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"/>
    </mc:Choice>
  </mc:AlternateContent>
  <xr:revisionPtr revIDLastSave="60" documentId="8_{5DC73DCD-B006-4DA5-96E5-8581EDCD0752}" xr6:coauthVersionLast="47" xr6:coauthVersionMax="47" xr10:uidLastSave="{AC7BE2EB-B619-46B1-828C-1F99984A6927}"/>
  <bookViews>
    <workbookView xWindow="-120" yWindow="-120" windowWidth="29040" windowHeight="15720" activeTab="1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</definedName>
  </definedNames>
  <calcPr calcId="191028" concurrentManualCount="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A2" i="1" l="1"/>
  <c r="B2" i="1"/>
</calcChain>
</file>

<file path=xl/sharedStrings.xml><?xml version="1.0" encoding="utf-8"?>
<sst xmlns="http://schemas.openxmlformats.org/spreadsheetml/2006/main" count="169" uniqueCount="162">
  <si>
    <t>Etiquetas de fila</t>
  </si>
  <si>
    <t>Descripción</t>
  </si>
  <si>
    <t>Sum of Valor de crédito pendiente</t>
  </si>
  <si>
    <t>Zona 7</t>
  </si>
  <si>
    <t>Galicia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</si>
  <si>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</si>
  <si>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</si>
  <si>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</si>
  <si>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</si>
  <si>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</si>
  <si>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</si>
  <si>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</si>
  <si>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</si>
  <si>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</si>
  <si>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</si>
  <si>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</si>
  <si>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</si>
  <si>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</si>
  <si>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</si>
  <si>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</si>
  <si>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</si>
  <si>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</si>
  <si>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</si>
  <si>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</si>
  <si>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</si>
  <si>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</si>
  <si>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</si>
  <si>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</si>
  <si>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</si>
  <si>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</si>
  <si>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</si>
  <si>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</si>
  <si>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</si>
  <si>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</si>
  <si>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</si>
  <si>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</si>
  <si>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</si>
  <si>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</si>
  <si>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</si>
  <si>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</si>
  <si>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</si>
  <si>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</si>
  <si>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</si>
  <si>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</si>
  <si>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</si>
  <si>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</si>
  <si>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Forestal Andión,S.L. / 27720 A Pontenova</t>
  </si>
  <si>
    <t>14/01 (2)</t>
  </si>
  <si>
    <t>14.01.2025 12:26:06</t>
  </si>
  <si>
    <t>ES00</t>
  </si>
  <si>
    <t>Agroavícola del Nalon, S.L / 33980 Pola de Laviana</t>
  </si>
  <si>
    <t>Talleres Redondas, C.B / 33794 Barres Castropol</t>
  </si>
  <si>
    <t>Antonio Fernandez Del Riego / 33530 Infiesto</t>
  </si>
  <si>
    <t>Berri Lantegia, S.L. / 20260 Alegia de Oria</t>
  </si>
  <si>
    <t>Garaje Aurtenetxe, S.A. / 48196 Lezama</t>
  </si>
  <si>
    <t>Motocultores la Ribera, S.L. / 31500 Tudela</t>
  </si>
  <si>
    <t>Taller Mecanico Javier, S.L. / 50700 Caspe</t>
  </si>
  <si>
    <t>Integral Maquinaria y Taller,S.L. / 08830 San Boi</t>
  </si>
  <si>
    <t>Sebastia Sabater, S.L. / 17100 La Bisbal D'emporda</t>
  </si>
  <si>
    <t>Sport Motor Roses,S.L. / 17200 Palafrugell</t>
  </si>
  <si>
    <t>Davide Manuel Alves Da Silva / 17172 Les Planes D´</t>
  </si>
  <si>
    <t>José Gil Blazquez, C.B. / 05450 Casavieja</t>
  </si>
  <si>
    <t>Jesús Ignacio Olmedo Ramiro / 47400 Medina del Cam</t>
  </si>
  <si>
    <t>Bosque y Jardin Algama, S.L. / 28294 Robledo de Ch</t>
  </si>
  <si>
    <t>Angel Roldán García / 28033 Madrid</t>
  </si>
  <si>
    <t>AFM Jardinería, S.L. / 28430 Alpedrete</t>
  </si>
  <si>
    <t>Pumuky Garden, S.L. / 02007 Albacete</t>
  </si>
  <si>
    <t>Neumáticos Simón, S.L. / 13740 Torrenueva</t>
  </si>
  <si>
    <t>Bricogarden Center La Mancha, S.L. / 13700 Tomello</t>
  </si>
  <si>
    <t>Agrolivid 1950, S.L. / 13300 Valdepeñas</t>
  </si>
  <si>
    <t>Ramón García Ocaña / 16400 Tarancón</t>
  </si>
  <si>
    <t>Ecojardyn Podas y Jardinería, S.L. / 19170 El Casa</t>
  </si>
  <si>
    <t>Grupo Nombela,S.L / 45518 Gerindote</t>
  </si>
  <si>
    <t>Mario Boyer Gómez / 03660 Novelda</t>
  </si>
  <si>
    <t>Juan Gozalbo, S.L. / 12005 Castellón</t>
  </si>
  <si>
    <t>Efrén Dolz Herrera / 46117 Betera</t>
  </si>
  <si>
    <t>Agro Albor,S.L. / 46131 Valencia</t>
  </si>
  <si>
    <t>Ibarra Totana, S.L. / 30850 Totana</t>
  </si>
  <si>
    <t>Técnicas Agric.Forestales,S.L. / 30570 San José de</t>
  </si>
  <si>
    <t>Comercial Serrano Baños, S.L.U / 30002 Murcia</t>
  </si>
  <si>
    <t>Todo Maq. Agric. Jard., S.L. / 30591 Torre Pacheco</t>
  </si>
  <si>
    <t>Motos Cande C.B. / 06300 Zafra</t>
  </si>
  <si>
    <t>Javier Mansilla Ramirez / 06760 Navalvillar de Pel</t>
  </si>
  <si>
    <t>Maqu.Almeriense para la Construc.SL / 04006 Almerí</t>
  </si>
  <si>
    <t>Agromecánica Ismael, S.L. / 04710 Santa Mª del Agu</t>
  </si>
  <si>
    <t>Juan Olid Pérez / 11690 Olvera</t>
  </si>
  <si>
    <t>Sum. y Pinturas El Trini, S.L. / 11630 Arcos de la</t>
  </si>
  <si>
    <t>González y Rodríguez, C.B. / 14800 Priego de Cordo</t>
  </si>
  <si>
    <t>Comercial Agrocor, S.L. / 14013 Córdoba</t>
  </si>
  <si>
    <t>José Manuel Murillo Esquinas / 14270 Hinojosa del</t>
  </si>
  <si>
    <t>Montiel Maquinaria Agríc. SL / 18339 Cijuela</t>
  </si>
  <si>
    <t>José Gallardo Rubio / 18800 Baza</t>
  </si>
  <si>
    <t>Desinfecciones Huescar 2020, S.L. / 18830 Huescar</t>
  </si>
  <si>
    <t>Agromaquinaria Pedro Matas, S.L. / 18270 Montefrío</t>
  </si>
  <si>
    <t>Sum.Agric.La Com.de la Palma,S.L. / 21700 La Palma</t>
  </si>
  <si>
    <t>Angel Pelaez Madrero / 23790 Porcuna</t>
  </si>
  <si>
    <t>J.Carlos Muñoz Gutierrez / 23680 Alcalá la Real</t>
  </si>
  <si>
    <t>Repuestos Hnos. Garvi, S.L. / 23360 La Puerta de S</t>
  </si>
  <si>
    <t>Agroforestal Jaén, S.L. / 23009 Jaén</t>
  </si>
  <si>
    <t>Alberto Buendia Gallego / 23380 Siles</t>
  </si>
  <si>
    <t>Manuel Marchal López / 23600 Martos</t>
  </si>
  <si>
    <t>Juan Crespo Parra / 23400 Ubeda</t>
  </si>
  <si>
    <t>Ildefonso García Galvez / 23710 Bailén</t>
  </si>
  <si>
    <t>Hermanos Cantero Del Pino, C.B. / 23620 Mengíbar</t>
  </si>
  <si>
    <t>Ruben Aranda Fuentes / 23160 Los Villares</t>
  </si>
  <si>
    <t>Agrocentro Villacarrillo, S.L. / 23300 Villacarril</t>
  </si>
  <si>
    <t>Agroforestal Pepe Díaz, S.L. / 29200 Antequera</t>
  </si>
  <si>
    <t>Poda de Palmeras y Arboles, S.L. / 29530 Alameda</t>
  </si>
  <si>
    <t>Francisco Merino Chaves / 29567 Alozaina</t>
  </si>
  <si>
    <t>Domasa Agrícola, S.L. / 41008 Sevilla</t>
  </si>
  <si>
    <t>Rafael Moron Arjona / 41567 Herrera</t>
  </si>
  <si>
    <t>Ferreteria Arrones , S.L. / 41530 Moron de la Fron</t>
  </si>
  <si>
    <t>Sagrera Canarias, S.A. / 38300 La Orotava (S.Cruz</t>
  </si>
  <si>
    <t>Asturias</t>
  </si>
  <si>
    <t>Asturias (05)</t>
  </si>
  <si>
    <t>Zona 2</t>
  </si>
  <si>
    <t>País Vasco</t>
  </si>
  <si>
    <t>Guipúzcoa (08)</t>
  </si>
  <si>
    <t>Vizcaya (09)</t>
  </si>
  <si>
    <t>Navarra</t>
  </si>
  <si>
    <t>Navarra (10)</t>
  </si>
  <si>
    <t>Castilla León</t>
  </si>
  <si>
    <t>Valladolid (27)</t>
  </si>
  <si>
    <t>Zona 3</t>
  </si>
  <si>
    <t>Aragón</t>
  </si>
  <si>
    <t>Zaragoza (14)</t>
  </si>
  <si>
    <t>Cataluña</t>
  </si>
  <si>
    <t>Barcelona (15)</t>
  </si>
  <si>
    <t>Gerona (16)</t>
  </si>
  <si>
    <t>Zona 5</t>
  </si>
  <si>
    <t>Ávila (20)</t>
  </si>
  <si>
    <t>Castilla La Mancha</t>
  </si>
  <si>
    <t>Ciudad Real (31)</t>
  </si>
  <si>
    <t>Toledo (34)</t>
  </si>
  <si>
    <t>Extremadura</t>
  </si>
  <si>
    <t>Badajoz (39)</t>
  </si>
  <si>
    <t>Andalucía</t>
  </si>
  <si>
    <t>Córdoba (43)</t>
  </si>
  <si>
    <t>Zona 9</t>
  </si>
  <si>
    <t>Madrid</t>
  </si>
  <si>
    <t>Madrid (29)</t>
  </si>
  <si>
    <t>Guadalajara (33)</t>
  </si>
  <si>
    <t>Islas Canarias</t>
  </si>
  <si>
    <t>Islas Canarias (50)</t>
  </si>
  <si>
    <t>Zona 6</t>
  </si>
  <si>
    <t>Albacete (30)</t>
  </si>
  <si>
    <t>Cuenca (32)</t>
  </si>
  <si>
    <t>C. Valenciana</t>
  </si>
  <si>
    <t>Alicante (35)</t>
  </si>
  <si>
    <t>Castellón (36)</t>
  </si>
  <si>
    <t>Valencia (37)</t>
  </si>
  <si>
    <t>Zona 8</t>
  </si>
  <si>
    <t>Murcia</t>
  </si>
  <si>
    <t>Murcia (38)</t>
  </si>
  <si>
    <t>Almería (41)</t>
  </si>
  <si>
    <t>Granada (44)</t>
  </si>
  <si>
    <t>Jaén (46)</t>
  </si>
  <si>
    <t>Zona 4</t>
  </si>
  <si>
    <t>Cádiz (42)</t>
  </si>
  <si>
    <t>Huelva (45)</t>
  </si>
  <si>
    <t>Málaga (47)</t>
  </si>
  <si>
    <t>Sevilla (48)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</si>
</sst>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71.673924537034" createdVersion="8" refreshedVersion="8" minRefreshableVersion="3" recordCount="298" xr:uid="{7BDDCAF5-80C2-4EF1-940E-EC16E4A33F4B}">
  <cacheSource type="worksheet">
    <worksheetSource name="Tabla1"/>
  </cacheSource>
  <cacheFields count="38">
    <cacheField name="Zona" numFmtId="0">
      <sharedItems count="9">
        <s v="Zona 7"/>
        <s v="Zona 2"/>
        <s v="Zona 3"/>
        <s v="Zona 5"/>
        <s v="Zona 9"/>
        <s v="Zona 6"/>
        <s v="Zona 8"/>
        <s v="Zona 4"/>
        <e v="#N/A" u="1"/>
      </sharedItems>
    </cacheField>
    <cacheField name="Comunidad" numFmtId="0">
      <sharedItems count="15">
        <s v="Galicia"/>
        <s v="Asturias"/>
        <s v="País Vasco"/>
        <s v="Navarra"/>
        <s v="Aragón"/>
        <s v="Cataluña"/>
        <s v="Castilla León"/>
        <s v="Madrid"/>
        <s v="Castilla La Mancha"/>
        <s v="C. Valenciana"/>
        <s v="Murcia"/>
        <s v="Extremadura"/>
        <s v="Andalucía"/>
        <s v="Islas Canarias"/>
        <e v="#N/A" u="1"/>
      </sharedItems>
    </cacheField>
    <cacheField name="Código de provincia" numFmtId="0">
      <sharedItems/>
    </cacheField>
    <cacheField name="Provincia" numFmtId="0">
      <sharedItems count="33">
        <s v="Lugo (02)"/>
        <s v="Ourense (03)"/>
        <s v="Pontevedra (04)"/>
        <s v="Asturias (05)"/>
        <s v="Guipúzcoa (08)"/>
        <s v="Vizcaya (09)"/>
        <s v="Navarra (10)"/>
        <s v="Zaragoza (14)"/>
        <s v="Barcelona (15)"/>
        <s v="Gerona (16)"/>
        <s v="Ávila (20)"/>
        <s v="Valladolid (27)"/>
        <s v="Madrid (29)"/>
        <s v="Albacete (30)"/>
        <s v="Ciudad Real (31)"/>
        <s v="Cuenca (32)"/>
        <s v="Guadalajara (33)"/>
        <s v="Toledo (34)"/>
        <s v="Alicante (35)"/>
        <s v="Castellón (36)"/>
        <s v="Valencia (37)"/>
        <s v="Murcia (38)"/>
        <s v="Badajoz (39)"/>
        <s v="Almería (41)"/>
        <s v="Cádiz (42)"/>
        <s v="Córdoba (43)"/>
        <s v="Granada (44)"/>
        <s v="Huelva (45)"/>
        <s v="Jaén (46)"/>
        <s v="Málaga (47)"/>
        <s v="Sevilla (48)"/>
        <s v="Islas Canarias (50)"/>
        <e v="#N/A" u="1"/>
      </sharedItems>
    </cacheField>
    <cacheField name="Socio comercial" numFmtId="0">
      <sharedItems containsSemiMixedTypes="0" containsString="0" containsNumber="1" containsInteger="1" minValue="24022030" maxValue="24500130" count="67">
        <n v="24022030"/>
        <n v="24022050"/>
        <n v="24030240"/>
        <n v="24040720"/>
        <n v="24050540"/>
        <n v="24050950"/>
        <n v="24050970"/>
        <n v="24080530"/>
        <n v="24090590"/>
        <n v="24100070"/>
        <n v="24140300"/>
        <n v="24151300"/>
        <n v="24160540"/>
        <n v="24160870"/>
        <n v="24160890"/>
        <n v="24200180"/>
        <n v="24270370"/>
        <n v="24290570"/>
        <n v="24291920"/>
        <n v="24291990"/>
        <n v="24300200"/>
        <n v="24310730"/>
        <n v="24310750"/>
        <n v="24310820"/>
        <n v="24320360"/>
        <n v="24330260"/>
        <n v="24340420"/>
        <n v="24356000"/>
        <n v="24360040"/>
        <n v="24370920"/>
        <n v="24370950"/>
        <n v="24380290"/>
        <n v="24380330"/>
        <n v="24380420"/>
        <n v="24380480"/>
        <n v="24390270"/>
        <n v="24390720"/>
        <n v="24410190"/>
        <n v="24410480"/>
        <n v="24420610"/>
        <n v="24420670"/>
        <n v="24430350"/>
        <n v="24430360"/>
        <n v="24430440"/>
        <n v="24440720"/>
        <n v="24440740"/>
        <n v="24440820"/>
        <n v="24440830"/>
        <n v="24450220"/>
        <n v="24460390"/>
        <n v="24460510"/>
        <n v="24460620"/>
        <n v="24460650"/>
        <n v="24460740"/>
        <n v="24460780"/>
        <n v="24460800"/>
        <n v="24460810"/>
        <n v="24460940"/>
        <n v="24460950"/>
        <n v="24460980"/>
        <n v="24470920"/>
        <n v="24470940"/>
        <n v="24470960"/>
        <n v="24480410"/>
        <n v="24480560"/>
        <n v="24480650"/>
        <n v="24500130"/>
      </sharedItems>
    </cacheField>
    <cacheField name="Descripción" numFmtId="0">
      <sharedItems containsBlank="1" count="68">
        <s v="Forestal Andión,S.L. / 27720 A Pontenova"/>
        <s v="Forestal Andión Meira,S.L. / 27240 Meira"/>
        <s v="Alejandro Martínez Pérez / 32540 La Gudiña"/>
        <s v="Crespo Maquinaria, S.L. / 36820 Pte Caldelas"/>
        <s v="Agroavícola del Nalon, S.L / 33980 Pola de Laviana"/>
        <s v="Talleres Redondas, C.B / 33794 Barres Castropol"/>
        <s v="Antonio Fernandez Del Riego / 33530 Infiesto"/>
        <s v="Berri Lantegia, S.L. / 20260 Alegia de Oria"/>
        <s v="Garaje Aurtenetxe, S.A. / 48196 Lezama"/>
        <s v="Motocultores la Ribera, S.L. / 31500 Tudela"/>
        <s v="Taller Mecanico Javier, S.L. / 50700 Caspe"/>
        <s v="Integral Maquinaria y Taller,S.L. / 08830 San Boi"/>
        <s v="Sebastia Sabater, S.L. / 17100 La Bisbal D'emporda"/>
        <s v="Sport Motor Roses,S.L. / 17200 Palafrugell"/>
        <s v="Davide Manuel Alves Da Silva / 17172 Les Planes D´"/>
        <s v="José Gil Blazquez, C.B. / 05450 Casavieja"/>
        <s v="Jesús Ignacio Olmedo Ramiro / 47400 Medina del Cam"/>
        <s v="Bosque y Jardin Algama, S.L. / 28294 Robledo de Ch"/>
        <s v="Angel Roldán García / 28033 Madrid"/>
        <s v="AFM Jardinería, S.L. / 28430 Alpedrete"/>
        <s v="Pumuky Garden, S.L. / 02007 Albacete"/>
        <s v="Neumáticos Simón, S.L. / 13740 Torrenueva"/>
        <s v="Bricogarden Center La Mancha, S.L. / 13700 Tomello"/>
        <s v="Agrolivid 1950, S.L. / 13300 Valdepeñas"/>
        <s v="Ramón García Ocaña / 16400 Tarancón"/>
        <s v="Ecojardyn Podas y Jardinería, S.L. / 19170 El Casa"/>
        <s v="Grupo Nombela,S.L / 45518 Gerindote"/>
        <s v="Mario Boyer Gómez / 03660 Novelda"/>
        <s v="Juan Gozalbo, S.L. / 12005 Castellón"/>
        <s v="Efrén Dolz Herrera / 46117 Betera"/>
        <s v="Agro Albor,S.L. / 46131 Valencia"/>
        <s v="Ibarra Totana, S.L. / 30850 Totana"/>
        <s v="Técnicas Agric.Forestales,S.L. / 30570 San José de"/>
        <s v="Comercial Serrano Baños, S.L.U / 30002 Murcia"/>
        <s v="Todo Maq. Agric. Jard., S.L. / 30591 Torre Pacheco"/>
        <s v="Motos Cande C.B. / 06300 Zafra"/>
        <s v="Javier Mansilla Ramirez / 06760 Navalvillar de Pel"/>
        <s v="Maqu.Almeriense para la Construc.SL / 04006 Almerí"/>
        <s v="Agromecánica Ismael, S.L. / 04710 Santa Mª del Agu"/>
        <s v="Juan Olid Pérez / 11690 Olvera"/>
        <s v="Sum. y Pinturas El Trini, S.L. / 11630 Arcos de la"/>
        <s v="González y Rodríguez, C.B. / 14800 Priego de Cordo"/>
        <s v="Comercial Agrocor, S.L. / 14013 Córdoba"/>
        <s v="José Manuel Murillo Esquinas / 14270 Hinojosa del"/>
        <s v="Montiel Maquinaria Agríc. SL / 18339 Cijuela"/>
        <s v="José Gallardo Rubio / 18800 Baza"/>
        <s v="Desinfecciones Huescar 2020, S.L. / 18830 Huescar"/>
        <s v="Agromaquinaria Pedro Matas, S.L. / 18270 Montefrío"/>
        <s v="Sum.Agric.La Com.de la Palma,S.L. / 21700 La Palma"/>
        <s v="Angel Pelaez Madrero / 23790 Porcuna"/>
        <s v="J.Carlos Muñoz Gutierrez / 23680 Alcalá la Real"/>
        <s v="Repuestos Hnos. Garvi, S.L. / 23360 La Puerta de S"/>
        <s v="Agroforestal Jaén, S.L. / 23009 Jaén"/>
        <s v="Alberto Buendia Gallego / 23380 Siles"/>
        <s v="Manuel Marchal López / 23600 Martos"/>
        <s v="Juan Crespo Parra / 23400 Ubeda"/>
        <s v="Ildefonso García Galvez / 23710 Bailén"/>
        <s v="Hermanos Cantero Del Pino, C.B. / 23620 Mengíbar"/>
        <s v="Ruben Aranda Fuentes / 23160 Los Villares"/>
        <s v="Agrocentro Villacarrillo, S.L. / 23300 Villacarril"/>
        <s v="Agroforestal Pepe Díaz, S.L. / 29200 Antequera"/>
        <s v="Poda de Palmeras y Arboles, S.L. / 29530 Alameda"/>
        <s v="Francisco Merino Chaves / 29567 Alozaina"/>
        <s v="Domasa Agrícola, S.L. / 41008 Sevilla"/>
        <s v="Rafael Moron Arjona / 41567 Herrera"/>
        <s v="Ferreteria Arrones , S.L. / 41530 Moron de la Fron"/>
        <s v="Sagrera Canarias, S.A. / 38300 La Orotava (S.Cruz"/>
        <m u="1"/>
      </sharedItems>
    </cacheField>
    <cacheField name="Número documento" numFmtId="0">
      <sharedItems containsSemiMixedTypes="0" containsString="0" containsNumber="1" containsInteger="1" minValue="202706869" maxValue="209291680"/>
    </cacheField>
    <cacheField name="Referencia ext." numFmtId="0">
      <sharedItems containsDate="1" containsMixedTypes="1" minDate="1899-12-31T04:01:03" maxDate="1900-01-03T01:54:05"/>
    </cacheField>
    <cacheField name="Valor de crédito pendiente" numFmtId="4">
      <sharedItems containsSemiMixedTypes="0" containsString="0" containsNumber="1" minValue="0" maxValue="69085.94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2106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34.19" maxValue="2355658.67"/>
    </cacheField>
    <cacheField name="Open Orders" numFmtId="4">
      <sharedItems containsSemiMixedTypes="0" containsString="0" containsNumber="1" minValue="-1054.74" maxValue="196621.29"/>
    </cacheField>
    <cacheField name="Clase de riesgo" numFmtId="0">
      <sharedItems/>
    </cacheField>
    <cacheField name="Compr.horiz.crédito" numFmtId="4">
      <sharedItems containsSemiMixedTypes="0" containsString="0" containsNumber="1" minValue="-134.19" maxValue="2369253.5499999998"/>
    </cacheField>
    <cacheField name="Agotamiento %" numFmtId="164">
      <sharedItems containsSemiMixedTypes="0" containsString="0" containsNumber="1" minValue="-13419" maxValue="8177426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5126.5600000000004" maxValue="315586.65000000002"/>
    </cacheField>
    <cacheField name="31-60 Días" numFmtId="4">
      <sharedItems containsSemiMixedTypes="0" containsString="0" containsNumber="1" minValue="-75940.44" maxValue="815074.13"/>
    </cacheField>
    <cacheField name="61-90 Días" numFmtId="4">
      <sharedItems containsSemiMixedTypes="0" containsString="0" containsNumber="1" minValue="-133691.71" maxValue="227315.92"/>
    </cacheField>
    <cacheField name="Sobr 90 Días" numFmtId="4">
      <sharedItems containsSemiMixedTypes="0" containsString="0" containsNumber="1" minValue="-134.19" maxValue="1173216.05"/>
    </cacheField>
    <cacheField name="Grp.créditos cliente" numFmtId="0">
      <sharedItems containsSemiMixedTypes="0" containsString="0" containsNumber="1" containsInteger="1" minValue="0" maxValue="3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3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33200.480000000003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x v="0"/>
    <s v="ES/27"/>
    <x v="0"/>
    <x v="0"/>
    <x v="0"/>
    <n v="209291437"/>
    <s v="14/01 (2)"/>
    <n v="753.3"/>
    <s v="EUR"/>
    <n v="48000"/>
    <s v="EUR"/>
    <s v="Bloqueados"/>
    <n v="48022.79"/>
    <n v="25780.36"/>
    <s v="Y30"/>
    <n v="48746.37"/>
    <n v="101.6"/>
    <s v="14.01.2025 12:26:06"/>
    <m/>
    <m/>
    <b v="1"/>
    <b v="0"/>
    <b v="0"/>
    <b v="0"/>
    <b v="0"/>
    <m/>
    <n v="20906.84"/>
    <n v="17008.66"/>
    <n v="0"/>
    <n v="10107.290000000001"/>
    <n v="0"/>
    <m/>
    <s v="ES00"/>
    <n v="1"/>
    <m/>
    <n v="193.1"/>
    <n v="0"/>
  </r>
  <r>
    <x v="0"/>
    <x v="0"/>
    <s v="ES/27"/>
    <x v="0"/>
    <x v="0"/>
    <x v="0"/>
    <n v="209111492"/>
    <s v="30/11"/>
    <n v="674.87"/>
    <s v="EUR"/>
    <n v="48000"/>
    <s v="EUR"/>
    <s v="Bloqueados"/>
    <n v="48022.79"/>
    <n v="25780.36"/>
    <s v="Y30"/>
    <n v="48746.37"/>
    <n v="101.6"/>
    <s v="30.11.2024 11:34:05"/>
    <m/>
    <m/>
    <b v="1"/>
    <b v="0"/>
    <b v="0"/>
    <b v="0"/>
    <b v="0"/>
    <m/>
    <n v="20906.84"/>
    <n v="17008.66"/>
    <n v="0"/>
    <n v="10107.290000000001"/>
    <n v="0"/>
    <m/>
    <s v="ES00"/>
    <n v="1"/>
    <m/>
    <n v="193.1"/>
    <n v="0"/>
  </r>
  <r>
    <x v="0"/>
    <x v="0"/>
    <s v="ES/27"/>
    <x v="0"/>
    <x v="1"/>
    <x v="1"/>
    <n v="209238053"/>
    <s v="PEDIDO IMPLANTACIÓN"/>
    <n v="15703.22"/>
    <s v="EUR"/>
    <n v="15000"/>
    <s v="EUR"/>
    <s v="Bloqueados"/>
    <n v="12969.71"/>
    <n v="0"/>
    <s v="Y30"/>
    <n v="25467.439999999999"/>
    <n v="169.8"/>
    <s v="14.01.2025 02:27:17"/>
    <m/>
    <m/>
    <b v="1"/>
    <b v="0"/>
    <b v="0"/>
    <b v="0"/>
    <b v="0"/>
    <m/>
    <n v="3204.77"/>
    <n v="0"/>
    <n v="9764.94"/>
    <n v="0"/>
    <n v="0"/>
    <m/>
    <s v="ES00"/>
    <n v="1"/>
    <m/>
    <n v="12497.73"/>
    <n v="0"/>
  </r>
  <r>
    <x v="0"/>
    <x v="0"/>
    <s v="ES/32"/>
    <x v="1"/>
    <x v="2"/>
    <x v="2"/>
    <n v="209113226"/>
    <n v="28112024"/>
    <n v="3502.77"/>
    <s v="EUR"/>
    <n v="186000"/>
    <s v="EUR"/>
    <s v="Bloqueados"/>
    <n v="105134.67"/>
    <n v="29743.97"/>
    <s v="Y30"/>
    <n v="116317.28"/>
    <n v="62.5"/>
    <s v="01.12.2024 08:17:50"/>
    <m/>
    <s v="ZESCASTRO"/>
    <b v="1"/>
    <b v="0"/>
    <b v="0"/>
    <b v="0"/>
    <b v="0"/>
    <s v="Susana Castro Salcedo"/>
    <n v="50429.36"/>
    <n v="40682.410000000003"/>
    <n v="0"/>
    <n v="14022.9"/>
    <n v="1"/>
    <m/>
    <s v="ES00"/>
    <n v="1"/>
    <m/>
    <n v="8240.44"/>
    <n v="0"/>
  </r>
  <r>
    <x v="0"/>
    <x v="0"/>
    <s v="ES/36"/>
    <x v="2"/>
    <x v="3"/>
    <x v="3"/>
    <n v="208471936"/>
    <s v="FOLLETOS PRIMAVERA 2024"/>
    <n v="11.5"/>
    <s v="EUR"/>
    <n v="1"/>
    <s v="EUR"/>
    <s v="Bloqueados"/>
    <n v="54586.12"/>
    <n v="0"/>
    <s v="Y30"/>
    <n v="54586.12"/>
    <n v="5458612"/>
    <s v="13.11.2024 23:02:10"/>
    <m/>
    <m/>
    <b v="1"/>
    <b v="0"/>
    <b v="0"/>
    <b v="1"/>
    <b v="0"/>
    <m/>
    <n v="-9.49"/>
    <n v="0"/>
    <n v="-47.46"/>
    <n v="54643.07"/>
    <n v="1"/>
    <m/>
    <m/>
    <n v="2"/>
    <m/>
    <n v="0"/>
    <n v="0"/>
  </r>
  <r>
    <x v="0"/>
    <x v="0"/>
    <s v="ES/36"/>
    <x v="2"/>
    <x v="3"/>
    <x v="3"/>
    <n v="208473898"/>
    <s v="FOLLETOS PRIMAVERA 2024"/>
    <n v="4.24"/>
    <s v="EUR"/>
    <n v="1"/>
    <s v="EUR"/>
    <s v="Bloqueados"/>
    <n v="54586.12"/>
    <n v="0"/>
    <s v="Y30"/>
    <n v="54586.12"/>
    <n v="5458612"/>
    <s v="13.11.2024 23:02:10"/>
    <m/>
    <m/>
    <b v="1"/>
    <b v="0"/>
    <b v="0"/>
    <b v="1"/>
    <b v="0"/>
    <m/>
    <n v="-9.49"/>
    <n v="0"/>
    <n v="-47.46"/>
    <n v="54643.07"/>
    <n v="1"/>
    <m/>
    <m/>
    <n v="2"/>
    <m/>
    <n v="0"/>
    <n v="0"/>
  </r>
  <r>
    <x v="0"/>
    <x v="1"/>
    <s v="ES/33"/>
    <x v="3"/>
    <x v="4"/>
    <x v="4"/>
    <n v="209291628"/>
    <n v="8705"/>
    <n v="690.56"/>
    <s v="EUR"/>
    <n v="22000"/>
    <s v="EUR"/>
    <s v="Bloqueados"/>
    <n v="21747.24"/>
    <n v="8175.51"/>
    <s v="Y30"/>
    <n v="24872.48"/>
    <n v="113.1"/>
    <s v="14.01.2025 12:54:10"/>
    <m/>
    <m/>
    <b v="1"/>
    <b v="0"/>
    <b v="0"/>
    <b v="0"/>
    <b v="0"/>
    <m/>
    <n v="14167.85"/>
    <n v="7579.39"/>
    <n v="0"/>
    <n v="0"/>
    <n v="1"/>
    <m/>
    <s v="ES00"/>
    <n v="1"/>
    <m/>
    <n v="2916.42"/>
    <n v="0"/>
  </r>
  <r>
    <x v="0"/>
    <x v="1"/>
    <s v="ES/33"/>
    <x v="3"/>
    <x v="4"/>
    <x v="4"/>
    <n v="209199018"/>
    <n v="8670"/>
    <n v="1492.83"/>
    <s v="EUR"/>
    <n v="22000"/>
    <s v="EUR"/>
    <s v="Bloqueados"/>
    <n v="21747.24"/>
    <n v="8175.51"/>
    <s v="Y30"/>
    <n v="24872.48"/>
    <n v="113.1"/>
    <s v="16.12.2024 13:01:04"/>
    <m/>
    <m/>
    <b v="1"/>
    <b v="0"/>
    <b v="0"/>
    <b v="0"/>
    <b v="0"/>
    <m/>
    <n v="14167.85"/>
    <n v="7579.39"/>
    <n v="0"/>
    <n v="0"/>
    <n v="1"/>
    <m/>
    <s v="ES00"/>
    <n v="1"/>
    <m/>
    <n v="2916.42"/>
    <n v="0"/>
  </r>
  <r>
    <x v="0"/>
    <x v="1"/>
    <s v="ES/33"/>
    <x v="3"/>
    <x v="5"/>
    <x v="5"/>
    <n v="209187224"/>
    <s v="TEMPORADA PV 25"/>
    <n v="11544.51"/>
    <s v="EUR"/>
    <n v="1"/>
    <s v="EUR"/>
    <s v="Bloqueados"/>
    <n v="14466.19"/>
    <n v="9997.14"/>
    <s v="Y30"/>
    <n v="14466.19"/>
    <n v="1446619"/>
    <s v="26.12.2024 17:30:08"/>
    <m/>
    <m/>
    <b v="1"/>
    <b v="0"/>
    <b v="0"/>
    <b v="1"/>
    <b v="0"/>
    <m/>
    <n v="3490.82"/>
    <n v="3077.78"/>
    <n v="550.62"/>
    <n v="7346.97"/>
    <n v="0"/>
    <m/>
    <m/>
    <n v="1"/>
    <s v="++0024050950ES10/0001/ZESLOPEZE"/>
    <n v="0"/>
    <n v="0"/>
  </r>
  <r>
    <x v="0"/>
    <x v="1"/>
    <s v="ES/33"/>
    <x v="3"/>
    <x v="5"/>
    <x v="5"/>
    <n v="209103184"/>
    <s v="28/11"/>
    <n v="345.49"/>
    <s v="EUR"/>
    <n v="1"/>
    <s v="EUR"/>
    <s v="Bloqueados"/>
    <n v="14466.19"/>
    <n v="9997.14"/>
    <s v="Y30"/>
    <n v="14466.19"/>
    <n v="1446619"/>
    <s v="13.01.2025 14:46:30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8770346"/>
    <d v="2025-02-10T00:00:00"/>
    <n v="1097.99"/>
    <s v="EUR"/>
    <n v="1"/>
    <s v="EUR"/>
    <s v="Bloqueados"/>
    <n v="14466.19"/>
    <n v="9997.14"/>
    <s v="Y30"/>
    <n v="14466.19"/>
    <n v="1446619"/>
    <s v="14.01.2025 00:14:54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8986581"/>
    <d v="2025-08-11T00:00:00"/>
    <n v="1215.01"/>
    <s v="EUR"/>
    <n v="1"/>
    <s v="EUR"/>
    <s v="Bloqueados"/>
    <n v="14466.19"/>
    <n v="9997.14"/>
    <s v="Y30"/>
    <n v="14466.19"/>
    <n v="1446619"/>
    <s v="14.01.2025 00:41:32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9038986"/>
    <s v="18/11"/>
    <n v="147.97"/>
    <s v="EUR"/>
    <n v="1"/>
    <s v="EUR"/>
    <s v="Bloqueados"/>
    <n v="14466.19"/>
    <n v="9997.14"/>
    <s v="Y30"/>
    <n v="14466.19"/>
    <n v="1446619"/>
    <s v="14.01.2025 00:49:09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9218056"/>
    <s v="19/12"/>
    <n v="2279.35"/>
    <s v="EUR"/>
    <n v="1"/>
    <s v="EUR"/>
    <s v="Bloqueados"/>
    <n v="14466.19"/>
    <n v="9997.14"/>
    <s v="Y30"/>
    <n v="14466.19"/>
    <n v="1446619"/>
    <s v="19.12.2024 11:49:09"/>
    <m/>
    <s v="ZESCASTRO"/>
    <b v="1"/>
    <b v="0"/>
    <b v="0"/>
    <b v="1"/>
    <b v="0"/>
    <s v="Susana Castro Salcedo"/>
    <n v="3490.82"/>
    <n v="3077.78"/>
    <n v="550.62"/>
    <n v="7346.97"/>
    <n v="0"/>
    <m/>
    <s v="ES00"/>
    <n v="1"/>
    <m/>
    <n v="0"/>
    <n v="0"/>
  </r>
  <r>
    <x v="0"/>
    <x v="1"/>
    <s v="ES/33"/>
    <x v="3"/>
    <x v="6"/>
    <x v="6"/>
    <n v="209098934"/>
    <s v="TELÉFONICO"/>
    <n v="385.63"/>
    <s v="EUR"/>
    <n v="1"/>
    <s v="EUR"/>
    <s v="Bloqueados"/>
    <n v="3313.24"/>
    <n v="-729.27"/>
    <s v="Y30"/>
    <n v="2583.9699999999998"/>
    <n v="258397"/>
    <s v="11.12.2024 11:20:13"/>
    <m/>
    <m/>
    <b v="1"/>
    <b v="0"/>
    <b v="0"/>
    <b v="0"/>
    <b v="0"/>
    <m/>
    <n v="-156.44"/>
    <n v="3469.68"/>
    <n v="0"/>
    <n v="0"/>
    <n v="1"/>
    <m/>
    <m/>
    <n v="1"/>
    <s v="++0024050970ES10/0001/ZESLOPEZE"/>
    <n v="0"/>
    <n v="0"/>
  </r>
  <r>
    <x v="0"/>
    <x v="1"/>
    <s v="ES/33"/>
    <x v="3"/>
    <x v="6"/>
    <x v="6"/>
    <n v="208977783"/>
    <n v="1"/>
    <n v="33.47"/>
    <s v="EUR"/>
    <n v="1"/>
    <s v="EUR"/>
    <s v="Bloqueados"/>
    <n v="3313.24"/>
    <n v="-729.27"/>
    <s v="Y30"/>
    <n v="2583.9699999999998"/>
    <n v="258397"/>
    <s v="11.12.2024 12:09:08"/>
    <m/>
    <m/>
    <b v="1"/>
    <b v="0"/>
    <b v="0"/>
    <b v="1"/>
    <b v="0"/>
    <m/>
    <n v="-156.44"/>
    <n v="3469.68"/>
    <n v="0"/>
    <n v="0"/>
    <n v="1"/>
    <m/>
    <s v="ES00"/>
    <n v="1"/>
    <m/>
    <n v="0"/>
    <n v="0"/>
  </r>
  <r>
    <x v="0"/>
    <x v="1"/>
    <s v="ES/33"/>
    <x v="3"/>
    <x v="6"/>
    <x v="6"/>
    <n v="209076687"/>
    <s v="TELÉFONO"/>
    <n v="940.21"/>
    <s v="EUR"/>
    <n v="1"/>
    <s v="EUR"/>
    <s v="Bloqueados"/>
    <n v="3313.24"/>
    <n v="-729.27"/>
    <s v="Y30"/>
    <n v="2583.9699999999998"/>
    <n v="258397"/>
    <s v="11.12.2024 17:21:38"/>
    <m/>
    <m/>
    <b v="1"/>
    <b v="0"/>
    <b v="0"/>
    <b v="0"/>
    <b v="0"/>
    <m/>
    <n v="-156.44"/>
    <n v="3469.68"/>
    <n v="0"/>
    <n v="0"/>
    <n v="1"/>
    <m/>
    <m/>
    <n v="1"/>
    <s v="++0024050970ES10/0001/ZESLOPEZE"/>
    <n v="0"/>
    <n v="0"/>
  </r>
  <r>
    <x v="0"/>
    <x v="1"/>
    <s v="ES/33"/>
    <x v="3"/>
    <x v="6"/>
    <x v="6"/>
    <n v="207751812"/>
    <n v="1"/>
    <n v="22.6"/>
    <s v="EUR"/>
    <n v="1"/>
    <s v="EUR"/>
    <s v="Bloqueados"/>
    <n v="3313.24"/>
    <n v="-729.27"/>
    <s v="Y30"/>
    <n v="2583.9699999999998"/>
    <n v="258397"/>
    <s v="11.12.2024 23:19:01"/>
    <m/>
    <m/>
    <b v="1"/>
    <b v="0"/>
    <b v="0"/>
    <b v="0"/>
    <b v="0"/>
    <m/>
    <n v="-156.44"/>
    <n v="3469.68"/>
    <n v="0"/>
    <n v="0"/>
    <n v="1"/>
    <m/>
    <s v="ES00"/>
    <n v="1"/>
    <m/>
    <n v="0"/>
    <n v="0"/>
  </r>
  <r>
    <x v="0"/>
    <x v="1"/>
    <s v="ES/33"/>
    <x v="3"/>
    <x v="6"/>
    <x v="6"/>
    <n v="208810604"/>
    <n v="1"/>
    <n v="146.58000000000001"/>
    <s v="EUR"/>
    <n v="1"/>
    <s v="EUR"/>
    <s v="Bloqueados"/>
    <n v="3313.24"/>
    <n v="-729.27"/>
    <s v="Y30"/>
    <n v="2583.9699999999998"/>
    <n v="258397"/>
    <s v="12.12.2024 00:03:37"/>
    <m/>
    <m/>
    <b v="1"/>
    <b v="0"/>
    <b v="0"/>
    <b v="0"/>
    <b v="0"/>
    <m/>
    <n v="-156.44"/>
    <n v="3469.68"/>
    <n v="0"/>
    <n v="0"/>
    <n v="1"/>
    <m/>
    <s v="ES00"/>
    <n v="1"/>
    <m/>
    <n v="0"/>
    <n v="0"/>
  </r>
  <r>
    <x v="1"/>
    <x v="2"/>
    <s v="ES/20"/>
    <x v="4"/>
    <x v="7"/>
    <x v="7"/>
    <n v="209167619"/>
    <s v="LUR-387"/>
    <n v="620.85"/>
    <s v="EUR"/>
    <n v="409000"/>
    <s v="EUR"/>
    <s v="Bloqueados"/>
    <n v="126425.46"/>
    <n v="33676.39"/>
    <s v="Y30"/>
    <n v="137778.87"/>
    <n v="33.700000000000003"/>
    <s v="10.12.2024 15:32:49"/>
    <m/>
    <s v="ZESCASTRO"/>
    <b v="0"/>
    <b v="0"/>
    <b v="0"/>
    <b v="1"/>
    <b v="0"/>
    <s v="Susana Castro Salcedo"/>
    <n v="75627.44"/>
    <n v="21523.56"/>
    <n v="15440.16"/>
    <n v="13834.3"/>
    <n v="1"/>
    <m/>
    <s v="ES00"/>
    <n v="1"/>
    <m/>
    <n v="8832.43"/>
    <n v="0"/>
  </r>
  <r>
    <x v="1"/>
    <x v="2"/>
    <s v="ES/48"/>
    <x v="5"/>
    <x v="8"/>
    <x v="8"/>
    <n v="209183106"/>
    <s v="TEMPORADA PV 25"/>
    <n v="13349.39"/>
    <s v="EUR"/>
    <n v="484000"/>
    <s v="EUR"/>
    <s v="Bloqueados"/>
    <n v="223837.48"/>
    <n v="3450.05"/>
    <s v="Y30"/>
    <n v="223475.22"/>
    <n v="46.2"/>
    <s v="09.01.2025 11:16:43"/>
    <m/>
    <m/>
    <b v="0"/>
    <b v="0"/>
    <b v="0"/>
    <b v="1"/>
    <b v="0"/>
    <m/>
    <n v="120141.28"/>
    <n v="65507.21"/>
    <n v="11605.17"/>
    <n v="26583.82"/>
    <n v="1"/>
    <m/>
    <m/>
    <n v="1"/>
    <m/>
    <n v="0"/>
    <n v="0"/>
  </r>
  <r>
    <x v="1"/>
    <x v="2"/>
    <s v="ES/48"/>
    <x v="5"/>
    <x v="8"/>
    <x v="8"/>
    <n v="202706869"/>
    <s v="BORJA"/>
    <n v="462.58"/>
    <s v="EUR"/>
    <n v="484000"/>
    <s v="EUR"/>
    <s v="Bloqueados"/>
    <n v="223837.48"/>
    <n v="3450.05"/>
    <s v="Y30"/>
    <n v="223475.22"/>
    <n v="46.2"/>
    <s v="09.01.2025 12:03:02"/>
    <m/>
    <m/>
    <b v="0"/>
    <b v="0"/>
    <b v="0"/>
    <b v="1"/>
    <b v="0"/>
    <m/>
    <n v="120141.28"/>
    <n v="65507.21"/>
    <n v="11605.17"/>
    <n v="26583.82"/>
    <n v="1"/>
    <m/>
    <m/>
    <n v="1"/>
    <m/>
    <n v="0"/>
    <n v="0"/>
  </r>
  <r>
    <x v="1"/>
    <x v="2"/>
    <s v="ES/48"/>
    <x v="5"/>
    <x v="8"/>
    <x v="8"/>
    <n v="209229356"/>
    <s v="24/12/24"/>
    <n v="846.32"/>
    <s v="EUR"/>
    <n v="484000"/>
    <s v="EUR"/>
    <s v="Bloqueados"/>
    <n v="223837.48"/>
    <n v="3450.05"/>
    <s v="Y30"/>
    <n v="223475.22"/>
    <n v="46.2"/>
    <s v="10.01.2025 01:54:4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74791"/>
    <s v="OOOO-BASALAN"/>
    <n v="8951.82"/>
    <s v="EUR"/>
    <n v="484000"/>
    <s v="EUR"/>
    <s v="Bloqueados"/>
    <n v="223837.48"/>
    <n v="3450.05"/>
    <s v="Y30"/>
    <n v="223475.22"/>
    <n v="46.2"/>
    <s v="10.01.2025 09:51:10"/>
    <m/>
    <m/>
    <b v="0"/>
    <b v="0"/>
    <b v="0"/>
    <b v="1"/>
    <b v="0"/>
    <m/>
    <n v="120141.28"/>
    <n v="65507.21"/>
    <n v="11605.17"/>
    <n v="26583.82"/>
    <n v="1"/>
    <m/>
    <s v="ES01"/>
    <n v="1"/>
    <s v="++0024090590ES10/0001/ZESLOPEZE"/>
    <n v="0"/>
    <n v="0"/>
  </r>
  <r>
    <x v="1"/>
    <x v="2"/>
    <s v="ES/48"/>
    <x v="5"/>
    <x v="8"/>
    <x v="8"/>
    <n v="209282711"/>
    <s v="BILBAO 13/01/2025"/>
    <n v="1234.18"/>
    <s v="EUR"/>
    <n v="484000"/>
    <s v="EUR"/>
    <s v="Bloqueados"/>
    <n v="223837.48"/>
    <n v="3450.05"/>
    <s v="Y30"/>
    <n v="223475.22"/>
    <n v="46.2"/>
    <s v="13.01.2025 10:22:56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88957"/>
    <s v="14-01-25"/>
    <n v="13237.51"/>
    <s v="EUR"/>
    <n v="484000"/>
    <s v="EUR"/>
    <s v="Bloqueados"/>
    <n v="223837.48"/>
    <n v="3450.05"/>
    <s v="Y30"/>
    <n v="223475.22"/>
    <n v="46.2"/>
    <s v="14.01.2025 08:39:3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90122"/>
    <s v="14/01/2025"/>
    <n v="431.89"/>
    <s v="EUR"/>
    <n v="484000"/>
    <s v="EUR"/>
    <s v="Bloqueados"/>
    <n v="223837.48"/>
    <n v="3450.05"/>
    <s v="Y30"/>
    <n v="223475.22"/>
    <n v="46.2"/>
    <s v="14.01.2025 10:44:1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91614"/>
    <s v="MUNGIA 14/01/2025"/>
    <n v="2941.35"/>
    <s v="EUR"/>
    <n v="484000"/>
    <s v="EUR"/>
    <s v="Bloqueados"/>
    <n v="223837.48"/>
    <n v="3450.05"/>
    <s v="Y30"/>
    <n v="223475.22"/>
    <n v="46.2"/>
    <s v="14.01.2025 12:51:4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7332220"/>
    <s v="MUNGIA 10/01/24"/>
    <n v="22.62"/>
    <s v="EUR"/>
    <n v="484000"/>
    <s v="EUR"/>
    <s v="Bloqueados"/>
    <n v="223837.48"/>
    <n v="3450.05"/>
    <s v="Y30"/>
    <n v="223475.22"/>
    <n v="46.2"/>
    <s v="09.01.2025 23:14:1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7958959"/>
    <s v="15/05/24"/>
    <n v="21.42"/>
    <s v="EUR"/>
    <n v="484000"/>
    <s v="EUR"/>
    <s v="Bloqueados"/>
    <n v="223837.48"/>
    <n v="3450.05"/>
    <s v="Y30"/>
    <n v="223475.22"/>
    <n v="46.2"/>
    <s v="09.01.2025 23:25:4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207463"/>
    <s v="MUNGIA 25/06/2024"/>
    <n v="1214.99"/>
    <s v="EUR"/>
    <n v="484000"/>
    <s v="EUR"/>
    <s v="Bloqueados"/>
    <n v="223837.48"/>
    <n v="3450.05"/>
    <s v="Y30"/>
    <n v="223475.22"/>
    <n v="46.2"/>
    <s v="09.01.2025 23:32:55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268114"/>
    <s v="MUNGIA 04/0/2024"/>
    <n v="1214.43"/>
    <s v="EUR"/>
    <n v="484000"/>
    <s v="EUR"/>
    <s v="Bloqueados"/>
    <n v="223837.48"/>
    <n v="3450.05"/>
    <s v="Y30"/>
    <n v="223475.22"/>
    <n v="46.2"/>
    <s v="09.01.2025 23:37:2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07352"/>
    <s v="BILBAO 02/09/2024"/>
    <n v="87.34"/>
    <s v="EUR"/>
    <n v="484000"/>
    <s v="EUR"/>
    <s v="Bloqueados"/>
    <n v="223837.48"/>
    <n v="3450.05"/>
    <s v="Y30"/>
    <n v="223475.22"/>
    <n v="46.2"/>
    <s v="09.01.2025 23:50:4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20183"/>
    <s v="MUNGIA 04/09/2024"/>
    <n v="1215.6500000000001"/>
    <s v="EUR"/>
    <n v="484000"/>
    <s v="EUR"/>
    <s v="Bloqueados"/>
    <n v="223837.48"/>
    <n v="3450.05"/>
    <s v="Y30"/>
    <n v="223475.22"/>
    <n v="46.2"/>
    <s v="09.01.2025 23:51:35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52104"/>
    <s v="MUNGIA 10/09/2024"/>
    <n v="145.56"/>
    <s v="EUR"/>
    <n v="484000"/>
    <s v="EUR"/>
    <s v="Bloqueados"/>
    <n v="223837.48"/>
    <n v="3450.05"/>
    <s v="Y30"/>
    <n v="223475.22"/>
    <n v="46.2"/>
    <s v="09.01.2025 23:53:43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89510"/>
    <s v="MUNGIA 17/09/2024"/>
    <n v="45.04"/>
    <s v="EUR"/>
    <n v="484000"/>
    <s v="EUR"/>
    <s v="Bloqueados"/>
    <n v="223837.48"/>
    <n v="3450.05"/>
    <s v="Y30"/>
    <n v="223475.22"/>
    <n v="46.2"/>
    <s v="09.01.2025 23:57:4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707027"/>
    <s v="OOOO-GESTIÓN FORESTAL MENDIAK"/>
    <n v="5732"/>
    <s v="EUR"/>
    <n v="484000"/>
    <s v="EUR"/>
    <s v="Bloqueados"/>
    <n v="223837.48"/>
    <n v="3450.05"/>
    <s v="Y30"/>
    <n v="223475.22"/>
    <n v="46.2"/>
    <s v="09.01.2025 23:59:20"/>
    <m/>
    <m/>
    <b v="0"/>
    <b v="0"/>
    <b v="0"/>
    <b v="1"/>
    <b v="0"/>
    <m/>
    <n v="120141.28"/>
    <n v="65507.21"/>
    <n v="11605.17"/>
    <n v="26583.82"/>
    <n v="1"/>
    <m/>
    <s v="ES01"/>
    <n v="1"/>
    <m/>
    <n v="0"/>
    <n v="0"/>
  </r>
  <r>
    <x v="1"/>
    <x v="2"/>
    <s v="ES/48"/>
    <x v="5"/>
    <x v="8"/>
    <x v="8"/>
    <n v="208743550"/>
    <s v="MUNGIA 26/09/2024"/>
    <n v="90.14"/>
    <s v="EUR"/>
    <n v="484000"/>
    <s v="EUR"/>
    <s v="Bloqueados"/>
    <n v="223837.48"/>
    <n v="3450.05"/>
    <s v="Y30"/>
    <n v="223475.22"/>
    <n v="46.2"/>
    <s v="10.01.2025 00:02:1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824222"/>
    <s v="BILBAO 11/10/2024"/>
    <n v="122.85"/>
    <s v="EUR"/>
    <n v="484000"/>
    <s v="EUR"/>
    <s v="Bloqueados"/>
    <n v="223837.48"/>
    <n v="3450.05"/>
    <s v="Y30"/>
    <n v="223475.22"/>
    <n v="46.2"/>
    <s v="10.01.2025 00:12:2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07351"/>
    <s v="MUNGIA 12/11/2024"/>
    <n v="48.63"/>
    <s v="EUR"/>
    <n v="484000"/>
    <s v="EUR"/>
    <s v="Bloqueados"/>
    <n v="223837.48"/>
    <n v="3450.05"/>
    <s v="Y30"/>
    <n v="223475.22"/>
    <n v="46.2"/>
    <s v="10.01.2025 00:34:0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31706"/>
    <s v="BILBAO 15/11/2024"/>
    <n v="172.4"/>
    <s v="EUR"/>
    <n v="484000"/>
    <s v="EUR"/>
    <s v="Bloqueados"/>
    <n v="223837.48"/>
    <n v="3450.05"/>
    <s v="Y30"/>
    <n v="223475.22"/>
    <n v="46.2"/>
    <s v="10.01.2025 00:38:10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46650"/>
    <s v="19/11/24"/>
    <n v="317.04000000000002"/>
    <s v="EUR"/>
    <n v="484000"/>
    <s v="EUR"/>
    <s v="Bloqueados"/>
    <n v="223837.48"/>
    <n v="3450.05"/>
    <s v="Y30"/>
    <n v="223475.22"/>
    <n v="46.2"/>
    <s v="10.01.2025 00:41:1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84030"/>
    <s v="26/11/24"/>
    <n v="436.53"/>
    <s v="EUR"/>
    <n v="484000"/>
    <s v="EUR"/>
    <s v="Bloqueados"/>
    <n v="223837.48"/>
    <n v="3450.05"/>
    <s v="Y30"/>
    <n v="223475.22"/>
    <n v="46.2"/>
    <s v="10.01.2025 00:49:01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168342"/>
    <s v="BILBAO 10/12/2024"/>
    <n v="133.29"/>
    <s v="EUR"/>
    <n v="484000"/>
    <s v="EUR"/>
    <s v="Bloqueados"/>
    <n v="223837.48"/>
    <n v="3450.05"/>
    <s v="Y30"/>
    <n v="223475.22"/>
    <n v="46.2"/>
    <s v="10.01.2025 01:10:1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173652"/>
    <s v="MUNGIA 11/12/2024"/>
    <n v="71.72"/>
    <s v="EUR"/>
    <n v="484000"/>
    <s v="EUR"/>
    <s v="Bloqueados"/>
    <n v="223837.48"/>
    <n v="3450.05"/>
    <s v="Y30"/>
    <n v="223475.22"/>
    <n v="46.2"/>
    <s v="10.01.2025 01:12:4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180048"/>
    <d v="2024-12-12T00:00:00"/>
    <n v="246.38"/>
    <s v="EUR"/>
    <n v="484000"/>
    <s v="EUR"/>
    <s v="Bloqueados"/>
    <n v="223837.48"/>
    <n v="3450.05"/>
    <s v="Y30"/>
    <n v="223475.22"/>
    <n v="46.2"/>
    <s v="10.01.2025 01:14:5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06169"/>
    <s v="MUNGIA 17/12/2024"/>
    <n v="617.49"/>
    <s v="EUR"/>
    <n v="484000"/>
    <s v="EUR"/>
    <s v="Bloqueados"/>
    <n v="223837.48"/>
    <n v="3450.05"/>
    <s v="Y30"/>
    <n v="223475.22"/>
    <n v="46.2"/>
    <s v="10.01.2025 01:35:4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11025"/>
    <s v="18/12/24"/>
    <n v="840.84"/>
    <s v="EUR"/>
    <n v="484000"/>
    <s v="EUR"/>
    <s v="Bloqueados"/>
    <n v="223837.48"/>
    <n v="3450.05"/>
    <s v="Y30"/>
    <n v="223475.22"/>
    <n v="46.2"/>
    <s v="10.01.2025 01:38:3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17145"/>
    <s v="19/12/24"/>
    <n v="187.62"/>
    <s v="EUR"/>
    <n v="484000"/>
    <s v="EUR"/>
    <s v="Bloqueados"/>
    <n v="223837.48"/>
    <n v="3450.05"/>
    <s v="Y30"/>
    <n v="223475.22"/>
    <n v="46.2"/>
    <s v="10.01.2025 01:44:2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35624"/>
    <s v="31/12/24"/>
    <n v="42.35"/>
    <s v="EUR"/>
    <n v="484000"/>
    <s v="EUR"/>
    <s v="Bloqueados"/>
    <n v="223837.48"/>
    <n v="3450.05"/>
    <s v="Y30"/>
    <n v="223475.22"/>
    <n v="46.2"/>
    <s v="10.01.2025 02:12:23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56469"/>
    <s v="MUNGIA 07/01/2024"/>
    <n v="616.09"/>
    <s v="EUR"/>
    <n v="484000"/>
    <s v="EUR"/>
    <s v="Bloqueados"/>
    <n v="223837.48"/>
    <n v="3450.05"/>
    <s v="Y30"/>
    <n v="223475.22"/>
    <n v="46.2"/>
    <s v="10.01.2025 02:39:13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74826"/>
    <s v="OOOO-ILUNTZE 2024"/>
    <n v="15702.04"/>
    <s v="EUR"/>
    <n v="484000"/>
    <s v="EUR"/>
    <s v="Bloqueados"/>
    <n v="223837.48"/>
    <n v="3450.05"/>
    <s v="Y30"/>
    <n v="223475.22"/>
    <n v="46.2"/>
    <s v="10.01.2025 09:55:39"/>
    <m/>
    <m/>
    <b v="0"/>
    <b v="0"/>
    <b v="0"/>
    <b v="1"/>
    <b v="0"/>
    <m/>
    <n v="120141.28"/>
    <n v="65507.21"/>
    <n v="11605.17"/>
    <n v="26583.82"/>
    <n v="1"/>
    <m/>
    <s v="ES01"/>
    <n v="1"/>
    <s v="++0024090590ES10/0001/ZESLOPEZE"/>
    <n v="0"/>
    <n v="0"/>
  </r>
  <r>
    <x v="1"/>
    <x v="3"/>
    <s v="ES/31"/>
    <x v="6"/>
    <x v="9"/>
    <x v="9"/>
    <n v="208185136"/>
    <s v="RRRRR"/>
    <n v="106.25"/>
    <s v="EUR"/>
    <n v="1"/>
    <s v="EUR"/>
    <s v="Bloqueados"/>
    <n v="81774.259999999995"/>
    <n v="0"/>
    <s v="Y30"/>
    <n v="81774.259999999995"/>
    <n v="8177426"/>
    <s v="07.08.2024 14:11:29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157003"/>
    <n v="403"/>
    <n v="13.31"/>
    <s v="EUR"/>
    <n v="1"/>
    <s v="EUR"/>
    <s v="Bloqueados"/>
    <n v="81774.259999999995"/>
    <n v="0"/>
    <s v="Y30"/>
    <n v="81774.259999999995"/>
    <n v="8177426"/>
    <s v="07.08.2024 14:17:44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202709"/>
    <n v="433"/>
    <n v="851.27"/>
    <s v="EUR"/>
    <n v="1"/>
    <s v="EUR"/>
    <s v="Bloqueados"/>
    <n v="81774.259999999995"/>
    <n v="0"/>
    <s v="Y30"/>
    <n v="81774.259999999995"/>
    <n v="8177426"/>
    <s v="07.08.2024 14:23:28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232346"/>
    <n v="448"/>
    <n v="498.28"/>
    <s v="EUR"/>
    <n v="1"/>
    <s v="EUR"/>
    <s v="Bloqueados"/>
    <n v="81774.259999999995"/>
    <n v="0"/>
    <s v="Y30"/>
    <n v="81774.259999999995"/>
    <n v="8177426"/>
    <s v="07.08.2024 14:23:29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134548"/>
    <n v="399"/>
    <n v="773.55"/>
    <s v="EUR"/>
    <n v="1"/>
    <s v="EUR"/>
    <s v="Bloqueados"/>
    <n v="81774.259999999995"/>
    <n v="0"/>
    <s v="Y30"/>
    <n v="81774.259999999995"/>
    <n v="8177426"/>
    <s v="07.08.2024 14:23:35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61420"/>
    <n v="487"/>
    <n v="27.61"/>
    <s v="EUR"/>
    <n v="1"/>
    <s v="EUR"/>
    <s v="Bloqueados"/>
    <n v="81774.259999999995"/>
    <n v="0"/>
    <s v="Y30"/>
    <n v="81774.259999999995"/>
    <n v="8177426"/>
    <s v="07.08.2024 14:23:36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45616"/>
    <n v="479"/>
    <n v="326.45999999999998"/>
    <s v="EUR"/>
    <n v="1"/>
    <s v="EUR"/>
    <s v="Bloqueados"/>
    <n v="81774.259999999995"/>
    <n v="0"/>
    <s v="Y30"/>
    <n v="81774.259999999995"/>
    <n v="8177426"/>
    <s v="07.08.2024 14:27:22"/>
    <m/>
    <m/>
    <b v="1"/>
    <b v="0"/>
    <b v="0"/>
    <b v="1"/>
    <b v="0"/>
    <m/>
    <n v="440.99"/>
    <n v="1109.5999999999999"/>
    <n v="-99.99"/>
    <n v="80323.66"/>
    <n v="2"/>
    <m/>
    <s v="ES00"/>
    <n v="1"/>
    <s v="++0024100070ES10/0001/ZESLOPEZE"/>
    <n v="0"/>
    <n v="0"/>
  </r>
  <r>
    <x v="1"/>
    <x v="3"/>
    <s v="ES/31"/>
    <x v="6"/>
    <x v="9"/>
    <x v="9"/>
    <n v="207251684"/>
    <n v="718"/>
    <n v="22.61"/>
    <s v="EUR"/>
    <n v="1"/>
    <s v="EUR"/>
    <s v="Bloqueados"/>
    <n v="81774.259999999995"/>
    <n v="0"/>
    <s v="Y30"/>
    <n v="81774.259999999995"/>
    <n v="8177426"/>
    <s v="07.08.2024 23:36:39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7849139"/>
    <s v="NP ABRIL 24"/>
    <n v="17.21"/>
    <s v="EUR"/>
    <n v="1"/>
    <s v="EUR"/>
    <s v="Bloqueados"/>
    <n v="81774.259999999995"/>
    <n v="0"/>
    <s v="Y30"/>
    <n v="81774.259999999995"/>
    <n v="8177426"/>
    <s v="08.08.2024 00:09:11"/>
    <m/>
    <m/>
    <b v="1"/>
    <b v="0"/>
    <b v="0"/>
    <b v="0"/>
    <b v="0"/>
    <m/>
    <n v="440.99"/>
    <n v="1109.5999999999999"/>
    <n v="-99.99"/>
    <n v="80323.66"/>
    <n v="2"/>
    <m/>
    <m/>
    <n v="1"/>
    <m/>
    <n v="0"/>
    <n v="0"/>
  </r>
  <r>
    <x v="1"/>
    <x v="3"/>
    <s v="ES/31"/>
    <x v="6"/>
    <x v="9"/>
    <x v="9"/>
    <n v="208180422"/>
    <n v="423"/>
    <n v="151.99"/>
    <s v="EUR"/>
    <n v="1"/>
    <s v="EUR"/>
    <s v="Bloqueados"/>
    <n v="81774.259999999995"/>
    <n v="0"/>
    <s v="Y30"/>
    <n v="81774.259999999995"/>
    <n v="8177426"/>
    <s v="08.08.2024 01:24:12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87174"/>
    <n v="494"/>
    <n v="48.22"/>
    <s v="EUR"/>
    <n v="1"/>
    <s v="EUR"/>
    <s v="Bloqueados"/>
    <n v="81774.259999999995"/>
    <n v="0"/>
    <s v="Y30"/>
    <n v="81774.259999999995"/>
    <n v="8177426"/>
    <s v="08.08.2024 02:09:58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68810"/>
    <n v="491"/>
    <n v="404.82"/>
    <s v="EUR"/>
    <n v="1"/>
    <s v="EUR"/>
    <s v="Bloqueados"/>
    <n v="81774.259999999995"/>
    <n v="0"/>
    <s v="Y30"/>
    <n v="81774.259999999995"/>
    <n v="8177426"/>
    <s v="08.08.2024 02:54:26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95168"/>
    <n v="500"/>
    <n v="122.04"/>
    <s v="EUR"/>
    <n v="1"/>
    <s v="EUR"/>
    <s v="Bloqueados"/>
    <n v="81774.259999999995"/>
    <n v="0"/>
    <s v="Y30"/>
    <n v="81774.259999999995"/>
    <n v="8177426"/>
    <s v="08.08.2024 03:10:44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401949"/>
    <n v="501"/>
    <n v="838.99"/>
    <s v="EUR"/>
    <n v="1"/>
    <s v="EUR"/>
    <s v="Bloqueados"/>
    <n v="81774.259999999995"/>
    <n v="0"/>
    <s v="Y30"/>
    <n v="81774.259999999995"/>
    <n v="8177426"/>
    <s v="08.08.2024 03:13:08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447946"/>
    <n v="515"/>
    <n v="139.66999999999999"/>
    <s v="EUR"/>
    <n v="1"/>
    <s v="EUR"/>
    <s v="Bloqueados"/>
    <n v="81774.259999999995"/>
    <n v="0"/>
    <s v="Y30"/>
    <n v="81774.259999999995"/>
    <n v="8177426"/>
    <s v="08.08.2024 03:46:35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469216"/>
    <n v="522"/>
    <n v="56.28"/>
    <s v="EUR"/>
    <n v="1"/>
    <s v="EUR"/>
    <s v="Bloqueados"/>
    <n v="81774.259999999995"/>
    <n v="0"/>
    <s v="Y30"/>
    <n v="81774.259999999995"/>
    <n v="8177426"/>
    <s v="08.08.2024 04:05:17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694889"/>
    <n v="607"/>
    <n v="449.16"/>
    <s v="EUR"/>
    <n v="1"/>
    <s v="EUR"/>
    <s v="Bloqueados"/>
    <n v="81774.259999999995"/>
    <n v="0"/>
    <s v="Y30"/>
    <n v="81774.259999999995"/>
    <n v="8177426"/>
    <s v="18.09.2024 09:05:49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775250"/>
    <s v="NP SEPTIEMBRE 24"/>
    <n v="412.62"/>
    <s v="EUR"/>
    <n v="1"/>
    <s v="EUR"/>
    <s v="Bloqueados"/>
    <n v="81774.259999999995"/>
    <n v="0"/>
    <s v="Y30"/>
    <n v="81774.259999999995"/>
    <n v="8177426"/>
    <s v="02.10.2024 13:42:02"/>
    <m/>
    <m/>
    <b v="1"/>
    <b v="0"/>
    <b v="0"/>
    <b v="1"/>
    <b v="0"/>
    <m/>
    <n v="440.99"/>
    <n v="1109.5999999999999"/>
    <n v="-99.99"/>
    <n v="80323.66"/>
    <n v="2"/>
    <m/>
    <m/>
    <n v="1"/>
    <s v="++0024100070ES10/0001/ZESLOPEZE"/>
    <n v="0"/>
    <n v="0"/>
  </r>
  <r>
    <x v="1"/>
    <x v="3"/>
    <s v="ES/31"/>
    <x v="6"/>
    <x v="9"/>
    <x v="9"/>
    <n v="208622340"/>
    <n v="562"/>
    <n v="568.80999999999995"/>
    <s v="EUR"/>
    <n v="1"/>
    <s v="EUR"/>
    <s v="Bloqueados"/>
    <n v="81774.259999999995"/>
    <n v="0"/>
    <s v="Y30"/>
    <n v="81774.259999999995"/>
    <n v="8177426"/>
    <s v="11.10.2024 01:13:49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877763"/>
    <n v="661"/>
    <n v="673.76"/>
    <s v="EUR"/>
    <n v="1"/>
    <s v="EUR"/>
    <s v="Bloqueados"/>
    <n v="81774.259999999995"/>
    <n v="0"/>
    <s v="Y30"/>
    <n v="81774.259999999995"/>
    <n v="8177426"/>
    <s v="21.10.2024 19:15:38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9026041"/>
    <n v="694"/>
    <n v="27.54"/>
    <s v="EUR"/>
    <n v="1"/>
    <s v="EUR"/>
    <s v="Bloqueados"/>
    <n v="81774.259999999995"/>
    <n v="0"/>
    <s v="Y30"/>
    <n v="81774.259999999995"/>
    <n v="8177426"/>
    <s v="25.11.2024 03:22:07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9015439"/>
    <n v="691"/>
    <n v="89.37"/>
    <s v="EUR"/>
    <n v="1"/>
    <s v="EUR"/>
    <s v="Bloqueados"/>
    <n v="81774.259999999995"/>
    <n v="0"/>
    <s v="Y30"/>
    <n v="81774.259999999995"/>
    <n v="8177426"/>
    <s v="26.11.2024 02:15:53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9183258"/>
    <s v="TEMPORADA PV 25"/>
    <n v="18896.099999999999"/>
    <s v="EUR"/>
    <n v="1"/>
    <s v="EUR"/>
    <s v="Bloqueados"/>
    <n v="81774.259999999995"/>
    <n v="0"/>
    <s v="Y30"/>
    <n v="81774.259999999995"/>
    <n v="8177426"/>
    <s v="12.12.2024 17:19:58"/>
    <m/>
    <m/>
    <b v="1"/>
    <b v="0"/>
    <b v="0"/>
    <b v="0"/>
    <b v="0"/>
    <m/>
    <n v="440.99"/>
    <n v="1109.5999999999999"/>
    <n v="-99.99"/>
    <n v="80323.66"/>
    <n v="2"/>
    <m/>
    <m/>
    <n v="1"/>
    <s v="++0024100070ES10/0001/ZESLOPEZE"/>
    <n v="0"/>
    <n v="0"/>
  </r>
  <r>
    <x v="1"/>
    <x v="3"/>
    <s v="ES/31"/>
    <x v="6"/>
    <x v="9"/>
    <x v="9"/>
    <n v="209076392"/>
    <n v="701"/>
    <n v="265.08"/>
    <s v="EUR"/>
    <n v="1"/>
    <s v="EUR"/>
    <s v="Bloqueados"/>
    <n v="81774.259999999995"/>
    <n v="0"/>
    <s v="Y30"/>
    <n v="81774.259999999995"/>
    <n v="8177426"/>
    <s v="21.12.2024 00:53:39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2"/>
    <x v="4"/>
    <s v="ES/50"/>
    <x v="7"/>
    <x v="10"/>
    <x v="10"/>
    <n v="209245797"/>
    <d v="2025-03-01T00:00:00"/>
    <n v="2879.91"/>
    <s v="EUR"/>
    <n v="28000"/>
    <s v="EUR"/>
    <s v="Bloqueados"/>
    <n v="35310.94"/>
    <n v="8218.48"/>
    <s v="Y30"/>
    <n v="37917.54"/>
    <n v="135.4"/>
    <s v="03.01.2025 19:05:54"/>
    <m/>
    <s v="ZESRPA1"/>
    <b v="1"/>
    <b v="0"/>
    <b v="0"/>
    <b v="0"/>
    <b v="0"/>
    <s v="Robotic Process Automation rpa1"/>
    <n v="12059.03"/>
    <n v="4517.04"/>
    <n v="3993.38"/>
    <n v="14741.49"/>
    <n v="2"/>
    <m/>
    <s v="ES02"/>
    <n v="1"/>
    <m/>
    <n v="2503.77"/>
    <n v="0"/>
  </r>
  <r>
    <x v="2"/>
    <x v="5"/>
    <s v="ES/08"/>
    <x v="8"/>
    <x v="11"/>
    <x v="11"/>
    <n v="209281643"/>
    <s v="PP25/7"/>
    <n v="5115.4799999999996"/>
    <s v="EUR"/>
    <n v="106000"/>
    <s v="EUR"/>
    <s v="Bloqueados"/>
    <n v="117339.57"/>
    <n v="12301.24"/>
    <s v="Y30"/>
    <n v="123899.25"/>
    <n v="116.9"/>
    <s v="13.01.2025 08:05:27"/>
    <m/>
    <s v="ZESCASTRO"/>
    <b v="1"/>
    <b v="0"/>
    <b v="0"/>
    <b v="0"/>
    <b v="0"/>
    <s v="Susana Castro Salcedo"/>
    <n v="44201.42"/>
    <n v="35390.120000000003"/>
    <n v="31259.03"/>
    <n v="6489"/>
    <n v="2"/>
    <m/>
    <s v="ES00"/>
    <n v="1"/>
    <m/>
    <n v="4962.71"/>
    <n v="0"/>
  </r>
  <r>
    <x v="2"/>
    <x v="5"/>
    <s v="ES/17"/>
    <x v="9"/>
    <x v="12"/>
    <x v="12"/>
    <n v="209181554"/>
    <s v="TEMPORADA PV 25"/>
    <n v="7338.73"/>
    <s v="EUR"/>
    <n v="25000"/>
    <s v="EUR"/>
    <s v="Bloqueados"/>
    <n v="31534.41"/>
    <n v="19.82"/>
    <s v="Y30"/>
    <n v="32266.9"/>
    <n v="129.1"/>
    <s v="12.12.2024 13:40:19"/>
    <m/>
    <m/>
    <b v="1"/>
    <b v="0"/>
    <b v="0"/>
    <b v="1"/>
    <b v="0"/>
    <m/>
    <n v="11792.61"/>
    <n v="10135"/>
    <n v="3867.12"/>
    <n v="5739.68"/>
    <n v="2"/>
    <m/>
    <m/>
    <n v="1"/>
    <s v="++0024160540ES10/0001/ZESLOPEZE"/>
    <n v="995.36"/>
    <n v="0"/>
  </r>
  <r>
    <x v="2"/>
    <x v="5"/>
    <s v="ES/17"/>
    <x v="9"/>
    <x v="12"/>
    <x v="12"/>
    <n v="207419066"/>
    <n v="2901"/>
    <n v="23.94"/>
    <s v="EUR"/>
    <n v="25000"/>
    <s v="EUR"/>
    <s v="Bloqueados"/>
    <n v="31534.41"/>
    <n v="19.82"/>
    <s v="Y30"/>
    <n v="32266.9"/>
    <n v="129.1"/>
    <s v="13.01.2025 23:14:39"/>
    <m/>
    <m/>
    <b v="1"/>
    <b v="0"/>
    <b v="0"/>
    <b v="1"/>
    <b v="0"/>
    <m/>
    <n v="11792.61"/>
    <n v="10135"/>
    <n v="3867.12"/>
    <n v="5739.68"/>
    <n v="2"/>
    <m/>
    <s v="ES00"/>
    <n v="1"/>
    <m/>
    <n v="995.36"/>
    <n v="0"/>
  </r>
  <r>
    <x v="2"/>
    <x v="5"/>
    <s v="ES/17"/>
    <x v="9"/>
    <x v="12"/>
    <x v="12"/>
    <n v="209156497"/>
    <n v="312"/>
    <n v="2085.31"/>
    <s v="EUR"/>
    <n v="25000"/>
    <s v="EUR"/>
    <s v="Bloqueados"/>
    <n v="31534.41"/>
    <n v="19.82"/>
    <s v="Y30"/>
    <n v="32266.9"/>
    <n v="129.1"/>
    <s v="09.12.2024 10:33:00"/>
    <m/>
    <s v="ZESCASTRO"/>
    <b v="0"/>
    <b v="0"/>
    <b v="0"/>
    <b v="1"/>
    <b v="0"/>
    <s v="Susana Castro Salcedo"/>
    <n v="11792.61"/>
    <n v="10135"/>
    <n v="3867.12"/>
    <n v="5739.68"/>
    <n v="2"/>
    <m/>
    <s v="ES00"/>
    <n v="1"/>
    <m/>
    <n v="995.36"/>
    <n v="0"/>
  </r>
  <r>
    <x v="2"/>
    <x v="5"/>
    <s v="ES/17"/>
    <x v="9"/>
    <x v="12"/>
    <x v="12"/>
    <n v="209217735"/>
    <s v="CIERRE 2º SEMESTRE 24"/>
    <n v="1076.8"/>
    <s v="EUR"/>
    <n v="25000"/>
    <s v="EUR"/>
    <s v="Bloqueados"/>
    <n v="31534.41"/>
    <n v="19.82"/>
    <s v="Y30"/>
    <n v="32266.9"/>
    <n v="129.1"/>
    <s v="19.12.2024 11:13:17"/>
    <m/>
    <m/>
    <b v="1"/>
    <b v="0"/>
    <b v="0"/>
    <b v="1"/>
    <b v="0"/>
    <m/>
    <n v="11792.61"/>
    <n v="10135"/>
    <n v="3867.12"/>
    <n v="5739.68"/>
    <n v="2"/>
    <m/>
    <m/>
    <n v="1"/>
    <s v="++0024160540ES10/0001/ZESLOPEZE"/>
    <n v="995.36"/>
    <n v="0"/>
  </r>
  <r>
    <x v="2"/>
    <x v="5"/>
    <s v="ES/17"/>
    <x v="9"/>
    <x v="12"/>
    <x v="12"/>
    <n v="209212780"/>
    <n v="912"/>
    <n v="727.01"/>
    <s v="EUR"/>
    <n v="25000"/>
    <s v="EUR"/>
    <s v="Bloqueados"/>
    <n v="31534.41"/>
    <n v="19.82"/>
    <s v="Y30"/>
    <n v="32266.9"/>
    <n v="129.1"/>
    <s v="31.12.2024 01:25:15"/>
    <m/>
    <m/>
    <b v="0"/>
    <b v="0"/>
    <b v="0"/>
    <b v="1"/>
    <b v="0"/>
    <m/>
    <n v="11792.61"/>
    <n v="10135"/>
    <n v="3867.12"/>
    <n v="5739.68"/>
    <n v="2"/>
    <m/>
    <s v="ES00"/>
    <n v="1"/>
    <m/>
    <n v="995.36"/>
    <n v="0"/>
  </r>
  <r>
    <x v="2"/>
    <x v="5"/>
    <s v="ES/17"/>
    <x v="9"/>
    <x v="13"/>
    <x v="13"/>
    <n v="204906717"/>
    <s v="ACCIÓN DE BATERÍA 2022"/>
    <n v="322.08999999999997"/>
    <s v="EUR"/>
    <n v="1"/>
    <s v="EUR"/>
    <s v="Bloqueados"/>
    <n v="3105.21"/>
    <n v="66.95"/>
    <s v="Y30"/>
    <n v="3211.78"/>
    <n v="321178"/>
    <s v="27.09.2022 11:20:42"/>
    <m/>
    <m/>
    <b v="1"/>
    <b v="0"/>
    <b v="0"/>
    <b v="1"/>
    <b v="0"/>
    <m/>
    <n v="-184.44"/>
    <n v="-830.17"/>
    <n v="-354.2"/>
    <n v="4474.0200000000004"/>
    <n v="0"/>
    <m/>
    <m/>
    <n v="1"/>
    <m/>
    <n v="39.619999999999997"/>
    <n v="0"/>
  </r>
  <r>
    <x v="2"/>
    <x v="5"/>
    <s v="ES/17"/>
    <x v="9"/>
    <x v="13"/>
    <x v="13"/>
    <n v="204998106"/>
    <s v="MARÇ"/>
    <n v="484.66"/>
    <s v="EUR"/>
    <n v="1"/>
    <s v="EUR"/>
    <s v="Bloqueados"/>
    <n v="3105.21"/>
    <n v="66.95"/>
    <s v="Y30"/>
    <n v="3211.78"/>
    <n v="321178"/>
    <s v="27.09.2022 23:40:30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940880"/>
    <s v="NOVIEMBRE"/>
    <n v="2762.05"/>
    <s v="EUR"/>
    <n v="1"/>
    <s v="EUR"/>
    <s v="Bloqueados"/>
    <n v="3105.21"/>
    <n v="66.95"/>
    <s v="Y30"/>
    <n v="3211.78"/>
    <n v="321178"/>
    <s v="31.10.2024 15:33:47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370308"/>
    <s v="2A QUINZ ENERO"/>
    <n v="1013.57"/>
    <s v="EUR"/>
    <n v="1"/>
    <s v="EUR"/>
    <s v="Bloqueados"/>
    <n v="3105.21"/>
    <n v="66.95"/>
    <s v="Y30"/>
    <n v="3211.78"/>
    <n v="321178"/>
    <s v="18.01.2024 15:34:52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505599"/>
    <s v="NP ENERO 24"/>
    <n v="2062.17"/>
    <s v="EUR"/>
    <n v="1"/>
    <s v="EUR"/>
    <s v="Bloqueados"/>
    <n v="3105.21"/>
    <n v="66.95"/>
    <s v="Y30"/>
    <n v="3211.78"/>
    <n v="321178"/>
    <s v="19.02.2024 13:04:15"/>
    <m/>
    <m/>
    <b v="1"/>
    <b v="0"/>
    <b v="0"/>
    <b v="1"/>
    <b v="0"/>
    <m/>
    <n v="-184.44"/>
    <n v="-830.17"/>
    <n v="-354.2"/>
    <n v="4474.0200000000004"/>
    <n v="0"/>
    <m/>
    <m/>
    <n v="1"/>
    <m/>
    <n v="39.619999999999997"/>
    <n v="0"/>
  </r>
  <r>
    <x v="2"/>
    <x v="5"/>
    <s v="ES/17"/>
    <x v="9"/>
    <x v="13"/>
    <x v="13"/>
    <n v="206640535"/>
    <s v="MAQUINAS"/>
    <n v="1578.45"/>
    <s v="EUR"/>
    <n v="1"/>
    <s v="EUR"/>
    <s v="Bloqueados"/>
    <n v="3105.21"/>
    <n v="66.95"/>
    <s v="Y30"/>
    <n v="3211.78"/>
    <n v="321178"/>
    <s v="17.07.2023 02:04:0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5870520"/>
    <s v="TEMPORADA PV 23"/>
    <n v="4561.71"/>
    <s v="EUR"/>
    <n v="1"/>
    <s v="EUR"/>
    <s v="Bloqueados"/>
    <n v="3105.21"/>
    <n v="66.95"/>
    <s v="Y30"/>
    <n v="3211.78"/>
    <n v="321178"/>
    <s v="09.12.2022 09:52:33"/>
    <m/>
    <m/>
    <b v="1"/>
    <b v="0"/>
    <b v="0"/>
    <b v="1"/>
    <b v="0"/>
    <m/>
    <n v="-184.44"/>
    <n v="-830.17"/>
    <n v="-354.2"/>
    <n v="4474.0200000000004"/>
    <n v="0"/>
    <m/>
    <m/>
    <n v="1"/>
    <m/>
    <n v="39.619999999999997"/>
    <n v="0"/>
  </r>
  <r>
    <x v="2"/>
    <x v="5"/>
    <s v="ES/17"/>
    <x v="9"/>
    <x v="13"/>
    <x v="13"/>
    <n v="205318331"/>
    <s v="RECAMBI JUNY"/>
    <n v="236.86"/>
    <s v="EUR"/>
    <n v="1"/>
    <s v="EUR"/>
    <s v="Bloqueados"/>
    <n v="3105.21"/>
    <n v="66.95"/>
    <s v="Y30"/>
    <n v="3211.78"/>
    <n v="321178"/>
    <s v="28.02.2023 23:40:02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493710"/>
    <s v="RECAMBIO"/>
    <n v="96.83"/>
    <s v="EUR"/>
    <n v="1"/>
    <s v="EUR"/>
    <s v="Bloqueados"/>
    <n v="3105.21"/>
    <n v="66.95"/>
    <s v="Y30"/>
    <n v="3211.78"/>
    <n v="321178"/>
    <s v="08.06.2023 07:09:23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704850"/>
    <s v="1A SET ABRIL"/>
    <n v="1171.3"/>
    <s v="EUR"/>
    <n v="1"/>
    <s v="EUR"/>
    <s v="Bloqueados"/>
    <n v="3105.21"/>
    <n v="66.95"/>
    <s v="Y30"/>
    <n v="3211.78"/>
    <n v="321178"/>
    <s v="27.03.2024 19:18:4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848259"/>
    <s v="CON_ABRIL"/>
    <n v="310.35000000000002"/>
    <s v="EUR"/>
    <n v="1"/>
    <s v="EUR"/>
    <s v="Bloqueados"/>
    <n v="3105.21"/>
    <n v="66.95"/>
    <s v="Y30"/>
    <n v="3211.78"/>
    <n v="321178"/>
    <s v="24.04.2024 15:02:14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772794"/>
    <s v="F2/2024/A"/>
    <n v="0"/>
    <s v="EUR"/>
    <n v="1"/>
    <s v="EUR"/>
    <s v="Bloqueados"/>
    <n v="3105.21"/>
    <n v="66.95"/>
    <s v="Y30"/>
    <n v="3211.78"/>
    <n v="321178"/>
    <s v="14.05.2024 02:11:15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946155"/>
    <s v="F3/2024"/>
    <n v="0"/>
    <s v="EUR"/>
    <n v="1"/>
    <s v="EUR"/>
    <s v="Bloqueados"/>
    <n v="3105.21"/>
    <n v="66.95"/>
    <s v="Y30"/>
    <n v="3211.78"/>
    <n v="321178"/>
    <s v="04.06.2024 02:48:41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084175"/>
    <s v="DESBROÇADORES"/>
    <n v="1615.42"/>
    <s v="EUR"/>
    <n v="1"/>
    <s v="EUR"/>
    <s v="Bloqueados"/>
    <n v="3105.21"/>
    <n v="66.95"/>
    <s v="Y30"/>
    <n v="3211.78"/>
    <n v="321178"/>
    <s v="05.06.2024 11:59:43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094677"/>
    <s v="F3/24/1"/>
    <n v="0"/>
    <s v="EUR"/>
    <n v="1"/>
    <s v="EUR"/>
    <s v="Bloqueados"/>
    <n v="3105.21"/>
    <n v="66.95"/>
    <s v="Y30"/>
    <n v="3211.78"/>
    <n v="321178"/>
    <s v="11.06.2024 02:08:58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700415"/>
    <s v="RM"/>
    <n v="882.54"/>
    <s v="EUR"/>
    <n v="1"/>
    <s v="EUR"/>
    <s v="Bloqueados"/>
    <n v="3105.21"/>
    <n v="66.95"/>
    <s v="Y30"/>
    <n v="3211.78"/>
    <n v="321178"/>
    <s v="18.09.2024 19:27:5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776142"/>
    <s v="OCTUBRE"/>
    <n v="307.08999999999997"/>
    <s v="EUR"/>
    <n v="1"/>
    <s v="EUR"/>
    <s v="Bloqueados"/>
    <n v="3105.21"/>
    <n v="66.95"/>
    <s v="Y30"/>
    <n v="3211.78"/>
    <n v="321178"/>
    <s v="02.10.2024 15:23:52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883607"/>
    <s v="RECAMBI OCTB"/>
    <n v="110.73"/>
    <s v="EUR"/>
    <n v="1"/>
    <s v="EUR"/>
    <s v="Bloqueados"/>
    <n v="3105.21"/>
    <n v="66.95"/>
    <s v="Y30"/>
    <n v="3211.78"/>
    <n v="321178"/>
    <s v="22.10.2024 14:46:0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905945"/>
    <s v="ULT OCTUBRE"/>
    <n v="517.5"/>
    <s v="EUR"/>
    <n v="1"/>
    <s v="EUR"/>
    <s v="Bloqueados"/>
    <n v="3105.21"/>
    <n v="66.95"/>
    <s v="Y30"/>
    <n v="3211.78"/>
    <n v="321178"/>
    <s v="25.10.2024 16:51:35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009608"/>
    <s v="RECANBI"/>
    <n v="581.54999999999995"/>
    <s v="EUR"/>
    <n v="1"/>
    <s v="EUR"/>
    <s v="Bloqueados"/>
    <n v="3105.21"/>
    <n v="66.95"/>
    <s v="Y30"/>
    <n v="3211.78"/>
    <n v="321178"/>
    <s v="12.11.2024 14:40:50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067883"/>
    <s v="RECAMBI 22N"/>
    <n v="483.3"/>
    <s v="EUR"/>
    <n v="1"/>
    <s v="EUR"/>
    <s v="Bloqueados"/>
    <n v="3105.21"/>
    <n v="66.95"/>
    <s v="Y30"/>
    <n v="3211.78"/>
    <n v="321178"/>
    <s v="22.11.2024 11:24:23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070095"/>
    <s v="MIQUEL"/>
    <n v="268.05"/>
    <s v="EUR"/>
    <n v="1"/>
    <s v="EUR"/>
    <s v="Bloqueados"/>
    <n v="3105.21"/>
    <n v="66.95"/>
    <s v="Y30"/>
    <n v="3211.78"/>
    <n v="321178"/>
    <s v="22.11.2024 15:53:5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5375615"/>
    <s v="JULIOL"/>
    <n v="243.77"/>
    <s v="EUR"/>
    <n v="1"/>
    <s v="EUR"/>
    <s v="Bloqueados"/>
    <n v="3105.21"/>
    <n v="66.95"/>
    <s v="Y30"/>
    <n v="3211.78"/>
    <n v="321178"/>
    <s v="27.09.2022 13:08:03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5489561"/>
    <s v="AGOSTO"/>
    <n v="64.239999999999995"/>
    <s v="EUR"/>
    <n v="1"/>
    <s v="EUR"/>
    <s v="Bloqueados"/>
    <n v="3105.21"/>
    <n v="66.95"/>
    <s v="Y30"/>
    <n v="3211.78"/>
    <n v="321178"/>
    <s v="28.02.2023 23:53:09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228264"/>
    <s v="30 MARZO"/>
    <n v="231.88"/>
    <s v="EUR"/>
    <n v="1"/>
    <s v="EUR"/>
    <s v="Bloqueados"/>
    <n v="3105.21"/>
    <n v="66.95"/>
    <s v="Y30"/>
    <n v="3211.78"/>
    <n v="321178"/>
    <s v="30.03.2023 15:36:13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593634"/>
    <s v="DESBR"/>
    <n v="779.6"/>
    <s v="EUR"/>
    <n v="1"/>
    <s v="EUR"/>
    <s v="Bloqueados"/>
    <n v="3105.21"/>
    <n v="66.95"/>
    <s v="Y30"/>
    <n v="3211.78"/>
    <n v="321178"/>
    <s v="30.06.2023 14:54:05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220887"/>
    <s v="MARÇ MAQ"/>
    <n v="535"/>
    <s v="EUR"/>
    <n v="1"/>
    <s v="EUR"/>
    <s v="Bloqueados"/>
    <n v="3105.21"/>
    <n v="66.95"/>
    <s v="Y30"/>
    <n v="3211.78"/>
    <n v="321178"/>
    <s v="03.04.2023 03:17:08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4"/>
    <x v="14"/>
    <n v="209028854"/>
    <n v="141124"/>
    <n v="671.5"/>
    <s v="EUR"/>
    <n v="1"/>
    <s v="EUR"/>
    <s v="Bloqueados"/>
    <n v="34375.199999999997"/>
    <n v="189.75"/>
    <s v="Y30"/>
    <n v="34564.949999999997"/>
    <n v="3456495"/>
    <s v="26.11.2024 10:57:22"/>
    <m/>
    <m/>
    <b v="1"/>
    <b v="0"/>
    <b v="0"/>
    <b v="1"/>
    <b v="0"/>
    <m/>
    <n v="22845.31"/>
    <n v="9393.15"/>
    <n v="-229.56"/>
    <n v="2366.3000000000002"/>
    <n v="0"/>
    <m/>
    <s v="ES00"/>
    <n v="1"/>
    <s v="++0024160890ES10/0001/ZESCASTRO"/>
    <n v="0"/>
    <n v="0"/>
  </r>
  <r>
    <x v="2"/>
    <x v="5"/>
    <s v="ES/17"/>
    <x v="9"/>
    <x v="14"/>
    <x v="14"/>
    <n v="202863022"/>
    <s v="SHOP SYSTEM INTERIOR"/>
    <n v="189.75"/>
    <s v="EUR"/>
    <n v="1"/>
    <s v="EUR"/>
    <s v="Bloqueados"/>
    <n v="34375.199999999997"/>
    <n v="189.75"/>
    <s v="Y30"/>
    <n v="34564.949999999997"/>
    <n v="3456495"/>
    <s v="03.01.2025 02:02:11"/>
    <m/>
    <m/>
    <b v="1"/>
    <b v="0"/>
    <b v="0"/>
    <b v="1"/>
    <b v="0"/>
    <m/>
    <n v="22845.31"/>
    <n v="9393.15"/>
    <n v="-229.56"/>
    <n v="2366.3000000000002"/>
    <n v="0"/>
    <m/>
    <m/>
    <n v="1"/>
    <m/>
    <n v="0"/>
    <n v="0"/>
  </r>
  <r>
    <x v="2"/>
    <x v="5"/>
    <s v="ES/17"/>
    <x v="9"/>
    <x v="14"/>
    <x v="14"/>
    <n v="208658282"/>
    <n v="110924"/>
    <n v="141.09"/>
    <s v="EUR"/>
    <n v="1"/>
    <s v="EUR"/>
    <s v="Bloqueados"/>
    <n v="34375.199999999997"/>
    <n v="189.75"/>
    <s v="Y30"/>
    <n v="34564.949999999997"/>
    <n v="3456495"/>
    <s v="14.10.2024 02:52:30"/>
    <m/>
    <m/>
    <b v="0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2"/>
    <x v="5"/>
    <s v="ES/17"/>
    <x v="9"/>
    <x v="14"/>
    <x v="14"/>
    <n v="208587303"/>
    <n v="290824"/>
    <n v="434.7"/>
    <s v="EUR"/>
    <n v="1"/>
    <s v="EUR"/>
    <s v="Bloqueados"/>
    <n v="34375.199999999997"/>
    <n v="189.75"/>
    <s v="Y30"/>
    <n v="34564.949999999997"/>
    <n v="3456495"/>
    <s v="14.10.2024 03:13:05"/>
    <m/>
    <m/>
    <b v="0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2"/>
    <x v="5"/>
    <s v="ES/17"/>
    <x v="9"/>
    <x v="14"/>
    <x v="14"/>
    <n v="208065821"/>
    <n v="30624"/>
    <n v="39.200000000000003"/>
    <s v="EUR"/>
    <n v="1"/>
    <s v="EUR"/>
    <s v="Bloqueados"/>
    <n v="34375.199999999997"/>
    <n v="189.75"/>
    <s v="Y30"/>
    <n v="34564.949999999997"/>
    <n v="3456495"/>
    <s v="26.12.2024 23:23:05"/>
    <m/>
    <m/>
    <b v="1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2"/>
    <x v="5"/>
    <s v="ES/17"/>
    <x v="9"/>
    <x v="14"/>
    <x v="14"/>
    <n v="208454273"/>
    <n v="50824"/>
    <n v="39.39"/>
    <s v="EUR"/>
    <n v="1"/>
    <s v="EUR"/>
    <s v="Bloqueados"/>
    <n v="34375.199999999997"/>
    <n v="189.75"/>
    <s v="Y30"/>
    <n v="34564.949999999997"/>
    <n v="3456495"/>
    <s v="26.12.2024 23:34:35"/>
    <m/>
    <m/>
    <b v="1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3"/>
    <x v="6"/>
    <s v="ES/05"/>
    <x v="10"/>
    <x v="15"/>
    <x v="15"/>
    <n v="209076103"/>
    <n v="1"/>
    <n v="2646.19"/>
    <s v="EUR"/>
    <n v="40000"/>
    <s v="EUR"/>
    <s v="Bloqueados"/>
    <n v="48960.99"/>
    <n v="16042.84"/>
    <s v="Y30"/>
    <n v="53981.18"/>
    <n v="135"/>
    <s v="25.11.2024 10:53:41"/>
    <m/>
    <s v="ZESCASTRO"/>
    <b v="1"/>
    <b v="0"/>
    <b v="0"/>
    <b v="0"/>
    <b v="0"/>
    <s v="Susana Castro Salcedo"/>
    <n v="20914.28"/>
    <n v="19011.43"/>
    <n v="9035.2800000000007"/>
    <n v="0"/>
    <n v="0"/>
    <m/>
    <s v="ES00"/>
    <n v="1"/>
    <m/>
    <n v="3133.19"/>
    <n v="0"/>
  </r>
  <r>
    <x v="1"/>
    <x v="6"/>
    <s v="ES/47"/>
    <x v="11"/>
    <x v="16"/>
    <x v="16"/>
    <n v="209088425"/>
    <n v="5235235432"/>
    <n v="159.12"/>
    <s v="EUR"/>
    <n v="2000"/>
    <s v="EUR"/>
    <s v="Bloqueados"/>
    <n v="2224.33"/>
    <n v="274.35000000000002"/>
    <s v="Y30"/>
    <n v="2434.33"/>
    <n v="121.7"/>
    <s v="26.11.2024 19:19:18"/>
    <m/>
    <s v="ZESCASTRO"/>
    <b v="1"/>
    <b v="0"/>
    <b v="0"/>
    <b v="0"/>
    <b v="0"/>
    <s v="Susana Castro Salcedo"/>
    <n v="1470.87"/>
    <n v="753.46"/>
    <n v="0"/>
    <n v="0"/>
    <n v="0"/>
    <m/>
    <s v="ES00"/>
    <n v="1"/>
    <m/>
    <n v="0"/>
    <n v="0"/>
  </r>
  <r>
    <x v="4"/>
    <x v="7"/>
    <s v="ES/28"/>
    <x v="12"/>
    <x v="17"/>
    <x v="17"/>
    <n v="209286786"/>
    <n v="13012025"/>
    <n v="810.32"/>
    <s v="EUR"/>
    <n v="26000"/>
    <s v="EUR"/>
    <s v="Bloqueados"/>
    <n v="8037.18"/>
    <n v="0"/>
    <s v="Y30"/>
    <n v="8037.18"/>
    <n v="30.9"/>
    <s v="13.01.2025 17:03:08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290007"/>
    <n v="14012025"/>
    <n v="454"/>
    <s v="EUR"/>
    <n v="26000"/>
    <s v="EUR"/>
    <s v="Bloqueados"/>
    <n v="8037.18"/>
    <n v="0"/>
    <s v="Y30"/>
    <n v="8037.18"/>
    <n v="30.9"/>
    <s v="14.01.2025 10:31:32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8243865"/>
    <n v="1072024"/>
    <n v="1219.5899999999999"/>
    <s v="EUR"/>
    <n v="26000"/>
    <s v="EUR"/>
    <s v="Bloqueados"/>
    <n v="8037.18"/>
    <n v="0"/>
    <s v="Y30"/>
    <n v="8037.18"/>
    <n v="30.9"/>
    <s v="10.01.2025 23:34:38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8386769"/>
    <n v="24072024"/>
    <n v="13.75"/>
    <s v="EUR"/>
    <n v="26000"/>
    <s v="EUR"/>
    <s v="Bloqueados"/>
    <n v="8037.18"/>
    <n v="0"/>
    <s v="Y30"/>
    <n v="8037.18"/>
    <n v="30.9"/>
    <s v="10.01.2025 23:39:32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8508058"/>
    <n v="14082024"/>
    <n v="1218.32"/>
    <s v="EUR"/>
    <n v="26000"/>
    <s v="EUR"/>
    <s v="Bloqueados"/>
    <n v="8037.18"/>
    <n v="0"/>
    <s v="Y30"/>
    <n v="8037.18"/>
    <n v="30.9"/>
    <s v="10.01.2025 23:43:56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091663"/>
    <n v="27112024"/>
    <n v="12.69"/>
    <s v="EUR"/>
    <n v="26000"/>
    <s v="EUR"/>
    <s v="Bloqueados"/>
    <n v="8037.18"/>
    <n v="0"/>
    <s v="Y30"/>
    <n v="8037.18"/>
    <n v="30.9"/>
    <s v="11.01.2025 00:43:07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209086"/>
    <n v="17122024"/>
    <n v="1.7"/>
    <s v="EUR"/>
    <n v="26000"/>
    <s v="EUR"/>
    <s v="Bloqueados"/>
    <n v="8037.18"/>
    <n v="0"/>
    <s v="Y30"/>
    <n v="8037.18"/>
    <n v="30.9"/>
    <s v="11.01.2025 01:29:49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244063"/>
    <n v="3012025"/>
    <n v="638.41999999999996"/>
    <s v="EUR"/>
    <n v="26000"/>
    <s v="EUR"/>
    <s v="Bloqueados"/>
    <n v="8037.18"/>
    <n v="0"/>
    <s v="Y30"/>
    <n v="8037.18"/>
    <n v="30.9"/>
    <s v="11.01.2025 02:14:03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8"/>
    <x v="18"/>
    <n v="209278250"/>
    <d v="2025-10-01T00:00:00"/>
    <n v="1786.09"/>
    <s v="EUR"/>
    <n v="120000"/>
    <s v="EUR"/>
    <s v="Bloqueados"/>
    <n v="34077.980000000003"/>
    <n v="30321.54"/>
    <s v="Y30"/>
    <n v="33249.78"/>
    <n v="27.7"/>
    <s v="13.01.2025 11:30:52"/>
    <m/>
    <m/>
    <b v="0"/>
    <b v="0"/>
    <b v="0"/>
    <b v="1"/>
    <b v="0"/>
    <m/>
    <n v="11365.26"/>
    <n v="16492.63"/>
    <n v="6220.09"/>
    <n v="0"/>
    <n v="2"/>
    <m/>
    <s v="ES00"/>
    <n v="1"/>
    <m/>
    <n v="0"/>
    <n v="0"/>
  </r>
  <r>
    <x v="4"/>
    <x v="7"/>
    <s v="ES/28"/>
    <x v="12"/>
    <x v="18"/>
    <x v="18"/>
    <n v="209226875"/>
    <s v="23-12-2024"/>
    <n v="1748.54"/>
    <s v="EUR"/>
    <n v="120000"/>
    <s v="EUR"/>
    <s v="Bloqueados"/>
    <n v="34077.980000000003"/>
    <n v="30321.54"/>
    <s v="Y30"/>
    <n v="33249.78"/>
    <n v="27.7"/>
    <s v="14.01.2025 02:02:05"/>
    <m/>
    <m/>
    <b v="0"/>
    <b v="0"/>
    <b v="0"/>
    <b v="1"/>
    <b v="0"/>
    <m/>
    <n v="11365.26"/>
    <n v="16492.63"/>
    <n v="6220.09"/>
    <n v="0"/>
    <n v="2"/>
    <m/>
    <s v="ES00"/>
    <n v="1"/>
    <m/>
    <n v="0"/>
    <n v="0"/>
  </r>
  <r>
    <x v="4"/>
    <x v="7"/>
    <s v="ES/28"/>
    <x v="12"/>
    <x v="19"/>
    <x v="19"/>
    <n v="209112047"/>
    <n v="301124"/>
    <n v="394.73"/>
    <s v="EUR"/>
    <n v="37000"/>
    <s v="EUR"/>
    <s v="Bloqueados"/>
    <n v="29263.05"/>
    <n v="4716.49"/>
    <s v="Y30"/>
    <n v="31096.48"/>
    <n v="84"/>
    <s v="30.11.2024 15:11:22"/>
    <m/>
    <m/>
    <b v="1"/>
    <b v="0"/>
    <b v="0"/>
    <b v="0"/>
    <b v="0"/>
    <m/>
    <n v="10638.38"/>
    <n v="11089.68"/>
    <n v="5178.1899999999996"/>
    <n v="2356.8000000000002"/>
    <n v="1"/>
    <m/>
    <s v="ES00"/>
    <n v="1"/>
    <m/>
    <n v="1094.93"/>
    <n v="0"/>
  </r>
  <r>
    <x v="5"/>
    <x v="8"/>
    <s v="ES/02"/>
    <x v="13"/>
    <x v="20"/>
    <x v="20"/>
    <n v="209120537"/>
    <n v="2122024"/>
    <n v="501.86"/>
    <s v="EUR"/>
    <n v="93000"/>
    <s v="EUR"/>
    <s v="Bloqueados"/>
    <n v="79223.89"/>
    <n v="5545.56"/>
    <s v="Y30"/>
    <n v="83655.11"/>
    <n v="90"/>
    <s v="02.12.2024 14:13:50"/>
    <m/>
    <s v="ZESCASTRO"/>
    <b v="1"/>
    <b v="0"/>
    <b v="0"/>
    <b v="0"/>
    <b v="0"/>
    <s v="Susana Castro Salcedo"/>
    <n v="24982.68"/>
    <n v="33483.18"/>
    <n v="365.83"/>
    <n v="20392.2"/>
    <n v="1"/>
    <m/>
    <s v="ES00"/>
    <n v="1"/>
    <m/>
    <n v="1172.8499999999999"/>
    <n v="0"/>
  </r>
  <r>
    <x v="5"/>
    <x v="8"/>
    <s v="ES/02"/>
    <x v="13"/>
    <x v="20"/>
    <x v="20"/>
    <n v="209158609"/>
    <n v="91224"/>
    <n v="1508.27"/>
    <s v="EUR"/>
    <n v="93000"/>
    <s v="EUR"/>
    <s v="Bloqueados"/>
    <n v="79223.89"/>
    <n v="5545.56"/>
    <s v="Y30"/>
    <n v="83655.11"/>
    <n v="90"/>
    <s v="09.12.2024 13:56:06"/>
    <m/>
    <s v="ZESRPA1"/>
    <b v="1"/>
    <b v="0"/>
    <b v="0"/>
    <b v="0"/>
    <b v="0"/>
    <s v="Robotic Process Automation rpa1"/>
    <n v="24982.68"/>
    <n v="33483.18"/>
    <n v="365.83"/>
    <n v="20392.2"/>
    <n v="1"/>
    <m/>
    <s v="ES00"/>
    <n v="1"/>
    <m/>
    <n v="1172.8499999999999"/>
    <n v="0"/>
  </r>
  <r>
    <x v="3"/>
    <x v="8"/>
    <s v="ES/13"/>
    <x v="14"/>
    <x v="21"/>
    <x v="21"/>
    <n v="209041185"/>
    <s v="18/11/2024"/>
    <n v="500.3"/>
    <s v="EUR"/>
    <n v="18000"/>
    <s v="EUR"/>
    <s v="Bloqueados"/>
    <n v="27342.21"/>
    <n v="0"/>
    <s v="Y30"/>
    <n v="27342.21"/>
    <n v="151.9"/>
    <s v="13.01.2025 14:44:06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1"/>
    <x v="21"/>
    <n v="209176421"/>
    <d v="2024-11-12T00:00:00"/>
    <n v="100.68"/>
    <s v="EUR"/>
    <n v="18000"/>
    <s v="EUR"/>
    <s v="Bloqueados"/>
    <n v="27342.21"/>
    <n v="0"/>
    <s v="Y30"/>
    <n v="27342.21"/>
    <n v="151.9"/>
    <s v="13.01.2025 14:49:18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1"/>
    <x v="21"/>
    <n v="209231368"/>
    <s v="26/12/24"/>
    <n v="140.71"/>
    <s v="EUR"/>
    <n v="18000"/>
    <s v="EUR"/>
    <s v="Bloqueados"/>
    <n v="27342.21"/>
    <n v="0"/>
    <s v="Y30"/>
    <n v="27342.21"/>
    <n v="151.9"/>
    <s v="13.01.2025 14:52:06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1"/>
    <x v="21"/>
    <n v="209227630"/>
    <s v="23/12/24"/>
    <n v="201.41"/>
    <s v="EUR"/>
    <n v="18000"/>
    <s v="EUR"/>
    <s v="Bloqueados"/>
    <n v="27342.21"/>
    <n v="0"/>
    <s v="Y30"/>
    <n v="27342.21"/>
    <n v="151.9"/>
    <s v="14.01.2025 02:02:56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2"/>
    <x v="22"/>
    <n v="205908040"/>
    <s v="PC22-151222"/>
    <n v="73.040000000000006"/>
    <s v="EUR"/>
    <n v="1"/>
    <s v="EUR"/>
    <s v="Bloqueados"/>
    <n v="0"/>
    <n v="0"/>
    <s v="Y30"/>
    <n v="0"/>
    <n v="0"/>
    <s v="13.01.2025 23:04:58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4"/>
    <x v="22"/>
    <x v="22"/>
    <n v="205059524"/>
    <s v="PC22-31.03.2022"/>
    <n v="168.61"/>
    <s v="EUR"/>
    <n v="1"/>
    <s v="EUR"/>
    <s v="Bloqueados"/>
    <n v="0"/>
    <n v="0"/>
    <s v="Y30"/>
    <n v="0"/>
    <n v="0"/>
    <s v="18.12.2024 23:03:45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4"/>
    <x v="22"/>
    <x v="22"/>
    <n v="205908040"/>
    <s v="PC22-151222"/>
    <n v="73.040000000000006"/>
    <s v="EUR"/>
    <n v="1"/>
    <s v="EUR"/>
    <s v="Bloqueados"/>
    <n v="0"/>
    <n v="0"/>
    <s v="Y30"/>
    <n v="0"/>
    <n v="0"/>
    <s v="18.12.2024 23:04:30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4"/>
    <x v="23"/>
    <x v="23"/>
    <n v="209260713"/>
    <n v="1"/>
    <n v="30862.89"/>
    <s v="EUR"/>
    <n v="247000"/>
    <s v="EUR"/>
    <s v="Bloqueados"/>
    <n v="197768.02"/>
    <n v="16031.77"/>
    <s v="Y30"/>
    <n v="200180.57"/>
    <n v="81"/>
    <s v="08.01.2025 09:39:36"/>
    <m/>
    <s v="ZESCASTRO"/>
    <b v="1"/>
    <b v="0"/>
    <b v="0"/>
    <b v="0"/>
    <b v="0"/>
    <s v="Susana Castro Salcedo"/>
    <n v="58180.73"/>
    <n v="21863.22"/>
    <n v="15396.16"/>
    <n v="102327.91"/>
    <n v="0"/>
    <m/>
    <s v="ES00"/>
    <n v="1"/>
    <m/>
    <n v="2184.58"/>
    <n v="0"/>
  </r>
  <r>
    <x v="5"/>
    <x v="8"/>
    <s v="ES/16"/>
    <x v="15"/>
    <x v="24"/>
    <x v="24"/>
    <n v="209238849"/>
    <n v="440"/>
    <n v="106.29"/>
    <s v="EUR"/>
    <n v="1"/>
    <s v="EUR"/>
    <s v="Bloqueados"/>
    <n v="14887.15"/>
    <n v="-169.45"/>
    <s v="Y30"/>
    <n v="14768.25"/>
    <n v="1476825"/>
    <s v="13.01.2025 14:54:26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7979438"/>
    <n v="297"/>
    <n v="181.86"/>
    <s v="EUR"/>
    <n v="1"/>
    <s v="EUR"/>
    <s v="Bloqueados"/>
    <n v="14887.15"/>
    <n v="-169.45"/>
    <s v="Y30"/>
    <n v="14768.25"/>
    <n v="1476825"/>
    <s v="13.01.2025 23:29:55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9158316"/>
    <n v="433"/>
    <n v="54.81"/>
    <s v="EUR"/>
    <n v="1"/>
    <s v="EUR"/>
    <s v="Bloqueados"/>
    <n v="14887.15"/>
    <n v="-169.45"/>
    <s v="Y30"/>
    <n v="14768.25"/>
    <n v="1476825"/>
    <s v="14.01.2025 01:15:51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9201606"/>
    <n v="437"/>
    <n v="1206.45"/>
    <s v="EUR"/>
    <n v="1"/>
    <s v="EUR"/>
    <s v="Bloqueados"/>
    <n v="14887.15"/>
    <n v="-169.45"/>
    <s v="Y30"/>
    <n v="14768.25"/>
    <n v="1476825"/>
    <s v="14.01.2025 01:43:01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9225023"/>
    <n v="438"/>
    <n v="11.1"/>
    <s v="EUR"/>
    <n v="1"/>
    <s v="EUR"/>
    <s v="Bloqueados"/>
    <n v="14887.15"/>
    <n v="-169.45"/>
    <s v="Y30"/>
    <n v="14768.25"/>
    <n v="1476825"/>
    <s v="14.01.2025 02:01:26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9075483"/>
    <n v="430"/>
    <n v="1662.55"/>
    <s v="EUR"/>
    <n v="1"/>
    <s v="EUR"/>
    <s v="Bloqueados"/>
    <n v="14887.15"/>
    <n v="-169.45"/>
    <s v="Y30"/>
    <n v="14768.25"/>
    <n v="1476825"/>
    <s v="25.11.2024 10:05:00"/>
    <m/>
    <s v="ZESCASTRO"/>
    <b v="1"/>
    <b v="0"/>
    <b v="0"/>
    <b v="1"/>
    <b v="0"/>
    <s v="Susana Castro Salcedo"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9201716"/>
    <n v="437"/>
    <n v="362.83"/>
    <s v="EUR"/>
    <n v="1"/>
    <s v="EUR"/>
    <s v="Bloqueados"/>
    <n v="14887.15"/>
    <n v="-169.45"/>
    <s v="Y30"/>
    <n v="14768.25"/>
    <n v="1476825"/>
    <s v="16.12.2024 18:26:10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4"/>
    <x v="24"/>
    <n v="209182415"/>
    <s v="TEMPORADA PV 25"/>
    <n v="2964.22"/>
    <s v="EUR"/>
    <n v="1"/>
    <s v="EUR"/>
    <s v="Bloqueados"/>
    <n v="14887.15"/>
    <n v="-169.45"/>
    <s v="Y30"/>
    <n v="14768.25"/>
    <n v="1476825"/>
    <s v="26.12.2024 20:43:25"/>
    <m/>
    <m/>
    <b v="1"/>
    <b v="0"/>
    <b v="0"/>
    <b v="1"/>
    <b v="0"/>
    <m/>
    <n v="8816.15"/>
    <n v="6071"/>
    <n v="0"/>
    <n v="0"/>
    <n v="2"/>
    <m/>
    <m/>
    <n v="1"/>
    <s v="++0024320360ES10/0001/ZESLOPEZE"/>
    <n v="50.55"/>
    <n v="0"/>
  </r>
  <r>
    <x v="5"/>
    <x v="8"/>
    <s v="ES/16"/>
    <x v="15"/>
    <x v="24"/>
    <x v="24"/>
    <n v="209233139"/>
    <n v="439"/>
    <n v="1043.82"/>
    <s v="EUR"/>
    <n v="1"/>
    <s v="EUR"/>
    <s v="Bloqueados"/>
    <n v="14887.15"/>
    <n v="-169.45"/>
    <s v="Y30"/>
    <n v="14768.25"/>
    <n v="1476825"/>
    <s v="30.12.2024 12:09:00"/>
    <m/>
    <s v="ZESCASTRO"/>
    <b v="1"/>
    <b v="0"/>
    <b v="0"/>
    <b v="1"/>
    <b v="0"/>
    <s v="Susana Castro Salcedo"/>
    <n v="8816.15"/>
    <n v="6071"/>
    <n v="0"/>
    <n v="0"/>
    <n v="2"/>
    <m/>
    <s v="ES00"/>
    <n v="1"/>
    <s v="++0024320360ES10/0001/ZESLOPEZE"/>
    <n v="50.55"/>
    <n v="0"/>
  </r>
  <r>
    <x v="4"/>
    <x v="8"/>
    <s v="ES/19"/>
    <x v="16"/>
    <x v="25"/>
    <x v="25"/>
    <n v="207618474"/>
    <n v="54"/>
    <n v="22.62"/>
    <s v="EUR"/>
    <n v="5000"/>
    <s v="EUR"/>
    <s v="Bloqueados"/>
    <n v="10540.9"/>
    <n v="139.15"/>
    <s v="Y30"/>
    <n v="10680.05"/>
    <n v="213.6"/>
    <s v="13.01.2025 23:20:37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5"/>
    <x v="25"/>
    <n v="207922359"/>
    <n v="62"/>
    <n v="106.71"/>
    <s v="EUR"/>
    <n v="5000"/>
    <s v="EUR"/>
    <s v="Bloqueados"/>
    <n v="10540.9"/>
    <n v="139.15"/>
    <s v="Y30"/>
    <n v="10680.05"/>
    <n v="213.6"/>
    <s v="13.01.2025 23:28:17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5"/>
    <x v="25"/>
    <n v="209068789"/>
    <n v="86"/>
    <n v="53.08"/>
    <s v="EUR"/>
    <n v="5000"/>
    <s v="EUR"/>
    <s v="Bloqueados"/>
    <n v="10540.9"/>
    <n v="139.15"/>
    <s v="Y30"/>
    <n v="10680.05"/>
    <n v="213.6"/>
    <s v="14.01.2025 00:54:48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5"/>
    <x v="25"/>
    <n v="209227517"/>
    <n v="89"/>
    <n v="124.44"/>
    <s v="EUR"/>
    <n v="5000"/>
    <s v="EUR"/>
    <s v="Bloqueados"/>
    <n v="10540.9"/>
    <n v="139.15"/>
    <s v="Y30"/>
    <n v="10680.05"/>
    <n v="213.6"/>
    <s v="14.01.2025 02:02:38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5"/>
    <x v="25"/>
    <n v="203651904"/>
    <s v="OUTLET"/>
    <n v="370.79"/>
    <s v="EUR"/>
    <n v="5000"/>
    <s v="EUR"/>
    <s v="Bloqueados"/>
    <n v="10540.9"/>
    <n v="139.15"/>
    <s v="Y30"/>
    <n v="10680.05"/>
    <n v="213.6"/>
    <s v="17.02.2021 13:01:02"/>
    <m/>
    <m/>
    <b v="0"/>
    <b v="0"/>
    <b v="0"/>
    <b v="1"/>
    <b v="0"/>
    <m/>
    <n v="3568.99"/>
    <n v="3239.72"/>
    <n v="0"/>
    <n v="3732.19"/>
    <n v="0"/>
    <m/>
    <m/>
    <m/>
    <m/>
    <n v="0"/>
    <n v="0"/>
  </r>
  <r>
    <x v="3"/>
    <x v="8"/>
    <s v="ES/45"/>
    <x v="17"/>
    <x v="26"/>
    <x v="26"/>
    <n v="209291148"/>
    <s v="14/01/2025"/>
    <n v="2029.85"/>
    <s v="EUR"/>
    <n v="51000"/>
    <s v="EUR"/>
    <s v="Bloqueados"/>
    <n v="61961.02"/>
    <n v="850.16"/>
    <s v="Y30"/>
    <n v="62586.34"/>
    <n v="122.7"/>
    <s v="14.01.2025 12:07:23"/>
    <m/>
    <m/>
    <b v="1"/>
    <b v="0"/>
    <b v="0"/>
    <b v="0"/>
    <b v="0"/>
    <m/>
    <n v="11432.03"/>
    <n v="22159.439999999999"/>
    <n v="8853.77"/>
    <n v="19515.78"/>
    <n v="0"/>
    <m/>
    <s v="ES00"/>
    <n v="1"/>
    <m/>
    <n v="0"/>
    <n v="0"/>
  </r>
  <r>
    <x v="5"/>
    <x v="9"/>
    <s v="ES/03"/>
    <x v="18"/>
    <x v="27"/>
    <x v="27"/>
    <n v="209133283"/>
    <n v="24356000"/>
    <n v="29.43"/>
    <s v="EUR"/>
    <n v="1"/>
    <s v="EUR"/>
    <s v="Bloqueados"/>
    <n v="1695.9"/>
    <n v="256.29000000000002"/>
    <s v="Y30"/>
    <n v="2118.17"/>
    <n v="211817"/>
    <s v="14.01.2025 01:09:40"/>
    <m/>
    <m/>
    <b v="1"/>
    <b v="0"/>
    <b v="0"/>
    <b v="0"/>
    <b v="0"/>
    <m/>
    <n v="1311.81"/>
    <n v="384.09"/>
    <n v="0"/>
    <n v="0"/>
    <n v="1"/>
    <m/>
    <s v="ES00"/>
    <n v="1"/>
    <m/>
    <n v="220.35"/>
    <n v="0"/>
  </r>
  <r>
    <x v="5"/>
    <x v="9"/>
    <s v="ES/03"/>
    <x v="18"/>
    <x v="27"/>
    <x v="27"/>
    <n v="209111622"/>
    <n v="24356000"/>
    <n v="378.42"/>
    <s v="EUR"/>
    <n v="1"/>
    <s v="EUR"/>
    <s v="Bloqueados"/>
    <n v="1695.9"/>
    <n v="256.29000000000002"/>
    <s v="Y30"/>
    <n v="2118.17"/>
    <n v="211817"/>
    <s v="30.11.2024 12:11:31"/>
    <m/>
    <s v="ZESCASTRO"/>
    <b v="1"/>
    <b v="0"/>
    <b v="0"/>
    <b v="0"/>
    <b v="0"/>
    <s v="Susana Castro Salcedo"/>
    <n v="1311.81"/>
    <n v="384.09"/>
    <n v="0"/>
    <n v="0"/>
    <n v="1"/>
    <m/>
    <s v="ES00"/>
    <n v="1"/>
    <m/>
    <n v="220.35"/>
    <n v="0"/>
  </r>
  <r>
    <x v="5"/>
    <x v="9"/>
    <s v="ES/12"/>
    <x v="19"/>
    <x v="28"/>
    <x v="28"/>
    <n v="209214845"/>
    <n v="80"/>
    <n v="1936.88"/>
    <s v="EUR"/>
    <n v="3000"/>
    <s v="EUR"/>
    <s v="Bloqueados"/>
    <n v="2553.7399999999998"/>
    <n v="13.05"/>
    <s v="Y30"/>
    <n v="2554.84"/>
    <n v="85.2"/>
    <s v="18.12.2024 17:47:55"/>
    <m/>
    <s v="ZESCASTRO"/>
    <b v="1"/>
    <b v="0"/>
    <b v="0"/>
    <b v="1"/>
    <b v="0"/>
    <s v="Susana Castro Salcedo"/>
    <n v="2553.7399999999998"/>
    <n v="0"/>
    <n v="0"/>
    <n v="0"/>
    <n v="2"/>
    <m/>
    <s v="ES00"/>
    <n v="1"/>
    <m/>
    <n v="0"/>
    <n v="0"/>
  </r>
  <r>
    <x v="5"/>
    <x v="9"/>
    <s v="ES/46"/>
    <x v="20"/>
    <x v="29"/>
    <x v="29"/>
    <n v="209234921"/>
    <n v="301224"/>
    <n v="218.43"/>
    <s v="EUR"/>
    <n v="1"/>
    <s v="EUR"/>
    <s v="Bloqueados"/>
    <n v="875.68"/>
    <n v="0"/>
    <s v="Y30"/>
    <n v="875.68"/>
    <n v="87568"/>
    <s v="30.12.2024 16:50:36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20"/>
    <x v="29"/>
    <x v="29"/>
    <n v="209282498"/>
    <n v="10012025"/>
    <n v="1144.6199999999999"/>
    <s v="EUR"/>
    <n v="1"/>
    <s v="EUR"/>
    <s v="Bloqueados"/>
    <n v="875.68"/>
    <n v="0"/>
    <s v="Y30"/>
    <n v="875.68"/>
    <n v="87568"/>
    <s v="13.01.2025 09:57:29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20"/>
    <x v="29"/>
    <x v="29"/>
    <n v="209287381"/>
    <n v="130125"/>
    <n v="132.47"/>
    <s v="EUR"/>
    <n v="1"/>
    <s v="EUR"/>
    <s v="Bloqueados"/>
    <n v="875.68"/>
    <n v="0"/>
    <s v="Y30"/>
    <n v="875.68"/>
    <n v="87568"/>
    <s v="13.01.2025 19:27:48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20"/>
    <x v="29"/>
    <x v="29"/>
    <n v="207744729"/>
    <n v="60424"/>
    <n v="39.75"/>
    <s v="EUR"/>
    <n v="1"/>
    <s v="EUR"/>
    <s v="Bloqueados"/>
    <n v="875.68"/>
    <n v="0"/>
    <s v="Y30"/>
    <n v="875.68"/>
    <n v="87568"/>
    <s v="13.01.2025 23:22:54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20"/>
    <x v="29"/>
    <x v="29"/>
    <n v="208322711"/>
    <n v="120724"/>
    <n v="0"/>
    <s v="EUR"/>
    <n v="1"/>
    <s v="EUR"/>
    <s v="Bloqueados"/>
    <n v="875.68"/>
    <n v="0"/>
    <s v="Y30"/>
    <n v="875.68"/>
    <n v="87568"/>
    <s v="13.01.2025 23:45:04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20"/>
    <x v="29"/>
    <x v="29"/>
    <n v="209090018"/>
    <n v="271124"/>
    <n v="668"/>
    <s v="EUR"/>
    <n v="1"/>
    <s v="EUR"/>
    <s v="Bloqueados"/>
    <n v="875.68"/>
    <n v="0"/>
    <s v="Y30"/>
    <n v="875.68"/>
    <n v="87568"/>
    <s v="27.11.2024 07:55:52"/>
    <m/>
    <s v="ZESCASTRO"/>
    <b v="1"/>
    <b v="0"/>
    <b v="0"/>
    <b v="0"/>
    <b v="0"/>
    <s v="Susana Castro Salcedo"/>
    <n v="570"/>
    <n v="305.68"/>
    <n v="0"/>
    <n v="0"/>
    <n v="2"/>
    <m/>
    <s v="ES00"/>
    <n v="1"/>
    <m/>
    <n v="0"/>
    <n v="0"/>
  </r>
  <r>
    <x v="5"/>
    <x v="9"/>
    <s v="ES/46"/>
    <x v="20"/>
    <x v="29"/>
    <x v="29"/>
    <n v="209132353"/>
    <s v="OOOO-GLOBAL OMNIUM"/>
    <n v="4681.28"/>
    <s v="EUR"/>
    <n v="1"/>
    <s v="EUR"/>
    <s v="Bloqueados"/>
    <n v="875.68"/>
    <n v="0"/>
    <s v="Y30"/>
    <n v="875.68"/>
    <n v="87568"/>
    <s v="04.12.2024 09:14:38"/>
    <m/>
    <s v="ZESCASTRO"/>
    <b v="1"/>
    <b v="0"/>
    <b v="0"/>
    <b v="1"/>
    <b v="0"/>
    <s v="Susana Castro Salcedo"/>
    <n v="570"/>
    <n v="305.68"/>
    <n v="0"/>
    <n v="0"/>
    <n v="2"/>
    <m/>
    <s v="ES00"/>
    <n v="1"/>
    <s v="++0024370920ES10/0001/ZESLOPEZE"/>
    <n v="0"/>
    <n v="0"/>
  </r>
  <r>
    <x v="5"/>
    <x v="9"/>
    <s v="ES/46"/>
    <x v="20"/>
    <x v="30"/>
    <x v="30"/>
    <n v="208472420"/>
    <s v="FOLLETOS PRIMAVERA 2024"/>
    <n v="11.5"/>
    <s v="EUR"/>
    <n v="1"/>
    <s v="EUR"/>
    <s v="Bloqueados"/>
    <n v="29767.27"/>
    <n v="0"/>
    <s v="Y30"/>
    <n v="29767.27"/>
    <n v="2976727"/>
    <s v="13.09.2024 02:08:03"/>
    <m/>
    <m/>
    <b v="1"/>
    <b v="0"/>
    <b v="0"/>
    <b v="1"/>
    <b v="0"/>
    <m/>
    <n v="-500"/>
    <n v="0"/>
    <n v="0"/>
    <n v="30267.27"/>
    <n v="0"/>
    <m/>
    <m/>
    <n v="2"/>
    <m/>
    <n v="0"/>
    <n v="0"/>
  </r>
  <r>
    <x v="5"/>
    <x v="9"/>
    <s v="ES/46"/>
    <x v="20"/>
    <x v="30"/>
    <x v="30"/>
    <n v="207895598"/>
    <s v="PEDIDO GUADADO"/>
    <n v="1748.64"/>
    <s v="EUR"/>
    <n v="1"/>
    <s v="EUR"/>
    <s v="Bloqueados"/>
    <n v="29767.27"/>
    <n v="0"/>
    <s v="Y30"/>
    <n v="29767.27"/>
    <n v="2976727"/>
    <s v="16.09.2024 14:16:26"/>
    <m/>
    <m/>
    <b v="1"/>
    <b v="0"/>
    <b v="0"/>
    <b v="1"/>
    <b v="0"/>
    <m/>
    <n v="-500"/>
    <n v="0"/>
    <n v="0"/>
    <n v="30267.27"/>
    <n v="0"/>
    <m/>
    <s v="ES00"/>
    <n v="1"/>
    <m/>
    <n v="0"/>
    <n v="0"/>
  </r>
  <r>
    <x v="5"/>
    <x v="9"/>
    <s v="ES/46"/>
    <x v="20"/>
    <x v="30"/>
    <x v="30"/>
    <n v="208474326"/>
    <s v="FOLLETOS PRIMAVERA 2024"/>
    <n v="4.24"/>
    <s v="EUR"/>
    <n v="1"/>
    <s v="EUR"/>
    <s v="Bloqueados"/>
    <n v="29767.27"/>
    <n v="0"/>
    <s v="Y30"/>
    <n v="29767.27"/>
    <n v="2976727"/>
    <s v="18.11.2024 02:09:33"/>
    <m/>
    <m/>
    <b v="1"/>
    <b v="0"/>
    <b v="0"/>
    <b v="1"/>
    <b v="0"/>
    <m/>
    <n v="-500"/>
    <n v="0"/>
    <n v="0"/>
    <n v="30267.27"/>
    <n v="0"/>
    <m/>
    <m/>
    <n v="2"/>
    <m/>
    <n v="0"/>
    <n v="0"/>
  </r>
  <r>
    <x v="5"/>
    <x v="9"/>
    <s v="ES/46"/>
    <x v="20"/>
    <x v="30"/>
    <x v="30"/>
    <n v="208718331"/>
    <s v="SOPORTE PEANA OTOÑO"/>
    <n v="6.05"/>
    <s v="EUR"/>
    <n v="1"/>
    <s v="EUR"/>
    <s v="Bloqueados"/>
    <n v="29767.27"/>
    <n v="0"/>
    <s v="Y30"/>
    <n v="29767.27"/>
    <n v="2976727"/>
    <s v="23.09.2024 09:35:20"/>
    <m/>
    <m/>
    <b v="1"/>
    <b v="0"/>
    <b v="0"/>
    <b v="1"/>
    <b v="0"/>
    <m/>
    <n v="-500"/>
    <n v="0"/>
    <n v="0"/>
    <n v="30267.27"/>
    <n v="0"/>
    <m/>
    <m/>
    <n v="1"/>
    <m/>
    <n v="0"/>
    <n v="0"/>
  </r>
  <r>
    <x v="6"/>
    <x v="10"/>
    <s v="ES/30"/>
    <x v="21"/>
    <x v="31"/>
    <x v="31"/>
    <n v="208731621"/>
    <s v="OOOO- GREEN SILENE, S.L."/>
    <n v="2294.64"/>
    <s v="EUR"/>
    <n v="80000"/>
    <s v="EUR"/>
    <s v="Bloqueados"/>
    <n v="59091.91"/>
    <n v="955.9"/>
    <s v="Y30"/>
    <n v="60047.81"/>
    <n v="75.099999999999994"/>
    <s v="13.01.2025 14:30:46"/>
    <m/>
    <m/>
    <b v="0"/>
    <b v="0"/>
    <b v="0"/>
    <b v="1"/>
    <b v="0"/>
    <m/>
    <n v="17733.650000000001"/>
    <n v="18796.990000000002"/>
    <n v="15995.92"/>
    <n v="6565.35"/>
    <n v="1"/>
    <m/>
    <s v="ES01"/>
    <n v="1"/>
    <m/>
    <n v="0"/>
    <n v="0"/>
  </r>
  <r>
    <x v="6"/>
    <x v="10"/>
    <s v="ES/30"/>
    <x v="21"/>
    <x v="31"/>
    <x v="31"/>
    <n v="207930595"/>
    <n v="1074"/>
    <n v="90.41"/>
    <s v="EUR"/>
    <n v="80000"/>
    <s v="EUR"/>
    <s v="Bloqueados"/>
    <n v="59091.91"/>
    <n v="955.9"/>
    <s v="Y30"/>
    <n v="60047.81"/>
    <n v="75.099999999999994"/>
    <s v="13.01.2025 23:28:30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8210172"/>
    <s v="CIERRE 1º SEMESTRE 24"/>
    <n v="0"/>
    <s v="EUR"/>
    <n v="80000"/>
    <s v="EUR"/>
    <s v="Bloqueados"/>
    <n v="59091.91"/>
    <n v="955.9"/>
    <s v="Y30"/>
    <n v="60047.81"/>
    <n v="75.099999999999994"/>
    <s v="13.01.2025 23:38:01"/>
    <m/>
    <m/>
    <b v="0"/>
    <b v="0"/>
    <b v="0"/>
    <b v="1"/>
    <b v="0"/>
    <m/>
    <n v="17733.650000000001"/>
    <n v="18796.990000000002"/>
    <n v="15995.92"/>
    <n v="6565.35"/>
    <n v="1"/>
    <m/>
    <m/>
    <n v="1"/>
    <m/>
    <n v="0"/>
    <n v="0"/>
  </r>
  <r>
    <x v="6"/>
    <x v="10"/>
    <s v="ES/30"/>
    <x v="21"/>
    <x v="31"/>
    <x v="31"/>
    <n v="209187319"/>
    <s v="TEMPORADA PV 25"/>
    <n v="8381.86"/>
    <s v="EUR"/>
    <n v="80000"/>
    <s v="EUR"/>
    <s v="Bloqueados"/>
    <n v="59091.91"/>
    <n v="955.9"/>
    <s v="Y30"/>
    <n v="60047.81"/>
    <n v="75.099999999999994"/>
    <s v="14.01.2025 01:34:18"/>
    <m/>
    <m/>
    <b v="0"/>
    <b v="0"/>
    <b v="0"/>
    <b v="1"/>
    <b v="0"/>
    <m/>
    <n v="17733.650000000001"/>
    <n v="18796.990000000002"/>
    <n v="15995.92"/>
    <n v="6565.35"/>
    <n v="1"/>
    <m/>
    <m/>
    <n v="1"/>
    <m/>
    <n v="0"/>
    <n v="0"/>
  </r>
  <r>
    <x v="6"/>
    <x v="10"/>
    <s v="ES/30"/>
    <x v="21"/>
    <x v="31"/>
    <x v="31"/>
    <n v="209191349"/>
    <n v="1066"/>
    <n v="90.78"/>
    <s v="EUR"/>
    <n v="80000"/>
    <s v="EUR"/>
    <s v="Bloqueados"/>
    <n v="59091.91"/>
    <n v="955.9"/>
    <s v="Y30"/>
    <n v="60047.81"/>
    <n v="75.099999999999994"/>
    <s v="14.01.2025 01:38:02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9211726"/>
    <n v="1067"/>
    <n v="72.040000000000006"/>
    <s v="EUR"/>
    <n v="80000"/>
    <s v="EUR"/>
    <s v="Bloqueados"/>
    <n v="59091.91"/>
    <n v="955.9"/>
    <s v="Y30"/>
    <n v="60047.81"/>
    <n v="75.099999999999994"/>
    <s v="14.01.2025 01:49:25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9241879"/>
    <n v="1071"/>
    <n v="150.05000000000001"/>
    <s v="EUR"/>
    <n v="80000"/>
    <s v="EUR"/>
    <s v="Bloqueados"/>
    <n v="59091.91"/>
    <n v="955.9"/>
    <s v="Y30"/>
    <n v="60047.81"/>
    <n v="75.099999999999994"/>
    <s v="14.01.2025 02:31:24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9267827"/>
    <n v="1072"/>
    <n v="73.31"/>
    <s v="EUR"/>
    <n v="80000"/>
    <s v="EUR"/>
    <s v="Bloqueados"/>
    <n v="59091.91"/>
    <n v="955.9"/>
    <s v="Y30"/>
    <n v="60047.81"/>
    <n v="75.099999999999994"/>
    <s v="14.01.2025 03:01:08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9290139"/>
    <n v="1073"/>
    <n v="2820.11"/>
    <s v="EUR"/>
    <n v="80000"/>
    <s v="EUR"/>
    <s v="Bloqueados"/>
    <n v="59091.91"/>
    <n v="955.9"/>
    <s v="Y30"/>
    <n v="60047.81"/>
    <n v="75.099999999999994"/>
    <s v="14.01.2025 10:45:24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9003214"/>
    <n v="1061"/>
    <n v="2313.11"/>
    <s v="EUR"/>
    <n v="80000"/>
    <s v="EUR"/>
    <s v="Bloqueados"/>
    <n v="59091.91"/>
    <n v="955.9"/>
    <s v="Y30"/>
    <n v="60047.81"/>
    <n v="75.099999999999994"/>
    <s v="12.11.2024 10:39:04"/>
    <m/>
    <s v="ZESCASTRO"/>
    <b v="0"/>
    <b v="0"/>
    <b v="0"/>
    <b v="1"/>
    <b v="0"/>
    <s v="Susana Castro Salcedo"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1"/>
    <x v="31"/>
    <n v="209099133"/>
    <n v="1063"/>
    <n v="4287.38"/>
    <s v="EUR"/>
    <n v="80000"/>
    <s v="EUR"/>
    <s v="Bloqueados"/>
    <n v="59091.91"/>
    <n v="955.9"/>
    <s v="Y30"/>
    <n v="60047.81"/>
    <n v="75.099999999999994"/>
    <s v="28.11.2024 11:09:29"/>
    <m/>
    <s v="ZESCASTRO"/>
    <b v="1"/>
    <b v="0"/>
    <b v="0"/>
    <b v="1"/>
    <b v="0"/>
    <s v="Susana Castro Salcedo"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1"/>
    <x v="32"/>
    <x v="32"/>
    <n v="208084180"/>
    <s v="TEMPORADA PODA 24"/>
    <n v="7652.65"/>
    <s v="EUR"/>
    <n v="1"/>
    <s v="EUR"/>
    <s v="Bloqueados"/>
    <n v="31522.93"/>
    <n v="0"/>
    <s v="Y30"/>
    <n v="31939.49"/>
    <n v="3193949"/>
    <s v="24.09.2024 10:31:56"/>
    <m/>
    <m/>
    <b v="1"/>
    <b v="0"/>
    <b v="0"/>
    <b v="1"/>
    <b v="0"/>
    <m/>
    <n v="2213.7800000000002"/>
    <n v="-168.22"/>
    <n v="-498.89"/>
    <n v="29976.26"/>
    <n v="1"/>
    <m/>
    <m/>
    <n v="1"/>
    <s v="++0024380330ES10/0001/ZESLOPEZE"/>
    <n v="416.56"/>
    <n v="0"/>
  </r>
  <r>
    <x v="6"/>
    <x v="10"/>
    <s v="ES/30"/>
    <x v="21"/>
    <x v="32"/>
    <x v="32"/>
    <n v="209072941"/>
    <s v="24.11.2024"/>
    <n v="10.08"/>
    <s v="EUR"/>
    <n v="1"/>
    <s v="EUR"/>
    <s v="Bloqueados"/>
    <n v="31522.93"/>
    <n v="0"/>
    <s v="Y30"/>
    <n v="31939.49"/>
    <n v="3193949"/>
    <s v="06.12.2024 01:19:50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9035916"/>
    <s v="14.11.2024"/>
    <n v="5.61"/>
    <s v="EUR"/>
    <n v="1"/>
    <s v="EUR"/>
    <s v="Bloqueados"/>
    <n v="31522.93"/>
    <n v="0"/>
    <s v="Y30"/>
    <n v="31939.49"/>
    <n v="3193949"/>
    <s v="09.12.2024 08:18:59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9233766"/>
    <s v="29.12.2024"/>
    <n v="652.63"/>
    <s v="EUR"/>
    <n v="1"/>
    <s v="EUR"/>
    <s v="Bloqueados"/>
    <n v="31522.93"/>
    <n v="0"/>
    <s v="Y30"/>
    <n v="31939.49"/>
    <n v="3193949"/>
    <s v="13.01.2025 14:52:37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925748"/>
    <s v="08.05.2024"/>
    <n v="5.46"/>
    <s v="EUR"/>
    <n v="1"/>
    <s v="EUR"/>
    <s v="Bloqueados"/>
    <n v="31522.93"/>
    <n v="0"/>
    <s v="Y30"/>
    <n v="31939.49"/>
    <n v="3193949"/>
    <s v="20.06.2024 04:05:26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8107052"/>
    <s v="09.06.2024"/>
    <n v="873.38"/>
    <s v="EUR"/>
    <n v="1"/>
    <s v="EUR"/>
    <s v="Bloqueados"/>
    <n v="31522.93"/>
    <n v="0"/>
    <s v="Y30"/>
    <n v="31939.49"/>
    <n v="3193949"/>
    <s v="20.06.2024 04:05:47"/>
    <m/>
    <m/>
    <b v="1"/>
    <b v="0"/>
    <b v="0"/>
    <b v="1"/>
    <b v="0"/>
    <m/>
    <n v="2213.7800000000002"/>
    <n v="-168.22"/>
    <n v="-498.89"/>
    <n v="29976.26"/>
    <n v="1"/>
    <m/>
    <s v="ES00"/>
    <n v="1"/>
    <s v="++0024380330ES10/0001/ZESLOPEZE"/>
    <n v="416.56"/>
    <n v="0"/>
  </r>
  <r>
    <x v="6"/>
    <x v="10"/>
    <s v="ES/30"/>
    <x v="21"/>
    <x v="32"/>
    <x v="32"/>
    <n v="208109414"/>
    <s v="10.06.2024"/>
    <n v="649.09"/>
    <s v="EUR"/>
    <n v="1"/>
    <s v="EUR"/>
    <s v="Bloqueados"/>
    <n v="31522.93"/>
    <n v="0"/>
    <s v="Y30"/>
    <n v="31939.49"/>
    <n v="3193949"/>
    <s v="20.06.2024 04:06:15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8083822"/>
    <s v="NP ABRIL 24"/>
    <n v="519.03"/>
    <s v="EUR"/>
    <n v="1"/>
    <s v="EUR"/>
    <s v="Bloqueados"/>
    <n v="31522.93"/>
    <n v="0"/>
    <s v="Y30"/>
    <n v="31939.49"/>
    <n v="3193949"/>
    <s v="20.06.2024 04:31:34"/>
    <m/>
    <m/>
    <b v="1"/>
    <b v="0"/>
    <b v="0"/>
    <b v="0"/>
    <b v="0"/>
    <m/>
    <n v="2213.7800000000002"/>
    <n v="-168.22"/>
    <n v="-498.89"/>
    <n v="29976.26"/>
    <n v="1"/>
    <m/>
    <m/>
    <n v="1"/>
    <s v="++0024380330ES10/0001/ZESLOPEZE"/>
    <n v="416.56"/>
    <n v="0"/>
  </r>
  <r>
    <x v="6"/>
    <x v="10"/>
    <s v="ES/30"/>
    <x v="21"/>
    <x v="32"/>
    <x v="32"/>
    <n v="208135469"/>
    <s v="12.06.2024"/>
    <n v="50.38"/>
    <s v="EUR"/>
    <n v="1"/>
    <s v="EUR"/>
    <s v="Bloqueados"/>
    <n v="31522.93"/>
    <n v="0"/>
    <s v="Y30"/>
    <n v="31939.49"/>
    <n v="3193949"/>
    <s v="20.06.2024 04:36:06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8150857"/>
    <s v="14.06.2024"/>
    <n v="2597.08"/>
    <s v="EUR"/>
    <n v="1"/>
    <s v="EUR"/>
    <s v="Bloqueados"/>
    <n v="31522.93"/>
    <n v="0"/>
    <s v="Y30"/>
    <n v="31939.49"/>
    <n v="3193949"/>
    <s v="20.06.2024 05:13:28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8162800"/>
    <s v="17.06.2024"/>
    <n v="110.69"/>
    <s v="EUR"/>
    <n v="1"/>
    <s v="EUR"/>
    <s v="Bloqueados"/>
    <n v="31522.93"/>
    <n v="0"/>
    <s v="Y30"/>
    <n v="31939.49"/>
    <n v="3193949"/>
    <s v="20.06.2024 05:25:30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8003355"/>
    <s v="22.05.2024"/>
    <n v="110.98"/>
    <s v="EUR"/>
    <n v="1"/>
    <s v="EUR"/>
    <s v="Bloqueados"/>
    <n v="31522.93"/>
    <n v="0"/>
    <s v="Y30"/>
    <n v="31939.49"/>
    <n v="3193949"/>
    <s v="20.06.2024 11:47:24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843246"/>
    <s v="23.04.2024"/>
    <n v="0"/>
    <s v="EUR"/>
    <n v="1"/>
    <s v="EUR"/>
    <s v="Bloqueados"/>
    <n v="31522.93"/>
    <n v="0"/>
    <s v="Y30"/>
    <n v="31939.49"/>
    <n v="3193949"/>
    <s v="20.06.2024 14:10:48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835935"/>
    <s v="22.04.2024"/>
    <n v="0"/>
    <s v="EUR"/>
    <n v="1"/>
    <s v="EUR"/>
    <s v="Bloqueados"/>
    <n v="31522.93"/>
    <n v="0"/>
    <s v="Y30"/>
    <n v="31939.49"/>
    <n v="3193949"/>
    <s v="20.06.2024 14:10:50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787058"/>
    <s v="14.04.2024"/>
    <n v="0"/>
    <s v="EUR"/>
    <n v="1"/>
    <s v="EUR"/>
    <s v="Bloqueados"/>
    <n v="31522.93"/>
    <n v="0"/>
    <s v="Y30"/>
    <n v="31939.49"/>
    <n v="3193949"/>
    <s v="20.06.2024 14:10:57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902847"/>
    <s v="05.05.2024"/>
    <n v="47.35"/>
    <s v="EUR"/>
    <n v="1"/>
    <s v="EUR"/>
    <s v="Bloqueados"/>
    <n v="31522.93"/>
    <n v="0"/>
    <s v="Y30"/>
    <n v="31939.49"/>
    <n v="3193949"/>
    <s v="21.06.2024 01:45:43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964617"/>
    <s v="15.05.2024"/>
    <n v="83.68"/>
    <s v="EUR"/>
    <n v="1"/>
    <s v="EUR"/>
    <s v="Bloqueados"/>
    <n v="31522.93"/>
    <n v="0"/>
    <s v="Y30"/>
    <n v="31939.49"/>
    <n v="3193949"/>
    <s v="21.06.2024 02:12:49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7974718"/>
    <s v="17.05.2024"/>
    <n v="170.99"/>
    <s v="EUR"/>
    <n v="1"/>
    <s v="EUR"/>
    <s v="Bloqueados"/>
    <n v="31522.93"/>
    <n v="0"/>
    <s v="Y30"/>
    <n v="31939.49"/>
    <n v="3193949"/>
    <s v="21.06.2024 02:17:58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8023297"/>
    <s v="26.05.2024"/>
    <n v="143.25"/>
    <s v="EUR"/>
    <n v="1"/>
    <s v="EUR"/>
    <s v="Bloqueados"/>
    <n v="31522.93"/>
    <n v="0"/>
    <s v="Y30"/>
    <n v="31939.49"/>
    <n v="3193949"/>
    <s v="21.06.2024 02:51:09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2"/>
    <x v="32"/>
    <n v="209130978"/>
    <s v="03.12.25024"/>
    <n v="16.07"/>
    <s v="EUR"/>
    <n v="1"/>
    <s v="EUR"/>
    <s v="Bloqueados"/>
    <n v="31522.93"/>
    <n v="0"/>
    <s v="Y30"/>
    <n v="31939.49"/>
    <n v="3193949"/>
    <s v="17.12.2024 01:33:23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1"/>
    <x v="33"/>
    <x v="33"/>
    <n v="209278511"/>
    <s v="8 ENERO 10"/>
    <n v="1890.48"/>
    <s v="EUR"/>
    <n v="133000"/>
    <s v="EUR"/>
    <s v="Bloqueados"/>
    <n v="141329.85"/>
    <n v="6682.91"/>
    <s v="Y30"/>
    <n v="141143.4"/>
    <n v="106.1"/>
    <s v="10.01.2025 18:23:42"/>
    <m/>
    <s v="ZESCASTRO"/>
    <b v="1"/>
    <b v="0"/>
    <b v="0"/>
    <b v="1"/>
    <b v="0"/>
    <s v="Susana Castro Salcedo"/>
    <n v="21220.18"/>
    <n v="18960.669999999998"/>
    <n v="46814.39"/>
    <n v="54334.61"/>
    <n v="1"/>
    <m/>
    <s v="ES00"/>
    <n v="1"/>
    <m/>
    <n v="1463.8"/>
    <n v="0"/>
  </r>
  <r>
    <x v="6"/>
    <x v="10"/>
    <s v="ES/30"/>
    <x v="21"/>
    <x v="34"/>
    <x v="34"/>
    <n v="209243091"/>
    <s v="OOOO-STV GESTION"/>
    <n v="1365.07"/>
    <s v="EUR"/>
    <n v="19000"/>
    <s v="EUR"/>
    <s v="Bloqueados"/>
    <n v="10257.48"/>
    <n v="0"/>
    <s v="Y30"/>
    <n v="10257.48"/>
    <n v="54"/>
    <s v="13.01.2025 08:18:27"/>
    <m/>
    <m/>
    <b v="0"/>
    <b v="0"/>
    <b v="0"/>
    <b v="1"/>
    <b v="0"/>
    <m/>
    <n v="2140.0700000000002"/>
    <n v="2324.88"/>
    <n v="4159.01"/>
    <n v="1633.52"/>
    <n v="0"/>
    <m/>
    <s v="ES01"/>
    <n v="1"/>
    <m/>
    <n v="0"/>
    <n v="0"/>
  </r>
  <r>
    <x v="6"/>
    <x v="10"/>
    <s v="ES/30"/>
    <x v="21"/>
    <x v="34"/>
    <x v="34"/>
    <n v="208913792"/>
    <s v="OOOO-INICIA Y STV"/>
    <n v="66.84"/>
    <s v="EUR"/>
    <n v="19000"/>
    <s v="EUR"/>
    <s v="Bloqueados"/>
    <n v="10257.48"/>
    <n v="0"/>
    <s v="Y30"/>
    <n v="10257.48"/>
    <n v="54"/>
    <s v="14.01.2025 00:32:29"/>
    <m/>
    <m/>
    <b v="0"/>
    <b v="0"/>
    <b v="0"/>
    <b v="1"/>
    <b v="0"/>
    <m/>
    <n v="2140.0700000000002"/>
    <n v="2324.88"/>
    <n v="4159.01"/>
    <n v="1633.52"/>
    <n v="0"/>
    <m/>
    <s v="ES01"/>
    <n v="1"/>
    <m/>
    <n v="0"/>
    <n v="0"/>
  </r>
  <r>
    <x v="3"/>
    <x v="11"/>
    <s v="ES/06"/>
    <x v="22"/>
    <x v="35"/>
    <x v="35"/>
    <n v="209243537"/>
    <n v="1"/>
    <n v="1648.23"/>
    <s v="EUR"/>
    <n v="64000"/>
    <s v="EUR"/>
    <s v="Bloqueados"/>
    <n v="76989.399999999994"/>
    <n v="464.13"/>
    <s v="Y30"/>
    <n v="77014.080000000002"/>
    <n v="120.3"/>
    <s v="03.01.2025 11:24:27"/>
    <m/>
    <s v="ZESRPA1"/>
    <b v="1"/>
    <b v="0"/>
    <b v="0"/>
    <b v="0"/>
    <b v="0"/>
    <s v="Robotic Process Automation rpa1"/>
    <n v="20165.23"/>
    <n v="8818.5"/>
    <n v="11144.92"/>
    <n v="36860.75"/>
    <n v="1"/>
    <m/>
    <s v="ES00"/>
    <n v="1"/>
    <m/>
    <n v="927.09"/>
    <n v="0"/>
  </r>
  <r>
    <x v="3"/>
    <x v="11"/>
    <s v="ES/06"/>
    <x v="22"/>
    <x v="36"/>
    <x v="36"/>
    <n v="209277879"/>
    <s v="32-ESPERAR VZ5"/>
    <n v="369.82"/>
    <s v="EUR"/>
    <n v="60000"/>
    <s v="EUR"/>
    <s v="Bloqueados"/>
    <n v="58218.16"/>
    <n v="5095.53"/>
    <s v="Y30"/>
    <n v="61778.69"/>
    <n v="103"/>
    <s v="14.01.2025 12:29:45"/>
    <m/>
    <m/>
    <b v="1"/>
    <b v="0"/>
    <b v="0"/>
    <b v="0"/>
    <b v="0"/>
    <m/>
    <n v="7046.68"/>
    <n v="9623.85"/>
    <n v="5326.72"/>
    <n v="36220.910000000003"/>
    <n v="0"/>
    <m/>
    <s v="ES02"/>
    <n v="1"/>
    <m/>
    <n v="3466.62"/>
    <n v="0"/>
  </r>
  <r>
    <x v="3"/>
    <x v="11"/>
    <s v="ES/06"/>
    <x v="22"/>
    <x v="36"/>
    <x v="36"/>
    <n v="209087486"/>
    <n v="15"/>
    <n v="310.89999999999998"/>
    <s v="EUR"/>
    <n v="60000"/>
    <s v="EUR"/>
    <s v="Bloqueados"/>
    <n v="58218.16"/>
    <n v="5095.53"/>
    <s v="Y30"/>
    <n v="61778.69"/>
    <n v="103"/>
    <s v="26.11.2024 16:36:37"/>
    <m/>
    <s v="ZESCASTRO"/>
    <b v="1"/>
    <b v="0"/>
    <b v="0"/>
    <b v="0"/>
    <b v="0"/>
    <s v="Susana Castro Salcedo"/>
    <n v="7046.68"/>
    <n v="9623.85"/>
    <n v="5326.72"/>
    <n v="36220.910000000003"/>
    <n v="0"/>
    <m/>
    <s v="ES00"/>
    <n v="1"/>
    <m/>
    <n v="3466.62"/>
    <n v="0"/>
  </r>
  <r>
    <x v="6"/>
    <x v="12"/>
    <s v="ES/04"/>
    <x v="23"/>
    <x v="37"/>
    <x v="37"/>
    <n v="209256489"/>
    <n v="7012025"/>
    <n v="3866.37"/>
    <s v="EUR"/>
    <n v="20000"/>
    <s v="EUR"/>
    <s v="Bloqueados"/>
    <n v="25251.63"/>
    <n v="104.31"/>
    <s v="Y30"/>
    <n v="25143"/>
    <n v="125.7"/>
    <s v="07.01.2025 12:44:40"/>
    <m/>
    <s v="ZESCASTRO"/>
    <b v="1"/>
    <b v="0"/>
    <b v="0"/>
    <b v="0"/>
    <b v="0"/>
    <s v="Susana Castro Salcedo"/>
    <n v="12479.27"/>
    <n v="6854.46"/>
    <n v="4019.9"/>
    <n v="1898"/>
    <n v="2"/>
    <m/>
    <s v="ES00"/>
    <n v="1"/>
    <s v="++0024410190ES10/0001/ZESLOPEZE"/>
    <n v="0"/>
    <n v="0"/>
  </r>
  <r>
    <x v="6"/>
    <x v="12"/>
    <s v="ES/04"/>
    <x v="23"/>
    <x v="38"/>
    <x v="38"/>
    <n v="204062406"/>
    <n v="48"/>
    <n v="17071.61"/>
    <s v="EUR"/>
    <n v="1"/>
    <s v="EUR"/>
    <s v="Bloqueados"/>
    <n v="0"/>
    <n v="-160.15"/>
    <s v="Y30"/>
    <n v="371.6"/>
    <n v="37160"/>
    <s v="16.06.2021 10:19:28"/>
    <m/>
    <m/>
    <b v="1"/>
    <b v="0"/>
    <b v="0"/>
    <b v="0"/>
    <b v="0"/>
    <m/>
    <n v="0"/>
    <n v="0"/>
    <n v="0"/>
    <n v="0"/>
    <n v="1"/>
    <m/>
    <m/>
    <m/>
    <m/>
    <n v="531.75"/>
    <n v="0"/>
  </r>
  <r>
    <x v="6"/>
    <x v="12"/>
    <s v="ES/04"/>
    <x v="23"/>
    <x v="38"/>
    <x v="38"/>
    <n v="209095166"/>
    <s v="45/24"/>
    <n v="2258.6"/>
    <s v="EUR"/>
    <n v="1"/>
    <s v="EUR"/>
    <s v="Bloqueados"/>
    <n v="0"/>
    <n v="-160.15"/>
    <s v="Y30"/>
    <n v="371.6"/>
    <n v="37160"/>
    <s v="27.11.2024 17:11:41"/>
    <m/>
    <s v="ZESCASTRO"/>
    <b v="1"/>
    <b v="0"/>
    <b v="0"/>
    <b v="1"/>
    <b v="0"/>
    <s v="Susana Castro Salcedo"/>
    <n v="0"/>
    <n v="0"/>
    <n v="0"/>
    <n v="0"/>
    <n v="1"/>
    <m/>
    <s v="ES00"/>
    <n v="1"/>
    <m/>
    <n v="531.75"/>
    <n v="0"/>
  </r>
  <r>
    <x v="7"/>
    <x v="12"/>
    <s v="ES/11"/>
    <x v="24"/>
    <x v="39"/>
    <x v="39"/>
    <n v="209282548"/>
    <n v="5438"/>
    <n v="1729.1"/>
    <s v="EUR"/>
    <n v="106000"/>
    <s v="EUR"/>
    <s v="Bloqueados"/>
    <n v="172317.81"/>
    <n v="20027.97"/>
    <s v="Y30"/>
    <n v="174600.99"/>
    <n v="164.7"/>
    <s v="13.01.2025 12:30:50"/>
    <m/>
    <m/>
    <b v="1"/>
    <b v="0"/>
    <b v="0"/>
    <b v="0"/>
    <b v="0"/>
    <m/>
    <n v="13853.02"/>
    <n v="56284.37"/>
    <n v="12450.29"/>
    <n v="89730.13"/>
    <n v="1"/>
    <m/>
    <s v="ES00"/>
    <n v="1"/>
    <s v="++0024420610ES10/0001/ZESLOPEZE"/>
    <n v="2327.86"/>
    <n v="0"/>
  </r>
  <r>
    <x v="7"/>
    <x v="12"/>
    <s v="ES/11"/>
    <x v="24"/>
    <x v="39"/>
    <x v="39"/>
    <n v="209285039"/>
    <n v="5438"/>
    <n v="560.55999999999995"/>
    <s v="EUR"/>
    <n v="106000"/>
    <s v="EUR"/>
    <s v="Bloqueados"/>
    <n v="172317.81"/>
    <n v="20027.97"/>
    <s v="Y30"/>
    <n v="174600.99"/>
    <n v="164.7"/>
    <s v="13.01.2025 12:54:02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4"/>
    <x v="39"/>
    <x v="39"/>
    <n v="208817024"/>
    <n v="5438"/>
    <n v="2506.0300000000002"/>
    <s v="EUR"/>
    <n v="106000"/>
    <s v="EUR"/>
    <s v="Bloqueados"/>
    <n v="172317.81"/>
    <n v="20027.97"/>
    <s v="Y30"/>
    <n v="174600.99"/>
    <n v="164.7"/>
    <s v="14.01.2025 00:20:50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4"/>
    <x v="39"/>
    <x v="39"/>
    <n v="209231532"/>
    <n v="5438"/>
    <n v="658.65"/>
    <s v="EUR"/>
    <n v="106000"/>
    <s v="EUR"/>
    <s v="Bloqueados"/>
    <n v="172317.81"/>
    <n v="20027.97"/>
    <s v="Y30"/>
    <n v="174600.99"/>
    <n v="164.7"/>
    <s v="14.01.2025 02:10:05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4"/>
    <x v="40"/>
    <x v="40"/>
    <n v="209213932"/>
    <s v="TEMPORADA PV 25"/>
    <n v="21566.41"/>
    <s v="EUR"/>
    <n v="95000"/>
    <s v="EUR"/>
    <s v="Bloqueados"/>
    <n v="100075.65"/>
    <n v="7834.36"/>
    <s v="Y30"/>
    <n v="99737.05"/>
    <n v="105"/>
    <s v="14.01.2025 01:51:38"/>
    <m/>
    <m/>
    <b v="1"/>
    <b v="0"/>
    <b v="0"/>
    <b v="0"/>
    <b v="0"/>
    <m/>
    <n v="8434.7000000000007"/>
    <n v="7760.31"/>
    <n v="7326.27"/>
    <n v="76554.37"/>
    <n v="1"/>
    <m/>
    <m/>
    <n v="1"/>
    <m/>
    <n v="0"/>
    <n v="0"/>
  </r>
  <r>
    <x v="7"/>
    <x v="12"/>
    <s v="ES/11"/>
    <x v="24"/>
    <x v="40"/>
    <x v="40"/>
    <n v="209243810"/>
    <d v="2024-03-01T00:00:00"/>
    <n v="1007.3"/>
    <s v="EUR"/>
    <n v="95000"/>
    <s v="EUR"/>
    <s v="Bloqueados"/>
    <n v="100075.65"/>
    <n v="7834.36"/>
    <s v="Y30"/>
    <n v="99737.05"/>
    <n v="105"/>
    <s v="03.01.2025 12:05:39"/>
    <m/>
    <s v="ZESRPA1"/>
    <b v="1"/>
    <b v="0"/>
    <b v="0"/>
    <b v="0"/>
    <b v="0"/>
    <s v="Robotic Process Automation rpa1"/>
    <n v="8434.7000000000007"/>
    <n v="7760.31"/>
    <n v="7326.27"/>
    <n v="76554.37"/>
    <n v="1"/>
    <m/>
    <s v="ES00"/>
    <n v="1"/>
    <m/>
    <n v="0"/>
    <n v="0"/>
  </r>
  <r>
    <x v="3"/>
    <x v="12"/>
    <s v="ES/14"/>
    <x v="25"/>
    <x v="41"/>
    <x v="41"/>
    <n v="209271822"/>
    <s v="TEMPORADA PV 25"/>
    <n v="13472.22"/>
    <s v="EUR"/>
    <n v="370000"/>
    <s v="EUR"/>
    <s v="Bloqueados"/>
    <n v="365944.6"/>
    <n v="12658.82"/>
    <s v="Y30"/>
    <n v="391910.25"/>
    <n v="105.9"/>
    <s v="14.01.2025 03:07:07"/>
    <m/>
    <m/>
    <b v="1"/>
    <b v="0"/>
    <b v="0"/>
    <b v="0"/>
    <b v="0"/>
    <m/>
    <n v="72917.039999999994"/>
    <n v="6305.61"/>
    <n v="-81967.45"/>
    <n v="368689.4"/>
    <n v="1"/>
    <m/>
    <m/>
    <n v="1"/>
    <m/>
    <n v="26616.400000000001"/>
    <n v="0"/>
  </r>
  <r>
    <x v="3"/>
    <x v="12"/>
    <s v="ES/14"/>
    <x v="25"/>
    <x v="41"/>
    <x v="41"/>
    <n v="209287477"/>
    <d v="2025-07-25T00:00:00"/>
    <n v="370.89"/>
    <s v="EUR"/>
    <n v="370000"/>
    <s v="EUR"/>
    <s v="Bloqueados"/>
    <n v="365944.6"/>
    <n v="12658.82"/>
    <s v="Y30"/>
    <n v="391910.25"/>
    <n v="105.9"/>
    <s v="14.01.2025 12:19:26"/>
    <m/>
    <m/>
    <b v="1"/>
    <b v="0"/>
    <b v="0"/>
    <b v="0"/>
    <b v="0"/>
    <m/>
    <n v="72917.039999999994"/>
    <n v="6305.61"/>
    <n v="-81967.45"/>
    <n v="368689.4"/>
    <n v="1"/>
    <m/>
    <s v="ES00"/>
    <n v="1"/>
    <m/>
    <n v="26616.400000000001"/>
    <n v="0"/>
  </r>
  <r>
    <x v="3"/>
    <x v="12"/>
    <s v="ES/14"/>
    <x v="25"/>
    <x v="41"/>
    <x v="41"/>
    <n v="208895639"/>
    <s v="171/24-DTO. BIDONES"/>
    <n v="3300.25"/>
    <s v="EUR"/>
    <n v="370000"/>
    <s v="EUR"/>
    <s v="Bloqueados"/>
    <n v="365944.6"/>
    <n v="12658.82"/>
    <s v="Y30"/>
    <n v="391910.25"/>
    <n v="105.9"/>
    <s v="09.12.2024 02:06:00"/>
    <m/>
    <s v="ZESCASTRO"/>
    <b v="1"/>
    <b v="0"/>
    <b v="0"/>
    <b v="0"/>
    <b v="0"/>
    <s v="Susana Castro Salcedo"/>
    <n v="72917.039999999994"/>
    <n v="6305.61"/>
    <n v="-81967.45"/>
    <n v="368689.4"/>
    <n v="1"/>
    <m/>
    <s v="ES02"/>
    <n v="1"/>
    <m/>
    <n v="26616.400000000001"/>
    <n v="0"/>
  </r>
  <r>
    <x v="3"/>
    <x v="12"/>
    <s v="ES/14"/>
    <x v="25"/>
    <x v="42"/>
    <x v="42"/>
    <n v="209188577"/>
    <s v="TEMPORADA PV 25 - VIAJE"/>
    <n v="69085.94"/>
    <s v="EUR"/>
    <n v="1500000"/>
    <s v="EUR"/>
    <s v="Bloqueados"/>
    <n v="1656474.82"/>
    <n v="196621.29"/>
    <s v="Y30"/>
    <n v="1665502.69"/>
    <n v="111"/>
    <s v="11.01.2025 01:19:08"/>
    <m/>
    <m/>
    <b v="1"/>
    <b v="0"/>
    <b v="0"/>
    <b v="0"/>
    <b v="0"/>
    <m/>
    <n v="258557.86"/>
    <n v="358392.62"/>
    <n v="-133691.71"/>
    <n v="1173216.05"/>
    <n v="0"/>
    <m/>
    <m/>
    <n v="1"/>
    <m/>
    <n v="7296.78"/>
    <n v="0"/>
  </r>
  <r>
    <x v="3"/>
    <x v="12"/>
    <s v="ES/14"/>
    <x v="25"/>
    <x v="42"/>
    <x v="42"/>
    <n v="209242851"/>
    <s v="A/500004"/>
    <n v="13487.4"/>
    <s v="EUR"/>
    <n v="1500000"/>
    <s v="EUR"/>
    <s v="Bloqueados"/>
    <n v="1656474.82"/>
    <n v="196621.29"/>
    <s v="Y30"/>
    <n v="1665502.69"/>
    <n v="111"/>
    <s v="14.01.2025 02:32:10"/>
    <m/>
    <m/>
    <b v="1"/>
    <b v="0"/>
    <b v="0"/>
    <b v="0"/>
    <b v="0"/>
    <m/>
    <n v="258557.86"/>
    <n v="358392.62"/>
    <n v="-133691.71"/>
    <n v="1173216.05"/>
    <n v="0"/>
    <m/>
    <s v="ES00"/>
    <n v="1"/>
    <m/>
    <n v="7296.78"/>
    <n v="0"/>
  </r>
  <r>
    <x v="3"/>
    <x v="12"/>
    <s v="ES/14"/>
    <x v="25"/>
    <x v="42"/>
    <x v="42"/>
    <n v="209290904"/>
    <s v="A/500061"/>
    <n v="10929.46"/>
    <s v="EUR"/>
    <n v="1500000"/>
    <s v="EUR"/>
    <s v="Bloqueados"/>
    <n v="1656474.82"/>
    <n v="196621.29"/>
    <s v="Y30"/>
    <n v="1665502.69"/>
    <n v="111"/>
    <s v="14.01.2025 11:50:18"/>
    <m/>
    <m/>
    <b v="1"/>
    <b v="0"/>
    <b v="0"/>
    <b v="0"/>
    <b v="0"/>
    <m/>
    <n v="258557.86"/>
    <n v="358392.62"/>
    <n v="-133691.71"/>
    <n v="1173216.05"/>
    <n v="0"/>
    <m/>
    <s v="ES00"/>
    <n v="1"/>
    <m/>
    <n v="7296.78"/>
    <n v="0"/>
  </r>
  <r>
    <x v="3"/>
    <x v="12"/>
    <s v="ES/14"/>
    <x v="25"/>
    <x v="43"/>
    <x v="43"/>
    <n v="209245900"/>
    <n v="24430440"/>
    <n v="1727.57"/>
    <s v="EUR"/>
    <n v="48000"/>
    <s v="EUR"/>
    <s v="Bloqueados"/>
    <n v="73315.360000000001"/>
    <n v="-366.99"/>
    <s v="Y30"/>
    <n v="72893.84"/>
    <n v="151.9"/>
    <s v="03.01.2025 20:20:35"/>
    <m/>
    <s v="ZESCASTRO"/>
    <b v="1"/>
    <b v="0"/>
    <b v="0"/>
    <b v="0"/>
    <b v="0"/>
    <s v="Susana Castro Salcedo"/>
    <n v="7992.31"/>
    <n v="25756.61"/>
    <n v="10159.42"/>
    <n v="29407.02"/>
    <n v="1"/>
    <m/>
    <s v="ES00"/>
    <n v="1"/>
    <m/>
    <n v="0"/>
    <n v="0"/>
  </r>
  <r>
    <x v="6"/>
    <x v="12"/>
    <s v="ES/18"/>
    <x v="26"/>
    <x v="44"/>
    <x v="44"/>
    <n v="208736685"/>
    <s v="OOOO-UTE VEGETACION RFIG LOTE"/>
    <n v="28624.44"/>
    <s v="EUR"/>
    <n v="1379000"/>
    <s v="EUR"/>
    <s v="Bloqueados"/>
    <n v="1827643.69"/>
    <n v="20398.13"/>
    <s v="Y30"/>
    <n v="1847383.46"/>
    <n v="134"/>
    <s v="13.01.2025 14:31:01"/>
    <m/>
    <m/>
    <b v="1"/>
    <b v="0"/>
    <b v="0"/>
    <b v="0"/>
    <b v="0"/>
    <m/>
    <n v="259049.95"/>
    <n v="356375.11"/>
    <n v="108483.32"/>
    <n v="1103735.31"/>
    <n v="1"/>
    <m/>
    <s v="ES01"/>
    <n v="1"/>
    <m/>
    <n v="23092.98"/>
    <n v="0"/>
  </r>
  <r>
    <x v="6"/>
    <x v="12"/>
    <s v="ES/18"/>
    <x v="26"/>
    <x v="44"/>
    <x v="44"/>
    <n v="209116860"/>
    <s v="C.118"/>
    <n v="22377.87"/>
    <s v="EUR"/>
    <n v="1379000"/>
    <s v="EUR"/>
    <s v="Bloqueados"/>
    <n v="1827643.69"/>
    <n v="20398.13"/>
    <s v="Y30"/>
    <n v="1847383.46"/>
    <n v="134"/>
    <s v="14.01.2025 01:04:11"/>
    <m/>
    <m/>
    <b v="1"/>
    <b v="0"/>
    <b v="0"/>
    <b v="0"/>
    <b v="0"/>
    <m/>
    <n v="259049.95"/>
    <n v="356375.11"/>
    <n v="108483.32"/>
    <n v="1103735.31"/>
    <n v="1"/>
    <m/>
    <s v="ES00"/>
    <n v="1"/>
    <m/>
    <n v="23092.98"/>
    <n v="0"/>
  </r>
  <r>
    <x v="6"/>
    <x v="12"/>
    <s v="ES/18"/>
    <x v="26"/>
    <x v="44"/>
    <x v="44"/>
    <n v="208968366"/>
    <s v="TEMPORADA PODA 24"/>
    <n v="49021.73"/>
    <s v="EUR"/>
    <n v="1379000"/>
    <s v="EUR"/>
    <s v="Bloqueados"/>
    <n v="1827643.69"/>
    <n v="20398.13"/>
    <s v="Y30"/>
    <n v="1847383.46"/>
    <n v="134"/>
    <s v="22.11.2024 01:55:39"/>
    <m/>
    <s v="ZESCASTRO"/>
    <b v="1"/>
    <b v="0"/>
    <b v="0"/>
    <b v="0"/>
    <b v="0"/>
    <s v="Susana Castro Salcedo"/>
    <n v="259049.95"/>
    <n v="356375.11"/>
    <n v="108483.32"/>
    <n v="1103735.31"/>
    <n v="1"/>
    <m/>
    <m/>
    <n v="1"/>
    <m/>
    <n v="23092.98"/>
    <n v="0"/>
  </r>
  <r>
    <x v="6"/>
    <x v="12"/>
    <s v="ES/18"/>
    <x v="26"/>
    <x v="44"/>
    <x v="44"/>
    <n v="209181603"/>
    <s v="P137"/>
    <n v="39504.76"/>
    <s v="EUR"/>
    <n v="1379000"/>
    <s v="EUR"/>
    <s v="Bloqueados"/>
    <n v="1827643.69"/>
    <n v="20398.13"/>
    <s v="Y30"/>
    <n v="1847383.46"/>
    <n v="134"/>
    <s v="12.12.2024 13:46:08"/>
    <m/>
    <s v="ZESCASTRO"/>
    <b v="1"/>
    <b v="0"/>
    <b v="0"/>
    <b v="0"/>
    <b v="0"/>
    <s v="Susana Castro Salcedo"/>
    <n v="259049.95"/>
    <n v="356375.11"/>
    <n v="108483.32"/>
    <n v="1103735.31"/>
    <n v="1"/>
    <m/>
    <s v="ES00"/>
    <n v="1"/>
    <m/>
    <n v="23092.98"/>
    <n v="0"/>
  </r>
  <r>
    <x v="6"/>
    <x v="12"/>
    <s v="ES/18"/>
    <x v="26"/>
    <x v="44"/>
    <x v="44"/>
    <n v="209218008"/>
    <s v="P140"/>
    <n v="23196.52"/>
    <s v="EUR"/>
    <n v="1379000"/>
    <s v="EUR"/>
    <s v="Bloqueados"/>
    <n v="1827643.69"/>
    <n v="20398.13"/>
    <s v="Y30"/>
    <n v="1847383.46"/>
    <n v="134"/>
    <s v="19.12.2024 11:44:25"/>
    <m/>
    <s v="ZESCASTRO"/>
    <b v="1"/>
    <b v="0"/>
    <b v="0"/>
    <b v="0"/>
    <b v="0"/>
    <s v="Susana Castro Salcedo"/>
    <n v="259049.95"/>
    <n v="356375.11"/>
    <n v="108483.32"/>
    <n v="1103735.31"/>
    <n v="1"/>
    <m/>
    <s v="ES01"/>
    <n v="1"/>
    <s v="++0024440720ES10/0001/ZESLOPEZE"/>
    <n v="23092.98"/>
    <n v="0"/>
  </r>
  <r>
    <x v="6"/>
    <x v="12"/>
    <s v="ES/18"/>
    <x v="26"/>
    <x v="45"/>
    <x v="45"/>
    <n v="209232035"/>
    <n v="1"/>
    <n v="904.63"/>
    <s v="EUR"/>
    <n v="300000"/>
    <s v="EUR"/>
    <s v="Bloqueados"/>
    <n v="393722.34"/>
    <n v="28838.2"/>
    <s v="Y30"/>
    <n v="391619.43"/>
    <n v="130.5"/>
    <s v="27.12.2024 10:57:14"/>
    <m/>
    <s v="ZESCASTRO"/>
    <b v="1"/>
    <b v="0"/>
    <b v="0"/>
    <b v="0"/>
    <b v="0"/>
    <s v="Susana Castro Salcedo"/>
    <n v="61794.22"/>
    <n v="126227.11"/>
    <n v="18383.68"/>
    <n v="187317.33"/>
    <n v="1"/>
    <m/>
    <s v="ES00"/>
    <n v="1"/>
    <m/>
    <n v="1931.99"/>
    <n v="0"/>
  </r>
  <r>
    <x v="6"/>
    <x v="12"/>
    <s v="ES/18"/>
    <x v="26"/>
    <x v="46"/>
    <x v="46"/>
    <n v="209075268"/>
    <s v="SP 482"/>
    <n v="0"/>
    <s v="EUR"/>
    <n v="10000"/>
    <s v="EUR"/>
    <s v="Bloqueados"/>
    <n v="15579.45"/>
    <n v="250.54"/>
    <s v="Y30"/>
    <n v="15829.99"/>
    <n v="158.30000000000001"/>
    <s v="13.01.2025 14:45:23"/>
    <m/>
    <m/>
    <b v="1"/>
    <b v="0"/>
    <b v="0"/>
    <b v="0"/>
    <b v="0"/>
    <m/>
    <n v="2056.29"/>
    <n v="8384.19"/>
    <n v="5138.97"/>
    <n v="0"/>
    <n v="0"/>
    <m/>
    <m/>
    <n v="1"/>
    <m/>
    <n v="0"/>
    <n v="0"/>
  </r>
  <r>
    <x v="6"/>
    <x v="12"/>
    <s v="ES/18"/>
    <x v="26"/>
    <x v="46"/>
    <x v="46"/>
    <n v="209208996"/>
    <s v="16/12"/>
    <n v="100.12"/>
    <s v="EUR"/>
    <n v="10000"/>
    <s v="EUR"/>
    <s v="Bloqueados"/>
    <n v="15579.45"/>
    <n v="250.54"/>
    <s v="Y30"/>
    <n v="15829.99"/>
    <n v="158.30000000000001"/>
    <s v="14.01.2025 01:47:49"/>
    <m/>
    <m/>
    <b v="1"/>
    <b v="0"/>
    <b v="0"/>
    <b v="0"/>
    <b v="0"/>
    <m/>
    <n v="2056.29"/>
    <n v="8384.19"/>
    <n v="5138.97"/>
    <n v="0"/>
    <n v="0"/>
    <m/>
    <s v="ES00"/>
    <n v="1"/>
    <m/>
    <n v="0"/>
    <n v="0"/>
  </r>
  <r>
    <x v="6"/>
    <x v="12"/>
    <s v="ES/18"/>
    <x v="26"/>
    <x v="46"/>
    <x v="46"/>
    <n v="209235012"/>
    <s v="30/12"/>
    <n v="203.89"/>
    <s v="EUR"/>
    <n v="10000"/>
    <s v="EUR"/>
    <s v="Bloqueados"/>
    <n v="15579.45"/>
    <n v="250.54"/>
    <s v="Y30"/>
    <n v="15829.99"/>
    <n v="158.30000000000001"/>
    <s v="14.01.2025 02:21:27"/>
    <m/>
    <m/>
    <b v="1"/>
    <b v="0"/>
    <b v="0"/>
    <b v="0"/>
    <b v="0"/>
    <m/>
    <n v="2056.29"/>
    <n v="8384.19"/>
    <n v="5138.97"/>
    <n v="0"/>
    <n v="0"/>
    <m/>
    <s v="ES00"/>
    <n v="1"/>
    <m/>
    <n v="0"/>
    <n v="0"/>
  </r>
  <r>
    <x v="6"/>
    <x v="12"/>
    <s v="ES/18"/>
    <x v="26"/>
    <x v="46"/>
    <x v="46"/>
    <n v="209095923"/>
    <s v="SEBAS 27/11"/>
    <n v="882.48"/>
    <s v="EUR"/>
    <n v="10000"/>
    <s v="EUR"/>
    <s v="Bloqueados"/>
    <n v="15579.45"/>
    <n v="250.54"/>
    <s v="Y30"/>
    <n v="15829.99"/>
    <n v="158.30000000000001"/>
    <s v="27.11.2024 19:44:19"/>
    <m/>
    <s v="ZESCASTRO"/>
    <b v="1"/>
    <b v="0"/>
    <b v="0"/>
    <b v="0"/>
    <b v="0"/>
    <s v="Susana Castro Salcedo"/>
    <n v="2056.29"/>
    <n v="8384.19"/>
    <n v="5138.97"/>
    <n v="0"/>
    <n v="0"/>
    <m/>
    <s v="ES00"/>
    <n v="1"/>
    <m/>
    <n v="0"/>
    <n v="0"/>
  </r>
  <r>
    <x v="6"/>
    <x v="12"/>
    <s v="ES/18"/>
    <x v="26"/>
    <x v="47"/>
    <x v="47"/>
    <n v="208424780"/>
    <s v="REPUESTOS OLIVAR 24"/>
    <n v="3508.54"/>
    <s v="EUR"/>
    <n v="111000"/>
    <s v="EUR"/>
    <s v="Bloqueados"/>
    <n v="194505.46"/>
    <n v="1760.17"/>
    <s v="Y30"/>
    <n v="197507.32"/>
    <n v="177.9"/>
    <s v="13.01.2025 14:19:20"/>
    <m/>
    <m/>
    <b v="1"/>
    <b v="0"/>
    <b v="0"/>
    <b v="0"/>
    <b v="0"/>
    <m/>
    <n v="20412.23"/>
    <n v="76827.3"/>
    <n v="12884.67"/>
    <n v="84381.26"/>
    <n v="0"/>
    <m/>
    <m/>
    <n v="1"/>
    <m/>
    <n v="3508.61"/>
    <n v="0"/>
  </r>
  <r>
    <x v="6"/>
    <x v="12"/>
    <s v="ES/18"/>
    <x v="26"/>
    <x v="47"/>
    <x v="47"/>
    <n v="207613157"/>
    <d v="2024-11-03T00:00:00"/>
    <n v="157.37"/>
    <s v="EUR"/>
    <n v="111000"/>
    <s v="EUR"/>
    <s v="Bloqueados"/>
    <n v="194505.46"/>
    <n v="1760.17"/>
    <s v="Y30"/>
    <n v="197507.32"/>
    <n v="177.9"/>
    <s v="13.01.2025 23:20:29"/>
    <m/>
    <m/>
    <b v="1"/>
    <b v="0"/>
    <b v="0"/>
    <b v="0"/>
    <b v="0"/>
    <m/>
    <n v="20412.23"/>
    <n v="76827.3"/>
    <n v="12884.67"/>
    <n v="84381.26"/>
    <n v="0"/>
    <m/>
    <s v="ES00"/>
    <n v="1"/>
    <m/>
    <n v="3508.61"/>
    <n v="0"/>
  </r>
  <r>
    <x v="6"/>
    <x v="12"/>
    <s v="ES/18"/>
    <x v="26"/>
    <x v="47"/>
    <x v="47"/>
    <n v="209138025"/>
    <d v="2024-04-12T00:00:00"/>
    <n v="106.21"/>
    <s v="EUR"/>
    <n v="111000"/>
    <s v="EUR"/>
    <s v="Bloqueados"/>
    <n v="194505.46"/>
    <n v="1760.17"/>
    <s v="Y30"/>
    <n v="197507.32"/>
    <n v="177.9"/>
    <s v="14.01.2025 01:11:53"/>
    <m/>
    <m/>
    <b v="1"/>
    <b v="0"/>
    <b v="0"/>
    <b v="0"/>
    <b v="0"/>
    <m/>
    <n v="20412.23"/>
    <n v="76827.3"/>
    <n v="12884.67"/>
    <n v="84381.26"/>
    <n v="0"/>
    <m/>
    <s v="ES00"/>
    <n v="1"/>
    <m/>
    <n v="3508.61"/>
    <n v="0"/>
  </r>
  <r>
    <x v="6"/>
    <x v="12"/>
    <s v="ES/18"/>
    <x v="26"/>
    <x v="47"/>
    <x v="47"/>
    <n v="209169544"/>
    <d v="2024-10-12T00:00:00"/>
    <n v="3198.72"/>
    <s v="EUR"/>
    <n v="111000"/>
    <s v="EUR"/>
    <s v="Bloqueados"/>
    <n v="194505.46"/>
    <n v="1760.17"/>
    <s v="Y30"/>
    <n v="197507.32"/>
    <n v="177.9"/>
    <s v="14.01.2025 01:19:55"/>
    <m/>
    <m/>
    <b v="1"/>
    <b v="0"/>
    <b v="0"/>
    <b v="0"/>
    <b v="0"/>
    <m/>
    <n v="20412.23"/>
    <n v="76827.3"/>
    <n v="12884.67"/>
    <n v="84381.26"/>
    <n v="0"/>
    <m/>
    <s v="ES00"/>
    <n v="1"/>
    <m/>
    <n v="3508.61"/>
    <n v="0"/>
  </r>
  <r>
    <x v="7"/>
    <x v="12"/>
    <s v="ES/21"/>
    <x v="27"/>
    <x v="48"/>
    <x v="48"/>
    <n v="208474428"/>
    <s v="FOLLETOS PRIMAVERA 2024"/>
    <n v="4.24"/>
    <s v="EUR"/>
    <n v="1"/>
    <s v="EUR"/>
    <s v="Bloqueados"/>
    <n v="0"/>
    <n v="0"/>
    <s v="Y30"/>
    <n v="0"/>
    <n v="0"/>
    <s v="13.01.2025 23:02:29"/>
    <m/>
    <m/>
    <b v="1"/>
    <b v="0"/>
    <b v="0"/>
    <b v="0"/>
    <b v="0"/>
    <m/>
    <n v="0"/>
    <n v="0"/>
    <n v="0"/>
    <n v="0"/>
    <n v="1"/>
    <m/>
    <m/>
    <n v="2"/>
    <m/>
    <n v="0"/>
    <n v="0"/>
  </r>
  <r>
    <x v="7"/>
    <x v="12"/>
    <s v="ES/21"/>
    <x v="27"/>
    <x v="48"/>
    <x v="48"/>
    <n v="208472584"/>
    <s v="FOLLETOS PRIMAVERA 2024"/>
    <n v="11.5"/>
    <s v="EUR"/>
    <n v="1"/>
    <s v="EUR"/>
    <s v="Bloqueados"/>
    <n v="0"/>
    <n v="0"/>
    <s v="Y30"/>
    <n v="0"/>
    <n v="0"/>
    <s v="13.01.2025 23:02:29"/>
    <m/>
    <m/>
    <b v="1"/>
    <b v="0"/>
    <b v="0"/>
    <b v="0"/>
    <b v="0"/>
    <m/>
    <n v="0"/>
    <n v="0"/>
    <n v="0"/>
    <n v="0"/>
    <n v="1"/>
    <m/>
    <m/>
    <n v="2"/>
    <m/>
    <n v="0"/>
    <n v="0"/>
  </r>
  <r>
    <x v="7"/>
    <x v="12"/>
    <s v="ES/21"/>
    <x v="27"/>
    <x v="48"/>
    <x v="48"/>
    <n v="208718440"/>
    <s v="SOPORTE PEANA OTOÑO"/>
    <n v="6.05"/>
    <s v="EUR"/>
    <n v="1"/>
    <s v="EUR"/>
    <s v="Bloqueados"/>
    <n v="0"/>
    <n v="0"/>
    <s v="Y30"/>
    <n v="0"/>
    <n v="0"/>
    <s v="14.01.2025 00:08:49"/>
    <m/>
    <m/>
    <b v="1"/>
    <b v="0"/>
    <b v="0"/>
    <b v="0"/>
    <b v="0"/>
    <m/>
    <n v="0"/>
    <n v="0"/>
    <n v="0"/>
    <n v="0"/>
    <n v="1"/>
    <m/>
    <m/>
    <n v="1"/>
    <m/>
    <n v="0"/>
    <n v="0"/>
  </r>
  <r>
    <x v="7"/>
    <x v="12"/>
    <s v="ES/21"/>
    <x v="27"/>
    <x v="48"/>
    <x v="48"/>
    <n v="208072912"/>
    <n v="601"/>
    <n v="2200.81"/>
    <s v="EUR"/>
    <n v="1"/>
    <s v="EUR"/>
    <s v="Bloqueados"/>
    <n v="0"/>
    <n v="0"/>
    <s v="Y30"/>
    <n v="0"/>
    <n v="0"/>
    <s v="04.06.2024 08:41:45"/>
    <m/>
    <m/>
    <b v="1"/>
    <b v="0"/>
    <b v="0"/>
    <b v="0"/>
    <b v="0"/>
    <m/>
    <n v="0"/>
    <n v="0"/>
    <n v="0"/>
    <n v="0"/>
    <n v="1"/>
    <m/>
    <s v="ES00"/>
    <n v="1"/>
    <m/>
    <n v="0"/>
    <n v="0"/>
  </r>
  <r>
    <x v="6"/>
    <x v="12"/>
    <s v="ES/23"/>
    <x v="28"/>
    <x v="49"/>
    <x v="49"/>
    <n v="209004835"/>
    <s v="SP 482"/>
    <n v="36950.910000000003"/>
    <s v="EUR"/>
    <n v="260000"/>
    <s v="EUR"/>
    <s v="Bloqueados"/>
    <n v="329038.63"/>
    <n v="-1054.74"/>
    <s v="Y30"/>
    <n v="327914.78999999998"/>
    <n v="126.1"/>
    <s v="13.01.2025 12:24:42"/>
    <m/>
    <m/>
    <b v="1"/>
    <b v="0"/>
    <b v="0"/>
    <b v="0"/>
    <b v="0"/>
    <m/>
    <n v="46365.5"/>
    <n v="141575.92000000001"/>
    <n v="49893.4"/>
    <n v="91203.81"/>
    <n v="1"/>
    <m/>
    <m/>
    <n v="1"/>
    <s v="++0024460390ES10/0001/ZESLOPEZE"/>
    <n v="0"/>
    <n v="0"/>
  </r>
  <r>
    <x v="6"/>
    <x v="12"/>
    <s v="ES/23"/>
    <x v="28"/>
    <x v="50"/>
    <x v="50"/>
    <n v="209085492"/>
    <s v="26/11/2024"/>
    <n v="1342"/>
    <s v="EUR"/>
    <n v="120000"/>
    <s v="EUR"/>
    <s v="Bloqueados"/>
    <n v="94184.8"/>
    <n v="886.32"/>
    <s v="Y30"/>
    <n v="98428.800000000003"/>
    <n v="82"/>
    <s v="26.11.2024 13:05:06"/>
    <m/>
    <s v="ZESCASTRO"/>
    <b v="1"/>
    <b v="0"/>
    <b v="0"/>
    <b v="0"/>
    <b v="0"/>
    <s v="Susana Castro Salcedo"/>
    <n v="-4936.83"/>
    <n v="22902.14"/>
    <n v="20010.66"/>
    <n v="56208.83"/>
    <n v="1"/>
    <m/>
    <s v="ES00"/>
    <n v="1"/>
    <m/>
    <n v="4177.76"/>
    <n v="0"/>
  </r>
  <r>
    <x v="6"/>
    <x v="12"/>
    <s v="ES/23"/>
    <x v="28"/>
    <x v="51"/>
    <x v="51"/>
    <n v="208230366"/>
    <s v="TEMPORADA PODA 24"/>
    <n v="5104.7700000000004"/>
    <s v="EUR"/>
    <n v="40000"/>
    <s v="EUR"/>
    <s v="Bloqueados"/>
    <n v="48580.23"/>
    <n v="217.21"/>
    <s v="Y30"/>
    <n v="50493.81"/>
    <n v="126.2"/>
    <s v="24.09.2024 09:25:32"/>
    <m/>
    <m/>
    <b v="1"/>
    <b v="0"/>
    <b v="0"/>
    <b v="0"/>
    <b v="0"/>
    <m/>
    <n v="9814.52"/>
    <n v="38765.71"/>
    <n v="0"/>
    <n v="0"/>
    <n v="1"/>
    <m/>
    <m/>
    <n v="1"/>
    <s v="++0024460620ES10/0001/ZESLOPEZE"/>
    <n v="2064.64"/>
    <n v="0"/>
  </r>
  <r>
    <x v="6"/>
    <x v="12"/>
    <s v="ES/23"/>
    <x v="28"/>
    <x v="51"/>
    <x v="51"/>
    <n v="209282373"/>
    <s v="SP 482"/>
    <n v="7027.78"/>
    <s v="EUR"/>
    <n v="40000"/>
    <s v="EUR"/>
    <s v="Bloqueados"/>
    <n v="48580.23"/>
    <n v="217.21"/>
    <s v="Y30"/>
    <n v="50493.81"/>
    <n v="126.2"/>
    <s v="13.01.2025 09:44:22"/>
    <m/>
    <m/>
    <b v="1"/>
    <b v="0"/>
    <b v="0"/>
    <b v="0"/>
    <b v="0"/>
    <m/>
    <n v="9814.52"/>
    <n v="38765.71"/>
    <n v="0"/>
    <n v="0"/>
    <n v="1"/>
    <m/>
    <m/>
    <n v="1"/>
    <s v="++0024460620ES10/0001/ZESLOPEZE"/>
    <n v="2064.64"/>
    <n v="0"/>
  </r>
  <r>
    <x v="6"/>
    <x v="12"/>
    <s v="ES/23"/>
    <x v="28"/>
    <x v="51"/>
    <x v="51"/>
    <n v="209289942"/>
    <n v="3"/>
    <n v="3160.42"/>
    <s v="EUR"/>
    <n v="40000"/>
    <s v="EUR"/>
    <s v="Bloqueados"/>
    <n v="48580.23"/>
    <n v="217.21"/>
    <s v="Y30"/>
    <n v="50493.81"/>
    <n v="126.2"/>
    <s v="14.01.2025 10:25:30"/>
    <m/>
    <m/>
    <b v="1"/>
    <b v="0"/>
    <b v="0"/>
    <b v="0"/>
    <b v="0"/>
    <m/>
    <n v="9814.52"/>
    <n v="38765.71"/>
    <n v="0"/>
    <n v="0"/>
    <n v="1"/>
    <m/>
    <s v="ES00"/>
    <n v="1"/>
    <m/>
    <n v="2064.64"/>
    <n v="0"/>
  </r>
  <r>
    <x v="6"/>
    <x v="12"/>
    <s v="ES/23"/>
    <x v="28"/>
    <x v="52"/>
    <x v="52"/>
    <n v="209284693"/>
    <s v="11.01.25"/>
    <n v="19310.41"/>
    <s v="EUR"/>
    <n v="2106000"/>
    <s v="EUR"/>
    <s v="Bloqueados"/>
    <n v="2355658.67"/>
    <n v="73838.45"/>
    <s v="Y30"/>
    <n v="2369253.5499999998"/>
    <n v="112.5"/>
    <s v="13.01.2025 12:24:42"/>
    <m/>
    <m/>
    <b v="1"/>
    <b v="0"/>
    <b v="0"/>
    <b v="0"/>
    <b v="0"/>
    <m/>
    <n v="315586.65000000002"/>
    <n v="815074.13"/>
    <n v="227315.92"/>
    <n v="997681.97"/>
    <n v="1"/>
    <m/>
    <s v="ES00"/>
    <n v="1"/>
    <m/>
    <n v="15126.35"/>
    <n v="0"/>
  </r>
  <r>
    <x v="6"/>
    <x v="12"/>
    <s v="ES/23"/>
    <x v="28"/>
    <x v="52"/>
    <x v="52"/>
    <n v="209187336"/>
    <s v="TEMPORADA PV 25"/>
    <n v="16157.09"/>
    <s v="EUR"/>
    <n v="2106000"/>
    <s v="EUR"/>
    <s v="Bloqueados"/>
    <n v="2355658.67"/>
    <n v="73838.45"/>
    <s v="Y30"/>
    <n v="2369253.5499999998"/>
    <n v="112.5"/>
    <s v="14.01.2025 01:34:29"/>
    <m/>
    <m/>
    <b v="1"/>
    <b v="0"/>
    <b v="0"/>
    <b v="0"/>
    <b v="0"/>
    <m/>
    <n v="315586.65000000002"/>
    <n v="815074.13"/>
    <n v="227315.92"/>
    <n v="997681.97"/>
    <n v="1"/>
    <m/>
    <m/>
    <n v="1"/>
    <m/>
    <n v="15126.35"/>
    <n v="0"/>
  </r>
  <r>
    <x v="6"/>
    <x v="12"/>
    <s v="ES/23"/>
    <x v="28"/>
    <x v="52"/>
    <x v="52"/>
    <n v="209291276"/>
    <s v="14.01.25"/>
    <n v="8317.8799999999992"/>
    <s v="EUR"/>
    <n v="2106000"/>
    <s v="EUR"/>
    <s v="Bloqueados"/>
    <n v="2355658.67"/>
    <n v="73838.45"/>
    <s v="Y30"/>
    <n v="2369253.5499999998"/>
    <n v="112.5"/>
    <s v="14.01.2025 12:18:35"/>
    <m/>
    <m/>
    <b v="1"/>
    <b v="0"/>
    <b v="0"/>
    <b v="0"/>
    <b v="0"/>
    <m/>
    <n v="315586.65000000002"/>
    <n v="815074.13"/>
    <n v="227315.92"/>
    <n v="997681.97"/>
    <n v="1"/>
    <m/>
    <s v="ES00"/>
    <n v="1"/>
    <m/>
    <n v="15126.35"/>
    <n v="0"/>
  </r>
  <r>
    <x v="6"/>
    <x v="12"/>
    <s v="ES/23"/>
    <x v="28"/>
    <x v="53"/>
    <x v="53"/>
    <n v="209243310"/>
    <n v="2"/>
    <n v="1585.8"/>
    <s v="EUR"/>
    <n v="200000"/>
    <s v="EUR"/>
    <s v="Bloqueados"/>
    <n v="205047.12"/>
    <n v="7082.03"/>
    <s v="Y30"/>
    <n v="211035.14"/>
    <n v="105.5"/>
    <s v="03.01.2025 10:48:49"/>
    <m/>
    <s v="ZESRPA1"/>
    <b v="1"/>
    <b v="0"/>
    <b v="0"/>
    <b v="0"/>
    <b v="0"/>
    <s v="Robotic Process Automation rpa1"/>
    <n v="45098.76"/>
    <n v="85753.59"/>
    <n v="35638.43"/>
    <n v="38556.339999999997"/>
    <n v="1"/>
    <m/>
    <s v="ES00"/>
    <n v="1"/>
    <m/>
    <n v="3845.82"/>
    <n v="0"/>
  </r>
  <r>
    <x v="6"/>
    <x v="12"/>
    <s v="ES/23"/>
    <x v="28"/>
    <x v="54"/>
    <x v="54"/>
    <n v="209273110"/>
    <n v="90125"/>
    <n v="2727.51"/>
    <s v="EUR"/>
    <n v="194000"/>
    <s v="EUR"/>
    <s v="Bloqueados"/>
    <n v="303983.84000000003"/>
    <n v="10.74"/>
    <s v="Y30"/>
    <n v="304166.06"/>
    <n v="156.80000000000001"/>
    <s v="09.01.2025 20:07:31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80192"/>
    <n v="120125"/>
    <n v="4410.1099999999997"/>
    <s v="EUR"/>
    <n v="194000"/>
    <s v="EUR"/>
    <s v="Bloqueados"/>
    <n v="303983.84000000003"/>
    <n v="10.74"/>
    <s v="Y30"/>
    <n v="304166.06"/>
    <n v="156.80000000000001"/>
    <s v="12.01.2025 10:54:01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80211"/>
    <n v="120125"/>
    <n v="7347.95"/>
    <s v="EUR"/>
    <n v="194000"/>
    <s v="EUR"/>
    <s v="Bloqueados"/>
    <n v="303983.84000000003"/>
    <n v="10.74"/>
    <s v="Y30"/>
    <n v="304166.06"/>
    <n v="156.80000000000001"/>
    <s v="12.01.2025 11:45:55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8352018"/>
    <s v="REPUESTOS OLIVAR 24"/>
    <n v="4013.63"/>
    <s v="EUR"/>
    <n v="194000"/>
    <s v="EUR"/>
    <s v="Bloqueados"/>
    <n v="303983.84000000003"/>
    <n v="10.74"/>
    <s v="Y30"/>
    <n v="304166.06"/>
    <n v="156.80000000000001"/>
    <s v="13.01.2025 14:18:57"/>
    <m/>
    <m/>
    <b v="1"/>
    <b v="0"/>
    <b v="0"/>
    <b v="0"/>
    <b v="0"/>
    <m/>
    <n v="73397.13"/>
    <n v="79247.360000000001"/>
    <n v="17602.509999999998"/>
    <n v="133736.84"/>
    <n v="1"/>
    <m/>
    <m/>
    <n v="1"/>
    <m/>
    <n v="273.04000000000002"/>
    <n v="0"/>
  </r>
  <r>
    <x v="6"/>
    <x v="12"/>
    <s v="ES/23"/>
    <x v="28"/>
    <x v="54"/>
    <x v="54"/>
    <n v="208978913"/>
    <n v="71124"/>
    <n v="3465.77"/>
    <s v="EUR"/>
    <n v="194000"/>
    <s v="EUR"/>
    <s v="Bloqueados"/>
    <n v="303983.84000000003"/>
    <n v="10.74"/>
    <s v="Y30"/>
    <n v="304166.06"/>
    <n v="156.80000000000001"/>
    <s v="13.01.2025 14:41:38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035185"/>
    <n v="16112024"/>
    <n v="1787.38"/>
    <s v="EUR"/>
    <n v="194000"/>
    <s v="EUR"/>
    <s v="Bloqueados"/>
    <n v="303983.84000000003"/>
    <n v="10.74"/>
    <s v="Y30"/>
    <n v="304166.06"/>
    <n v="156.80000000000001"/>
    <s v="14.01.2025 00:48:39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072554"/>
    <n v="241124"/>
    <n v="136.49"/>
    <s v="EUR"/>
    <n v="194000"/>
    <s v="EUR"/>
    <s v="Bloqueados"/>
    <n v="303983.84000000003"/>
    <n v="10.74"/>
    <s v="Y30"/>
    <n v="304166.06"/>
    <n v="156.80000000000001"/>
    <s v="14.01.2025 00:55:24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136505"/>
    <n v="41224"/>
    <n v="2559.7800000000002"/>
    <s v="EUR"/>
    <n v="194000"/>
    <s v="EUR"/>
    <s v="Bloqueados"/>
    <n v="303983.84000000003"/>
    <n v="10.74"/>
    <s v="Y30"/>
    <n v="304166.06"/>
    <n v="156.80000000000001"/>
    <s v="14.01.2025 01:11:07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192528"/>
    <n v="141224"/>
    <n v="1281.32"/>
    <s v="EUR"/>
    <n v="194000"/>
    <s v="EUR"/>
    <s v="Bloqueados"/>
    <n v="303983.84000000003"/>
    <n v="10.74"/>
    <s v="Y30"/>
    <n v="304166.06"/>
    <n v="156.80000000000001"/>
    <s v="14.01.2025 01:38:23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02178"/>
    <n v="161224"/>
    <n v="130.55000000000001"/>
    <s v="EUR"/>
    <n v="194000"/>
    <s v="EUR"/>
    <s v="Bloqueados"/>
    <n v="303983.84000000003"/>
    <n v="10.74"/>
    <s v="Y30"/>
    <n v="304166.06"/>
    <n v="156.80000000000001"/>
    <s v="14.01.2025 01:43:36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20707"/>
    <s v="191224-M"/>
    <n v="201.59"/>
    <s v="EUR"/>
    <n v="194000"/>
    <s v="EUR"/>
    <s v="Bloqueados"/>
    <n v="303983.84000000003"/>
    <n v="10.74"/>
    <s v="Y30"/>
    <n v="304166.06"/>
    <n v="156.80000000000001"/>
    <s v="14.01.2025 01:57:07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22634"/>
    <n v="201224"/>
    <n v="200.13"/>
    <s v="EUR"/>
    <n v="194000"/>
    <s v="EUR"/>
    <s v="Bloqueados"/>
    <n v="303983.84000000003"/>
    <n v="10.74"/>
    <s v="Y30"/>
    <n v="304166.06"/>
    <n v="156.80000000000001"/>
    <s v="14.01.2025 01:58:53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24670"/>
    <s v="201224-2"/>
    <n v="131.9"/>
    <s v="EUR"/>
    <n v="194000"/>
    <s v="EUR"/>
    <s v="Bloqueados"/>
    <n v="303983.84000000003"/>
    <n v="10.74"/>
    <s v="Y30"/>
    <n v="304166.06"/>
    <n v="156.80000000000001"/>
    <s v="14.01.2025 02:01:10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34148"/>
    <n v="3012214"/>
    <n v="1051.68"/>
    <s v="EUR"/>
    <n v="194000"/>
    <s v="EUR"/>
    <s v="Bloqueados"/>
    <n v="303983.84000000003"/>
    <n v="10.74"/>
    <s v="Y30"/>
    <n v="304166.06"/>
    <n v="156.80000000000001"/>
    <s v="14.01.2025 02:17:38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44240"/>
    <n v="30125"/>
    <n v="100.8"/>
    <s v="EUR"/>
    <n v="194000"/>
    <s v="EUR"/>
    <s v="Bloqueados"/>
    <n v="303983.84000000003"/>
    <n v="10.74"/>
    <s v="Y30"/>
    <n v="304166.06"/>
    <n v="156.80000000000001"/>
    <s v="14.01.2025 02:37:27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47069"/>
    <n v="50125"/>
    <n v="373.77"/>
    <s v="EUR"/>
    <n v="194000"/>
    <s v="EUR"/>
    <s v="Bloqueados"/>
    <n v="303983.84000000003"/>
    <n v="10.74"/>
    <s v="Y30"/>
    <n v="304166.06"/>
    <n v="156.80000000000001"/>
    <s v="14.01.2025 02:40:03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67487"/>
    <n v="90125"/>
    <n v="115.58"/>
    <s v="EUR"/>
    <n v="194000"/>
    <s v="EUR"/>
    <s v="Bloqueados"/>
    <n v="303983.84000000003"/>
    <n v="10.74"/>
    <s v="Y30"/>
    <n v="304166.06"/>
    <n v="156.80000000000001"/>
    <s v="14.01.2025 03:00:48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89273"/>
    <n v="130125"/>
    <n v="960.55"/>
    <s v="EUR"/>
    <n v="194000"/>
    <s v="EUR"/>
    <s v="Bloqueados"/>
    <n v="303983.84000000003"/>
    <n v="10.74"/>
    <s v="Y30"/>
    <n v="304166.06"/>
    <n v="156.80000000000001"/>
    <s v="14.01.2025 09:20:54"/>
    <m/>
    <m/>
    <b v="1"/>
    <b v="0"/>
    <b v="0"/>
    <b v="0"/>
    <b v="0"/>
    <m/>
    <n v="73397.13"/>
    <n v="79247.360000000001"/>
    <n v="17602.509999999998"/>
    <n v="133736.84"/>
    <n v="1"/>
    <m/>
    <s v="ES00"/>
    <n v="1"/>
    <s v="++0024460780ES10/0001/ZESLOPEZE"/>
    <n v="273.04000000000002"/>
    <n v="0"/>
  </r>
  <r>
    <x v="6"/>
    <x v="12"/>
    <s v="ES/23"/>
    <x v="28"/>
    <x v="54"/>
    <x v="54"/>
    <n v="209217440"/>
    <n v="191224"/>
    <n v="1604.18"/>
    <s v="EUR"/>
    <n v="194000"/>
    <s v="EUR"/>
    <s v="Bloqueados"/>
    <n v="303983.84000000003"/>
    <n v="10.74"/>
    <s v="Y30"/>
    <n v="304166.06"/>
    <n v="156.80000000000001"/>
    <s v="19.12.2024 10:40:05"/>
    <m/>
    <s v="ZESCASTRO"/>
    <b v="1"/>
    <b v="0"/>
    <b v="0"/>
    <b v="0"/>
    <b v="0"/>
    <s v="Susana Castro Salcedo"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4"/>
    <x v="54"/>
    <n v="209279446"/>
    <n v="100125"/>
    <n v="3824.04"/>
    <s v="EUR"/>
    <n v="194000"/>
    <s v="EUR"/>
    <s v="Bloqueados"/>
    <n v="303983.84000000003"/>
    <n v="10.74"/>
    <s v="Y30"/>
    <n v="304166.06"/>
    <n v="156.80000000000001"/>
    <s v="11.01.2025 13:24:02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8"/>
    <x v="55"/>
    <x v="55"/>
    <n v="209291680"/>
    <n v="14.01"/>
    <n v="4989.04"/>
    <s v="EUR"/>
    <n v="800000"/>
    <s v="EUR"/>
    <s v="Bloqueados"/>
    <n v="817647.05"/>
    <n v="7993.91"/>
    <s v="Y30"/>
    <n v="822519.03"/>
    <n v="102.8"/>
    <s v="14.01.2025 13:01:41"/>
    <m/>
    <m/>
    <b v="1"/>
    <b v="0"/>
    <b v="0"/>
    <b v="0"/>
    <b v="0"/>
    <m/>
    <n v="157118.68"/>
    <n v="299721.98"/>
    <n v="133671.44"/>
    <n v="227134.95"/>
    <n v="1"/>
    <m/>
    <s v="ES00"/>
    <n v="1"/>
    <m/>
    <n v="9392.18"/>
    <n v="0"/>
  </r>
  <r>
    <x v="6"/>
    <x v="12"/>
    <s v="ES/23"/>
    <x v="28"/>
    <x v="56"/>
    <x v="56"/>
    <n v="209291543"/>
    <s v="14/01/2025"/>
    <n v="87.68"/>
    <s v="EUR"/>
    <n v="214000"/>
    <s v="EUR"/>
    <s v="Bloqueados"/>
    <n v="281194.65999999997"/>
    <n v="1170.0999999999999"/>
    <s v="Y30"/>
    <n v="288129.09999999998"/>
    <n v="134.6"/>
    <s v="14.01.2025 12:40:10"/>
    <m/>
    <m/>
    <b v="1"/>
    <b v="0"/>
    <b v="0"/>
    <b v="0"/>
    <b v="0"/>
    <m/>
    <n v="21927.360000000001"/>
    <n v="118215.33"/>
    <n v="19415.89"/>
    <n v="121636.08"/>
    <n v="1"/>
    <m/>
    <s v="ES00"/>
    <n v="1"/>
    <m/>
    <n v="8182.97"/>
    <n v="0"/>
  </r>
  <r>
    <x v="6"/>
    <x v="12"/>
    <s v="ES/23"/>
    <x v="28"/>
    <x v="56"/>
    <x v="56"/>
    <n v="209068654"/>
    <s v="22/11/2024"/>
    <n v="12879.22"/>
    <s v="EUR"/>
    <n v="214000"/>
    <s v="EUR"/>
    <s v="Bloqueados"/>
    <n v="281194.65999999997"/>
    <n v="1170.0999999999999"/>
    <s v="Y30"/>
    <n v="288129.09999999998"/>
    <n v="134.6"/>
    <s v="22.11.2024 12:21:37"/>
    <m/>
    <s v="ZESCASTRO"/>
    <b v="1"/>
    <b v="0"/>
    <b v="0"/>
    <b v="0"/>
    <b v="0"/>
    <s v="Susana Castro Salcedo"/>
    <n v="21927.360000000001"/>
    <n v="118215.33"/>
    <n v="19415.89"/>
    <n v="121636.08"/>
    <n v="1"/>
    <m/>
    <s v="ES00"/>
    <n v="1"/>
    <m/>
    <n v="8182.97"/>
    <n v="0"/>
  </r>
  <r>
    <x v="6"/>
    <x v="12"/>
    <s v="ES/23"/>
    <x v="28"/>
    <x v="56"/>
    <x v="56"/>
    <n v="209243897"/>
    <d v="2025-03-01T00:00:00"/>
    <n v="2569.9699999999998"/>
    <s v="EUR"/>
    <n v="214000"/>
    <s v="EUR"/>
    <s v="Bloqueados"/>
    <n v="281194.65999999997"/>
    <n v="1170.0999999999999"/>
    <s v="Y30"/>
    <n v="288129.09999999998"/>
    <n v="134.6"/>
    <s v="03.01.2025 12:15:13"/>
    <m/>
    <s v="ZESRPA1"/>
    <b v="1"/>
    <b v="0"/>
    <b v="0"/>
    <b v="0"/>
    <b v="0"/>
    <s v="Robotic Process Automation rpa1"/>
    <n v="21927.360000000001"/>
    <n v="118215.33"/>
    <n v="19415.89"/>
    <n v="121636.08"/>
    <n v="1"/>
    <m/>
    <s v="ES00"/>
    <n v="1"/>
    <m/>
    <n v="8182.97"/>
    <n v="0"/>
  </r>
  <r>
    <x v="6"/>
    <x v="12"/>
    <s v="ES/23"/>
    <x v="28"/>
    <x v="57"/>
    <x v="57"/>
    <n v="209084176"/>
    <s v="PEDIDO 25/11/2024"/>
    <n v="170.71"/>
    <s v="EUR"/>
    <n v="35000"/>
    <s v="EUR"/>
    <s v="Bloqueados"/>
    <n v="53652.38"/>
    <n v="-158.44"/>
    <s v="Y30"/>
    <n v="53485.91"/>
    <n v="152.80000000000001"/>
    <s v="14.01.2025 00:57:46"/>
    <m/>
    <m/>
    <b v="1"/>
    <b v="0"/>
    <b v="0"/>
    <b v="0"/>
    <b v="0"/>
    <m/>
    <n v="5134.41"/>
    <n v="21467.98"/>
    <n v="3518.4"/>
    <n v="23531.59"/>
    <n v="0"/>
    <m/>
    <s v="ES00"/>
    <n v="1"/>
    <m/>
    <n v="75.680000000000007"/>
    <n v="0"/>
  </r>
  <r>
    <x v="6"/>
    <x v="12"/>
    <s v="ES/23"/>
    <x v="28"/>
    <x v="57"/>
    <x v="57"/>
    <n v="209098853"/>
    <s v="PEDIDO 27/11/2024"/>
    <n v="117.23"/>
    <s v="EUR"/>
    <n v="35000"/>
    <s v="EUR"/>
    <s v="Bloqueados"/>
    <n v="53652.38"/>
    <n v="-158.44"/>
    <s v="Y30"/>
    <n v="53485.91"/>
    <n v="152.80000000000001"/>
    <s v="14.01.2025 01:00:54"/>
    <m/>
    <m/>
    <b v="1"/>
    <b v="0"/>
    <b v="0"/>
    <b v="0"/>
    <b v="0"/>
    <m/>
    <n v="5134.41"/>
    <n v="21467.98"/>
    <n v="3518.4"/>
    <n v="23531.59"/>
    <n v="0"/>
    <m/>
    <s v="ES00"/>
    <n v="1"/>
    <m/>
    <n v="75.680000000000007"/>
    <n v="0"/>
  </r>
  <r>
    <x v="6"/>
    <x v="12"/>
    <s v="ES/23"/>
    <x v="28"/>
    <x v="57"/>
    <x v="57"/>
    <n v="209165803"/>
    <s v="PEDIDO 10/12/2024"/>
    <n v="642.91"/>
    <s v="EUR"/>
    <n v="35000"/>
    <s v="EUR"/>
    <s v="Bloqueados"/>
    <n v="53652.38"/>
    <n v="-158.44"/>
    <s v="Y30"/>
    <n v="53485.91"/>
    <n v="152.80000000000001"/>
    <s v="14.01.2025 01:17:49"/>
    <m/>
    <m/>
    <b v="1"/>
    <b v="0"/>
    <b v="0"/>
    <b v="0"/>
    <b v="0"/>
    <m/>
    <n v="5134.41"/>
    <n v="21467.98"/>
    <n v="3518.4"/>
    <n v="23531.59"/>
    <n v="0"/>
    <m/>
    <s v="ES00"/>
    <n v="1"/>
    <m/>
    <n v="75.680000000000007"/>
    <n v="0"/>
  </r>
  <r>
    <x v="6"/>
    <x v="12"/>
    <s v="ES/23"/>
    <x v="28"/>
    <x v="57"/>
    <x v="57"/>
    <n v="209246269"/>
    <s v="PEDIDO 04/01/2025"/>
    <n v="174.97"/>
    <s v="EUR"/>
    <n v="35000"/>
    <s v="EUR"/>
    <s v="Bloqueados"/>
    <n v="53652.38"/>
    <n v="-158.44"/>
    <s v="Y30"/>
    <n v="53485.91"/>
    <n v="152.80000000000001"/>
    <s v="04.01.2025 10:54:54"/>
    <m/>
    <s v="ZESCASTRO"/>
    <b v="1"/>
    <b v="0"/>
    <b v="0"/>
    <b v="0"/>
    <b v="0"/>
    <s v="Susana Castro Salcedo"/>
    <n v="5134.41"/>
    <n v="21467.98"/>
    <n v="3518.4"/>
    <n v="23531.59"/>
    <n v="0"/>
    <m/>
    <s v="ES00"/>
    <n v="1"/>
    <m/>
    <n v="75.680000000000007"/>
    <n v="0"/>
  </r>
  <r>
    <x v="6"/>
    <x v="12"/>
    <s v="ES/23"/>
    <x v="28"/>
    <x v="58"/>
    <x v="58"/>
    <n v="209078043"/>
    <s v="SP 482"/>
    <n v="43989.19"/>
    <s v="EUR"/>
    <n v="300000"/>
    <s v="EUR"/>
    <s v="Bloqueados"/>
    <n v="436524.59"/>
    <n v="2320.94"/>
    <s v="Y30"/>
    <n v="433080.3"/>
    <n v="144.4"/>
    <s v="26.12.2024 08:16:47"/>
    <m/>
    <m/>
    <b v="1"/>
    <b v="0"/>
    <b v="0"/>
    <b v="0"/>
    <b v="0"/>
    <m/>
    <n v="80362.77"/>
    <n v="95052.32"/>
    <n v="27102.74"/>
    <n v="234006.76"/>
    <n v="0"/>
    <m/>
    <m/>
    <n v="1"/>
    <m/>
    <n v="0"/>
    <n v="0"/>
  </r>
  <r>
    <x v="6"/>
    <x v="12"/>
    <s v="ES/23"/>
    <x v="28"/>
    <x v="58"/>
    <x v="58"/>
    <n v="209233305"/>
    <n v="558"/>
    <n v="17709.05"/>
    <s v="EUR"/>
    <n v="300000"/>
    <s v="EUR"/>
    <s v="Bloqueados"/>
    <n v="436524.59"/>
    <n v="2320.94"/>
    <s v="Y30"/>
    <n v="433080.3"/>
    <n v="144.4"/>
    <s v="28.12.2024 17:47:38"/>
    <m/>
    <s v="ZESALTAMIRA"/>
    <b v="1"/>
    <b v="0"/>
    <b v="0"/>
    <b v="0"/>
    <b v="0"/>
    <s v="Iñaki Altamira Herreros"/>
    <n v="80362.77"/>
    <n v="95052.32"/>
    <n v="27102.74"/>
    <n v="234006.76"/>
    <n v="0"/>
    <m/>
    <s v="ES00"/>
    <n v="1"/>
    <m/>
    <n v="0"/>
    <n v="0"/>
  </r>
  <r>
    <x v="6"/>
    <x v="12"/>
    <s v="ES/23"/>
    <x v="28"/>
    <x v="59"/>
    <x v="59"/>
    <n v="209171769"/>
    <s v="V-122"/>
    <n v="0"/>
    <s v="EUR"/>
    <n v="350000"/>
    <s v="EUR"/>
    <s v="Bloqueados"/>
    <n v="453897.67"/>
    <n v="1925.93"/>
    <s v="Y30"/>
    <n v="464056.77"/>
    <n v="132.6"/>
    <s v="14.01.2025 12:14:40"/>
    <m/>
    <m/>
    <b v="1"/>
    <b v="0"/>
    <b v="0"/>
    <b v="0"/>
    <b v="0"/>
    <m/>
    <n v="114471.59"/>
    <n v="221136.22"/>
    <n v="12289.41"/>
    <n v="106000.45"/>
    <n v="0"/>
    <m/>
    <s v="ES02"/>
    <n v="1"/>
    <m/>
    <n v="11377.87"/>
    <n v="0"/>
  </r>
  <r>
    <x v="7"/>
    <x v="12"/>
    <s v="ES/29"/>
    <x v="29"/>
    <x v="60"/>
    <x v="60"/>
    <n v="208306782"/>
    <s v="TEMPORADA OLIVAR 24"/>
    <n v="16864.36"/>
    <s v="EUR"/>
    <n v="178000"/>
    <s v="EUR"/>
    <s v="Bloqueados"/>
    <n v="173557.39"/>
    <n v="2428.04"/>
    <s v="Y30"/>
    <n v="178517.54"/>
    <n v="100.3"/>
    <s v="13.01.2025 14:28:36"/>
    <m/>
    <m/>
    <b v="1"/>
    <b v="0"/>
    <b v="0"/>
    <b v="0"/>
    <b v="0"/>
    <m/>
    <n v="-5126.5600000000004"/>
    <n v="51681.279999999999"/>
    <n v="23002.959999999999"/>
    <n v="103999.71"/>
    <n v="0"/>
    <m/>
    <m/>
    <n v="1"/>
    <m/>
    <n v="5546.35"/>
    <n v="0"/>
  </r>
  <r>
    <x v="7"/>
    <x v="12"/>
    <s v="ES/29"/>
    <x v="29"/>
    <x v="61"/>
    <x v="61"/>
    <n v="207287801"/>
    <n v="1"/>
    <n v="110.1"/>
    <s v="EUR"/>
    <n v="1"/>
    <s v="EUR"/>
    <s v="Bloqueados"/>
    <n v="-134.19"/>
    <n v="31.63"/>
    <s v="Y30"/>
    <n v="-134.19"/>
    <n v="-13419"/>
    <s v="18.12.2024 23:08:58"/>
    <m/>
    <m/>
    <b v="0"/>
    <b v="0"/>
    <b v="0"/>
    <b v="1"/>
    <b v="0"/>
    <m/>
    <n v="0"/>
    <n v="0"/>
    <n v="0"/>
    <n v="-134.19"/>
    <n v="0"/>
    <m/>
    <s v="ES00"/>
    <n v="1"/>
    <m/>
    <n v="0"/>
    <n v="0"/>
  </r>
  <r>
    <x v="7"/>
    <x v="12"/>
    <s v="ES/29"/>
    <x v="29"/>
    <x v="62"/>
    <x v="62"/>
    <n v="209279366"/>
    <n v="10"/>
    <n v="1107.9000000000001"/>
    <s v="EUR"/>
    <n v="30000"/>
    <s v="EUR"/>
    <s v="Bloqueados"/>
    <n v="72864.039999999994"/>
    <n v="-60.72"/>
    <s v="Y30"/>
    <n v="72758"/>
    <n v="242.5"/>
    <s v="11.01.2025 12:42:36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29"/>
    <x v="29"/>
    <x v="62"/>
    <x v="62"/>
    <n v="208480679"/>
    <s v="REPUESTOS OLIVAR 24"/>
    <n v="3210.89"/>
    <s v="EUR"/>
    <n v="30000"/>
    <s v="EUR"/>
    <s v="Bloqueados"/>
    <n v="72864.039999999994"/>
    <n v="-60.72"/>
    <s v="Y30"/>
    <n v="72758"/>
    <n v="242.5"/>
    <s v="13.01.2025 14:24:22"/>
    <m/>
    <m/>
    <b v="1"/>
    <b v="0"/>
    <b v="0"/>
    <b v="0"/>
    <b v="0"/>
    <m/>
    <n v="8476.51"/>
    <n v="6725.28"/>
    <n v="3247.36"/>
    <n v="54414.89"/>
    <n v="0"/>
    <m/>
    <m/>
    <n v="1"/>
    <m/>
    <n v="0"/>
    <n v="0"/>
  </r>
  <r>
    <x v="7"/>
    <x v="12"/>
    <s v="ES/29"/>
    <x v="29"/>
    <x v="62"/>
    <x v="62"/>
    <n v="209244027"/>
    <n v="1"/>
    <n v="1236.08"/>
    <s v="EUR"/>
    <n v="30000"/>
    <s v="EUR"/>
    <s v="Bloqueados"/>
    <n v="72864.039999999994"/>
    <n v="-60.72"/>
    <s v="Y30"/>
    <n v="72758"/>
    <n v="242.5"/>
    <s v="13.01.2025 14:55:19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29"/>
    <x v="29"/>
    <x v="62"/>
    <x v="62"/>
    <n v="209243273"/>
    <s v="TEMPORADA PV 25"/>
    <n v="4283.21"/>
    <s v="EUR"/>
    <n v="30000"/>
    <s v="EUR"/>
    <s v="Bloqueados"/>
    <n v="72864.039999999994"/>
    <n v="-60.72"/>
    <s v="Y30"/>
    <n v="72758"/>
    <n v="242.5"/>
    <s v="03.01.2025 10:41:23"/>
    <m/>
    <m/>
    <b v="1"/>
    <b v="0"/>
    <b v="0"/>
    <b v="0"/>
    <b v="0"/>
    <m/>
    <n v="8476.51"/>
    <n v="6725.28"/>
    <n v="3247.36"/>
    <n v="54414.89"/>
    <n v="0"/>
    <m/>
    <m/>
    <n v="1"/>
    <m/>
    <n v="0"/>
    <n v="0"/>
  </r>
  <r>
    <x v="7"/>
    <x v="12"/>
    <s v="ES/29"/>
    <x v="29"/>
    <x v="62"/>
    <x v="62"/>
    <n v="209274321"/>
    <n v="1"/>
    <n v="1631.36"/>
    <s v="EUR"/>
    <n v="30000"/>
    <s v="EUR"/>
    <s v="Bloqueados"/>
    <n v="72864.039999999994"/>
    <n v="-60.72"/>
    <s v="Y30"/>
    <n v="72758"/>
    <n v="242.5"/>
    <s v="10.01.2025 08:43:43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41"/>
    <x v="30"/>
    <x v="63"/>
    <x v="63"/>
    <n v="209090183"/>
    <s v="PC/224001195"/>
    <n v="9341.1299999999992"/>
    <s v="EUR"/>
    <n v="900000"/>
    <s v="EUR"/>
    <s v="Bloqueados"/>
    <n v="746296.93"/>
    <n v="44341.59"/>
    <s v="Y30"/>
    <n v="776449.3"/>
    <n v="86.3"/>
    <s v="27.11.2024 08:29:06"/>
    <m/>
    <s v="ZESCASTRO"/>
    <b v="1"/>
    <b v="0"/>
    <b v="0"/>
    <b v="0"/>
    <b v="0"/>
    <s v="Susana Castro Salcedo"/>
    <n v="84647.43"/>
    <n v="182459.25"/>
    <n v="209031.6"/>
    <n v="270158.65000000002"/>
    <n v="1"/>
    <m/>
    <s v="ES00"/>
    <n v="1"/>
    <m/>
    <n v="33200.480000000003"/>
    <n v="0"/>
  </r>
  <r>
    <x v="7"/>
    <x v="12"/>
    <s v="ES/41"/>
    <x v="30"/>
    <x v="64"/>
    <x v="64"/>
    <n v="208301635"/>
    <s v="ANEXO REP.OLIVAR 24"/>
    <n v="586.22"/>
    <s v="EUR"/>
    <n v="450000"/>
    <s v="EUR"/>
    <s v="Bloqueados"/>
    <n v="780899.82"/>
    <n v="9643.39"/>
    <s v="Y30"/>
    <n v="780108.03"/>
    <n v="173.4"/>
    <s v="13.01.2025 23:44:13"/>
    <m/>
    <m/>
    <b v="1"/>
    <b v="0"/>
    <b v="0"/>
    <b v="0"/>
    <b v="0"/>
    <m/>
    <n v="56769.78"/>
    <n v="-75940.44"/>
    <n v="-87544.17"/>
    <n v="887614.65"/>
    <n v="0"/>
    <m/>
    <m/>
    <n v="1"/>
    <m/>
    <n v="0"/>
    <n v="0"/>
  </r>
  <r>
    <x v="7"/>
    <x v="12"/>
    <s v="ES/41"/>
    <x v="30"/>
    <x v="64"/>
    <x v="64"/>
    <n v="209029497"/>
    <s v="13/11/2024"/>
    <n v="239.07"/>
    <s v="EUR"/>
    <n v="450000"/>
    <s v="EUR"/>
    <s v="Bloqueados"/>
    <n v="780899.82"/>
    <n v="9643.39"/>
    <s v="Y30"/>
    <n v="780108.03"/>
    <n v="173.4"/>
    <s v="14.01.2025 00:47:47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30"/>
    <x v="64"/>
    <x v="64"/>
    <n v="209126527"/>
    <s v="29/11/2024"/>
    <n v="117.44"/>
    <s v="EUR"/>
    <n v="450000"/>
    <s v="EUR"/>
    <s v="Bloqueados"/>
    <n v="780899.82"/>
    <n v="9643.39"/>
    <s v="Y30"/>
    <n v="780108.03"/>
    <n v="173.4"/>
    <s v="14.01.2025 01:07:45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30"/>
    <x v="64"/>
    <x v="64"/>
    <n v="209165333"/>
    <d v="2024-04-12T00:00:00"/>
    <n v="188.47"/>
    <s v="EUR"/>
    <n v="450000"/>
    <s v="EUR"/>
    <s v="Bloqueados"/>
    <n v="780899.82"/>
    <n v="9643.39"/>
    <s v="Y30"/>
    <n v="780108.03"/>
    <n v="173.4"/>
    <s v="14.01.2025 01:17:34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30"/>
    <x v="64"/>
    <x v="64"/>
    <n v="209215419"/>
    <s v="17/12/2024"/>
    <n v="126.43"/>
    <s v="EUR"/>
    <n v="450000"/>
    <s v="EUR"/>
    <s v="Bloqueados"/>
    <n v="780899.82"/>
    <n v="9643.39"/>
    <s v="Y30"/>
    <n v="780108.03"/>
    <n v="173.4"/>
    <s v="14.01.2025 01:53:29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30"/>
    <x v="64"/>
    <x v="64"/>
    <n v="209218523"/>
    <n v="18122024"/>
    <n v="2168.3200000000002"/>
    <s v="EUR"/>
    <n v="450000"/>
    <s v="EUR"/>
    <s v="Bloqueados"/>
    <n v="780899.82"/>
    <n v="9643.39"/>
    <s v="Y30"/>
    <n v="780108.03"/>
    <n v="173.4"/>
    <s v="14.01.2025 01:55:46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30"/>
    <x v="64"/>
    <x v="64"/>
    <n v="209182682"/>
    <s v="TEMPORADA PODA 24"/>
    <n v="18167.61"/>
    <s v="EUR"/>
    <n v="450000"/>
    <s v="EUR"/>
    <s v="Bloqueados"/>
    <n v="780899.82"/>
    <n v="9643.39"/>
    <s v="Y30"/>
    <n v="780108.03"/>
    <n v="173.4"/>
    <s v="12.12.2024 16:03:43"/>
    <m/>
    <s v="ZESCASTRO"/>
    <b v="1"/>
    <b v="0"/>
    <b v="0"/>
    <b v="0"/>
    <b v="0"/>
    <s v="Susana Castro Salcedo"/>
    <n v="56769.78"/>
    <n v="-75940.44"/>
    <n v="-87544.17"/>
    <n v="887614.65"/>
    <n v="0"/>
    <m/>
    <m/>
    <n v="1"/>
    <s v="++0024480560ES10/0001/ZESCASTRO"/>
    <n v="0"/>
    <n v="0"/>
  </r>
  <r>
    <x v="7"/>
    <x v="12"/>
    <s v="ES/41"/>
    <x v="30"/>
    <x v="65"/>
    <x v="65"/>
    <n v="209110099"/>
    <s v="29/11/24"/>
    <n v="609.09"/>
    <s v="EUR"/>
    <n v="50000"/>
    <s v="EUR"/>
    <s v="Bloqueados"/>
    <n v="71054.61"/>
    <n v="8629.7900000000009"/>
    <s v="Y30"/>
    <n v="70807.11"/>
    <n v="141.6"/>
    <s v="29.11.2024 18:47:09"/>
    <m/>
    <m/>
    <b v="1"/>
    <b v="0"/>
    <b v="0"/>
    <b v="0"/>
    <b v="0"/>
    <m/>
    <n v="16006.01"/>
    <n v="4544.45"/>
    <n v="5615.9"/>
    <n v="44888.25"/>
    <n v="0"/>
    <m/>
    <s v="ES00"/>
    <n v="1"/>
    <m/>
    <n v="0"/>
    <n v="0"/>
  </r>
  <r>
    <x v="4"/>
    <x v="13"/>
    <s v="ES/38"/>
    <x v="31"/>
    <x v="66"/>
    <x v="66"/>
    <n v="209123165"/>
    <s v="7087839 TELDE"/>
    <n v="5886.56"/>
    <s v="EUR"/>
    <n v="1300000"/>
    <s v="EUR"/>
    <s v="Bloqueados"/>
    <n v="658480.19999999995"/>
    <n v="119480.13"/>
    <s v="Y30"/>
    <n v="662077.65"/>
    <n v="50.9"/>
    <s v="02.12.2024 22:01:19"/>
    <m/>
    <m/>
    <b v="0"/>
    <b v="0"/>
    <b v="0"/>
    <b v="1"/>
    <b v="0"/>
    <m/>
    <n v="96061.18"/>
    <n v="164440.79"/>
    <n v="158751.03"/>
    <n v="239227.2"/>
    <n v="2"/>
    <m/>
    <s v="ES00"/>
    <n v="31"/>
    <m/>
    <n v="324.47000000000003"/>
    <n v="0"/>
  </r>
  <r>
    <x v="4"/>
    <x v="13"/>
    <s v="ES/38"/>
    <x v="31"/>
    <x v="66"/>
    <x v="66"/>
    <n v="209215321"/>
    <s v="7088190  ESTUPIÑA N"/>
    <n v="4719.1400000000003"/>
    <s v="EUR"/>
    <n v="1300000"/>
    <s v="EUR"/>
    <s v="Bloqueados"/>
    <n v="658480.19999999995"/>
    <n v="119480.13"/>
    <s v="Y30"/>
    <n v="662077.65"/>
    <n v="50.9"/>
    <s v="08.01.2025 01:49:00"/>
    <m/>
    <s v="ZESRPA1"/>
    <b v="0"/>
    <b v="0"/>
    <b v="0"/>
    <b v="1"/>
    <b v="0"/>
    <s v="Robotic Process Automation rpa1"/>
    <n v="96061.18"/>
    <n v="164440.79"/>
    <n v="158751.03"/>
    <n v="239227.2"/>
    <n v="2"/>
    <m/>
    <s v="ES00"/>
    <n v="31"/>
    <m/>
    <n v="324.47000000000003"/>
    <n v="0"/>
  </r>
  <r>
    <x v="4"/>
    <x v="13"/>
    <s v="ES/38"/>
    <x v="31"/>
    <x v="66"/>
    <x v="66"/>
    <n v="209256401"/>
    <s v="7088401 ESTUPIÑAN"/>
    <n v="4237.22"/>
    <s v="EUR"/>
    <n v="1300000"/>
    <s v="EUR"/>
    <s v="Bloqueados"/>
    <n v="658480.19999999995"/>
    <n v="119480.13"/>
    <s v="Y30"/>
    <n v="662077.65"/>
    <n v="50.9"/>
    <s v="08.01.2025 02:46:14"/>
    <m/>
    <s v="ZESCASTRO"/>
    <b v="0"/>
    <b v="0"/>
    <b v="0"/>
    <b v="1"/>
    <b v="0"/>
    <s v="Susana Castro Salcedo"/>
    <n v="96061.18"/>
    <n v="164440.79"/>
    <n v="158751.03"/>
    <n v="239227.2"/>
    <n v="2"/>
    <m/>
    <s v="ES00"/>
    <n v="31"/>
    <m/>
    <n v="324.470000000000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23" firstHeaderRow="1" firstDataRow="1" firstDataCol="2"/>
  <pivotFields count="38">
    <pivotField axis="axisRow" showAll="0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  <pivotField axis="axisRow" showAll="0">
      <items count="1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t="default" sd="0"/>
      </items>
    </pivotField>
    <pivotField showAll="0"/>
    <pivotField axis="axisRow" showAll="0">
      <items count="34">
        <item sd="0"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2"/>
        <item t="default" sd="0"/>
      </items>
    </pivotField>
    <pivotField axis="axisRow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showAll="0">
      <items count="69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67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20">
    <i>
      <x/>
    </i>
    <i r="1">
      <x/>
    </i>
    <i r="1">
      <x v="1"/>
    </i>
    <i r="2">
      <x v="3"/>
    </i>
    <i r="3">
      <x v="4"/>
      <x v="4"/>
    </i>
    <i r="3">
      <x v="5"/>
      <x v="5"/>
    </i>
    <i r="3">
      <x v="6"/>
      <x v="6"/>
    </i>
    <i>
      <x v="1"/>
    </i>
    <i r="1">
      <x v="2"/>
    </i>
    <i r="2">
      <x v="4"/>
    </i>
    <i r="3">
      <x v="7"/>
      <x v="7"/>
    </i>
    <i r="2">
      <x v="5"/>
    </i>
    <i r="3">
      <x v="8"/>
      <x v="8"/>
    </i>
    <i r="1">
      <x v="3"/>
    </i>
    <i r="2">
      <x v="6"/>
    </i>
    <i r="3">
      <x v="9"/>
      <x v="9"/>
    </i>
    <i r="1">
      <x v="6"/>
    </i>
    <i r="2">
      <x v="11"/>
    </i>
    <i r="3">
      <x v="16"/>
      <x v="16"/>
    </i>
    <i>
      <x v="2"/>
    </i>
    <i r="1">
      <x v="4"/>
    </i>
    <i r="2">
      <x v="7"/>
    </i>
    <i r="3">
      <x v="10"/>
      <x v="10"/>
    </i>
    <i r="1">
      <x v="5"/>
    </i>
    <i r="2">
      <x v="8"/>
    </i>
    <i r="3">
      <x v="11"/>
      <x v="11"/>
    </i>
    <i r="2">
      <x v="9"/>
    </i>
    <i r="3">
      <x v="12"/>
      <x v="12"/>
    </i>
    <i r="3">
      <x v="13"/>
      <x v="13"/>
    </i>
    <i r="3">
      <x v="14"/>
      <x v="14"/>
    </i>
    <i>
      <x v="3"/>
    </i>
    <i r="1">
      <x v="6"/>
    </i>
    <i r="2">
      <x v="10"/>
    </i>
    <i r="3">
      <x v="15"/>
      <x v="15"/>
    </i>
    <i r="1">
      <x v="8"/>
    </i>
    <i r="2">
      <x v="14"/>
    </i>
    <i r="3">
      <x v="21"/>
      <x v="21"/>
    </i>
    <i r="3">
      <x v="22"/>
      <x v="22"/>
    </i>
    <i r="3">
      <x v="23"/>
      <x v="23"/>
    </i>
    <i r="2">
      <x v="17"/>
    </i>
    <i r="3">
      <x v="26"/>
      <x v="26"/>
    </i>
    <i r="1">
      <x v="11"/>
    </i>
    <i r="2">
      <x v="22"/>
    </i>
    <i r="3">
      <x v="35"/>
      <x v="35"/>
    </i>
    <i r="3">
      <x v="36"/>
      <x v="36"/>
    </i>
    <i r="1">
      <x v="12"/>
    </i>
    <i r="2">
      <x v="25"/>
    </i>
    <i r="3">
      <x v="41"/>
      <x v="41"/>
    </i>
    <i r="3">
      <x v="42"/>
      <x v="42"/>
    </i>
    <i r="3">
      <x v="43"/>
      <x v="43"/>
    </i>
    <i>
      <x v="4"/>
    </i>
    <i r="1">
      <x v="7"/>
    </i>
    <i r="2">
      <x v="12"/>
    </i>
    <i r="3">
      <x v="17"/>
      <x v="17"/>
    </i>
    <i r="3">
      <x v="18"/>
      <x v="18"/>
    </i>
    <i r="3">
      <x v="19"/>
      <x v="19"/>
    </i>
    <i r="1">
      <x v="8"/>
    </i>
    <i r="2">
      <x v="16"/>
    </i>
    <i r="3">
      <x v="25"/>
      <x v="25"/>
    </i>
    <i r="1">
      <x v="13"/>
    </i>
    <i r="2">
      <x v="31"/>
    </i>
    <i r="3">
      <x v="66"/>
      <x v="66"/>
    </i>
    <i>
      <x v="5"/>
    </i>
    <i r="1">
      <x v="8"/>
    </i>
    <i r="2">
      <x v="13"/>
    </i>
    <i r="3">
      <x v="20"/>
      <x v="20"/>
    </i>
    <i r="2">
      <x v="15"/>
    </i>
    <i r="3">
      <x v="24"/>
      <x v="24"/>
    </i>
    <i r="1">
      <x v="9"/>
    </i>
    <i r="2">
      <x v="18"/>
    </i>
    <i r="3">
      <x v="27"/>
      <x v="27"/>
    </i>
    <i r="2">
      <x v="19"/>
    </i>
    <i r="3">
      <x v="28"/>
      <x v="28"/>
    </i>
    <i r="2">
      <x v="20"/>
    </i>
    <i r="3">
      <x v="29"/>
      <x v="29"/>
    </i>
    <i r="3">
      <x v="30"/>
      <x v="30"/>
    </i>
    <i>
      <x v="6"/>
    </i>
    <i r="1">
      <x v="10"/>
    </i>
    <i r="2">
      <x v="21"/>
    </i>
    <i r="3">
      <x v="31"/>
      <x v="31"/>
    </i>
    <i r="3">
      <x v="32"/>
      <x v="32"/>
    </i>
    <i r="3">
      <x v="33"/>
      <x v="33"/>
    </i>
    <i r="3">
      <x v="34"/>
      <x v="34"/>
    </i>
    <i r="1">
      <x v="12"/>
    </i>
    <i r="2">
      <x v="23"/>
    </i>
    <i r="3">
      <x v="37"/>
      <x v="37"/>
    </i>
    <i r="3">
      <x v="38"/>
      <x v="38"/>
    </i>
    <i r="2">
      <x v="26"/>
    </i>
    <i r="3">
      <x v="44"/>
      <x v="44"/>
    </i>
    <i r="3">
      <x v="45"/>
      <x v="45"/>
    </i>
    <i r="3">
      <x v="46"/>
      <x v="46"/>
    </i>
    <i r="3">
      <x v="47"/>
      <x v="47"/>
    </i>
    <i r="2">
      <x v="28"/>
    </i>
    <i r="3">
      <x v="49"/>
      <x v="49"/>
    </i>
    <i r="3">
      <x v="50"/>
      <x v="50"/>
    </i>
    <i r="3">
      <x v="51"/>
      <x v="51"/>
    </i>
    <i r="3">
      <x v="52"/>
      <x v="52"/>
    </i>
    <i r="3">
      <x v="53"/>
      <x v="53"/>
    </i>
    <i r="3">
      <x v="54"/>
      <x v="54"/>
    </i>
    <i r="3">
      <x v="55"/>
      <x v="55"/>
    </i>
    <i r="3">
      <x v="56"/>
      <x v="56"/>
    </i>
    <i r="3">
      <x v="57"/>
      <x v="57"/>
    </i>
    <i r="3">
      <x v="58"/>
      <x v="58"/>
    </i>
    <i r="3">
      <x v="59"/>
      <x v="59"/>
    </i>
    <i>
      <x v="7"/>
    </i>
    <i r="1">
      <x v="12"/>
    </i>
    <i r="2">
      <x v="24"/>
    </i>
    <i r="3">
      <x v="39"/>
      <x v="39"/>
    </i>
    <i r="3">
      <x v="40"/>
      <x v="40"/>
    </i>
    <i r="2">
      <x v="27"/>
    </i>
    <i r="3">
      <x v="48"/>
      <x v="48"/>
    </i>
    <i r="2">
      <x v="29"/>
    </i>
    <i r="3">
      <x v="60"/>
      <x v="60"/>
    </i>
    <i r="3">
      <x v="61"/>
      <x v="61"/>
    </i>
    <i r="3">
      <x v="62"/>
      <x v="62"/>
    </i>
    <i r="2">
      <x v="30"/>
    </i>
    <i r="3">
      <x v="63"/>
      <x v="63"/>
    </i>
    <i r="3">
      <x v="64"/>
      <x v="64"/>
    </i>
    <i r="3">
      <x v="65"/>
      <x v="65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" totalsRowShown="0" headerRowDxfId="37" dataDxfId="35" headerRowBorderDxfId="36" tableBorderDxfId="34">
  <autoFilter ref="A1:AL2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23"/>
  <sheetViews>
    <sheetView topLeftCell="A76" workbookViewId="0">
      <selection activeCell="B6" sqref="B6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3</v>
      </c>
      <c r="C4" s="10">
        <v>40992.1</v>
      </c>
    </row>
    <row r="5" spans="1:3" x14ac:dyDescent="0.2">
      <c r="A5" s="6" t="s">
        <v>4</v>
      </c>
      <c r="C5" s="10">
        <v>20649.900000000001</v>
      </c>
    </row>
    <row r="6" spans="1:3" x14ac:dyDescent="0.2">
      <c r="A6" s="6" t="s">
        <v>113</v>
      </c>
      <c r="C6" s="10">
        <v>20342.199999999997</v>
      </c>
    </row>
    <row r="7" spans="1:3" x14ac:dyDescent="0.2">
      <c r="A7" s="8" t="s">
        <v>114</v>
      </c>
      <c r="C7" s="10">
        <v>20342.199999999997</v>
      </c>
    </row>
    <row r="8" spans="1:3" x14ac:dyDescent="0.2">
      <c r="A8" s="9">
        <v>24050540</v>
      </c>
      <c r="B8" s="5" t="s">
        <v>50</v>
      </c>
      <c r="C8" s="10">
        <v>2183.39</v>
      </c>
    </row>
    <row r="9" spans="1:3" x14ac:dyDescent="0.2">
      <c r="A9" s="9">
        <v>24050950</v>
      </c>
      <c r="B9" s="5" t="s">
        <v>51</v>
      </c>
      <c r="C9" s="10">
        <v>16630.32</v>
      </c>
    </row>
    <row r="10" spans="1:3" x14ac:dyDescent="0.2">
      <c r="A10" s="9">
        <v>24050970</v>
      </c>
      <c r="B10" s="5" t="s">
        <v>52</v>
      </c>
      <c r="C10" s="10">
        <v>1528.4899999999998</v>
      </c>
    </row>
    <row r="11" spans="1:3" x14ac:dyDescent="0.2">
      <c r="A11" s="5" t="s">
        <v>115</v>
      </c>
      <c r="C11" s="10">
        <v>97360.469999999987</v>
      </c>
    </row>
    <row r="12" spans="1:3" x14ac:dyDescent="0.2">
      <c r="A12" s="6" t="s">
        <v>116</v>
      </c>
      <c r="C12" s="10">
        <v>71420.349999999991</v>
      </c>
    </row>
    <row r="13" spans="1:3" x14ac:dyDescent="0.2">
      <c r="A13" s="8" t="s">
        <v>117</v>
      </c>
      <c r="C13" s="10">
        <v>620.85</v>
      </c>
    </row>
    <row r="14" spans="1:3" x14ac:dyDescent="0.2">
      <c r="A14" s="9">
        <v>24080530</v>
      </c>
      <c r="B14" s="5" t="s">
        <v>53</v>
      </c>
      <c r="C14" s="10">
        <v>620.85</v>
      </c>
    </row>
    <row r="15" spans="1:3" x14ac:dyDescent="0.2">
      <c r="A15" s="8" t="s">
        <v>118</v>
      </c>
      <c r="C15" s="10">
        <v>70799.499999999985</v>
      </c>
    </row>
    <row r="16" spans="1:3" x14ac:dyDescent="0.2">
      <c r="A16" s="9">
        <v>24090590</v>
      </c>
      <c r="B16" s="5" t="s">
        <v>54</v>
      </c>
      <c r="C16" s="10">
        <v>70799.499999999985</v>
      </c>
    </row>
    <row r="17" spans="1:3" x14ac:dyDescent="0.2">
      <c r="A17" s="6" t="s">
        <v>119</v>
      </c>
      <c r="C17" s="10">
        <v>25781</v>
      </c>
    </row>
    <row r="18" spans="1:3" x14ac:dyDescent="0.2">
      <c r="A18" s="8" t="s">
        <v>120</v>
      </c>
      <c r="C18" s="10">
        <v>25781</v>
      </c>
    </row>
    <row r="19" spans="1:3" x14ac:dyDescent="0.2">
      <c r="A19" s="9">
        <v>24100070</v>
      </c>
      <c r="B19" s="5" t="s">
        <v>55</v>
      </c>
      <c r="C19" s="10">
        <v>25781</v>
      </c>
    </row>
    <row r="20" spans="1:3" x14ac:dyDescent="0.2">
      <c r="A20" s="6" t="s">
        <v>121</v>
      </c>
      <c r="C20" s="10">
        <v>159.12</v>
      </c>
    </row>
    <row r="21" spans="1:3" x14ac:dyDescent="0.2">
      <c r="A21" s="8" t="s">
        <v>122</v>
      </c>
      <c r="C21" s="10">
        <v>159.12</v>
      </c>
    </row>
    <row r="22" spans="1:3" x14ac:dyDescent="0.2">
      <c r="A22" s="9">
        <v>24270370</v>
      </c>
      <c r="B22" s="5" t="s">
        <v>62</v>
      </c>
      <c r="C22" s="10">
        <v>159.12</v>
      </c>
    </row>
    <row r="23" spans="1:3" x14ac:dyDescent="0.2">
      <c r="A23" s="5" t="s">
        <v>123</v>
      </c>
      <c r="C23" s="10">
        <v>41983.519999999997</v>
      </c>
    </row>
    <row r="24" spans="1:3" x14ac:dyDescent="0.2">
      <c r="A24" s="6" t="s">
        <v>124</v>
      </c>
      <c r="C24" s="10">
        <v>2879.91</v>
      </c>
    </row>
    <row r="25" spans="1:3" x14ac:dyDescent="0.2">
      <c r="A25" s="8" t="s">
        <v>125</v>
      </c>
      <c r="C25" s="10">
        <v>2879.91</v>
      </c>
    </row>
    <row r="26" spans="1:3" x14ac:dyDescent="0.2">
      <c r="A26" s="9">
        <v>24140300</v>
      </c>
      <c r="B26" s="5" t="s">
        <v>56</v>
      </c>
      <c r="C26" s="10">
        <v>2879.91</v>
      </c>
    </row>
    <row r="27" spans="1:3" x14ac:dyDescent="0.2">
      <c r="A27" s="6" t="s">
        <v>126</v>
      </c>
      <c r="C27" s="10">
        <v>39103.609999999993</v>
      </c>
    </row>
    <row r="28" spans="1:3" x14ac:dyDescent="0.2">
      <c r="A28" s="8" t="s">
        <v>127</v>
      </c>
      <c r="C28" s="10">
        <v>5115.4799999999996</v>
      </c>
    </row>
    <row r="29" spans="1:3" x14ac:dyDescent="0.2">
      <c r="A29" s="9">
        <v>24151300</v>
      </c>
      <c r="B29" s="5" t="s">
        <v>57</v>
      </c>
      <c r="C29" s="10">
        <v>5115.4799999999996</v>
      </c>
    </row>
    <row r="30" spans="1:3" x14ac:dyDescent="0.2">
      <c r="A30" s="8" t="s">
        <v>128</v>
      </c>
      <c r="C30" s="10">
        <v>33988.129999999997</v>
      </c>
    </row>
    <row r="31" spans="1:3" x14ac:dyDescent="0.2">
      <c r="A31" s="9">
        <v>24160540</v>
      </c>
      <c r="B31" s="5" t="s">
        <v>58</v>
      </c>
      <c r="C31" s="10">
        <v>11251.789999999999</v>
      </c>
    </row>
    <row r="32" spans="1:3" x14ac:dyDescent="0.2">
      <c r="A32" s="9">
        <v>24160870</v>
      </c>
      <c r="B32" s="5" t="s">
        <v>59</v>
      </c>
      <c r="C32" s="10">
        <v>21220.71</v>
      </c>
    </row>
    <row r="33" spans="1:3" x14ac:dyDescent="0.2">
      <c r="A33" s="9">
        <v>24160890</v>
      </c>
      <c r="B33" s="5" t="s">
        <v>60</v>
      </c>
      <c r="C33" s="10">
        <v>1515.63</v>
      </c>
    </row>
    <row r="34" spans="1:3" x14ac:dyDescent="0.2">
      <c r="A34" s="5" t="s">
        <v>129</v>
      </c>
      <c r="C34" s="10">
        <v>151499.4</v>
      </c>
    </row>
    <row r="35" spans="1:3" x14ac:dyDescent="0.2">
      <c r="A35" s="6" t="s">
        <v>121</v>
      </c>
      <c r="C35" s="10">
        <v>2646.19</v>
      </c>
    </row>
    <row r="36" spans="1:3" x14ac:dyDescent="0.2">
      <c r="A36" s="8" t="s">
        <v>130</v>
      </c>
      <c r="C36" s="10">
        <v>2646.19</v>
      </c>
    </row>
    <row r="37" spans="1:3" x14ac:dyDescent="0.2">
      <c r="A37" s="9">
        <v>24200180</v>
      </c>
      <c r="B37" s="5" t="s">
        <v>61</v>
      </c>
      <c r="C37" s="10">
        <v>2646.19</v>
      </c>
    </row>
    <row r="38" spans="1:3" x14ac:dyDescent="0.2">
      <c r="A38" s="6" t="s">
        <v>131</v>
      </c>
      <c r="C38" s="10">
        <v>34150.53</v>
      </c>
    </row>
    <row r="39" spans="1:3" x14ac:dyDescent="0.2">
      <c r="A39" s="8" t="s">
        <v>132</v>
      </c>
      <c r="C39" s="10">
        <v>32120.68</v>
      </c>
    </row>
    <row r="40" spans="1:3" x14ac:dyDescent="0.2">
      <c r="A40" s="9">
        <v>24310730</v>
      </c>
      <c r="B40" s="5" t="s">
        <v>67</v>
      </c>
      <c r="C40" s="10">
        <v>943.1</v>
      </c>
    </row>
    <row r="41" spans="1:3" x14ac:dyDescent="0.2">
      <c r="A41" s="9">
        <v>24310750</v>
      </c>
      <c r="B41" s="5" t="s">
        <v>68</v>
      </c>
      <c r="C41" s="10">
        <v>314.69000000000005</v>
      </c>
    </row>
    <row r="42" spans="1:3" x14ac:dyDescent="0.2">
      <c r="A42" s="9">
        <v>24310820</v>
      </c>
      <c r="B42" s="5" t="s">
        <v>69</v>
      </c>
      <c r="C42" s="10">
        <v>30862.89</v>
      </c>
    </row>
    <row r="43" spans="1:3" x14ac:dyDescent="0.2">
      <c r="A43" s="8" t="s">
        <v>133</v>
      </c>
      <c r="C43" s="10">
        <v>2029.85</v>
      </c>
    </row>
    <row r="44" spans="1:3" x14ac:dyDescent="0.2">
      <c r="A44" s="9">
        <v>24340420</v>
      </c>
      <c r="B44" s="5" t="s">
        <v>72</v>
      </c>
      <c r="C44" s="10">
        <v>2029.85</v>
      </c>
    </row>
    <row r="45" spans="1:3" x14ac:dyDescent="0.2">
      <c r="A45" s="6" t="s">
        <v>134</v>
      </c>
      <c r="C45" s="10">
        <v>2328.9499999999998</v>
      </c>
    </row>
    <row r="46" spans="1:3" x14ac:dyDescent="0.2">
      <c r="A46" s="8" t="s">
        <v>135</v>
      </c>
      <c r="C46" s="10">
        <v>2328.9499999999998</v>
      </c>
    </row>
    <row r="47" spans="1:3" x14ac:dyDescent="0.2">
      <c r="A47" s="9">
        <v>24390270</v>
      </c>
      <c r="B47" s="5" t="s">
        <v>81</v>
      </c>
      <c r="C47" s="10">
        <v>1648.23</v>
      </c>
    </row>
    <row r="48" spans="1:3" x14ac:dyDescent="0.2">
      <c r="A48" s="9">
        <v>24390720</v>
      </c>
      <c r="B48" s="5" t="s">
        <v>82</v>
      </c>
      <c r="C48" s="10">
        <v>680.72</v>
      </c>
    </row>
    <row r="49" spans="1:3" x14ac:dyDescent="0.2">
      <c r="A49" s="6" t="s">
        <v>136</v>
      </c>
      <c r="C49" s="10">
        <v>112373.73</v>
      </c>
    </row>
    <row r="50" spans="1:3" x14ac:dyDescent="0.2">
      <c r="A50" s="8" t="s">
        <v>137</v>
      </c>
      <c r="C50" s="10">
        <v>112373.73</v>
      </c>
    </row>
    <row r="51" spans="1:3" x14ac:dyDescent="0.2">
      <c r="A51" s="9">
        <v>24430350</v>
      </c>
      <c r="B51" s="5" t="s">
        <v>87</v>
      </c>
      <c r="C51" s="10">
        <v>17143.36</v>
      </c>
    </row>
    <row r="52" spans="1:3" x14ac:dyDescent="0.2">
      <c r="A52" s="9">
        <v>24430360</v>
      </c>
      <c r="B52" s="5" t="s">
        <v>88</v>
      </c>
      <c r="C52" s="10">
        <v>93502.799999999988</v>
      </c>
    </row>
    <row r="53" spans="1:3" x14ac:dyDescent="0.2">
      <c r="A53" s="9">
        <v>24430440</v>
      </c>
      <c r="B53" s="5" t="s">
        <v>89</v>
      </c>
      <c r="C53" s="10">
        <v>1727.57</v>
      </c>
    </row>
    <row r="54" spans="1:3" x14ac:dyDescent="0.2">
      <c r="A54" s="5" t="s">
        <v>138</v>
      </c>
      <c r="C54" s="10">
        <v>23818.71</v>
      </c>
    </row>
    <row r="55" spans="1:3" x14ac:dyDescent="0.2">
      <c r="A55" s="6" t="s">
        <v>139</v>
      </c>
      <c r="C55" s="10">
        <v>8298.15</v>
      </c>
    </row>
    <row r="56" spans="1:3" x14ac:dyDescent="0.2">
      <c r="A56" s="8" t="s">
        <v>140</v>
      </c>
      <c r="C56" s="10">
        <v>8298.15</v>
      </c>
    </row>
    <row r="57" spans="1:3" x14ac:dyDescent="0.2">
      <c r="A57" s="9">
        <v>24290570</v>
      </c>
      <c r="B57" s="5" t="s">
        <v>63</v>
      </c>
      <c r="C57" s="10">
        <v>4368.7899999999991</v>
      </c>
    </row>
    <row r="58" spans="1:3" x14ac:dyDescent="0.2">
      <c r="A58" s="9">
        <v>24291920</v>
      </c>
      <c r="B58" s="5" t="s">
        <v>64</v>
      </c>
      <c r="C58" s="10">
        <v>3534.63</v>
      </c>
    </row>
    <row r="59" spans="1:3" x14ac:dyDescent="0.2">
      <c r="A59" s="9">
        <v>24291990</v>
      </c>
      <c r="B59" s="5" t="s">
        <v>65</v>
      </c>
      <c r="C59" s="10">
        <v>394.73</v>
      </c>
    </row>
    <row r="60" spans="1:3" x14ac:dyDescent="0.2">
      <c r="A60" s="6" t="s">
        <v>131</v>
      </c>
      <c r="C60" s="10">
        <v>677.64</v>
      </c>
    </row>
    <row r="61" spans="1:3" x14ac:dyDescent="0.2">
      <c r="A61" s="8" t="s">
        <v>141</v>
      </c>
      <c r="C61" s="10">
        <v>677.64</v>
      </c>
    </row>
    <row r="62" spans="1:3" x14ac:dyDescent="0.2">
      <c r="A62" s="9">
        <v>24330260</v>
      </c>
      <c r="B62" s="5" t="s">
        <v>71</v>
      </c>
      <c r="C62" s="10">
        <v>677.64</v>
      </c>
    </row>
    <row r="63" spans="1:3" x14ac:dyDescent="0.2">
      <c r="A63" s="6" t="s">
        <v>142</v>
      </c>
      <c r="C63" s="10">
        <v>14842.920000000002</v>
      </c>
    </row>
    <row r="64" spans="1:3" x14ac:dyDescent="0.2">
      <c r="A64" s="8" t="s">
        <v>143</v>
      </c>
      <c r="C64" s="10">
        <v>14842.920000000002</v>
      </c>
    </row>
    <row r="65" spans="1:3" x14ac:dyDescent="0.2">
      <c r="A65" s="9">
        <v>24500130</v>
      </c>
      <c r="B65" s="5" t="s">
        <v>112</v>
      </c>
      <c r="C65" s="10">
        <v>14842.920000000002</v>
      </c>
    </row>
    <row r="66" spans="1:3" x14ac:dyDescent="0.2">
      <c r="A66" s="5" t="s">
        <v>144</v>
      </c>
      <c r="C66" s="10">
        <v>20603.77</v>
      </c>
    </row>
    <row r="67" spans="1:3" x14ac:dyDescent="0.2">
      <c r="A67" s="6" t="s">
        <v>131</v>
      </c>
      <c r="C67" s="10">
        <v>9604.06</v>
      </c>
    </row>
    <row r="68" spans="1:3" x14ac:dyDescent="0.2">
      <c r="A68" s="8" t="s">
        <v>145</v>
      </c>
      <c r="C68" s="10">
        <v>2010.13</v>
      </c>
    </row>
    <row r="69" spans="1:3" x14ac:dyDescent="0.2">
      <c r="A69" s="9">
        <v>24300200</v>
      </c>
      <c r="B69" s="5" t="s">
        <v>66</v>
      </c>
      <c r="C69" s="10">
        <v>2010.13</v>
      </c>
    </row>
    <row r="70" spans="1:3" x14ac:dyDescent="0.2">
      <c r="A70" s="8" t="s">
        <v>146</v>
      </c>
      <c r="C70" s="10">
        <v>7593.9299999999994</v>
      </c>
    </row>
    <row r="71" spans="1:3" x14ac:dyDescent="0.2">
      <c r="A71" s="9">
        <v>24320360</v>
      </c>
      <c r="B71" s="5" t="s">
        <v>70</v>
      </c>
      <c r="C71" s="10">
        <v>7593.9299999999994</v>
      </c>
    </row>
    <row r="72" spans="1:3" x14ac:dyDescent="0.2">
      <c r="A72" s="6" t="s">
        <v>147</v>
      </c>
      <c r="C72" s="10">
        <v>10999.71</v>
      </c>
    </row>
    <row r="73" spans="1:3" x14ac:dyDescent="0.2">
      <c r="A73" s="8" t="s">
        <v>148</v>
      </c>
      <c r="C73" s="10">
        <v>407.85</v>
      </c>
    </row>
    <row r="74" spans="1:3" x14ac:dyDescent="0.2">
      <c r="A74" s="9">
        <v>24356000</v>
      </c>
      <c r="B74" s="5" t="s">
        <v>73</v>
      </c>
      <c r="C74" s="10">
        <v>407.85</v>
      </c>
    </row>
    <row r="75" spans="1:3" x14ac:dyDescent="0.2">
      <c r="A75" s="8" t="s">
        <v>149</v>
      </c>
      <c r="C75" s="10">
        <v>1936.88</v>
      </c>
    </row>
    <row r="76" spans="1:3" x14ac:dyDescent="0.2">
      <c r="A76" s="9">
        <v>24360040</v>
      </c>
      <c r="B76" s="5" t="s">
        <v>74</v>
      </c>
      <c r="C76" s="10">
        <v>1936.88</v>
      </c>
    </row>
    <row r="77" spans="1:3" x14ac:dyDescent="0.2">
      <c r="A77" s="8" t="s">
        <v>150</v>
      </c>
      <c r="C77" s="10">
        <v>8654.98</v>
      </c>
    </row>
    <row r="78" spans="1:3" x14ac:dyDescent="0.2">
      <c r="A78" s="9">
        <v>24370920</v>
      </c>
      <c r="B78" s="5" t="s">
        <v>75</v>
      </c>
      <c r="C78" s="10">
        <v>6884.5499999999993</v>
      </c>
    </row>
    <row r="79" spans="1:3" x14ac:dyDescent="0.2">
      <c r="A79" s="9">
        <v>24370950</v>
      </c>
      <c r="B79" s="5" t="s">
        <v>76</v>
      </c>
      <c r="C79" s="10">
        <v>1770.43</v>
      </c>
    </row>
    <row r="80" spans="1:3" x14ac:dyDescent="0.2">
      <c r="A80" s="5" t="s">
        <v>151</v>
      </c>
      <c r="C80" s="10">
        <v>451290.07999999996</v>
      </c>
    </row>
    <row r="81" spans="1:3" x14ac:dyDescent="0.2">
      <c r="A81" s="6" t="s">
        <v>152</v>
      </c>
      <c r="C81" s="10">
        <v>37594.479999999996</v>
      </c>
    </row>
    <row r="82" spans="1:3" x14ac:dyDescent="0.2">
      <c r="A82" s="8" t="s">
        <v>153</v>
      </c>
      <c r="C82" s="10">
        <v>37594.479999999996</v>
      </c>
    </row>
    <row r="83" spans="1:3" x14ac:dyDescent="0.2">
      <c r="A83" s="9">
        <v>24380290</v>
      </c>
      <c r="B83" s="5" t="s">
        <v>77</v>
      </c>
      <c r="C83" s="10">
        <v>20573.690000000002</v>
      </c>
    </row>
    <row r="84" spans="1:3" x14ac:dyDescent="0.2">
      <c r="A84" s="9">
        <v>24380330</v>
      </c>
      <c r="B84" s="5" t="s">
        <v>78</v>
      </c>
      <c r="C84" s="10">
        <v>13698.399999999998</v>
      </c>
    </row>
    <row r="85" spans="1:3" x14ac:dyDescent="0.2">
      <c r="A85" s="9">
        <v>24380420</v>
      </c>
      <c r="B85" s="5" t="s">
        <v>79</v>
      </c>
      <c r="C85" s="10">
        <v>1890.48</v>
      </c>
    </row>
    <row r="86" spans="1:3" x14ac:dyDescent="0.2">
      <c r="A86" s="9">
        <v>24380480</v>
      </c>
      <c r="B86" s="5" t="s">
        <v>80</v>
      </c>
      <c r="C86" s="10">
        <v>1431.9099999999999</v>
      </c>
    </row>
    <row r="87" spans="1:3" x14ac:dyDescent="0.2">
      <c r="A87" s="6" t="s">
        <v>136</v>
      </c>
      <c r="C87" s="10">
        <v>413695.6</v>
      </c>
    </row>
    <row r="88" spans="1:3" x14ac:dyDescent="0.2">
      <c r="A88" s="8" t="s">
        <v>154</v>
      </c>
      <c r="C88" s="10">
        <v>23196.579999999998</v>
      </c>
    </row>
    <row r="89" spans="1:3" x14ac:dyDescent="0.2">
      <c r="A89" s="9">
        <v>24410190</v>
      </c>
      <c r="B89" s="5" t="s">
        <v>83</v>
      </c>
      <c r="C89" s="10">
        <v>3866.37</v>
      </c>
    </row>
    <row r="90" spans="1:3" x14ac:dyDescent="0.2">
      <c r="A90" s="9">
        <v>24410480</v>
      </c>
      <c r="B90" s="5" t="s">
        <v>84</v>
      </c>
      <c r="C90" s="10">
        <v>19330.21</v>
      </c>
    </row>
    <row r="91" spans="1:3" x14ac:dyDescent="0.2">
      <c r="A91" s="8" t="s">
        <v>155</v>
      </c>
      <c r="C91" s="10">
        <v>171787.28</v>
      </c>
    </row>
    <row r="92" spans="1:3" x14ac:dyDescent="0.2">
      <c r="A92" s="9">
        <v>24440720</v>
      </c>
      <c r="B92" s="5" t="s">
        <v>90</v>
      </c>
      <c r="C92" s="10">
        <v>162725.32</v>
      </c>
    </row>
    <row r="93" spans="1:3" x14ac:dyDescent="0.2">
      <c r="A93" s="9">
        <v>24440740</v>
      </c>
      <c r="B93" s="5" t="s">
        <v>91</v>
      </c>
      <c r="C93" s="10">
        <v>904.63</v>
      </c>
    </row>
    <row r="94" spans="1:3" x14ac:dyDescent="0.2">
      <c r="A94" s="9">
        <v>24440820</v>
      </c>
      <c r="B94" s="5" t="s">
        <v>92</v>
      </c>
      <c r="C94" s="10">
        <v>1186.49</v>
      </c>
    </row>
    <row r="95" spans="1:3" x14ac:dyDescent="0.2">
      <c r="A95" s="9">
        <v>24440830</v>
      </c>
      <c r="B95" s="5" t="s">
        <v>93</v>
      </c>
      <c r="C95" s="10">
        <v>6970.84</v>
      </c>
    </row>
    <row r="96" spans="1:3" x14ac:dyDescent="0.2">
      <c r="A96" s="8" t="s">
        <v>156</v>
      </c>
      <c r="C96" s="10">
        <v>218711.74000000005</v>
      </c>
    </row>
    <row r="97" spans="1:3" x14ac:dyDescent="0.2">
      <c r="A97" s="9">
        <v>24460390</v>
      </c>
      <c r="B97" s="5" t="s">
        <v>95</v>
      </c>
      <c r="C97" s="10">
        <v>36950.910000000003</v>
      </c>
    </row>
    <row r="98" spans="1:3" x14ac:dyDescent="0.2">
      <c r="A98" s="9">
        <v>24460510</v>
      </c>
      <c r="B98" s="5" t="s">
        <v>96</v>
      </c>
      <c r="C98" s="10">
        <v>1342</v>
      </c>
    </row>
    <row r="99" spans="1:3" x14ac:dyDescent="0.2">
      <c r="A99" s="9">
        <v>24460620</v>
      </c>
      <c r="B99" s="5" t="s">
        <v>97</v>
      </c>
      <c r="C99" s="10">
        <v>15292.97</v>
      </c>
    </row>
    <row r="100" spans="1:3" x14ac:dyDescent="0.2">
      <c r="A100" s="9">
        <v>24460650</v>
      </c>
      <c r="B100" s="5" t="s">
        <v>98</v>
      </c>
      <c r="C100" s="10">
        <v>43785.38</v>
      </c>
    </row>
    <row r="101" spans="1:3" x14ac:dyDescent="0.2">
      <c r="A101" s="9">
        <v>24460740</v>
      </c>
      <c r="B101" s="5" t="s">
        <v>99</v>
      </c>
      <c r="C101" s="10">
        <v>1585.8</v>
      </c>
    </row>
    <row r="102" spans="1:3" x14ac:dyDescent="0.2">
      <c r="A102" s="9">
        <v>24460780</v>
      </c>
      <c r="B102" s="5" t="s">
        <v>100</v>
      </c>
      <c r="C102" s="10">
        <v>36424.710000000006</v>
      </c>
    </row>
    <row r="103" spans="1:3" x14ac:dyDescent="0.2">
      <c r="A103" s="9">
        <v>24460800</v>
      </c>
      <c r="B103" s="5" t="s">
        <v>101</v>
      </c>
      <c r="C103" s="10">
        <v>4989.04</v>
      </c>
    </row>
    <row r="104" spans="1:3" x14ac:dyDescent="0.2">
      <c r="A104" s="9">
        <v>24460810</v>
      </c>
      <c r="B104" s="5" t="s">
        <v>102</v>
      </c>
      <c r="C104" s="10">
        <v>15536.869999999999</v>
      </c>
    </row>
    <row r="105" spans="1:3" x14ac:dyDescent="0.2">
      <c r="A105" s="9">
        <v>24460940</v>
      </c>
      <c r="B105" s="5" t="s">
        <v>103</v>
      </c>
      <c r="C105" s="10">
        <v>1105.82</v>
      </c>
    </row>
    <row r="106" spans="1:3" x14ac:dyDescent="0.2">
      <c r="A106" s="9">
        <v>24460950</v>
      </c>
      <c r="B106" s="5" t="s">
        <v>104</v>
      </c>
      <c r="C106" s="10">
        <v>61698.240000000005</v>
      </c>
    </row>
    <row r="107" spans="1:3" x14ac:dyDescent="0.2">
      <c r="A107" s="9">
        <v>24460980</v>
      </c>
      <c r="B107" s="5" t="s">
        <v>105</v>
      </c>
      <c r="C107" s="10">
        <v>0</v>
      </c>
    </row>
    <row r="108" spans="1:3" x14ac:dyDescent="0.2">
      <c r="A108" s="5" t="s">
        <v>157</v>
      </c>
      <c r="C108" s="10">
        <v>90238.329999999987</v>
      </c>
    </row>
    <row r="109" spans="1:3" x14ac:dyDescent="0.2">
      <c r="A109" s="6" t="s">
        <v>136</v>
      </c>
      <c r="C109" s="10">
        <v>90238.329999999987</v>
      </c>
    </row>
    <row r="110" spans="1:3" x14ac:dyDescent="0.2">
      <c r="A110" s="8" t="s">
        <v>158</v>
      </c>
      <c r="C110" s="10">
        <v>28028.05</v>
      </c>
    </row>
    <row r="111" spans="1:3" x14ac:dyDescent="0.2">
      <c r="A111" s="9">
        <v>24420610</v>
      </c>
      <c r="B111" s="5" t="s">
        <v>85</v>
      </c>
      <c r="C111" s="10">
        <v>5454.34</v>
      </c>
    </row>
    <row r="112" spans="1:3" x14ac:dyDescent="0.2">
      <c r="A112" s="9">
        <v>24420670</v>
      </c>
      <c r="B112" s="5" t="s">
        <v>86</v>
      </c>
      <c r="C112" s="10">
        <v>22573.71</v>
      </c>
    </row>
    <row r="113" spans="1:3" x14ac:dyDescent="0.2">
      <c r="A113" s="8" t="s">
        <v>159</v>
      </c>
      <c r="C113" s="10">
        <v>2222.6</v>
      </c>
    </row>
    <row r="114" spans="1:3" x14ac:dyDescent="0.2">
      <c r="A114" s="9">
        <v>24450220</v>
      </c>
      <c r="B114" s="5" t="s">
        <v>94</v>
      </c>
      <c r="C114" s="10">
        <v>2222.6</v>
      </c>
    </row>
    <row r="115" spans="1:3" x14ac:dyDescent="0.2">
      <c r="A115" s="8" t="s">
        <v>160</v>
      </c>
      <c r="C115" s="10">
        <v>28443.9</v>
      </c>
    </row>
    <row r="116" spans="1:3" x14ac:dyDescent="0.2">
      <c r="A116" s="9">
        <v>24470920</v>
      </c>
      <c r="B116" s="5" t="s">
        <v>106</v>
      </c>
      <c r="C116" s="10">
        <v>16864.36</v>
      </c>
    </row>
    <row r="117" spans="1:3" x14ac:dyDescent="0.2">
      <c r="A117" s="9">
        <v>24470940</v>
      </c>
      <c r="B117" s="5" t="s">
        <v>107</v>
      </c>
      <c r="C117" s="10">
        <v>110.1</v>
      </c>
    </row>
    <row r="118" spans="1:3" x14ac:dyDescent="0.2">
      <c r="A118" s="9">
        <v>24470960</v>
      </c>
      <c r="B118" s="5" t="s">
        <v>108</v>
      </c>
      <c r="C118" s="10">
        <v>11469.44</v>
      </c>
    </row>
    <row r="119" spans="1:3" x14ac:dyDescent="0.2">
      <c r="A119" s="8" t="s">
        <v>161</v>
      </c>
      <c r="C119" s="10">
        <v>31543.780000000002</v>
      </c>
    </row>
    <row r="120" spans="1:3" x14ac:dyDescent="0.2">
      <c r="A120" s="9">
        <v>24480410</v>
      </c>
      <c r="B120" s="5" t="s">
        <v>109</v>
      </c>
      <c r="C120" s="10">
        <v>9341.1299999999992</v>
      </c>
    </row>
    <row r="121" spans="1:3" x14ac:dyDescent="0.2">
      <c r="A121" s="9">
        <v>24480560</v>
      </c>
      <c r="B121" s="5" t="s">
        <v>110</v>
      </c>
      <c r="C121" s="10">
        <v>21593.56</v>
      </c>
    </row>
    <row r="122" spans="1:3" x14ac:dyDescent="0.2">
      <c r="A122" s="9">
        <v>24480650</v>
      </c>
      <c r="B122" s="5" t="s">
        <v>111</v>
      </c>
      <c r="C122" s="10">
        <v>609.09</v>
      </c>
    </row>
    <row r="123" spans="1:3" x14ac:dyDescent="0.2">
      <c r="A123" s="5" t="s">
        <v>5</v>
      </c>
      <c r="C123" s="10">
        <v>917786.37999999977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"/>
  <sheetViews>
    <sheetView tabSelected="1"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</row>
    <row r="2" spans="1:38" x14ac:dyDescent="0.2">
      <c r="A2" t="str">
        <f>+VLOOKUP(Tabla1[[#This Row],[Código de provincia]],[1]Zona!$A:$N,14,0)</f>
        <v>Zona 7</v>
      </c>
      <c r="B2" t="str">
        <f>+VLOOKUP(Tabla1[[#This Row],[Código de provincia]],[1]Zona!$A:$N,8,0)</f>
        <v>Galicia</v>
      </c>
      <c r="C2" t="str">
        <f>+VLOOKUP(TEXT(Tabla1[[#This Row],[Socio comercial]],"00000000"),[1]Clientes!$A:$E,3,0)</f>
        <v>ES/27</v>
      </c>
      <c r="D2" t="str">
        <f>+VLOOKUP(TEXT(Tabla1[[#This Row],[Socio comercial]],"00000000"),[1]Clientes!$A:$E,4,0)</f>
        <v>Lugo (02)</v>
      </c>
      <c r="E2" s="1">
        <v>24022030</v>
      </c>
      <c r="F2" s="1" t="s">
        <v>46</v>
      </c>
      <c r="G2" s="1">
        <v>209291437</v>
      </c>
      <c r="H2" s="1" t="s">
        <v>47</v>
      </c>
      <c r="I2" s="2">
        <v>753.3</v>
      </c>
      <c r="J2" s="1" t="s">
        <v>43</v>
      </c>
      <c r="K2" s="2">
        <v>48000</v>
      </c>
      <c r="L2" s="1" t="s">
        <v>43</v>
      </c>
      <c r="M2" s="1" t="s">
        <v>44</v>
      </c>
      <c r="N2" s="2">
        <v>48022.79</v>
      </c>
      <c r="O2" s="2">
        <v>25780.36</v>
      </c>
      <c r="P2" s="1" t="s">
        <v>45</v>
      </c>
      <c r="Q2" s="2">
        <v>48746.37</v>
      </c>
      <c r="R2" s="3">
        <v>101.6</v>
      </c>
      <c r="S2" s="1" t="s">
        <v>48</v>
      </c>
      <c r="T2" s="1"/>
      <c r="U2" s="1"/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/>
      <c r="AB2" s="2">
        <v>20906.84</v>
      </c>
      <c r="AC2" s="2">
        <v>17008.66</v>
      </c>
      <c r="AD2" s="2">
        <v>0</v>
      </c>
      <c r="AE2" s="2">
        <v>10107.290000000001</v>
      </c>
      <c r="AF2" s="1">
        <v>0</v>
      </c>
      <c r="AG2" s="1"/>
      <c r="AH2" s="1" t="s">
        <v>49</v>
      </c>
      <c r="AI2" s="1">
        <v>1</v>
      </c>
      <c r="AJ2" s="1"/>
      <c r="AK2" s="2">
        <v>193.1</v>
      </c>
      <c r="AL2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2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2025-01-14T15:11:13Z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