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_RPA_CORP\Documents\UiPath\VOTORANTIM_004_001_RT1_Controles SOX-EAA-01.74.1-AR y SOX-EAA-02.74.1-AP\Data\ExcelReports\"/>
    </mc:Choice>
  </mc:AlternateContent>
  <xr:revisionPtr revIDLastSave="0" documentId="13_ncr:1_{0CF4AC21-326B-4555-85BB-FAD0B9AB9C95}" xr6:coauthVersionLast="47" xr6:coauthVersionMax="47" xr10:uidLastSave="{00000000-0000-0000-0000-000000000000}"/>
  <bookViews>
    <workbookView xWindow="1125" yWindow="1125" windowWidth="21585" windowHeight="10290" activeTab="1" xr2:uid="{6E4BBE8F-F0FB-4EA5-8CA1-4F3521BD7F14}"/>
  </bookViews>
  <sheets>
    <sheet name="Sheet1" sheetId="1" r:id="rId1"/>
    <sheet name="Manual Journals Validation" sheetId="2" r:id="rId2"/>
  </sheets>
  <definedNames>
    <definedName name="ExternalData_4" localSheetId="1" hidden="1">'Manual Journals Validation'!$C$5:$W$19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2" l="1"/>
  <c r="T3" i="2"/>
  <c r="K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A58C5F-5600-464C-BA97-BC9E2D8965CB}" keepAlive="1" name="Query - AP_To Analyze" description="Connection to the 'AP_To Analyze' query in the workbook." type="5" refreshedVersion="8" background="1" saveData="1">
    <dbPr connection="Provider=Microsoft.Mashup.OleDb.1;Data Source=$Workbook$;Location=&quot;AP_To Analyze&quot;;Extended Properties=&quot;&quot;" command="SELECT * FROM [AP_To Analyze]"/>
  </connection>
  <connection id="2" xr16:uid="{314A3505-2F40-4753-BAD8-1B4FB271782D}" keepAlive="1" name="Query - Clearings" description="Connection to the 'Clearings' query in the workbook." type="5" refreshedVersion="0" background="1">
    <dbPr connection="Provider=Microsoft.Mashup.OleDb.1;Data Source=$Workbook$;Location=Clearings;Extended Properties=&quot;&quot;" command="SELECT * FROM [Clearings]"/>
  </connection>
  <connection id="3" xr16:uid="{D8514C87-3930-45C7-AA0E-6060A267DFFC}" keepAlive="1" name="Query - Sample_AP" description="Connection to the 'Sample_AP' query in the workbook." type="5" refreshedVersion="0" background="1">
    <dbPr connection="Provider=Microsoft.Mashup.OleDb.1;Data Source=$Workbook$;Location=Sample_AP;Extended Properties=&quot;&quot;" command="SELECT * FROM [Sample_AP]"/>
  </connection>
</connections>
</file>

<file path=xl/sharedStrings.xml><?xml version="1.0" encoding="utf-8"?>
<sst xmlns="http://schemas.openxmlformats.org/spreadsheetml/2006/main" count="114" uniqueCount="48">
  <si>
    <t>Clearings To be Analyzed (Lines) for SOX Control 02.74.1 - Supplier and other Clearings:</t>
  </si>
  <si>
    <t>CoCd</t>
  </si>
  <si>
    <t>Manager</t>
  </si>
  <si>
    <t>User</t>
  </si>
  <si>
    <t>TCode</t>
  </si>
  <si>
    <t>Type</t>
  </si>
  <si>
    <t>DocumentNo</t>
  </si>
  <si>
    <t>Effect date</t>
  </si>
  <si>
    <t>Doc.Header Text</t>
  </si>
  <si>
    <t>Total Deb./Cred.</t>
  </si>
  <si>
    <t>G/L Account</t>
  </si>
  <si>
    <t>G/L Account Descr.</t>
  </si>
  <si>
    <t>Supp/Cust</t>
  </si>
  <si>
    <t>Desc.S/C</t>
  </si>
  <si>
    <t>Cost Ctr</t>
  </si>
  <si>
    <t>Cost Ctr Desc.</t>
  </si>
  <si>
    <t>Profit Ctr</t>
  </si>
  <si>
    <t>Profit Ctr Desc</t>
  </si>
  <si>
    <t>Order</t>
  </si>
  <si>
    <t>Order Desc.</t>
  </si>
  <si>
    <t xml:space="preserve">   Debit amount</t>
  </si>
  <si>
    <t xml:space="preserve">  Credit amount</t>
  </si>
  <si>
    <t>CHECK</t>
  </si>
  <si>
    <t>JUSTIFICATION</t>
  </si>
  <si>
    <t>SUPPORTING DOC.</t>
  </si>
  <si>
    <t>SUPPORTING DOC. LOCATION</t>
  </si>
  <si>
    <t>AT01</t>
  </si>
  <si>
    <t>SHADDOUCH</t>
  </si>
  <si>
    <t>HQARBAL</t>
  </si>
  <si>
    <t>FB1K</t>
  </si>
  <si>
    <t>AB</t>
  </si>
  <si>
    <t>DETT/ACQUIS IMM</t>
  </si>
  <si>
    <t>RECEVEUR DOUANE CASA PORT</t>
  </si>
  <si>
    <t>31AT011201</t>
  </si>
  <si>
    <t>NBENAYAD</t>
  </si>
  <si>
    <t>MBENNOUR</t>
  </si>
  <si>
    <t>FB1S</t>
  </si>
  <si>
    <t>R COMP FUTURIS</t>
  </si>
  <si>
    <t>31ATN19900</t>
  </si>
  <si>
    <t>FUTURIS AXA</t>
  </si>
  <si>
    <t>CTBK 100096013-M.</t>
  </si>
  <si>
    <t>AT02</t>
  </si>
  <si>
    <t>FB05</t>
  </si>
  <si>
    <t>ZV</t>
  </si>
  <si>
    <t>CLIENTS</t>
  </si>
  <si>
    <t>OMEGA ROUTE</t>
  </si>
  <si>
    <t>FOURNISSEURS</t>
  </si>
  <si>
    <t>STE OMEGA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</si>
</sst>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164" fontId="4" fillId="0" borderId="0" xfId="0" applyNumberFormat="1" applyFont="1"/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3E3A49D2-976E-4399-9EC9-11052A7E10D9}" autoFormatId="16" applyNumberFormats="0" applyBorderFormats="0" applyFontFormats="0" applyPatternFormats="0" applyAlignmentFormats="0" applyWidthHeightFormats="0">
  <queryTableRefresh nextId="36" unboundColumnsRight="4">
    <queryTableFields count="25">
      <queryTableField id="1" name="CoCd" tableColumnId="1"/>
      <queryTableField id="2" name="Manager" tableColumnId="2"/>
      <queryTableField id="3" name="User" tableColumnId="3"/>
      <queryTableField id="4" name="TCode" tableColumnId="4"/>
      <queryTableField id="5" name="Type" tableColumnId="5"/>
      <queryTableField id="6" name="DocumentNo" tableColumnId="6"/>
      <queryTableField id="7" name="Effect date" tableColumnId="7"/>
      <queryTableField id="8" name="Doc.Header Text" tableColumnId="8"/>
      <queryTableField id="9" name="Total Deb./Cred." tableColumnId="9"/>
      <queryTableField id="10" name="G/L Account" tableColumnId="10"/>
      <queryTableField id="11" name="G/L Account Descr." tableColumnId="11"/>
      <queryTableField id="28" name="Supp/Cust" tableColumnId="20"/>
      <queryTableField id="29" name="Desc.S/C" tableColumnId="21"/>
      <queryTableField id="14" name="Cost Ctr" tableColumnId="14"/>
      <queryTableField id="17" name="Cost Ctr Desc." tableColumnId="17"/>
      <queryTableField id="15" name="Profit Ctr" tableColumnId="15"/>
      <queryTableField id="18" name="Profit Ctr Desc" tableColumnId="18"/>
      <queryTableField id="16" name="Order" tableColumnId="16"/>
      <queryTableField id="19" name="Order Desc." tableColumnId="19"/>
      <queryTableField id="12" name="   Debit amount" tableColumnId="12"/>
      <queryTableField id="13" name="  Credit amount" tableColumnId="13"/>
      <queryTableField id="32" dataBound="0" tableColumnId="22"/>
      <queryTableField id="33" dataBound="0" tableColumnId="23"/>
      <queryTableField id="34" dataBound="0" tableColumnId="24"/>
      <queryTableField id="35" dataBound="0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4A112-5881-4EBC-AFCF-DEA188BC82DC}" name="AP_To_Analyze" displayName="AP_To_Analyze" ref="C5:AA19" tableType="queryTable" totalsRowShown="0" headerRowDxfId="26" dataDxfId="25" headerRowBorderDxfId="23" tableBorderDxfId="24">
  <autoFilter ref="C5:AA19" xr:uid="{CD7F8B62-9BA2-4298-8106-7EB434A24747}"/>
  <tableColumns count="25">
    <tableColumn id="1" xr3:uid="{E05119E1-C15B-4FD8-8B3A-262CC7E15C8B}" uniqueName="1" name="CoCd" queryTableFieldId="1" dataDxfId="22"/>
    <tableColumn id="2" xr3:uid="{21AB6CB0-0692-426F-90E7-C6BD6A903EDD}" uniqueName="2" name="Manager" queryTableFieldId="2" dataDxfId="21"/>
    <tableColumn id="3" xr3:uid="{C65D3A28-F1C5-4644-9D17-62FF249E9F27}" uniqueName="3" name="User" queryTableFieldId="3" dataDxfId="20"/>
    <tableColumn id="4" xr3:uid="{7239CA3B-FFE9-45BE-A941-FC16B3DD2C52}" uniqueName="4" name="TCode" queryTableFieldId="4" dataDxfId="19"/>
    <tableColumn id="5" xr3:uid="{FBA8F78D-8373-4067-A5B6-1311F98A0761}" uniqueName="5" name="Type" queryTableFieldId="5" dataDxfId="18"/>
    <tableColumn id="6" xr3:uid="{762179D7-C826-4832-B3BB-652B0BD9000A}" uniqueName="6" name="DocumentNo" queryTableFieldId="6" dataDxfId="17"/>
    <tableColumn id="7" xr3:uid="{55791E55-C789-4CC8-A37E-781872A50CBF}" uniqueName="7" name="Effect date" queryTableFieldId="7" dataDxfId="16"/>
    <tableColumn id="8" xr3:uid="{D8EFFA15-1711-4B84-98F0-EF0C55F599AE}" uniqueName="8" name="Doc.Header Text" queryTableFieldId="8" dataDxfId="15"/>
    <tableColumn id="9" xr3:uid="{51F0A17A-4C0D-49F2-8380-41D7E8394F6D}" uniqueName="9" name="Total Deb./Cred." queryTableFieldId="9" dataDxfId="14"/>
    <tableColumn id="10" xr3:uid="{BA6438A3-3A8C-4D39-A643-F0E5011490D1}" uniqueName="10" name="G/L Account" queryTableFieldId="10" dataDxfId="13"/>
    <tableColumn id="11" xr3:uid="{40722F17-B70D-4C53-A9C0-5DDC49F581E6}" uniqueName="11" name="G/L Account Descr." queryTableFieldId="11" dataDxfId="12"/>
    <tableColumn id="20" xr3:uid="{54AD52CD-E302-4352-B9B1-6B6D1F7D18A2}" uniqueName="20" name="Supp/Cust" queryTableFieldId="28"/>
    <tableColumn id="21" xr3:uid="{AA0CCBFA-6DFD-490B-85A1-7F90FF56CC6B}" uniqueName="21" name="Desc.S/C" queryTableFieldId="29"/>
    <tableColumn id="14" xr3:uid="{328B231C-A5DF-477C-8D6E-E50127E9D944}" uniqueName="14" name="Cost Ctr" queryTableFieldId="14" dataDxfId="11"/>
    <tableColumn id="17" xr3:uid="{09ED4898-8572-474D-AFDB-E90082F79B87}" uniqueName="17" name="Cost Ctr Desc." queryTableFieldId="17" dataDxfId="10"/>
    <tableColumn id="15" xr3:uid="{F910AAB5-F789-40A9-BA3B-8A02A276E0D9}" uniqueName="15" name="Profit Ctr" queryTableFieldId="15" dataDxfId="9"/>
    <tableColumn id="18" xr3:uid="{7CBD62C8-2AA7-43FF-A4EC-A36D510F866D}" uniqueName="18" name="Profit Ctr Desc" queryTableFieldId="18" dataDxfId="8"/>
    <tableColumn id="16" xr3:uid="{71169663-1C6C-40E6-99EF-0FCE1AE9649A}" uniqueName="16" name="Order" queryTableFieldId="16" dataDxfId="7"/>
    <tableColumn id="19" xr3:uid="{E9948DDE-1BA0-4A4A-80FC-1848373C27FD}" uniqueName="19" name="Order Desc." queryTableFieldId="19" dataDxfId="6"/>
    <tableColumn id="12" xr3:uid="{A31E67A7-2B1E-4847-932E-0B81908A41B8}" uniqueName="12" name="   Debit amount" queryTableFieldId="12" dataDxfId="5"/>
    <tableColumn id="13" xr3:uid="{E8C26CD0-A4BA-40C1-94C0-3C426CB5D686}" uniqueName="13" name="  Credit amount" queryTableFieldId="13" dataDxfId="4"/>
    <tableColumn id="22" xr3:uid="{5D32DCF0-9F6A-4947-B5A3-8F3BEAF5FF37}" uniqueName="22" name="CHECK" queryTableFieldId="32" dataDxfId="3"/>
    <tableColumn id="23" xr3:uid="{69DF4AB6-6B4C-434B-B126-20222ED4B3A8}" uniqueName="23" name="JUSTIFICATION" queryTableFieldId="33" dataDxfId="2"/>
    <tableColumn id="24" xr3:uid="{68B56F4E-0CC9-402D-A5FC-F7291B1A921E}" uniqueName="24" name="SUPPORTING DOC." queryTableFieldId="34" dataDxfId="1"/>
    <tableColumn id="25" xr3:uid="{D2CDA05A-DED6-41C8-820D-90D4D392E65B}" uniqueName="25" name="SUPPORTING DOC. LOCATION" queryTableFieldId="35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C888-C909-4E1E-9570-E9D9749B22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C8E1-D9AB-4C01-92EB-39D511835733}">
  <sheetPr>
    <tabColor theme="7"/>
  </sheetPr>
  <dimension ref="C1:AA19"/>
  <sheetViews>
    <sheetView showGridLines="0" tabSelected="1" topLeftCell="A3" zoomScale="90" zoomScaleNormal="90" workbookViewId="0">
      <pane xSplit="11" topLeftCell="W1" activePane="topRight" state="frozen"/>
      <selection pane="topRight" activeCell="AA17" sqref="AA17"/>
    </sheetView>
  </sheetViews>
  <sheetFormatPr defaultColWidth="8.85546875" defaultRowHeight="12" x14ac:dyDescent="0.2"/>
  <cols>
    <col min="1" max="1" width="2.85546875" style="3" customWidth="1"/>
    <col min="2" max="2" width="2.42578125" style="3" customWidth="1"/>
    <col min="3" max="3" width="11.140625" style="3" bestFit="1" customWidth="1"/>
    <col min="4" max="4" width="14" style="3" bestFit="1" customWidth="1"/>
    <col min="5" max="5" width="12.28515625" style="3" bestFit="1" customWidth="1"/>
    <col min="6" max="6" width="12" style="3" bestFit="1" customWidth="1"/>
    <col min="7" max="7" width="10.5703125" style="3" bestFit="1" customWidth="1"/>
    <col min="8" max="8" width="17.42578125" style="3" bestFit="1" customWidth="1"/>
    <col min="9" max="9" width="15.5703125" style="3" bestFit="1" customWidth="1"/>
    <col min="10" max="10" width="20.5703125" style="3" bestFit="1" customWidth="1"/>
    <col min="11" max="11" width="20.28515625" style="3" bestFit="1" customWidth="1"/>
    <col min="12" max="12" width="16.85546875" style="3" bestFit="1" customWidth="1"/>
    <col min="13" max="13" width="23" style="3" bestFit="1" customWidth="1"/>
    <col min="14" max="14" width="15.42578125" style="3" bestFit="1" customWidth="1"/>
    <col min="15" max="15" width="29.140625" style="3" bestFit="1" customWidth="1"/>
    <col min="16" max="16" width="13.5703125" style="3" bestFit="1" customWidth="1"/>
    <col min="17" max="17" width="18.85546875" style="3" bestFit="1" customWidth="1"/>
    <col min="18" max="18" width="14.28515625" style="3" bestFit="1" customWidth="1"/>
    <col min="19" max="19" width="19" style="3" bestFit="1" customWidth="1"/>
    <col min="20" max="20" width="11.42578125" style="3" bestFit="1" customWidth="1"/>
    <col min="21" max="21" width="16.5703125" style="3" bestFit="1" customWidth="1"/>
    <col min="22" max="22" width="19.28515625" style="3" bestFit="1" customWidth="1"/>
    <col min="23" max="23" width="20" style="3" bestFit="1" customWidth="1"/>
    <col min="24" max="24" width="12" style="3" bestFit="1" customWidth="1"/>
    <col min="25" max="25" width="19" style="3" bestFit="1" customWidth="1"/>
    <col min="26" max="27" width="21.7109375" style="3" bestFit="1" customWidth="1"/>
    <col min="28" max="16384" width="8.85546875" style="3"/>
  </cols>
  <sheetData>
    <row r="1" spans="3:27" s="2" customFormat="1" ht="21.6" customHeight="1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3:27" x14ac:dyDescent="0.2">
      <c r="K3" s="4">
        <f>+SUM(AP_To_Analyze[[#All],[Total Deb./Cred.]])</f>
        <v>85250036.640000001</v>
      </c>
      <c r="T3" s="4">
        <f>+SUM(AP_To_Analyze[[#All],[   Debit amount]])</f>
        <v>41931357.120000005</v>
      </c>
      <c r="U3" s="4">
        <f>+SUM(AP_To_Analyze[[#All],[  Credit amount]])</f>
        <v>41931357.120000005</v>
      </c>
      <c r="V3" s="4"/>
      <c r="W3" s="4"/>
      <c r="X3" s="4"/>
      <c r="Y3" s="4"/>
    </row>
    <row r="4" spans="3:27" ht="12.75" thickBot="1" x14ac:dyDescent="0.25"/>
    <row r="5" spans="3:27" ht="24.75" thickBot="1" x14ac:dyDescent="0.25"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6" t="s">
        <v>16</v>
      </c>
      <c r="S5" s="6" t="s">
        <v>17</v>
      </c>
      <c r="T5" s="6" t="s">
        <v>18</v>
      </c>
      <c r="U5" s="6" t="s">
        <v>19</v>
      </c>
      <c r="V5" s="6" t="s">
        <v>20</v>
      </c>
      <c r="W5" s="6" t="s">
        <v>21</v>
      </c>
      <c r="X5" s="7" t="s">
        <v>22</v>
      </c>
      <c r="Y5" s="8" t="s">
        <v>23</v>
      </c>
      <c r="Z5" s="9" t="s">
        <v>24</v>
      </c>
      <c r="AA5" s="10" t="s">
        <v>25</v>
      </c>
    </row>
    <row r="6" spans="3:27" ht="15" x14ac:dyDescent="0.25">
      <c r="C6" s="11" t="s">
        <v>26</v>
      </c>
      <c r="D6" s="11" t="s">
        <v>27</v>
      </c>
      <c r="E6" s="11" t="s">
        <v>28</v>
      </c>
      <c r="F6" s="11" t="s">
        <v>29</v>
      </c>
      <c r="G6" s="11" t="s">
        <v>30</v>
      </c>
      <c r="H6" s="11">
        <v>100037113</v>
      </c>
      <c r="I6" s="11">
        <v>45580</v>
      </c>
      <c r="K6" s="12">
        <v>382878</v>
      </c>
      <c r="L6" s="11">
        <v>44810000</v>
      </c>
      <c r="M6" s="3" t="s">
        <v>31</v>
      </c>
      <c r="N6">
        <v>100276</v>
      </c>
      <c r="O6" t="s">
        <v>32</v>
      </c>
      <c r="V6" s="12">
        <v>382878</v>
      </c>
      <c r="W6" s="12">
        <v>0</v>
      </c>
    </row>
    <row r="7" spans="3:27" ht="15" x14ac:dyDescent="0.25">
      <c r="C7" s="11" t="s">
        <v>26</v>
      </c>
      <c r="D7" s="11" t="s">
        <v>27</v>
      </c>
      <c r="E7" s="11" t="s">
        <v>28</v>
      </c>
      <c r="F7" s="11" t="s">
        <v>29</v>
      </c>
      <c r="G7" s="11" t="s">
        <v>30</v>
      </c>
      <c r="H7" s="11">
        <v>100037113</v>
      </c>
      <c r="I7" s="11">
        <v>45580</v>
      </c>
      <c r="K7" s="12">
        <v>382878</v>
      </c>
      <c r="L7" s="11">
        <v>23970000</v>
      </c>
      <c r="N7">
        <v>100276</v>
      </c>
      <c r="O7" t="s">
        <v>32</v>
      </c>
      <c r="R7" s="3" t="s">
        <v>33</v>
      </c>
      <c r="V7" s="12">
        <v>0</v>
      </c>
      <c r="W7" s="12">
        <v>382878</v>
      </c>
    </row>
    <row r="8" spans="3:27" ht="15" x14ac:dyDescent="0.25">
      <c r="C8" s="11" t="s">
        <v>26</v>
      </c>
      <c r="D8" s="11" t="s">
        <v>34</v>
      </c>
      <c r="E8" s="11" t="s">
        <v>35</v>
      </c>
      <c r="F8" s="11" t="s">
        <v>36</v>
      </c>
      <c r="G8" s="11" t="s">
        <v>30</v>
      </c>
      <c r="H8" s="11">
        <v>100037211</v>
      </c>
      <c r="I8" s="11">
        <v>45590</v>
      </c>
      <c r="K8" s="12">
        <v>1179755.95</v>
      </c>
      <c r="L8" s="11">
        <v>61742100</v>
      </c>
      <c r="M8" s="3" t="s">
        <v>37</v>
      </c>
      <c r="N8"/>
      <c r="O8"/>
      <c r="P8" s="3" t="s">
        <v>38</v>
      </c>
      <c r="R8" s="3" t="s">
        <v>38</v>
      </c>
      <c r="V8" s="12">
        <v>551341.46</v>
      </c>
      <c r="W8" s="12">
        <v>0</v>
      </c>
    </row>
    <row r="9" spans="3:27" ht="15" x14ac:dyDescent="0.25">
      <c r="C9" s="11" t="s">
        <v>26</v>
      </c>
      <c r="D9" s="11" t="s">
        <v>34</v>
      </c>
      <c r="E9" s="11" t="s">
        <v>35</v>
      </c>
      <c r="F9" s="11" t="s">
        <v>36</v>
      </c>
      <c r="G9" s="11" t="s">
        <v>30</v>
      </c>
      <c r="H9" s="11">
        <v>100037211</v>
      </c>
      <c r="I9" s="11">
        <v>45590</v>
      </c>
      <c r="K9" s="12">
        <v>1179755.95</v>
      </c>
      <c r="L9" s="11">
        <v>44433000</v>
      </c>
      <c r="M9" s="3" t="s">
        <v>39</v>
      </c>
      <c r="N9"/>
      <c r="O9"/>
      <c r="V9" s="12">
        <v>0</v>
      </c>
      <c r="W9" s="12">
        <v>1179755.95</v>
      </c>
    </row>
    <row r="10" spans="3:27" ht="15" x14ac:dyDescent="0.25">
      <c r="C10" s="11" t="s">
        <v>26</v>
      </c>
      <c r="D10" s="11" t="s">
        <v>34</v>
      </c>
      <c r="E10" s="11" t="s">
        <v>35</v>
      </c>
      <c r="F10" s="11" t="s">
        <v>36</v>
      </c>
      <c r="G10" s="11" t="s">
        <v>30</v>
      </c>
      <c r="H10" s="11">
        <v>100037211</v>
      </c>
      <c r="I10" s="11">
        <v>45590</v>
      </c>
      <c r="K10" s="12">
        <v>1179755.95</v>
      </c>
      <c r="L10" s="11">
        <v>44433000</v>
      </c>
      <c r="M10" s="3" t="s">
        <v>39</v>
      </c>
      <c r="N10"/>
      <c r="O10"/>
      <c r="V10" s="12">
        <v>628414.49</v>
      </c>
      <c r="W10" s="12">
        <v>0</v>
      </c>
    </row>
    <row r="11" spans="3:27" ht="15" x14ac:dyDescent="0.25">
      <c r="C11" s="11" t="s">
        <v>26</v>
      </c>
      <c r="D11" s="11" t="s">
        <v>34</v>
      </c>
      <c r="E11" s="11" t="s">
        <v>27</v>
      </c>
      <c r="F11" s="11" t="s">
        <v>36</v>
      </c>
      <c r="G11" s="11" t="s">
        <v>30</v>
      </c>
      <c r="H11" s="11">
        <v>100037339</v>
      </c>
      <c r="I11" s="11">
        <v>45595</v>
      </c>
      <c r="K11" s="12">
        <v>37000000</v>
      </c>
      <c r="L11" s="11">
        <v>51414009</v>
      </c>
      <c r="M11" s="3" t="s">
        <v>40</v>
      </c>
      <c r="N11"/>
      <c r="O11"/>
      <c r="V11" s="12">
        <v>37000000</v>
      </c>
      <c r="W11" s="12">
        <v>0</v>
      </c>
    </row>
    <row r="12" spans="3:27" ht="15" x14ac:dyDescent="0.25">
      <c r="C12" s="11" t="s">
        <v>26</v>
      </c>
      <c r="D12" s="11" t="s">
        <v>34</v>
      </c>
      <c r="E12" s="11" t="s">
        <v>27</v>
      </c>
      <c r="F12" s="11" t="s">
        <v>36</v>
      </c>
      <c r="G12" s="11" t="s">
        <v>30</v>
      </c>
      <c r="H12" s="11">
        <v>100037339</v>
      </c>
      <c r="I12" s="11">
        <v>45595</v>
      </c>
      <c r="K12" s="12">
        <v>37000000</v>
      </c>
      <c r="L12" s="11">
        <v>51414003</v>
      </c>
      <c r="N12"/>
      <c r="O12"/>
      <c r="V12" s="12">
        <v>0</v>
      </c>
      <c r="W12" s="12">
        <v>37000000</v>
      </c>
    </row>
    <row r="13" spans="3:27" ht="15" x14ac:dyDescent="0.25">
      <c r="C13" s="11" t="s">
        <v>26</v>
      </c>
      <c r="D13" s="11" t="s">
        <v>34</v>
      </c>
      <c r="E13" s="11" t="s">
        <v>27</v>
      </c>
      <c r="F13" s="11" t="s">
        <v>36</v>
      </c>
      <c r="G13" s="11" t="s">
        <v>30</v>
      </c>
      <c r="H13" s="11">
        <v>100037353</v>
      </c>
      <c r="I13" s="11">
        <v>45596</v>
      </c>
      <c r="K13" s="12">
        <v>2947322.86</v>
      </c>
      <c r="L13" s="11">
        <v>51414002</v>
      </c>
      <c r="N13"/>
      <c r="O13"/>
      <c r="V13" s="12">
        <v>2947322.86</v>
      </c>
      <c r="W13" s="12">
        <v>0</v>
      </c>
    </row>
    <row r="14" spans="3:27" ht="15" x14ac:dyDescent="0.25">
      <c r="C14" s="11" t="s">
        <v>26</v>
      </c>
      <c r="D14" s="11" t="s">
        <v>34</v>
      </c>
      <c r="E14" s="11" t="s">
        <v>27</v>
      </c>
      <c r="F14" s="11" t="s">
        <v>36</v>
      </c>
      <c r="G14" s="11" t="s">
        <v>30</v>
      </c>
      <c r="H14" s="11">
        <v>100037353</v>
      </c>
      <c r="I14" s="11">
        <v>45596</v>
      </c>
      <c r="K14" s="12">
        <v>2947322.86</v>
      </c>
      <c r="L14" s="11">
        <v>51414009</v>
      </c>
      <c r="M14" s="3" t="s">
        <v>40</v>
      </c>
      <c r="N14"/>
      <c r="O14"/>
      <c r="V14" s="12">
        <v>0</v>
      </c>
      <c r="W14" s="12">
        <v>2947322.86</v>
      </c>
    </row>
    <row r="15" spans="3:27" ht="15" x14ac:dyDescent="0.25">
      <c r="C15" s="11" t="s">
        <v>26</v>
      </c>
      <c r="D15" s="11" t="s">
        <v>34</v>
      </c>
      <c r="E15" s="11" t="s">
        <v>27</v>
      </c>
      <c r="F15" s="11" t="s">
        <v>36</v>
      </c>
      <c r="G15" s="11" t="s">
        <v>30</v>
      </c>
      <c r="H15" s="11">
        <v>100037356</v>
      </c>
      <c r="I15" s="11">
        <v>45596</v>
      </c>
      <c r="K15" s="12">
        <v>213833.86</v>
      </c>
      <c r="L15" s="11">
        <v>51414002</v>
      </c>
      <c r="N15"/>
      <c r="O15"/>
      <c r="V15" s="12">
        <v>213833.86</v>
      </c>
      <c r="W15" s="12">
        <v>0</v>
      </c>
    </row>
    <row r="16" spans="3:27" ht="15" x14ac:dyDescent="0.25">
      <c r="C16" s="11" t="s">
        <v>26</v>
      </c>
      <c r="D16" s="11" t="s">
        <v>34</v>
      </c>
      <c r="E16" s="11" t="s">
        <v>27</v>
      </c>
      <c r="F16" s="11" t="s">
        <v>36</v>
      </c>
      <c r="G16" s="11" t="s">
        <v>30</v>
      </c>
      <c r="H16" s="11">
        <v>100037356</v>
      </c>
      <c r="I16" s="11">
        <v>45596</v>
      </c>
      <c r="K16" s="12">
        <v>213833.86</v>
      </c>
      <c r="L16" s="11">
        <v>51414009</v>
      </c>
      <c r="M16" s="3" t="s">
        <v>40</v>
      </c>
      <c r="N16"/>
      <c r="O16"/>
      <c r="V16" s="12">
        <v>0</v>
      </c>
      <c r="W16" s="12">
        <v>213833.86</v>
      </c>
    </row>
    <row r="17" spans="3:23" ht="15" x14ac:dyDescent="0.25">
      <c r="C17" s="11" t="s">
        <v>41</v>
      </c>
      <c r="D17" s="11" t="s">
        <v>27</v>
      </c>
      <c r="E17" s="11" t="s">
        <v>28</v>
      </c>
      <c r="F17" s="11" t="s">
        <v>42</v>
      </c>
      <c r="G17" s="11" t="s">
        <v>43</v>
      </c>
      <c r="H17" s="11">
        <v>2000001075</v>
      </c>
      <c r="I17" s="11">
        <v>45574</v>
      </c>
      <c r="K17" s="12">
        <v>207566.45</v>
      </c>
      <c r="L17" s="11">
        <v>34210000</v>
      </c>
      <c r="M17" s="3" t="s">
        <v>44</v>
      </c>
      <c r="N17">
        <v>104951</v>
      </c>
      <c r="O17" t="s">
        <v>45</v>
      </c>
      <c r="V17" s="12">
        <v>183364.25</v>
      </c>
      <c r="W17" s="12">
        <v>0</v>
      </c>
    </row>
    <row r="18" spans="3:23" ht="15" x14ac:dyDescent="0.25">
      <c r="C18" s="11" t="s">
        <v>41</v>
      </c>
      <c r="D18" s="11" t="s">
        <v>27</v>
      </c>
      <c r="E18" s="11" t="s">
        <v>28</v>
      </c>
      <c r="F18" s="11" t="s">
        <v>42</v>
      </c>
      <c r="G18" s="11" t="s">
        <v>43</v>
      </c>
      <c r="H18" s="11">
        <v>2000001075</v>
      </c>
      <c r="I18" s="11">
        <v>45574</v>
      </c>
      <c r="K18" s="12">
        <v>207566.45</v>
      </c>
      <c r="L18" s="11">
        <v>34210000</v>
      </c>
      <c r="M18" s="3" t="s">
        <v>44</v>
      </c>
      <c r="N18">
        <v>104951</v>
      </c>
      <c r="O18" t="s">
        <v>45</v>
      </c>
      <c r="V18" s="12">
        <v>0</v>
      </c>
      <c r="W18" s="12">
        <v>207566.45</v>
      </c>
    </row>
    <row r="19" spans="3:23" ht="15" x14ac:dyDescent="0.25">
      <c r="C19" s="11" t="s">
        <v>41</v>
      </c>
      <c r="D19" s="11" t="s">
        <v>27</v>
      </c>
      <c r="E19" s="11" t="s">
        <v>28</v>
      </c>
      <c r="F19" s="11" t="s">
        <v>42</v>
      </c>
      <c r="G19" s="11" t="s">
        <v>43</v>
      </c>
      <c r="H19" s="11">
        <v>2000001075</v>
      </c>
      <c r="I19" s="11">
        <v>45574</v>
      </c>
      <c r="K19" s="12">
        <v>207566.45</v>
      </c>
      <c r="L19" s="11">
        <v>44110000</v>
      </c>
      <c r="M19" s="3" t="s">
        <v>46</v>
      </c>
      <c r="N19">
        <v>102454</v>
      </c>
      <c r="O19" t="s">
        <v>47</v>
      </c>
      <c r="V19" s="12">
        <v>24202.2</v>
      </c>
      <c r="W19" s="12">
        <v>0</v>
      </c>
    </row>
  </sheetData>
  <conditionalFormatting sqref="X5:X19">
    <cfRule type="containsText" dxfId="28" priority="1" operator="containsText" text="WRONG">
      <formula>NOT(ISERROR(SEARCH("WRONG",X5)))</formula>
    </cfRule>
    <cfRule type="containsText" dxfId="27" priority="2" operator="containsText" text="CORRECT">
      <formula>NOT(ISERROR(SEARCH("CORRECT",X5)))</formula>
    </cfRule>
  </conditionalFormatting>
  <dataValidations count="1">
    <dataValidation type="list" allowBlank="1" showInputMessage="1" showErrorMessage="1" sqref="X5:X19" xr:uid="{E7FD6336-852A-4BFC-BBDB-8CBF9324701E}">
      <formula1>"CORRECT,WRONG"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4F8CD-EC6F-4DB5-8CBD-025E805490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Manual Journals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S_RPA_CORP</dc:creator>
  <cp:lastModifiedBy>S_RPA_CORP</cp:lastModifiedBy>
  <dcterms:created xsi:type="dcterms:W3CDTF">2024-11-05T12:57:00Z</dcterms:created>
  <dcterms:modified xsi:type="dcterms:W3CDTF">2024-11-05T12:57:03Z</dcterms:modified>
</cp:coreProperties>
</file>