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81959DCA-7F06-46BD-B46B-C80D8A0CF837}" xr6:coauthVersionLast="47" xr6:coauthVersionMax="47" xr10:uidLastSave="{00000000-0000-0000-0000-000000000000}"/>
  <bookViews>
    <workbookView xWindow="-120" yWindow="-120" windowWidth="20700" windowHeight="9705" activeTab="1" xr2:uid="{EFD5A21B-E832-4FDA-9BCF-E5EB24E4C381}"/>
  </bookViews>
  <sheets>
    <sheet name="Datos Procesados" sheetId="2" r:id="rId1"/>
    <sheet name="ELENDOIRO" sheetId="3" r:id="rId2"/>
  </sheets>
  <definedNames>
    <definedName name="ExternalData_3" localSheetId="0" hidden="1">'Datos Procesados'!$C$5:$W$23</definedName>
    <definedName name="ExternalData_3" localSheetId="1" hidden="1">ELENDOIRO!$C$5:$W$23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3" l="1"/>
  <c r="S3" i="3"/>
  <c r="J3" i="3"/>
  <c r="T3" i="2"/>
  <c r="S3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497CE-51E5-4E6B-A269-F0DA9A8B42D0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2" xr16:uid="{66D9C54A-7B7E-486D-AF2F-79C46F3FC480}" keepAlive="1" name="Query - AR_To Analyze (2)" description="Connection to the 'AR_To Analyze (2)' query in the workbook." type="5" refreshedVersion="8" background="1" saveData="1">
    <dbPr connection="Provider=Microsoft.Mashup.OleDb.1;Data Source=$Workbook$;Location=&quot;AR_To Analyze (2)&quot;;Extended Properties=&quot;&quot;" command="SELECT * FROM [AR_To Analyze (2)]"/>
  </connection>
  <connection id="3" xr16:uid="{3D18E718-0A8B-4A7D-ABB4-BF4FBC8BAA1E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4" xr16:uid="{1D61CA91-4705-4E48-B18A-CFEC55204F71}" keepAlive="1" name="Query - Clearings (2)" description="Connection to the 'Clearings (2)' query in the workbook." type="5" refreshedVersion="0" background="1">
    <dbPr connection="Provider=Microsoft.Mashup.OleDb.1;Data Source=$Workbook$;Location=&quot;Clearings (2)&quot;;Extended Properties=&quot;&quot;" command="SELECT * FROM [Clearings (2)]"/>
  </connection>
  <connection id="5" xr16:uid="{AF2426CB-92AF-4791-8100-A17476AADFFD}" keepAlive="1" name="Query - Sample_AR" description="Connection to the 'Sample_AR' query in the workbook." type="5" refreshedVersion="0" background="1">
    <dbPr connection="Provider=Microsoft.Mashup.OleDb.1;Data Source=$Workbook$;Location=Sample_AR;Extended Properties=&quot;&quot;" command="SELECT * FROM [Sample_AR]"/>
  </connection>
  <connection id="6" xr16:uid="{9B1E61A0-5526-462C-B65F-F7F5E9E82E43}" keepAlive="1" name="Query - Sample_AR (2)" description="Connection to the 'Sample_AR (2)' query in the workbook." type="5" refreshedVersion="0" background="1">
    <dbPr connection="Provider=Microsoft.Mashup.OleDb.1;Data Source=$Workbook$;Location=&quot;Sample_AR (2)&quot;;Extended Properties=&quot;&quot;" command="SELECT * FROM [Sample_AR (2)]"/>
  </connection>
</connections>
</file>

<file path=xl/sharedStrings.xml><?xml version="1.0" encoding="utf-8"?>
<sst xmlns="http://schemas.openxmlformats.org/spreadsheetml/2006/main" count="326" uniqueCount="59">
  <si>
    <t>Clearings To be Analyzed (Lines) for SOX Control 01.74.1 - Customer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</si>
  <si>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</si>
  <si>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</si>
  <si>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</si>
  <si>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</si>
  <si>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</si>
  <si>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</si>
  <si>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</si>
  <si>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</si>
  <si>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</si>
  <si>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</si>
  <si>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</si>
  <si>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</si>
  <si>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</si>
  <si>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</si>
  <si>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</si>
  <si>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</si>
  <si>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</si>
  <si>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</si>
  <si>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</si>
  <si>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</si>
  <si>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</si>
  <si>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</si>
  <si>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</si>
  <si>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</si>
  <si>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</si>
  <si>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</si>
  <si>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E002</t>
  </si>
  <si>
    <t>ELENDOIRO</t>
  </si>
  <si>
    <t>AGARCIA</t>
  </si>
  <si>
    <t>FB1D</t>
  </si>
  <si>
    <t>AB</t>
  </si>
  <si>
    <t>Ef. Com. a Cobrar</t>
  </si>
  <si>
    <t>MATERIALES RONDON S.L.</t>
  </si>
  <si>
    <t>Clientes</t>
  </si>
  <si>
    <t>Comis. Ef. Negoc.</t>
  </si>
  <si>
    <t>1103SE4752</t>
  </si>
  <si>
    <t>CC TERCEROS</t>
  </si>
  <si>
    <t>Intereses Dto. Ef.</t>
  </si>
  <si>
    <t>ABARCIELA</t>
  </si>
  <si>
    <t>Ctos. L/P Grupo</t>
  </si>
  <si>
    <t>PREBETONG HORMIGONES, S.A.</t>
  </si>
  <si>
    <t>CANARY CONCRETE, S.A.</t>
  </si>
  <si>
    <t>MCHAVES</t>
  </si>
  <si>
    <t>ARCADA MATINAL UNIP. LDA.</t>
  </si>
  <si>
    <t>Otros ing. Ges.corr.</t>
  </si>
  <si>
    <t>GASTOS GENERALES CEN</t>
  </si>
  <si>
    <t>E009</t>
  </si>
  <si>
    <t>Ptmos. L/P Grupo</t>
  </si>
  <si>
    <t>VOTORANTIM CEMENTOS ESPAÑA. S.A.</t>
  </si>
  <si>
    <t>Proveedores</t>
  </si>
  <si>
    <t>Otras Pdas Gestion</t>
  </si>
  <si>
    <t>1110ES0001</t>
  </si>
  <si>
    <t>ADMINISTRACION ESP.</t>
  </si>
  <si>
    <t>GTOS GRLES ESPAÑA</t>
  </si>
  <si>
    <t>E033</t>
  </si>
  <si>
    <t>CAIXABANK, S.A.</t>
  </si>
  <si>
    <t>CONSTRUCTORA SAN JOSE S.A.</t>
  </si>
  <si>
    <t>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</si>
</sst>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14" fontId="3" fillId="0" borderId="15" xfId="0" applyNumberFormat="1" applyFont="1" applyBorder="1" applyAlignment="1">
      <alignment horizontal="center"/>
    </xf>
    <xf numFmtId="0" fontId="3" fillId="0" borderId="15" xfId="0" applyFont="1" applyBorder="1"/>
    <xf numFmtId="43" fontId="3" fillId="0" borderId="15" xfId="0" applyNumberFormat="1" applyFont="1" applyBorder="1"/>
    <xf numFmtId="0" fontId="0" fillId="0" borderId="15" xfId="0" applyBorder="1"/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3" fillId="0" borderId="18" xfId="0" applyFont="1" applyBorder="1"/>
    <xf numFmtId="43" fontId="3" fillId="0" borderId="18" xfId="0" applyNumberFormat="1" applyFont="1" applyBorder="1"/>
    <xf numFmtId="0" fontId="0" fillId="0" borderId="18" xfId="0" applyBorder="1"/>
    <xf numFmtId="0" fontId="3" fillId="0" borderId="18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FA46484C-70A1-4585-ADFC-C1C44B632E80}" autoFormatId="16" applyNumberFormats="0" applyBorderFormats="0" applyFontFormats="0" applyPatternFormats="0" applyAlignmentFormats="0" applyWidthHeightFormats="0">
  <queryTableRefresh nextId="34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35F69830-EAD4-4DDC-B5C6-8167F294A0CA}" autoFormatId="16" applyNumberFormats="0" applyBorderFormats="0" applyFontFormats="0" applyPatternFormats="0" applyAlignmentFormats="0" applyWidthHeightFormats="0">
  <queryTableRefresh nextId="34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96149-EAB6-45A2-A1D3-FAC5CF9E9068}" name="AR_To_Analyze" displayName="AR_To_Analyze" ref="C5:W23" tableType="queryTable" totalsRowShown="0" headerRowDxfId="47" dataDxfId="46" headerRowBorderDxfId="44" tableBorderDxfId="45">
  <tableColumns count="21">
    <tableColumn id="2" xr3:uid="{76562C40-865F-48D8-AB03-92115C36D741}" uniqueName="2" name="CoCd" queryTableFieldId="2" dataDxfId="43"/>
    <tableColumn id="3" xr3:uid="{6429D1E8-2B44-4923-BEA2-39611E7B40FE}" uniqueName="3" name="Manager" queryTableFieldId="3" dataDxfId="42"/>
    <tableColumn id="4" xr3:uid="{E3FA6DA5-1E2E-44C1-B9E4-BFC489C2621E}" uniqueName="4" name="User" queryTableFieldId="4" dataDxfId="41"/>
    <tableColumn id="5" xr3:uid="{33D4D64C-88DE-487F-98DC-FDA88FB459B6}" uniqueName="5" name="TCode" queryTableFieldId="5" dataDxfId="40"/>
    <tableColumn id="6" xr3:uid="{CC15F65D-35C3-43D1-A46D-3EF72C863766}" uniqueName="6" name="Type" queryTableFieldId="6" dataDxfId="39"/>
    <tableColumn id="7" xr3:uid="{3CFE5533-CC8D-447D-9A1F-FE6D16088A0D}" uniqueName="7" name="DocumentNo" queryTableFieldId="7" dataDxfId="38"/>
    <tableColumn id="8" xr3:uid="{ED2CA52A-74DA-414C-B6C0-8FD6B6E57453}" uniqueName="8" name="Effect date" queryTableFieldId="8" dataDxfId="37"/>
    <tableColumn id="9" xr3:uid="{C43C1927-684A-4A7A-A6A9-1FE36EC329D1}" uniqueName="9" name="Doc.Header Text" queryTableFieldId="9" dataDxfId="36"/>
    <tableColumn id="10" xr3:uid="{DE901497-A233-4BD8-A82A-1BFC4D25423A}" uniqueName="10" name="Total Deb./Cred." queryTableFieldId="10" dataDxfId="35"/>
    <tableColumn id="11" xr3:uid="{5B5C119E-77C7-4A74-9077-6C5542580E5D}" uniqueName="11" name="G/L Account" queryTableFieldId="11" dataDxfId="34"/>
    <tableColumn id="12" xr3:uid="{D234DD91-F842-449C-B283-F5F7F84AECEA}" uniqueName="12" name="G/L Account Descr." queryTableFieldId="12" dataDxfId="33"/>
    <tableColumn id="1" xr3:uid="{6AC7E8FF-6525-4732-8DBD-D7D8F6D2DD94}" uniqueName="1" name="Supp/Cust" queryTableFieldId="25"/>
    <tableColumn id="21" xr3:uid="{1494FC98-61EC-4B52-A927-4031404BE903}" uniqueName="21" name="Desc.S/C" queryTableFieldId="26"/>
    <tableColumn id="13" xr3:uid="{AAC0A3CE-5D4A-4450-A70F-96DA7DFB0011}" uniqueName="13" name="Cost Ctr" queryTableFieldId="13" dataDxfId="32"/>
    <tableColumn id="16" xr3:uid="{08677B2E-3C02-4704-A95C-B8D38B0BC992}" uniqueName="16" name="Cost Ctr Desc." queryTableFieldId="16" dataDxfId="31"/>
    <tableColumn id="14" xr3:uid="{EBDB0783-5A30-4280-88A4-52F13AAB49BA}" uniqueName="14" name="Profit Ctr" queryTableFieldId="14" dataDxfId="30"/>
    <tableColumn id="17" xr3:uid="{002816D8-54B6-4AB8-9D0A-683A75193B67}" uniqueName="17" name="Profit Ctr Desc" queryTableFieldId="17" dataDxfId="29"/>
    <tableColumn id="15" xr3:uid="{6EB1DC2E-1F09-44D3-B02A-EC4C21A5C4D5}" uniqueName="15" name="Order" queryTableFieldId="15" dataDxfId="28"/>
    <tableColumn id="18" xr3:uid="{A4D7C4DD-D091-4B34-9EF2-B6729DD0699E}" uniqueName="18" name="Order Desc." queryTableFieldId="18" dataDxfId="27"/>
    <tableColumn id="19" xr3:uid="{09A7BED7-0368-4D95-9D4E-7E36A9B9A84A}" uniqueName="19" name="   Debit amount" queryTableFieldId="19" dataDxfId="26"/>
    <tableColumn id="20" xr3:uid="{12EC6F66-A4B0-4367-8462-DCC165010FCA}" uniqueName="20" name="  Credit amount" queryTableFieldId="20" dataDxfId="2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012DCC-C95F-4817-9D3F-EE97CDA4BA4E}" name="AR_To_Analyze3" displayName="AR_To_Analyze3" ref="C5:W23" tableType="queryTable" totalsRowShown="0" headerRowDxfId="22" dataDxfId="21" headerRowBorderDxfId="19" tableBorderDxfId="20">
  <tableColumns count="21">
    <tableColumn id="2" xr3:uid="{88D51738-913D-4623-8748-F099C625FC99}" uniqueName="2" name="CoCd" queryTableFieldId="2" dataDxfId="18"/>
    <tableColumn id="3" xr3:uid="{FED7C7F7-5E36-45C4-833D-93E9B00AFBB8}" uniqueName="3" name="Manager" queryTableFieldId="3" dataDxfId="17"/>
    <tableColumn id="4" xr3:uid="{599D433F-E420-4E57-BF54-BA0B662DC5A6}" uniqueName="4" name="User" queryTableFieldId="4" dataDxfId="16"/>
    <tableColumn id="5" xr3:uid="{295D85E1-AF22-48B0-8884-8ECA6F80C791}" uniqueName="5" name="TCode" queryTableFieldId="5" dataDxfId="15"/>
    <tableColumn id="6" xr3:uid="{FCE176DB-0B2C-4FF0-9B6E-204B86E042B1}" uniqueName="6" name="Type" queryTableFieldId="6" dataDxfId="14"/>
    <tableColumn id="7" xr3:uid="{394520E6-641B-4299-BAF3-888BEBDB662F}" uniqueName="7" name="DocumentNo" queryTableFieldId="7" dataDxfId="13"/>
    <tableColumn id="8" xr3:uid="{D2D5A53B-C1AA-4030-A672-99BCCD179C1A}" uniqueName="8" name="Effect date" queryTableFieldId="8" dataDxfId="12"/>
    <tableColumn id="9" xr3:uid="{5D8D7785-56BC-402C-BB26-EA56B2351AA4}" uniqueName="9" name="Doc.Header Text" queryTableFieldId="9" dataDxfId="11"/>
    <tableColumn id="10" xr3:uid="{42FD5481-C5A4-408F-9533-30EFA95F5E60}" uniqueName="10" name="Total Deb./Cred." queryTableFieldId="10" dataDxfId="10"/>
    <tableColumn id="11" xr3:uid="{3583F73D-A5D1-40D5-976B-08FD0A967526}" uniqueName="11" name="G/L Account" queryTableFieldId="11" dataDxfId="9"/>
    <tableColumn id="12" xr3:uid="{E12D06F2-2807-4BCA-A432-BCFFF043F2FD}" uniqueName="12" name="G/L Account Descr." queryTableFieldId="12" dataDxfId="8"/>
    <tableColumn id="1" xr3:uid="{D0506A45-F304-468A-B7D8-DDF18EE7C609}" uniqueName="1" name="Supp/Cust" queryTableFieldId="25"/>
    <tableColumn id="21" xr3:uid="{01AE1857-182B-45D7-A677-7B510EAA343B}" uniqueName="21" name="Desc.S/C" queryTableFieldId="26"/>
    <tableColumn id="13" xr3:uid="{46B45CD5-8DD0-43F3-AD62-61C034AC379A}" uniqueName="13" name="Cost Ctr" queryTableFieldId="13" dataDxfId="7"/>
    <tableColumn id="16" xr3:uid="{00460C03-23C6-4422-AE55-AA5BE81A9E88}" uniqueName="16" name="Cost Ctr Desc." queryTableFieldId="16" dataDxfId="6"/>
    <tableColumn id="14" xr3:uid="{7CC6CEA4-6198-44A5-8384-0388C837EBEC}" uniqueName="14" name="Profit Ctr" queryTableFieldId="14" dataDxfId="5"/>
    <tableColumn id="17" xr3:uid="{C28CED6A-529F-47F5-816D-3B39832D9D01}" uniqueName="17" name="Profit Ctr Desc" queryTableFieldId="17" dataDxfId="4"/>
    <tableColumn id="15" xr3:uid="{FC5C1937-0C59-4735-B847-E7421AE3CF8C}" uniqueName="15" name="Order" queryTableFieldId="15" dataDxfId="3"/>
    <tableColumn id="18" xr3:uid="{7AF643BF-6889-4854-ABA7-89362B14280F}" uniqueName="18" name="Order Desc." queryTableFieldId="18" dataDxfId="2"/>
    <tableColumn id="19" xr3:uid="{7B8CB3BC-02F7-4BDA-91F1-8529BE235DCB}" uniqueName="19" name="   Debit amount" queryTableFieldId="19" dataDxfId="1"/>
    <tableColumn id="20" xr3:uid="{5025C34D-A993-4C6E-BC3D-49F3FD6393C2}" uniqueName="20" name="  Credit amount" queryTableFieldId="20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44E9-FA9A-4E41-BD55-3ABB048D6A59}">
  <sheetPr codeName="Sheet9">
    <tabColor theme="7"/>
  </sheetPr>
  <dimension ref="B1:AA24"/>
  <sheetViews>
    <sheetView showGridLines="0" zoomScale="90" zoomScaleNormal="90" workbookViewId="0">
      <pane xSplit="10" topLeftCell="W1" activePane="topRight" state="frozen"/>
      <selection pane="topRight" activeCell="X16" sqref="X16:X19"/>
    </sheetView>
  </sheetViews>
  <sheetFormatPr defaultColWidth="8.85546875" defaultRowHeight="12" x14ac:dyDescent="0.2"/>
  <cols>
    <col min="1" max="1" width="3" style="8" customWidth="1"/>
    <col min="2" max="2" width="4.85546875" style="8" customWidth="1"/>
    <col min="3" max="3" width="5.85546875" style="8" bestFit="1" customWidth="1"/>
    <col min="4" max="4" width="11.140625" style="8" bestFit="1" customWidth="1"/>
    <col min="5" max="5" width="10.42578125" style="8" bestFit="1" customWidth="1"/>
    <col min="6" max="6" width="6.85546875" style="8" bestFit="1" customWidth="1"/>
    <col min="7" max="7" width="5.42578125" style="8" bestFit="1" customWidth="1"/>
    <col min="8" max="8" width="12.140625" style="9" bestFit="1" customWidth="1"/>
    <col min="9" max="9" width="10.28515625" style="8" bestFit="1" customWidth="1"/>
    <col min="10" max="10" width="15.42578125" style="8" bestFit="1" customWidth="1"/>
    <col min="11" max="11" width="15" style="8" bestFit="1" customWidth="1"/>
    <col min="12" max="12" width="11.5703125" style="8" bestFit="1" customWidth="1"/>
    <col min="13" max="13" width="17.7109375" style="8" bestFit="1" customWidth="1"/>
    <col min="14" max="14" width="11.140625" style="8" bestFit="1" customWidth="1"/>
    <col min="15" max="15" width="36.28515625" style="8" bestFit="1" customWidth="1"/>
    <col min="16" max="16" width="11.28515625" style="8" bestFit="1" customWidth="1"/>
    <col min="17" max="17" width="20" style="8" bestFit="1" customWidth="1"/>
    <col min="18" max="18" width="11.28515625" style="8" bestFit="1" customWidth="1"/>
    <col min="19" max="19" width="23.28515625" style="8" bestFit="1" customWidth="1"/>
    <col min="20" max="20" width="6.140625" style="8" bestFit="1" customWidth="1"/>
    <col min="21" max="21" width="11.42578125" style="8" bestFit="1" customWidth="1"/>
    <col min="22" max="22" width="14.140625" style="8" bestFit="1" customWidth="1"/>
    <col min="23" max="23" width="14.7109375" style="8" bestFit="1" customWidth="1"/>
    <col min="24" max="24" width="18.7109375" style="13" customWidth="1"/>
    <col min="25" max="25" width="20.5703125" style="12" customWidth="1"/>
    <col min="26" max="26" width="29" style="13" customWidth="1"/>
    <col min="27" max="27" width="18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J3" s="10">
        <f>+SUM(AR_To_Analyze[[#All],[Total Deb./Cred.]])</f>
        <v>835182.28</v>
      </c>
      <c r="S3" s="10">
        <f>+SUM(AR_To_Analyze[[#All],[   Debit amount]])</f>
        <v>220004.89999999997</v>
      </c>
      <c r="T3" s="10">
        <f>+SUM(AR_To_Analyze[[#All],[  Credit amount]])</f>
        <v>220004.89999999997</v>
      </c>
      <c r="U3" s="10"/>
      <c r="V3" s="10"/>
      <c r="W3" s="10"/>
      <c r="X3" s="11"/>
    </row>
    <row r="4" spans="2:27" ht="4.1500000000000004" customHeight="1" thickBot="1" x14ac:dyDescent="0.25"/>
    <row r="5" spans="2:27" ht="24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2" t="s">
        <v>24</v>
      </c>
      <c r="Z5" s="23" t="s">
        <v>25</v>
      </c>
      <c r="AA5" s="24" t="s">
        <v>26</v>
      </c>
    </row>
    <row r="6" spans="2:27" ht="15" x14ac:dyDescent="0.25">
      <c r="B6" s="25">
        <v>1</v>
      </c>
      <c r="C6" s="26" t="s">
        <v>27</v>
      </c>
      <c r="D6" s="26" t="s">
        <v>28</v>
      </c>
      <c r="E6" s="26" t="s">
        <v>29</v>
      </c>
      <c r="F6" s="26" t="s">
        <v>30</v>
      </c>
      <c r="G6" s="26" t="s">
        <v>31</v>
      </c>
      <c r="H6" s="26">
        <v>23063616</v>
      </c>
      <c r="I6" s="27">
        <v>45602</v>
      </c>
      <c r="K6" s="28">
        <v>12043.43</v>
      </c>
      <c r="L6" s="26">
        <v>4310000001</v>
      </c>
      <c r="M6" s="8" t="s">
        <v>32</v>
      </c>
      <c r="N6">
        <v>100018510</v>
      </c>
      <c r="O6" t="s">
        <v>33</v>
      </c>
      <c r="V6" s="28">
        <v>0</v>
      </c>
      <c r="W6" s="28">
        <v>12043.43</v>
      </c>
      <c r="X6" s="29"/>
      <c r="Y6" s="30"/>
      <c r="Z6" s="31"/>
      <c r="AA6" s="32"/>
    </row>
    <row r="7" spans="2:27" ht="15" x14ac:dyDescent="0.25">
      <c r="B7" s="33"/>
      <c r="C7" s="26" t="s">
        <v>27</v>
      </c>
      <c r="D7" s="26" t="s">
        <v>28</v>
      </c>
      <c r="E7" s="26" t="s">
        <v>29</v>
      </c>
      <c r="F7" s="26" t="s">
        <v>30</v>
      </c>
      <c r="G7" s="26" t="s">
        <v>31</v>
      </c>
      <c r="H7" s="26">
        <v>23063616</v>
      </c>
      <c r="I7" s="27">
        <v>45602</v>
      </c>
      <c r="K7" s="28">
        <v>12043.43</v>
      </c>
      <c r="L7" s="26">
        <v>4300000001</v>
      </c>
      <c r="M7" s="8" t="s">
        <v>34</v>
      </c>
      <c r="N7">
        <v>100018510</v>
      </c>
      <c r="O7" t="s">
        <v>33</v>
      </c>
      <c r="V7" s="28">
        <v>11910.66</v>
      </c>
      <c r="W7" s="28">
        <v>0</v>
      </c>
      <c r="X7" s="34"/>
      <c r="Y7" s="35"/>
      <c r="Z7" s="36"/>
      <c r="AA7" s="37"/>
    </row>
    <row r="8" spans="2:27" ht="15" x14ac:dyDescent="0.25">
      <c r="B8" s="33"/>
      <c r="C8" s="26" t="s">
        <v>27</v>
      </c>
      <c r="D8" s="26" t="s">
        <v>28</v>
      </c>
      <c r="E8" s="26" t="s">
        <v>29</v>
      </c>
      <c r="F8" s="26" t="s">
        <v>30</v>
      </c>
      <c r="G8" s="26" t="s">
        <v>31</v>
      </c>
      <c r="H8" s="26">
        <v>23063616</v>
      </c>
      <c r="I8" s="27">
        <v>45602</v>
      </c>
      <c r="K8" s="28">
        <v>12043.43</v>
      </c>
      <c r="L8" s="26">
        <v>6643000010</v>
      </c>
      <c r="M8" s="8" t="s">
        <v>35</v>
      </c>
      <c r="N8"/>
      <c r="O8"/>
      <c r="P8" s="8" t="s">
        <v>36</v>
      </c>
      <c r="Q8" s="8" t="s">
        <v>37</v>
      </c>
      <c r="R8" s="8" t="s">
        <v>36</v>
      </c>
      <c r="S8" s="8" t="s">
        <v>37</v>
      </c>
      <c r="V8" s="28">
        <v>30.11</v>
      </c>
      <c r="W8" s="28">
        <v>0</v>
      </c>
      <c r="X8" s="34"/>
      <c r="Y8" s="35"/>
      <c r="Z8" s="36"/>
      <c r="AA8" s="37"/>
    </row>
    <row r="9" spans="2:27" ht="15.75" thickBot="1" x14ac:dyDescent="0.3">
      <c r="B9" s="33"/>
      <c r="C9" s="26" t="s">
        <v>27</v>
      </c>
      <c r="D9" s="26" t="s">
        <v>28</v>
      </c>
      <c r="E9" s="26" t="s">
        <v>29</v>
      </c>
      <c r="F9" s="26" t="s">
        <v>30</v>
      </c>
      <c r="G9" s="26" t="s">
        <v>31</v>
      </c>
      <c r="H9" s="26">
        <v>23063616</v>
      </c>
      <c r="I9" s="27">
        <v>45602</v>
      </c>
      <c r="K9" s="28">
        <v>12043.43</v>
      </c>
      <c r="L9" s="26">
        <v>6643000020</v>
      </c>
      <c r="M9" s="8" t="s">
        <v>38</v>
      </c>
      <c r="N9"/>
      <c r="O9"/>
      <c r="P9" s="8" t="s">
        <v>36</v>
      </c>
      <c r="Q9" s="8" t="s">
        <v>37</v>
      </c>
      <c r="R9" s="8" t="s">
        <v>36</v>
      </c>
      <c r="S9" s="8" t="s">
        <v>37</v>
      </c>
      <c r="V9" s="28">
        <v>102.66</v>
      </c>
      <c r="W9" s="28">
        <v>0</v>
      </c>
      <c r="X9" s="34"/>
      <c r="Y9" s="35"/>
      <c r="Z9" s="36"/>
      <c r="AA9" s="37"/>
    </row>
    <row r="10" spans="2:27" ht="15.75" thickTop="1" x14ac:dyDescent="0.25">
      <c r="B10" s="38">
        <v>2</v>
      </c>
      <c r="C10" s="39" t="s">
        <v>27</v>
      </c>
      <c r="D10" s="39" t="s">
        <v>28</v>
      </c>
      <c r="E10" s="39" t="s">
        <v>39</v>
      </c>
      <c r="F10" s="39" t="s">
        <v>30</v>
      </c>
      <c r="G10" s="39" t="s">
        <v>31</v>
      </c>
      <c r="H10" s="39">
        <v>23063621</v>
      </c>
      <c r="I10" s="40">
        <v>45602</v>
      </c>
      <c r="J10" s="41"/>
      <c r="K10" s="42">
        <v>34680.699999999997</v>
      </c>
      <c r="L10" s="39">
        <v>2440000001</v>
      </c>
      <c r="M10" s="41" t="s">
        <v>40</v>
      </c>
      <c r="N10" s="43">
        <v>244000110</v>
      </c>
      <c r="O10" s="43" t="s">
        <v>41</v>
      </c>
      <c r="P10" s="41"/>
      <c r="Q10" s="41"/>
      <c r="R10" s="41"/>
      <c r="S10" s="41"/>
      <c r="T10" s="41"/>
      <c r="U10" s="41"/>
      <c r="V10" s="42">
        <v>19983.189999999999</v>
      </c>
      <c r="W10" s="42">
        <v>0</v>
      </c>
      <c r="X10" s="44"/>
      <c r="Y10" s="45"/>
      <c r="Z10" s="44"/>
      <c r="AA10" s="46"/>
    </row>
    <row r="11" spans="2:27" ht="15" x14ac:dyDescent="0.25">
      <c r="B11" s="33"/>
      <c r="C11" s="26" t="s">
        <v>27</v>
      </c>
      <c r="D11" s="26" t="s">
        <v>28</v>
      </c>
      <c r="E11" s="26" t="s">
        <v>39</v>
      </c>
      <c r="F11" s="26" t="s">
        <v>30</v>
      </c>
      <c r="G11" s="26" t="s">
        <v>31</v>
      </c>
      <c r="H11" s="26">
        <v>23063621</v>
      </c>
      <c r="I11" s="27">
        <v>45602</v>
      </c>
      <c r="K11" s="28">
        <v>34680.699999999997</v>
      </c>
      <c r="L11" s="26">
        <v>4300000001</v>
      </c>
      <c r="M11" s="8" t="s">
        <v>34</v>
      </c>
      <c r="N11">
        <v>100037179</v>
      </c>
      <c r="O11" t="s">
        <v>42</v>
      </c>
      <c r="V11" s="28">
        <v>0</v>
      </c>
      <c r="W11" s="28">
        <v>34680.699999999997</v>
      </c>
      <c r="X11" s="35"/>
      <c r="Y11" s="36"/>
      <c r="Z11" s="35"/>
      <c r="AA11" s="47"/>
    </row>
    <row r="12" spans="2:27" ht="15.75" thickBot="1" x14ac:dyDescent="0.3">
      <c r="B12" s="33"/>
      <c r="C12" s="26" t="s">
        <v>27</v>
      </c>
      <c r="D12" s="26" t="s">
        <v>28</v>
      </c>
      <c r="E12" s="26" t="s">
        <v>39</v>
      </c>
      <c r="F12" s="26" t="s">
        <v>30</v>
      </c>
      <c r="G12" s="26" t="s">
        <v>31</v>
      </c>
      <c r="H12" s="26">
        <v>23063621</v>
      </c>
      <c r="I12" s="27">
        <v>45602</v>
      </c>
      <c r="K12" s="28">
        <v>34680.699999999997</v>
      </c>
      <c r="L12" s="26">
        <v>4300000001</v>
      </c>
      <c r="M12" s="8" t="s">
        <v>34</v>
      </c>
      <c r="N12">
        <v>100037179</v>
      </c>
      <c r="O12" t="s">
        <v>42</v>
      </c>
      <c r="V12" s="28">
        <v>14697.51</v>
      </c>
      <c r="W12" s="28">
        <v>0</v>
      </c>
      <c r="X12" s="35"/>
      <c r="Y12" s="36"/>
      <c r="Z12" s="35"/>
      <c r="AA12" s="47"/>
    </row>
    <row r="13" spans="2:27" ht="15.75" thickTop="1" x14ac:dyDescent="0.25">
      <c r="B13" s="38">
        <v>3</v>
      </c>
      <c r="C13" s="39" t="s">
        <v>27</v>
      </c>
      <c r="D13" s="39" t="s">
        <v>28</v>
      </c>
      <c r="E13" s="39" t="s">
        <v>43</v>
      </c>
      <c r="F13" s="39" t="s">
        <v>30</v>
      </c>
      <c r="G13" s="39" t="s">
        <v>31</v>
      </c>
      <c r="H13" s="39">
        <v>23063687</v>
      </c>
      <c r="I13" s="40">
        <v>45607</v>
      </c>
      <c r="J13" s="41"/>
      <c r="K13" s="42">
        <v>10156.620000000001</v>
      </c>
      <c r="L13" s="39">
        <v>4300000001</v>
      </c>
      <c r="M13" s="41" t="s">
        <v>34</v>
      </c>
      <c r="N13" s="43">
        <v>100057866</v>
      </c>
      <c r="O13" s="43" t="s">
        <v>44</v>
      </c>
      <c r="P13" s="41"/>
      <c r="Q13" s="41"/>
      <c r="R13" s="41"/>
      <c r="S13" s="41"/>
      <c r="T13" s="41"/>
      <c r="U13" s="41"/>
      <c r="V13" s="42">
        <v>0</v>
      </c>
      <c r="W13" s="42">
        <v>10156.52</v>
      </c>
      <c r="X13" s="44"/>
      <c r="Y13" s="45"/>
      <c r="Z13" s="44"/>
      <c r="AA13" s="46"/>
    </row>
    <row r="14" spans="2:27" ht="15" x14ac:dyDescent="0.25">
      <c r="B14" s="33"/>
      <c r="C14" s="26" t="s">
        <v>27</v>
      </c>
      <c r="D14" s="26" t="s">
        <v>28</v>
      </c>
      <c r="E14" s="26" t="s">
        <v>43</v>
      </c>
      <c r="F14" s="26" t="s">
        <v>30</v>
      </c>
      <c r="G14" s="26" t="s">
        <v>31</v>
      </c>
      <c r="H14" s="26">
        <v>23063687</v>
      </c>
      <c r="I14" s="27">
        <v>45607</v>
      </c>
      <c r="K14" s="28">
        <v>10156.620000000001</v>
      </c>
      <c r="L14" s="26">
        <v>4300000001</v>
      </c>
      <c r="M14" s="8" t="s">
        <v>34</v>
      </c>
      <c r="N14">
        <v>100057866</v>
      </c>
      <c r="O14" t="s">
        <v>44</v>
      </c>
      <c r="V14" s="28">
        <v>10156.620000000001</v>
      </c>
      <c r="W14" s="28">
        <v>0</v>
      </c>
      <c r="X14" s="35"/>
      <c r="Y14" s="36"/>
      <c r="Z14" s="35"/>
      <c r="AA14" s="47"/>
    </row>
    <row r="15" spans="2:27" ht="15.75" thickBot="1" x14ac:dyDescent="0.3">
      <c r="B15" s="33"/>
      <c r="C15" s="26" t="s">
        <v>27</v>
      </c>
      <c r="D15" s="26" t="s">
        <v>28</v>
      </c>
      <c r="E15" s="26" t="s">
        <v>43</v>
      </c>
      <c r="F15" s="26" t="s">
        <v>30</v>
      </c>
      <c r="G15" s="26" t="s">
        <v>31</v>
      </c>
      <c r="H15" s="26">
        <v>23063687</v>
      </c>
      <c r="I15" s="27">
        <v>45607</v>
      </c>
      <c r="K15" s="28">
        <v>10156.620000000001</v>
      </c>
      <c r="L15" s="26">
        <v>7560000001</v>
      </c>
      <c r="M15" s="8" t="s">
        <v>45</v>
      </c>
      <c r="N15"/>
      <c r="O15"/>
      <c r="R15" s="8">
        <v>1103779100</v>
      </c>
      <c r="S15" s="8" t="s">
        <v>46</v>
      </c>
      <c r="V15" s="28">
        <v>0</v>
      </c>
      <c r="W15" s="28">
        <v>0.1</v>
      </c>
      <c r="X15" s="35"/>
      <c r="Y15" s="36"/>
      <c r="Z15" s="35"/>
      <c r="AA15" s="47"/>
    </row>
    <row r="16" spans="2:27" ht="15.75" thickTop="1" x14ac:dyDescent="0.25">
      <c r="B16" s="38">
        <v>4</v>
      </c>
      <c r="C16" s="39" t="s">
        <v>47</v>
      </c>
      <c r="D16" s="39" t="s">
        <v>28</v>
      </c>
      <c r="E16" s="39" t="s">
        <v>39</v>
      </c>
      <c r="F16" s="39" t="s">
        <v>30</v>
      </c>
      <c r="G16" s="39" t="s">
        <v>31</v>
      </c>
      <c r="H16" s="39">
        <v>23098046</v>
      </c>
      <c r="I16" s="40">
        <v>45602</v>
      </c>
      <c r="J16" s="41"/>
      <c r="K16" s="42">
        <v>21482.87</v>
      </c>
      <c r="L16" s="39">
        <v>1600000001</v>
      </c>
      <c r="M16" s="41" t="s">
        <v>48</v>
      </c>
      <c r="N16" s="43">
        <v>160000103</v>
      </c>
      <c r="O16" s="43" t="s">
        <v>49</v>
      </c>
      <c r="P16" s="41"/>
      <c r="Q16" s="41"/>
      <c r="R16" s="41"/>
      <c r="S16" s="41"/>
      <c r="T16" s="41"/>
      <c r="U16" s="41"/>
      <c r="V16" s="42">
        <v>0</v>
      </c>
      <c r="W16" s="42">
        <v>19983.189999999999</v>
      </c>
      <c r="X16" s="44"/>
      <c r="Y16" s="45"/>
      <c r="Z16" s="44"/>
      <c r="AA16" s="46"/>
    </row>
    <row r="17" spans="2:27" ht="15" x14ac:dyDescent="0.25">
      <c r="B17" s="33"/>
      <c r="C17" s="26" t="s">
        <v>47</v>
      </c>
      <c r="D17" s="26" t="s">
        <v>28</v>
      </c>
      <c r="E17" s="26" t="s">
        <v>39</v>
      </c>
      <c r="F17" s="26" t="s">
        <v>30</v>
      </c>
      <c r="G17" s="26" t="s">
        <v>31</v>
      </c>
      <c r="H17" s="26">
        <v>23098046</v>
      </c>
      <c r="I17" s="27">
        <v>45602</v>
      </c>
      <c r="K17" s="28">
        <v>21482.87</v>
      </c>
      <c r="L17" s="26">
        <v>4000000001</v>
      </c>
      <c r="M17" s="8" t="s">
        <v>50</v>
      </c>
      <c r="N17">
        <v>100016747</v>
      </c>
      <c r="O17" t="s">
        <v>42</v>
      </c>
      <c r="V17" s="28">
        <v>21482.81</v>
      </c>
      <c r="W17" s="28">
        <v>0</v>
      </c>
      <c r="X17" s="35"/>
      <c r="Y17" s="36"/>
      <c r="Z17" s="35"/>
      <c r="AA17" s="47"/>
    </row>
    <row r="18" spans="2:27" ht="15" x14ac:dyDescent="0.25">
      <c r="B18" s="33"/>
      <c r="C18" s="26" t="s">
        <v>47</v>
      </c>
      <c r="D18" s="26" t="s">
        <v>28</v>
      </c>
      <c r="E18" s="26" t="s">
        <v>39</v>
      </c>
      <c r="F18" s="26" t="s">
        <v>30</v>
      </c>
      <c r="G18" s="26" t="s">
        <v>31</v>
      </c>
      <c r="H18" s="26">
        <v>23098046</v>
      </c>
      <c r="I18" s="27">
        <v>45602</v>
      </c>
      <c r="K18" s="28">
        <v>21482.87</v>
      </c>
      <c r="L18" s="26">
        <v>4300000001</v>
      </c>
      <c r="M18" s="8" t="s">
        <v>34</v>
      </c>
      <c r="N18">
        <v>100037179</v>
      </c>
      <c r="O18" t="s">
        <v>42</v>
      </c>
      <c r="V18" s="28">
        <v>0</v>
      </c>
      <c r="W18" s="28">
        <v>1499.68</v>
      </c>
      <c r="X18" s="35"/>
      <c r="Y18" s="36"/>
      <c r="Z18" s="35"/>
      <c r="AA18" s="47"/>
    </row>
    <row r="19" spans="2:27" ht="15.75" thickBot="1" x14ac:dyDescent="0.3">
      <c r="B19" s="33"/>
      <c r="C19" s="26" t="s">
        <v>47</v>
      </c>
      <c r="D19" s="26" t="s">
        <v>28</v>
      </c>
      <c r="E19" s="26" t="s">
        <v>39</v>
      </c>
      <c r="F19" s="26" t="s">
        <v>30</v>
      </c>
      <c r="G19" s="26" t="s">
        <v>31</v>
      </c>
      <c r="H19" s="26">
        <v>23098046</v>
      </c>
      <c r="I19" s="27">
        <v>45602</v>
      </c>
      <c r="K19" s="28">
        <v>21482.87</v>
      </c>
      <c r="L19" s="26">
        <v>6590000001</v>
      </c>
      <c r="M19" s="8" t="s">
        <v>51</v>
      </c>
      <c r="N19"/>
      <c r="O19"/>
      <c r="P19" s="8" t="s">
        <v>52</v>
      </c>
      <c r="Q19" s="8" t="s">
        <v>53</v>
      </c>
      <c r="R19" s="8" t="s">
        <v>52</v>
      </c>
      <c r="S19" s="8" t="s">
        <v>54</v>
      </c>
      <c r="V19" s="28">
        <v>0.06</v>
      </c>
      <c r="W19" s="28">
        <v>0</v>
      </c>
      <c r="X19" s="35"/>
      <c r="Y19" s="36"/>
      <c r="Z19" s="35"/>
      <c r="AA19" s="47"/>
    </row>
    <row r="20" spans="2:27" ht="15.75" thickTop="1" x14ac:dyDescent="0.25">
      <c r="B20" s="38">
        <v>5</v>
      </c>
      <c r="C20" s="39" t="s">
        <v>55</v>
      </c>
      <c r="D20" s="39" t="s">
        <v>28</v>
      </c>
      <c r="E20" s="39" t="s">
        <v>39</v>
      </c>
      <c r="F20" s="39" t="s">
        <v>30</v>
      </c>
      <c r="G20" s="39" t="s">
        <v>31</v>
      </c>
      <c r="H20" s="39">
        <v>23011260</v>
      </c>
      <c r="I20" s="40">
        <v>45608</v>
      </c>
      <c r="J20" s="41"/>
      <c r="K20" s="42">
        <v>141641.28</v>
      </c>
      <c r="L20" s="39">
        <v>4000000001</v>
      </c>
      <c r="M20" s="41" t="s">
        <v>50</v>
      </c>
      <c r="N20" s="43">
        <v>100017277</v>
      </c>
      <c r="O20" s="43" t="s">
        <v>56</v>
      </c>
      <c r="P20" s="41"/>
      <c r="Q20" s="41"/>
      <c r="R20" s="41"/>
      <c r="S20" s="41"/>
      <c r="T20" s="41"/>
      <c r="U20" s="41"/>
      <c r="V20" s="42">
        <v>128.58000000000001</v>
      </c>
      <c r="W20" s="42">
        <v>0</v>
      </c>
      <c r="X20" s="44"/>
      <c r="Y20" s="45"/>
      <c r="Z20" s="44"/>
      <c r="AA20" s="46"/>
    </row>
    <row r="21" spans="2:27" ht="15" x14ac:dyDescent="0.25">
      <c r="B21" s="33"/>
      <c r="C21" s="26" t="s">
        <v>55</v>
      </c>
      <c r="D21" s="26" t="s">
        <v>28</v>
      </c>
      <c r="E21" s="26" t="s">
        <v>39</v>
      </c>
      <c r="F21" s="26" t="s">
        <v>30</v>
      </c>
      <c r="G21" s="26" t="s">
        <v>31</v>
      </c>
      <c r="H21" s="26">
        <v>23011260</v>
      </c>
      <c r="I21" s="27">
        <v>45608</v>
      </c>
      <c r="K21" s="28">
        <v>141641.28</v>
      </c>
      <c r="L21" s="26">
        <v>4300000001</v>
      </c>
      <c r="M21" s="8" t="s">
        <v>34</v>
      </c>
      <c r="N21">
        <v>100000989</v>
      </c>
      <c r="O21" t="s">
        <v>57</v>
      </c>
      <c r="V21" s="28">
        <v>0</v>
      </c>
      <c r="W21" s="28">
        <v>141641.28</v>
      </c>
      <c r="X21" s="35"/>
      <c r="Y21" s="36"/>
      <c r="Z21" s="35"/>
      <c r="AA21" s="47"/>
    </row>
    <row r="22" spans="2:27" ht="15" x14ac:dyDescent="0.25">
      <c r="B22" s="33"/>
      <c r="C22" s="26" t="s">
        <v>55</v>
      </c>
      <c r="D22" s="26" t="s">
        <v>28</v>
      </c>
      <c r="E22" s="26" t="s">
        <v>39</v>
      </c>
      <c r="F22" s="26" t="s">
        <v>30</v>
      </c>
      <c r="G22" s="26" t="s">
        <v>31</v>
      </c>
      <c r="H22" s="26">
        <v>23011260</v>
      </c>
      <c r="I22" s="27">
        <v>45608</v>
      </c>
      <c r="K22" s="28">
        <v>141641.28</v>
      </c>
      <c r="L22" s="26">
        <v>6643000020</v>
      </c>
      <c r="M22" s="8" t="s">
        <v>38</v>
      </c>
      <c r="N22"/>
      <c r="O22"/>
      <c r="P22" s="8">
        <v>1134475202</v>
      </c>
      <c r="Q22" s="8" t="s">
        <v>58</v>
      </c>
      <c r="R22" s="8">
        <v>1134475202</v>
      </c>
      <c r="S22" s="8" t="s">
        <v>58</v>
      </c>
      <c r="V22" s="28">
        <v>1363.4</v>
      </c>
      <c r="W22" s="28">
        <v>0</v>
      </c>
      <c r="X22" s="35"/>
      <c r="Y22" s="36"/>
      <c r="Z22" s="35"/>
      <c r="AA22" s="47"/>
    </row>
    <row r="23" spans="2:27" ht="15.75" thickBot="1" x14ac:dyDescent="0.3">
      <c r="B23" s="48"/>
      <c r="C23" s="49" t="s">
        <v>55</v>
      </c>
      <c r="D23" s="49" t="s">
        <v>28</v>
      </c>
      <c r="E23" s="49" t="s">
        <v>39</v>
      </c>
      <c r="F23" s="49" t="s">
        <v>30</v>
      </c>
      <c r="G23" s="49" t="s">
        <v>31</v>
      </c>
      <c r="H23" s="49">
        <v>23011260</v>
      </c>
      <c r="I23" s="50">
        <v>45608</v>
      </c>
      <c r="J23" s="51"/>
      <c r="K23" s="52">
        <v>141641.28</v>
      </c>
      <c r="L23" s="49">
        <v>4300000001</v>
      </c>
      <c r="M23" s="51" t="s">
        <v>34</v>
      </c>
      <c r="N23" s="53">
        <v>100000989</v>
      </c>
      <c r="O23" s="53" t="s">
        <v>57</v>
      </c>
      <c r="P23" s="51"/>
      <c r="Q23" s="51"/>
      <c r="R23" s="51"/>
      <c r="S23" s="51"/>
      <c r="T23" s="51"/>
      <c r="U23" s="51"/>
      <c r="V23" s="52">
        <v>140149.29999999999</v>
      </c>
      <c r="W23" s="52">
        <v>0</v>
      </c>
      <c r="X23" s="54"/>
      <c r="Y23" s="55"/>
      <c r="Z23" s="54"/>
      <c r="AA23" s="56"/>
    </row>
    <row r="24" spans="2:27" ht="12.75" thickTop="1" x14ac:dyDescent="0.2"/>
  </sheetData>
  <mergeCells count="25">
    <mergeCell ref="B20:B23"/>
    <mergeCell ref="X20:X23"/>
    <mergeCell ref="Y20:Y23"/>
    <mergeCell ref="Z20:Z23"/>
    <mergeCell ref="AA20:AA23"/>
    <mergeCell ref="B13:B15"/>
    <mergeCell ref="X13:X15"/>
    <mergeCell ref="Y13:Y15"/>
    <mergeCell ref="Z13:Z15"/>
    <mergeCell ref="AA13:AA15"/>
    <mergeCell ref="B16:B19"/>
    <mergeCell ref="X16:X19"/>
    <mergeCell ref="Y16:Y19"/>
    <mergeCell ref="Z16:Z19"/>
    <mergeCell ref="AA16:AA19"/>
    <mergeCell ref="B6:B9"/>
    <mergeCell ref="X6:X9"/>
    <mergeCell ref="Y6:Y9"/>
    <mergeCell ref="Z6:Z9"/>
    <mergeCell ref="AA6:AA9"/>
    <mergeCell ref="B10:B12"/>
    <mergeCell ref="X10:X12"/>
    <mergeCell ref="Y10:Y12"/>
    <mergeCell ref="Z10:Z12"/>
    <mergeCell ref="AA10:AA12"/>
  </mergeCells>
  <conditionalFormatting sqref="X6 X10 X13 X16 X20 X24:X1048576">
    <cfRule type="containsText" dxfId="49" priority="1" operator="containsText" text="WRONG">
      <formula>NOT(ISERROR(SEARCH("WRONG",X6)))</formula>
    </cfRule>
    <cfRule type="containsText" dxfId="48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10 X13 X16 X20 X24:X1048576" xr:uid="{D75F545B-49A3-4C6C-9E56-C03AC21C3690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25E2-2243-4F48-AD6F-46C5C6A285AF}">
  <sheetPr codeName="Sheet10">
    <tabColor theme="7"/>
  </sheetPr>
  <dimension ref="B1:AA24"/>
  <sheetViews>
    <sheetView showGridLines="0" tabSelected="1" zoomScale="90" zoomScaleNormal="90" workbookViewId="0">
      <pane xSplit="10" topLeftCell="W1" activePane="topRight" state="frozen"/>
      <selection pane="topRight" activeCell="X16" sqref="X16:X19"/>
    </sheetView>
  </sheetViews>
  <sheetFormatPr defaultColWidth="8.85546875" defaultRowHeight="12" x14ac:dyDescent="0.2"/>
  <cols>
    <col min="1" max="1" width="3" style="8" customWidth="1"/>
    <col min="2" max="2" width="4.85546875" style="8" customWidth="1"/>
    <col min="3" max="3" width="5.85546875" style="8" bestFit="1" customWidth="1"/>
    <col min="4" max="4" width="11.140625" style="8" bestFit="1" customWidth="1"/>
    <col min="5" max="5" width="10.42578125" style="8" bestFit="1" customWidth="1"/>
    <col min="6" max="6" width="6.85546875" style="8" bestFit="1" customWidth="1"/>
    <col min="7" max="7" width="5.42578125" style="8" bestFit="1" customWidth="1"/>
    <col min="8" max="8" width="12.140625" style="9" bestFit="1" customWidth="1"/>
    <col min="9" max="9" width="10.28515625" style="8" bestFit="1" customWidth="1"/>
    <col min="10" max="10" width="15.42578125" style="8" bestFit="1" customWidth="1"/>
    <col min="11" max="11" width="15" style="8" bestFit="1" customWidth="1"/>
    <col min="12" max="12" width="11.5703125" style="8" bestFit="1" customWidth="1"/>
    <col min="13" max="13" width="17.7109375" style="8" bestFit="1" customWidth="1"/>
    <col min="14" max="14" width="11.140625" style="8" bestFit="1" customWidth="1"/>
    <col min="15" max="15" width="36.28515625" style="8" bestFit="1" customWidth="1"/>
    <col min="16" max="16" width="11.28515625" style="8" bestFit="1" customWidth="1"/>
    <col min="17" max="17" width="20" style="8" bestFit="1" customWidth="1"/>
    <col min="18" max="18" width="11.28515625" style="8" bestFit="1" customWidth="1"/>
    <col min="19" max="19" width="23.28515625" style="8" bestFit="1" customWidth="1"/>
    <col min="20" max="20" width="6.140625" style="8" bestFit="1" customWidth="1"/>
    <col min="21" max="21" width="11.42578125" style="8" bestFit="1" customWidth="1"/>
    <col min="22" max="22" width="14.140625" style="8" bestFit="1" customWidth="1"/>
    <col min="23" max="23" width="14.7109375" style="8" bestFit="1" customWidth="1"/>
    <col min="24" max="24" width="18.7109375" style="13" customWidth="1"/>
    <col min="25" max="25" width="20.5703125" style="12" customWidth="1"/>
    <col min="26" max="26" width="29" style="13" customWidth="1"/>
    <col min="27" max="27" width="18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J3" s="10">
        <f>+SUM(AR_To_Analyze3[[#All],[Total Deb./Cred.]])</f>
        <v>835182.28</v>
      </c>
      <c r="S3" s="10">
        <f>+SUM(AR_To_Analyze3[[#All],[   Debit amount]])</f>
        <v>220004.89999999997</v>
      </c>
      <c r="T3" s="10">
        <f>+SUM(AR_To_Analyze3[[#All],[  Credit amount]])</f>
        <v>220004.89999999997</v>
      </c>
      <c r="U3" s="10"/>
      <c r="V3" s="10"/>
      <c r="W3" s="10"/>
      <c r="X3" s="11"/>
    </row>
    <row r="4" spans="2:27" ht="4.1500000000000004" customHeight="1" thickBot="1" x14ac:dyDescent="0.25"/>
    <row r="5" spans="2:27" ht="24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2" t="s">
        <v>24</v>
      </c>
      <c r="Z5" s="23" t="s">
        <v>25</v>
      </c>
      <c r="AA5" s="24" t="s">
        <v>26</v>
      </c>
    </row>
    <row r="6" spans="2:27" ht="15" x14ac:dyDescent="0.25">
      <c r="B6" s="25">
        <v>1</v>
      </c>
      <c r="C6" s="26" t="s">
        <v>27</v>
      </c>
      <c r="D6" s="26" t="s">
        <v>28</v>
      </c>
      <c r="E6" s="26" t="s">
        <v>29</v>
      </c>
      <c r="F6" s="26" t="s">
        <v>30</v>
      </c>
      <c r="G6" s="26" t="s">
        <v>31</v>
      </c>
      <c r="H6" s="26">
        <v>23063616</v>
      </c>
      <c r="I6" s="27">
        <v>45602</v>
      </c>
      <c r="K6" s="28">
        <v>12043.43</v>
      </c>
      <c r="L6" s="26">
        <v>4310000001</v>
      </c>
      <c r="M6" s="8" t="s">
        <v>32</v>
      </c>
      <c r="N6">
        <v>100018510</v>
      </c>
      <c r="O6" t="s">
        <v>33</v>
      </c>
      <c r="V6" s="28">
        <v>0</v>
      </c>
      <c r="W6" s="28">
        <v>12043.43</v>
      </c>
      <c r="X6" s="29"/>
      <c r="Y6" s="30"/>
      <c r="Z6" s="31"/>
      <c r="AA6" s="32"/>
    </row>
    <row r="7" spans="2:27" ht="15" x14ac:dyDescent="0.25">
      <c r="B7" s="33"/>
      <c r="C7" s="26" t="s">
        <v>27</v>
      </c>
      <c r="D7" s="26" t="s">
        <v>28</v>
      </c>
      <c r="E7" s="26" t="s">
        <v>29</v>
      </c>
      <c r="F7" s="26" t="s">
        <v>30</v>
      </c>
      <c r="G7" s="26" t="s">
        <v>31</v>
      </c>
      <c r="H7" s="26">
        <v>23063616</v>
      </c>
      <c r="I7" s="27">
        <v>45602</v>
      </c>
      <c r="K7" s="28">
        <v>12043.43</v>
      </c>
      <c r="L7" s="26">
        <v>4300000001</v>
      </c>
      <c r="M7" s="8" t="s">
        <v>34</v>
      </c>
      <c r="N7">
        <v>100018510</v>
      </c>
      <c r="O7" t="s">
        <v>33</v>
      </c>
      <c r="V7" s="28">
        <v>11910.66</v>
      </c>
      <c r="W7" s="28">
        <v>0</v>
      </c>
      <c r="X7" s="34"/>
      <c r="Y7" s="35"/>
      <c r="Z7" s="36"/>
      <c r="AA7" s="37"/>
    </row>
    <row r="8" spans="2:27" ht="15" x14ac:dyDescent="0.25">
      <c r="B8" s="33"/>
      <c r="C8" s="26" t="s">
        <v>27</v>
      </c>
      <c r="D8" s="26" t="s">
        <v>28</v>
      </c>
      <c r="E8" s="26" t="s">
        <v>29</v>
      </c>
      <c r="F8" s="26" t="s">
        <v>30</v>
      </c>
      <c r="G8" s="26" t="s">
        <v>31</v>
      </c>
      <c r="H8" s="26">
        <v>23063616</v>
      </c>
      <c r="I8" s="27">
        <v>45602</v>
      </c>
      <c r="K8" s="28">
        <v>12043.43</v>
      </c>
      <c r="L8" s="26">
        <v>6643000010</v>
      </c>
      <c r="M8" s="8" t="s">
        <v>35</v>
      </c>
      <c r="N8"/>
      <c r="O8"/>
      <c r="P8" s="8" t="s">
        <v>36</v>
      </c>
      <c r="Q8" s="8" t="s">
        <v>37</v>
      </c>
      <c r="R8" s="8" t="s">
        <v>36</v>
      </c>
      <c r="S8" s="8" t="s">
        <v>37</v>
      </c>
      <c r="V8" s="28">
        <v>30.11</v>
      </c>
      <c r="W8" s="28">
        <v>0</v>
      </c>
      <c r="X8" s="34"/>
      <c r="Y8" s="35"/>
      <c r="Z8" s="36"/>
      <c r="AA8" s="37"/>
    </row>
    <row r="9" spans="2:27" ht="15.75" thickBot="1" x14ac:dyDescent="0.3">
      <c r="B9" s="33"/>
      <c r="C9" s="26" t="s">
        <v>27</v>
      </c>
      <c r="D9" s="26" t="s">
        <v>28</v>
      </c>
      <c r="E9" s="26" t="s">
        <v>29</v>
      </c>
      <c r="F9" s="26" t="s">
        <v>30</v>
      </c>
      <c r="G9" s="26" t="s">
        <v>31</v>
      </c>
      <c r="H9" s="26">
        <v>23063616</v>
      </c>
      <c r="I9" s="27">
        <v>45602</v>
      </c>
      <c r="K9" s="28">
        <v>12043.43</v>
      </c>
      <c r="L9" s="26">
        <v>6643000020</v>
      </c>
      <c r="M9" s="8" t="s">
        <v>38</v>
      </c>
      <c r="N9"/>
      <c r="O9"/>
      <c r="P9" s="8" t="s">
        <v>36</v>
      </c>
      <c r="Q9" s="8" t="s">
        <v>37</v>
      </c>
      <c r="R9" s="8" t="s">
        <v>36</v>
      </c>
      <c r="S9" s="8" t="s">
        <v>37</v>
      </c>
      <c r="V9" s="28">
        <v>102.66</v>
      </c>
      <c r="W9" s="28">
        <v>0</v>
      </c>
      <c r="X9" s="34"/>
      <c r="Y9" s="35"/>
      <c r="Z9" s="36"/>
      <c r="AA9" s="37"/>
    </row>
    <row r="10" spans="2:27" ht="15.75" thickTop="1" x14ac:dyDescent="0.25">
      <c r="B10" s="38">
        <v>2</v>
      </c>
      <c r="C10" s="39" t="s">
        <v>27</v>
      </c>
      <c r="D10" s="39" t="s">
        <v>28</v>
      </c>
      <c r="E10" s="39" t="s">
        <v>39</v>
      </c>
      <c r="F10" s="39" t="s">
        <v>30</v>
      </c>
      <c r="G10" s="39" t="s">
        <v>31</v>
      </c>
      <c r="H10" s="39">
        <v>23063621</v>
      </c>
      <c r="I10" s="40">
        <v>45602</v>
      </c>
      <c r="J10" s="41"/>
      <c r="K10" s="42">
        <v>34680.699999999997</v>
      </c>
      <c r="L10" s="39">
        <v>2440000001</v>
      </c>
      <c r="M10" s="41" t="s">
        <v>40</v>
      </c>
      <c r="N10" s="43">
        <v>244000110</v>
      </c>
      <c r="O10" s="43" t="s">
        <v>41</v>
      </c>
      <c r="P10" s="41"/>
      <c r="Q10" s="41"/>
      <c r="R10" s="41"/>
      <c r="S10" s="41"/>
      <c r="T10" s="41"/>
      <c r="U10" s="41"/>
      <c r="V10" s="42">
        <v>19983.189999999999</v>
      </c>
      <c r="W10" s="42">
        <v>0</v>
      </c>
      <c r="X10" s="44"/>
      <c r="Y10" s="45"/>
      <c r="Z10" s="44"/>
      <c r="AA10" s="46"/>
    </row>
    <row r="11" spans="2:27" ht="15" x14ac:dyDescent="0.25">
      <c r="B11" s="33"/>
      <c r="C11" s="26" t="s">
        <v>27</v>
      </c>
      <c r="D11" s="26" t="s">
        <v>28</v>
      </c>
      <c r="E11" s="26" t="s">
        <v>39</v>
      </c>
      <c r="F11" s="26" t="s">
        <v>30</v>
      </c>
      <c r="G11" s="26" t="s">
        <v>31</v>
      </c>
      <c r="H11" s="26">
        <v>23063621</v>
      </c>
      <c r="I11" s="27">
        <v>45602</v>
      </c>
      <c r="K11" s="28">
        <v>34680.699999999997</v>
      </c>
      <c r="L11" s="26">
        <v>4300000001</v>
      </c>
      <c r="M11" s="8" t="s">
        <v>34</v>
      </c>
      <c r="N11">
        <v>100037179</v>
      </c>
      <c r="O11" t="s">
        <v>42</v>
      </c>
      <c r="V11" s="28">
        <v>0</v>
      </c>
      <c r="W11" s="28">
        <v>34680.699999999997</v>
      </c>
      <c r="X11" s="35"/>
      <c r="Y11" s="36"/>
      <c r="Z11" s="35"/>
      <c r="AA11" s="47"/>
    </row>
    <row r="12" spans="2:27" ht="15.75" thickBot="1" x14ac:dyDescent="0.3">
      <c r="B12" s="33"/>
      <c r="C12" s="26" t="s">
        <v>27</v>
      </c>
      <c r="D12" s="26" t="s">
        <v>28</v>
      </c>
      <c r="E12" s="26" t="s">
        <v>39</v>
      </c>
      <c r="F12" s="26" t="s">
        <v>30</v>
      </c>
      <c r="G12" s="26" t="s">
        <v>31</v>
      </c>
      <c r="H12" s="26">
        <v>23063621</v>
      </c>
      <c r="I12" s="27">
        <v>45602</v>
      </c>
      <c r="K12" s="28">
        <v>34680.699999999997</v>
      </c>
      <c r="L12" s="26">
        <v>4300000001</v>
      </c>
      <c r="M12" s="8" t="s">
        <v>34</v>
      </c>
      <c r="N12">
        <v>100037179</v>
      </c>
      <c r="O12" t="s">
        <v>42</v>
      </c>
      <c r="V12" s="28">
        <v>14697.51</v>
      </c>
      <c r="W12" s="28">
        <v>0</v>
      </c>
      <c r="X12" s="35"/>
      <c r="Y12" s="36"/>
      <c r="Z12" s="35"/>
      <c r="AA12" s="47"/>
    </row>
    <row r="13" spans="2:27" ht="15.75" thickTop="1" x14ac:dyDescent="0.25">
      <c r="B13" s="38">
        <v>3</v>
      </c>
      <c r="C13" s="39" t="s">
        <v>27</v>
      </c>
      <c r="D13" s="39" t="s">
        <v>28</v>
      </c>
      <c r="E13" s="39" t="s">
        <v>43</v>
      </c>
      <c r="F13" s="39" t="s">
        <v>30</v>
      </c>
      <c r="G13" s="39" t="s">
        <v>31</v>
      </c>
      <c r="H13" s="39">
        <v>23063687</v>
      </c>
      <c r="I13" s="40">
        <v>45607</v>
      </c>
      <c r="J13" s="41"/>
      <c r="K13" s="42">
        <v>10156.620000000001</v>
      </c>
      <c r="L13" s="39">
        <v>4300000001</v>
      </c>
      <c r="M13" s="41" t="s">
        <v>34</v>
      </c>
      <c r="N13" s="43">
        <v>100057866</v>
      </c>
      <c r="O13" s="43" t="s">
        <v>44</v>
      </c>
      <c r="P13" s="41"/>
      <c r="Q13" s="41"/>
      <c r="R13" s="41"/>
      <c r="S13" s="41"/>
      <c r="T13" s="41"/>
      <c r="U13" s="41"/>
      <c r="V13" s="42">
        <v>0</v>
      </c>
      <c r="W13" s="42">
        <v>10156.52</v>
      </c>
      <c r="X13" s="44"/>
      <c r="Y13" s="45"/>
      <c r="Z13" s="44"/>
      <c r="AA13" s="46"/>
    </row>
    <row r="14" spans="2:27" ht="15" x14ac:dyDescent="0.25">
      <c r="B14" s="33"/>
      <c r="C14" s="26" t="s">
        <v>27</v>
      </c>
      <c r="D14" s="26" t="s">
        <v>28</v>
      </c>
      <c r="E14" s="26" t="s">
        <v>43</v>
      </c>
      <c r="F14" s="26" t="s">
        <v>30</v>
      </c>
      <c r="G14" s="26" t="s">
        <v>31</v>
      </c>
      <c r="H14" s="26">
        <v>23063687</v>
      </c>
      <c r="I14" s="27">
        <v>45607</v>
      </c>
      <c r="K14" s="28">
        <v>10156.620000000001</v>
      </c>
      <c r="L14" s="26">
        <v>4300000001</v>
      </c>
      <c r="M14" s="8" t="s">
        <v>34</v>
      </c>
      <c r="N14">
        <v>100057866</v>
      </c>
      <c r="O14" t="s">
        <v>44</v>
      </c>
      <c r="V14" s="28">
        <v>10156.620000000001</v>
      </c>
      <c r="W14" s="28">
        <v>0</v>
      </c>
      <c r="X14" s="35"/>
      <c r="Y14" s="36"/>
      <c r="Z14" s="35"/>
      <c r="AA14" s="47"/>
    </row>
    <row r="15" spans="2:27" ht="15.75" thickBot="1" x14ac:dyDescent="0.3">
      <c r="B15" s="33"/>
      <c r="C15" s="26" t="s">
        <v>27</v>
      </c>
      <c r="D15" s="26" t="s">
        <v>28</v>
      </c>
      <c r="E15" s="26" t="s">
        <v>43</v>
      </c>
      <c r="F15" s="26" t="s">
        <v>30</v>
      </c>
      <c r="G15" s="26" t="s">
        <v>31</v>
      </c>
      <c r="H15" s="26">
        <v>23063687</v>
      </c>
      <c r="I15" s="27">
        <v>45607</v>
      </c>
      <c r="K15" s="28">
        <v>10156.620000000001</v>
      </c>
      <c r="L15" s="26">
        <v>7560000001</v>
      </c>
      <c r="M15" s="8" t="s">
        <v>45</v>
      </c>
      <c r="N15"/>
      <c r="O15"/>
      <c r="R15" s="8">
        <v>1103779100</v>
      </c>
      <c r="S15" s="8" t="s">
        <v>46</v>
      </c>
      <c r="V15" s="28">
        <v>0</v>
      </c>
      <c r="W15" s="28">
        <v>0.1</v>
      </c>
      <c r="X15" s="35"/>
      <c r="Y15" s="36"/>
      <c r="Z15" s="35"/>
      <c r="AA15" s="47"/>
    </row>
    <row r="16" spans="2:27" ht="15.75" thickTop="1" x14ac:dyDescent="0.25">
      <c r="B16" s="38">
        <v>4</v>
      </c>
      <c r="C16" s="39" t="s">
        <v>47</v>
      </c>
      <c r="D16" s="39" t="s">
        <v>28</v>
      </c>
      <c r="E16" s="39" t="s">
        <v>39</v>
      </c>
      <c r="F16" s="39" t="s">
        <v>30</v>
      </c>
      <c r="G16" s="39" t="s">
        <v>31</v>
      </c>
      <c r="H16" s="39">
        <v>23098046</v>
      </c>
      <c r="I16" s="40">
        <v>45602</v>
      </c>
      <c r="J16" s="41"/>
      <c r="K16" s="42">
        <v>21482.87</v>
      </c>
      <c r="L16" s="39">
        <v>1600000001</v>
      </c>
      <c r="M16" s="41" t="s">
        <v>48</v>
      </c>
      <c r="N16" s="43">
        <v>160000103</v>
      </c>
      <c r="O16" s="43" t="s">
        <v>49</v>
      </c>
      <c r="P16" s="41"/>
      <c r="Q16" s="41"/>
      <c r="R16" s="41"/>
      <c r="S16" s="41"/>
      <c r="T16" s="41"/>
      <c r="U16" s="41"/>
      <c r="V16" s="42">
        <v>0</v>
      </c>
      <c r="W16" s="42">
        <v>19983.189999999999</v>
      </c>
      <c r="X16" s="44"/>
      <c r="Y16" s="45"/>
      <c r="Z16" s="44"/>
      <c r="AA16" s="46"/>
    </row>
    <row r="17" spans="2:27" ht="15" x14ac:dyDescent="0.25">
      <c r="B17" s="33"/>
      <c r="C17" s="26" t="s">
        <v>47</v>
      </c>
      <c r="D17" s="26" t="s">
        <v>28</v>
      </c>
      <c r="E17" s="26" t="s">
        <v>39</v>
      </c>
      <c r="F17" s="26" t="s">
        <v>30</v>
      </c>
      <c r="G17" s="26" t="s">
        <v>31</v>
      </c>
      <c r="H17" s="26">
        <v>23098046</v>
      </c>
      <c r="I17" s="27">
        <v>45602</v>
      </c>
      <c r="K17" s="28">
        <v>21482.87</v>
      </c>
      <c r="L17" s="26">
        <v>4000000001</v>
      </c>
      <c r="M17" s="8" t="s">
        <v>50</v>
      </c>
      <c r="N17">
        <v>100016747</v>
      </c>
      <c r="O17" t="s">
        <v>42</v>
      </c>
      <c r="V17" s="28">
        <v>21482.81</v>
      </c>
      <c r="W17" s="28">
        <v>0</v>
      </c>
      <c r="X17" s="35"/>
      <c r="Y17" s="36"/>
      <c r="Z17" s="35"/>
      <c r="AA17" s="47"/>
    </row>
    <row r="18" spans="2:27" ht="15" x14ac:dyDescent="0.25">
      <c r="B18" s="33"/>
      <c r="C18" s="26" t="s">
        <v>47</v>
      </c>
      <c r="D18" s="26" t="s">
        <v>28</v>
      </c>
      <c r="E18" s="26" t="s">
        <v>39</v>
      </c>
      <c r="F18" s="26" t="s">
        <v>30</v>
      </c>
      <c r="G18" s="26" t="s">
        <v>31</v>
      </c>
      <c r="H18" s="26">
        <v>23098046</v>
      </c>
      <c r="I18" s="27">
        <v>45602</v>
      </c>
      <c r="K18" s="28">
        <v>21482.87</v>
      </c>
      <c r="L18" s="26">
        <v>4300000001</v>
      </c>
      <c r="M18" s="8" t="s">
        <v>34</v>
      </c>
      <c r="N18">
        <v>100037179</v>
      </c>
      <c r="O18" t="s">
        <v>42</v>
      </c>
      <c r="V18" s="28">
        <v>0</v>
      </c>
      <c r="W18" s="28">
        <v>1499.68</v>
      </c>
      <c r="X18" s="35"/>
      <c r="Y18" s="36"/>
      <c r="Z18" s="35"/>
      <c r="AA18" s="47"/>
    </row>
    <row r="19" spans="2:27" ht="15.75" thickBot="1" x14ac:dyDescent="0.3">
      <c r="B19" s="33"/>
      <c r="C19" s="26" t="s">
        <v>47</v>
      </c>
      <c r="D19" s="26" t="s">
        <v>28</v>
      </c>
      <c r="E19" s="26" t="s">
        <v>39</v>
      </c>
      <c r="F19" s="26" t="s">
        <v>30</v>
      </c>
      <c r="G19" s="26" t="s">
        <v>31</v>
      </c>
      <c r="H19" s="26">
        <v>23098046</v>
      </c>
      <c r="I19" s="27">
        <v>45602</v>
      </c>
      <c r="K19" s="28">
        <v>21482.87</v>
      </c>
      <c r="L19" s="26">
        <v>6590000001</v>
      </c>
      <c r="M19" s="8" t="s">
        <v>51</v>
      </c>
      <c r="N19"/>
      <c r="O19"/>
      <c r="P19" s="8" t="s">
        <v>52</v>
      </c>
      <c r="Q19" s="8" t="s">
        <v>53</v>
      </c>
      <c r="R19" s="8" t="s">
        <v>52</v>
      </c>
      <c r="S19" s="8" t="s">
        <v>54</v>
      </c>
      <c r="V19" s="28">
        <v>0.06</v>
      </c>
      <c r="W19" s="28">
        <v>0</v>
      </c>
      <c r="X19" s="35"/>
      <c r="Y19" s="36"/>
      <c r="Z19" s="35"/>
      <c r="AA19" s="47"/>
    </row>
    <row r="20" spans="2:27" ht="15.75" thickTop="1" x14ac:dyDescent="0.25">
      <c r="B20" s="38">
        <v>5</v>
      </c>
      <c r="C20" s="39" t="s">
        <v>55</v>
      </c>
      <c r="D20" s="39" t="s">
        <v>28</v>
      </c>
      <c r="E20" s="39" t="s">
        <v>39</v>
      </c>
      <c r="F20" s="39" t="s">
        <v>30</v>
      </c>
      <c r="G20" s="39" t="s">
        <v>31</v>
      </c>
      <c r="H20" s="39">
        <v>23011260</v>
      </c>
      <c r="I20" s="40">
        <v>45608</v>
      </c>
      <c r="J20" s="41"/>
      <c r="K20" s="42">
        <v>141641.28</v>
      </c>
      <c r="L20" s="39">
        <v>4000000001</v>
      </c>
      <c r="M20" s="41" t="s">
        <v>50</v>
      </c>
      <c r="N20" s="43">
        <v>100017277</v>
      </c>
      <c r="O20" s="43" t="s">
        <v>56</v>
      </c>
      <c r="P20" s="41"/>
      <c r="Q20" s="41"/>
      <c r="R20" s="41"/>
      <c r="S20" s="41"/>
      <c r="T20" s="41"/>
      <c r="U20" s="41"/>
      <c r="V20" s="42">
        <v>128.58000000000001</v>
      </c>
      <c r="W20" s="42">
        <v>0</v>
      </c>
      <c r="X20" s="44"/>
      <c r="Y20" s="45"/>
      <c r="Z20" s="44"/>
      <c r="AA20" s="46"/>
    </row>
    <row r="21" spans="2:27" ht="15" x14ac:dyDescent="0.25">
      <c r="B21" s="33"/>
      <c r="C21" s="26" t="s">
        <v>55</v>
      </c>
      <c r="D21" s="26" t="s">
        <v>28</v>
      </c>
      <c r="E21" s="26" t="s">
        <v>39</v>
      </c>
      <c r="F21" s="26" t="s">
        <v>30</v>
      </c>
      <c r="G21" s="26" t="s">
        <v>31</v>
      </c>
      <c r="H21" s="26">
        <v>23011260</v>
      </c>
      <c r="I21" s="27">
        <v>45608</v>
      </c>
      <c r="K21" s="28">
        <v>141641.28</v>
      </c>
      <c r="L21" s="26">
        <v>4300000001</v>
      </c>
      <c r="M21" s="8" t="s">
        <v>34</v>
      </c>
      <c r="N21">
        <v>100000989</v>
      </c>
      <c r="O21" t="s">
        <v>57</v>
      </c>
      <c r="V21" s="28">
        <v>0</v>
      </c>
      <c r="W21" s="28">
        <v>141641.28</v>
      </c>
      <c r="X21" s="35"/>
      <c r="Y21" s="36"/>
      <c r="Z21" s="35"/>
      <c r="AA21" s="47"/>
    </row>
    <row r="22" spans="2:27" ht="15" x14ac:dyDescent="0.25">
      <c r="B22" s="33"/>
      <c r="C22" s="26" t="s">
        <v>55</v>
      </c>
      <c r="D22" s="26" t="s">
        <v>28</v>
      </c>
      <c r="E22" s="26" t="s">
        <v>39</v>
      </c>
      <c r="F22" s="26" t="s">
        <v>30</v>
      </c>
      <c r="G22" s="26" t="s">
        <v>31</v>
      </c>
      <c r="H22" s="26">
        <v>23011260</v>
      </c>
      <c r="I22" s="27">
        <v>45608</v>
      </c>
      <c r="K22" s="28">
        <v>141641.28</v>
      </c>
      <c r="L22" s="26">
        <v>6643000020</v>
      </c>
      <c r="M22" s="8" t="s">
        <v>38</v>
      </c>
      <c r="N22"/>
      <c r="O22"/>
      <c r="P22" s="8">
        <v>1134475202</v>
      </c>
      <c r="Q22" s="8" t="s">
        <v>58</v>
      </c>
      <c r="R22" s="8">
        <v>1134475202</v>
      </c>
      <c r="S22" s="8" t="s">
        <v>58</v>
      </c>
      <c r="V22" s="28">
        <v>1363.4</v>
      </c>
      <c r="W22" s="28">
        <v>0</v>
      </c>
      <c r="X22" s="35"/>
      <c r="Y22" s="36"/>
      <c r="Z22" s="35"/>
      <c r="AA22" s="47"/>
    </row>
    <row r="23" spans="2:27" ht="15.75" thickBot="1" x14ac:dyDescent="0.3">
      <c r="B23" s="48"/>
      <c r="C23" s="49" t="s">
        <v>55</v>
      </c>
      <c r="D23" s="49" t="s">
        <v>28</v>
      </c>
      <c r="E23" s="49" t="s">
        <v>39</v>
      </c>
      <c r="F23" s="49" t="s">
        <v>30</v>
      </c>
      <c r="G23" s="49" t="s">
        <v>31</v>
      </c>
      <c r="H23" s="49">
        <v>23011260</v>
      </c>
      <c r="I23" s="50">
        <v>45608</v>
      </c>
      <c r="J23" s="51"/>
      <c r="K23" s="52">
        <v>141641.28</v>
      </c>
      <c r="L23" s="49">
        <v>4300000001</v>
      </c>
      <c r="M23" s="51" t="s">
        <v>34</v>
      </c>
      <c r="N23" s="53">
        <v>100000989</v>
      </c>
      <c r="O23" s="53" t="s">
        <v>57</v>
      </c>
      <c r="P23" s="51"/>
      <c r="Q23" s="51"/>
      <c r="R23" s="51"/>
      <c r="S23" s="51"/>
      <c r="T23" s="51"/>
      <c r="U23" s="51"/>
      <c r="V23" s="52">
        <v>140149.29999999999</v>
      </c>
      <c r="W23" s="52">
        <v>0</v>
      </c>
      <c r="X23" s="54"/>
      <c r="Y23" s="55"/>
      <c r="Z23" s="54"/>
      <c r="AA23" s="56"/>
    </row>
    <row r="24" spans="2:27" ht="12.75" thickTop="1" x14ac:dyDescent="0.2"/>
  </sheetData>
  <mergeCells count="25">
    <mergeCell ref="B20:B23"/>
    <mergeCell ref="X20:X23"/>
    <mergeCell ref="Y20:Y23"/>
    <mergeCell ref="Z20:Z23"/>
    <mergeCell ref="AA20:AA23"/>
    <mergeCell ref="B13:B15"/>
    <mergeCell ref="X13:X15"/>
    <mergeCell ref="Y13:Y15"/>
    <mergeCell ref="Z13:Z15"/>
    <mergeCell ref="AA13:AA15"/>
    <mergeCell ref="B16:B19"/>
    <mergeCell ref="X16:X19"/>
    <mergeCell ref="Y16:Y19"/>
    <mergeCell ref="Z16:Z19"/>
    <mergeCell ref="AA16:AA19"/>
    <mergeCell ref="B6:B9"/>
    <mergeCell ref="X6:X9"/>
    <mergeCell ref="Y6:Y9"/>
    <mergeCell ref="Z6:Z9"/>
    <mergeCell ref="AA6:AA9"/>
    <mergeCell ref="B10:B12"/>
    <mergeCell ref="X10:X12"/>
    <mergeCell ref="Y10:Y12"/>
    <mergeCell ref="Z10:Z12"/>
    <mergeCell ref="AA10:AA12"/>
  </mergeCells>
  <conditionalFormatting sqref="X6 X10 X13 X16 X20 X24:X1048576">
    <cfRule type="containsText" dxfId="24" priority="1" operator="containsText" text="WRONG">
      <formula>NOT(ISERROR(SEARCH("WRONG",X6)))</formula>
    </cfRule>
    <cfRule type="containsText" dxfId="23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10 X13 X16 X20 X24:X1048576" xr:uid="{5ACE83CC-DDDA-4D83-805E-A192FF9A78A9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G A A B Q S w M E F A A C A A g A m F 2 J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J h d i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X Y l Z K 8 0 B / C A D A A A L G A A A E w A c A E Z v c m 1 1 b G F z L 1 N l Y 3 R p b 2 4 x L m 0 g o h g A K K A U A A A A A A A A A A A A A A A A A A A A A A A A A A A A 7 V d R b 9 o w E H 5 H 4 j 9 Y 6 Q t o K I z 1 Y Q 9 T H 6 i h W 9 e W V o R q 0 q q q c p O j j Z r Y y H G 2 s o r / P p u Q k N g O n V A f t i k 8 g L i z 7 + z 7 7 r 4 7 J + C L k F H k Z b + D T + 1 W u 5 U 8 E g 4 B w h E Q H t K H B B 2 h C E S 7 h e T H Y y n 3 Q U r G z z 5 E L k 4 5 B y q + M f 5 0 z 9 h T p / t y M y E x H D n f x 9 c n p + 8 P P z q 3 q x v M q J C L b n u Z i Q M H P x L 6 I D 3 M l g t w p K 0 Z u Y / A n X F C k z n j M W Z R G l O l T D q Z v 9 7 L i z M L g T s 9 J K Q Y E b p c 9 Z C U q T / v 0 O f + O R r 6 f o 1 2 h l m g f j G T X y P m o 4 m + E D M c 6 L I L Q s m D 6 f E 6 s Z x C O T C E 8 C x s B 9 J l 8 k B p L K O D R p D 4 3 K 1 T T 5 h F 4 6 I R E Y b F M R V 8 i Q K b Z j 6 X O F t V y t o X I A F w Z D v 5 F O Y g g f a N f R 4 k i Y s U 5 s Z l m S C R v N W 9 2 8 c y n d T N s m z x l 6 4 K h H V R 5 + L 8 U D d 0 K m J d d H V m Q H g x 1 k W b r G A p N a 5 T U t X E H b N E I C w M r K 8 4 m 4 d W z S U P z N T I z a y 9 G E 6 2 x t Z 6 q 0 X 7 T l l G M m h y L 4 l t 9 y v r V E i 7 5 n 4 V 7 t r 9 F a X V w H l I Q V Z U r H J T 1 x 0 P p / h y V M F j 1 W 2 3 Q m q t / z L l e C R e R H A 3 n O 5 D O c P p G 5 L N v 0 Q d J j f s X + i W q q 3 W u 0 J I N o U q u E W w T 8 J I g E J y y n 4 m 2 2 h 7 E M n z K F l H A 6 S H g P i P 6 C a 3 e y v 3 Z E 7 A q e R M 1 X I 5 a Q 4 k 8 n c z h o a U R M t f a 4 z N 3 M n O M Y F E Q P C V h b R T d L f d n U J e u k j K V 1 d u D n 5 3 c j w a y J s p P 2 c h D d x T S o F v g z S F m P 1 Q D X a d e q U w Z Y q N u M j G v P O Z 3 U 7 z l y e O p a d U u k W 1 Q 1 S 4 v c r n d f S 8 o e S M h j f U a + U c O 5 H o 5 F E Q x q o c I 6 b Y z x 6 l t S o P k x n P 3 u 7 6 z W u 2 V K d 5 b R b 1 m N d b t c a 0 u r L U k q 1 + t E Z k b z 7 l h l N t M k V j M Z u J p Y F o T c P S K A z u X 9 V m 5 q A u N W 3 4 7 I z 6 L m Q H f w 7 t Q H n 5 K + H z 0 s W i j 9 M k q z 8 V f a + P d V x 3 A b g L z n 1 x L f O n J e x V E t 2 O + 5 0 P X T u J N j N / M / M 3 M 3 8 z 8 7 / p z H / g b K f + f Z m n G f 2 b 0 V + O / v X 5 Y 4 z / e r 9 7 d b b X 0 7 R 5 D D S P g e Y x 0 D w G / p v H w G 9 Q S w E C L Q A U A A I A C A C Y X Y l Z P K Y a n 6 U A A A D 2 A A A A E g A A A A A A A A A A A A A A A A A A A A A A Q 2 9 u Z m l n L 1 B h Y 2 t h Z 2 U u e G 1 s U E s B A i 0 A F A A C A A g A m F 2 J W Q / K 6 a u k A A A A 6 Q A A A B M A A A A A A A A A A A A A A A A A 8 Q A A A F t D b 2 5 0 Z W 5 0 X 1 R 5 c G V z X S 5 4 b W x Q S w E C L Q A U A A I A C A C Y X Y l Z K 8 0 B / C A D A A A L G A A A E w A A A A A A A A A A A A A A A A D i A Q A A R m 9 y b X V s Y X M v U 2 V j d G l v b j E u b V B L B Q Y A A A A A A w A D A M I A A A B P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e Q A A A A A A A P p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X V l c n l J R C I g V m F s d W U 9 I n N h M j B j Y j I y N S 0 w Y z g x L T R k N D I t O G R k Z C 0 4 Y j N h Y T M 3 Y 2 Y y O G U i I C 8 + P E V u d H J 5 I F R 5 c G U 9 I k Z p b G x M Y X N 0 V X B k Y X R l Z C I g V m F s d W U 9 I m Q y M D I 0 L T E y L T A 5 V D E w O j Q 0 O j Q 4 L j E z O T Y 2 O D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s Z W F y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I t M D l U M T A 6 N D Q 6 N D g u M T Q w N j Y 3 N F o i I C 8 + P E V u d H J 5 I F R 5 c G U 9 I l F 1 Z X J 5 S U Q i I F Z h b H V l P S J z N D M y N W E 4 Y j E t Z m E 4 M C 0 0 Y z M 3 L W I 0 Y z U t Y T M 1 Z m Q w O T A x O W J j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I v Q X V 0 b 1 J l b W 9 2 Z W R D b 2 x 1 b W 5 z M S 5 7 V H l w Z S A r I F R D b 2 R l I C s g Q 2 8 g K y B E b 2 M g T i w w f S Z x d W 9 0 O y w m c X V v d D t T Z W N 0 a W 9 u M S 9 T Y W 1 w b G V f Q V I v Q X V 0 b 1 J l b W 9 2 Z W R D b 2 x 1 b W 5 z M S 5 7 Q 2 9 D Z C w x f S Z x d W 9 0 O y w m c X V v d D t T Z W N 0 a W 9 u M S 9 T Y W 1 w b G V f Q V I v Q X V 0 b 1 J l b W 9 2 Z W R D b 2 x 1 b W 5 z M S 5 7 T W F u Y W d l c i w y f S Z x d W 9 0 O y w m c X V v d D t T Z W N 0 a W 9 u M S 9 T Y W 1 w b G V f Q V I v Q X V 0 b 1 J l b W 9 2 Z W R D b 2 x 1 b W 5 z M S 5 7 V X N l c i w z f S Z x d W 9 0 O y w m c X V v d D t T Z W N 0 a W 9 u M S 9 T Y W 1 w b G V f Q V I v Q X V 0 b 1 J l b W 9 2 Z W R D b 2 x 1 b W 5 z M S 5 7 V E N v Z G U s N H 0 m c X V v d D s s J n F 1 b 3 Q 7 U 2 V j d G l v b j E v U 2 F t c G x l X 0 F S L 0 F 1 d G 9 S Z W 1 v d m V k Q 2 9 s d W 1 u c z E u e 1 R l e H Q s N X 0 m c X V v d D s s J n F 1 b 3 Q 7 U 2 V j d G l v b j E v U 2 F t c G x l X 0 F S L 0 F 1 d G 9 S Z W 1 v d m V k Q 2 9 s d W 1 u c z E u e 1 R 5 c G U s N n 0 m c X V v d D s s J n F 1 b 3 Q 7 U 2 V j d G l v b j E v U 2 F t c G x l X 0 F S L 0 F 1 d G 9 S Z W 1 v d m V k Q 2 9 s d W 1 u c z E u e 0 R v Y 3 V t Z W 5 0 T m 8 s N 3 0 m c X V v d D s s J n F 1 b 3 Q 7 U 2 V j d G l v b j E v U 2 F t c G x l X 0 F S L 0 F 1 d G 9 S Z W 1 v d m V k Q 2 9 s d W 1 u c z E u e 0 V m Z m V j d C B k Y X R l L D h 9 J n F 1 b 3 Q 7 L C Z x d W 9 0 O 1 N l Y 3 R p b 2 4 x L 1 N h b X B s Z V 9 B U i 9 B d X R v U m V t b 3 Z l Z E N v b H V t b n M x L n t E b 2 M u S G V h Z G V y I F R l e H Q s O X 0 m c X V v d D s s J n F 1 b 3 Q 7 U 2 V j d G l v b j E v U 2 F t c G x l X 0 F S L 0 F 1 d G 9 S Z W 1 v d m V k Q 2 9 s d W 1 u c z E u e 1 R v d G F s I E R l Y i 4 v Q 3 J l Z C 4 s M T B 9 J n F 1 b 3 Q 7 L C Z x d W 9 0 O 1 N l Y 3 R p b 2 4 x L 1 N h b X B s Z V 9 B U i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i 9 B d X R v U m V t b 3 Z l Z E N v b H V t b n M x L n t U e X B l I C s g V E N v Z G U g K y B D b y A r I E R v Y y B O L D B 9 J n F 1 b 3 Q 7 L C Z x d W 9 0 O 1 N l Y 3 R p b 2 4 x L 1 N h b X B s Z V 9 B U i 9 B d X R v U m V t b 3 Z l Z E N v b H V t b n M x L n t D b 0 N k L D F 9 J n F 1 b 3 Q 7 L C Z x d W 9 0 O 1 N l Y 3 R p b 2 4 x L 1 N h b X B s Z V 9 B U i 9 B d X R v U m V t b 3 Z l Z E N v b H V t b n M x L n t N Y W 5 h Z 2 V y L D J 9 J n F 1 b 3 Q 7 L C Z x d W 9 0 O 1 N l Y 3 R p b 2 4 x L 1 N h b X B s Z V 9 B U i 9 B d X R v U m V t b 3 Z l Z E N v b H V t b n M x L n t V c 2 V y L D N 9 J n F 1 b 3 Q 7 L C Z x d W 9 0 O 1 N l Y 3 R p b 2 4 x L 1 N h b X B s Z V 9 B U i 9 B d X R v U m V t b 3 Z l Z E N v b H V t b n M x L n t U Q 2 9 k Z S w 0 f S Z x d W 9 0 O y w m c X V v d D t T Z W N 0 a W 9 u M S 9 T Y W 1 w b G V f Q V I v Q X V 0 b 1 J l b W 9 2 Z W R D b 2 x 1 b W 5 z M S 5 7 V G V 4 d C w 1 f S Z x d W 9 0 O y w m c X V v d D t T Z W N 0 a W 9 u M S 9 T Y W 1 w b G V f Q V I v Q X V 0 b 1 J l b W 9 2 Z W R D b 2 x 1 b W 5 z M S 5 7 V H l w Z S w 2 f S Z x d W 9 0 O y w m c X V v d D t T Z W N 0 a W 9 u M S 9 T Y W 1 w b G V f Q V I v Q X V 0 b 1 J l b W 9 2 Z W R D b 2 x 1 b W 5 z M S 5 7 R G 9 j d W 1 l b n R O b y w 3 f S Z x d W 9 0 O y w m c X V v d D t T Z W N 0 a W 9 u M S 9 T Y W 1 w b G V f Q V I v Q X V 0 b 1 J l b W 9 2 Z W R D b 2 x 1 b W 5 z M S 5 7 R W Z m Z W N 0 I G R h d G U s O H 0 m c X V v d D s s J n F 1 b 3 Q 7 U 2 V j d G l v b j E v U 2 F t c G x l X 0 F S L 0 F 1 d G 9 S Z W 1 v d m V k Q 2 9 s d W 1 u c z E u e 0 R v Y y 5 I Z W F k Z X I g V G V 4 d C w 5 f S Z x d W 9 0 O y w m c X V v d D t T Z W N 0 a W 9 u M S 9 T Y W 1 w b G V f Q V I v Q X V 0 b 1 J l b W 9 2 Z W R D b 2 x 1 b W 5 z M S 5 7 V G 9 0 Y W w g R G V i L i 9 D c m V k L i w x M H 0 m c X V v d D s s J n F 1 b 3 Q 7 U 2 V j d G l v b j E v U 2 F t c G x l X 0 F S L 0 F 1 d G 9 S Z W 1 v d m V k Q 2 9 s d W 1 u c z E u e 1 N h b X B s a W 5 n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V f Q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U l 9 U b 1 9 B b m F s e X p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y L T A 5 V D E w O j Q 0 O j I 5 L j c y N D E 2 N T F a I i A v P j x F b n R y e S B U e X B l P S J G a W x s Q 2 9 s d W 1 u V H l w Z X M i I F Z h b H V l P S J z Q U F B Q U F B Q U F B Q U F S Q U F B Q U F B Q U F B Q U F B Q U F B Q S I g L z 4 8 R W 5 0 c n k g V H l w Z T 0 i U X V l c n l J R C I g V m F s d W U 9 I n M 0 N m R i Z W Q 3 M i 0 0 Y T c 4 L T Q w M T Y t Y W Y 0 M y 1 k N T V k M G V m Y z A 5 Y m U i I C 8 + P E V u d H J 5 I F R 5 c G U 9 I k Z p b G x D b 2 x 1 b W 5 O Y W 1 l c y I g V m F s d W U 9 I n N b J n F 1 b 3 Q 7 Q 2 9 D Z C Z x d W 9 0 O y w m c X V v d D t N Y W 5 h Z 2 V y J n F 1 b 3 Q 7 L C Z x d W 9 0 O 1 V z Z X I m c X V v d D s s J n F 1 b 3 Q 7 V E N v Z G U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0 c v T C B B Y 2 N v d W 5 0 J n F 1 b 3 Q 7 L C Z x d W 9 0 O 0 c v T C B B Y 2 N v d W 5 0 I E R l c 2 N y L i Z x d W 9 0 O y w m c X V v d D t T d X B w L 0 N 1 c 3 Q m c X V v d D s s J n F 1 b 3 Q 7 R G V z Y y 5 T L 0 M m c X V v d D s s J n F 1 b 3 Q 7 Q 2 9 z d C B D d H I m c X V v d D s s J n F 1 b 3 Q 7 Q 2 9 z d C B D d H I g R G V z Y y 4 m c X V v d D s s J n F 1 b 3 Q 7 U H J v Z m l 0 I E N 0 c i Z x d W 9 0 O y w m c X V v d D t Q c m 9 m a X Q g Q 3 R y I E R l c 2 M m c X V v d D s s J n F 1 b 3 Q 7 T 3 J k Z X I m c X V v d D s s J n F 1 b 3 Q 7 T 3 J k Z X I g R G V z Y y 4 m c X V v d D s s J n F 1 b 3 Q 7 I C A g R G V i a X Q g Y W 1 v d W 5 0 J n F 1 b 3 Q 7 L C Z x d W 9 0 O y A g Q 3 J l Z G l 0 I G F t b 3 V u d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l 9 U b y B B b m F s e X p l L 0 F 1 d G 9 S Z W 1 v d m V k Q 2 9 s d W 1 u c z E u e 0 N v Q 2 Q s M H 0 m c X V v d D s s J n F 1 b 3 Q 7 U 2 V j d G l v b j E v Q V J f V G 8 g Q W 5 h b H l 6 Z S 9 B d X R v U m V t b 3 Z l Z E N v b H V t b n M x L n t N Y W 5 h Z 2 V y L D F 9 J n F 1 b 3 Q 7 L C Z x d W 9 0 O 1 N l Y 3 R p b 2 4 x L 0 F S X 1 R v I E F u Y W x 5 e m U v Q X V 0 b 1 J l b W 9 2 Z W R D b 2 x 1 b W 5 z M S 5 7 V X N l c i w y f S Z x d W 9 0 O y w m c X V v d D t T Z W N 0 a W 9 u M S 9 B U l 9 U b y B B b m F s e X p l L 0 F 1 d G 9 S Z W 1 v d m V k Q 2 9 s d W 1 u c z E u e 1 R D b 2 R l L D N 9 J n F 1 b 3 Q 7 L C Z x d W 9 0 O 1 N l Y 3 R p b 2 4 x L 0 F S X 1 R v I E F u Y W x 5 e m U v Q X V 0 b 1 J l b W 9 2 Z W R D b 2 x 1 b W 5 z M S 5 7 V H l w Z S w 0 f S Z x d W 9 0 O y w m c X V v d D t T Z W N 0 a W 9 u M S 9 B U l 9 U b y B B b m F s e X p l L 0 F 1 d G 9 S Z W 1 v d m V k Q 2 9 s d W 1 u c z E u e 0 R v Y 3 V t Z W 5 0 T m 8 s N X 0 m c X V v d D s s J n F 1 b 3 Q 7 U 2 V j d G l v b j E v Q V J f V G 8 g Q W 5 h b H l 6 Z S 9 B d X R v U m V t b 3 Z l Z E N v b H V t b n M x L n t F Z m Z l Y 3 Q g Z G F 0 Z S w 2 f S Z x d W 9 0 O y w m c X V v d D t T Z W N 0 a W 9 u M S 9 B U l 9 U b y B B b m F s e X p l L 0 F 1 d G 9 S Z W 1 v d m V k Q 2 9 s d W 1 u c z E u e 0 R v Y y 5 I Z W F k Z X I g V G V 4 d C w 3 f S Z x d W 9 0 O y w m c X V v d D t T Z W N 0 a W 9 u M S 9 B U l 9 U b y B B b m F s e X p l L 0 F 1 d G 9 S Z W 1 v d m V k Q 2 9 s d W 1 u c z E u e 1 R v d G F s I E R l Y i 4 v Q 3 J l Z C 4 s O H 0 m c X V v d D s s J n F 1 b 3 Q 7 U 2 V j d G l v b j E v Q V J f V G 8 g Q W 5 h b H l 6 Z S 9 B d X R v U m V t b 3 Z l Z E N v b H V t b n M x L n t H L 0 w g Q W N j b 3 V u d C w 5 f S Z x d W 9 0 O y w m c X V v d D t T Z W N 0 a W 9 u M S 9 B U l 9 U b y B B b m F s e X p l L 0 F 1 d G 9 S Z W 1 v d m V k Q 2 9 s d W 1 u c z E u e 0 c v T C B B Y 2 N v d W 5 0 I E R l c 2 N y L i w x M H 0 m c X V v d D s s J n F 1 b 3 Q 7 U 2 V j d G l v b j E v Q V J f V G 8 g Q W 5 h b H l 6 Z S 9 B d X R v U m V t b 3 Z l Z E N v b H V t b n M x L n t T d X B w L 0 N 1 c 3 Q s M T F 9 J n F 1 b 3 Q 7 L C Z x d W 9 0 O 1 N l Y 3 R p b 2 4 x L 0 F S X 1 R v I E F u Y W x 5 e m U v Q X V 0 b 1 J l b W 9 2 Z W R D b 2 x 1 b W 5 z M S 5 7 R G V z Y y 5 T L 0 M s M T J 9 J n F 1 b 3 Q 7 L C Z x d W 9 0 O 1 N l Y 3 R p b 2 4 x L 0 F S X 1 R v I E F u Y W x 5 e m U v Q X V 0 b 1 J l b W 9 2 Z W R D b 2 x 1 b W 5 z M S 5 7 Q 2 9 z d C B D d H I s M T N 9 J n F 1 b 3 Q 7 L C Z x d W 9 0 O 1 N l Y 3 R p b 2 4 x L 0 F S X 1 R v I E F u Y W x 5 e m U v Q X V 0 b 1 J l b W 9 2 Z W R D b 2 x 1 b W 5 z M S 5 7 Q 2 9 z d C B D d H I g R G V z Y y 4 s M T R 9 J n F 1 b 3 Q 7 L C Z x d W 9 0 O 1 N l Y 3 R p b 2 4 x L 0 F S X 1 R v I E F u Y W x 5 e m U v Q X V 0 b 1 J l b W 9 2 Z W R D b 2 x 1 b W 5 z M S 5 7 U H J v Z m l 0 I E N 0 c i w x N X 0 m c X V v d D s s J n F 1 b 3 Q 7 U 2 V j d G l v b j E v Q V J f V G 8 g Q W 5 h b H l 6 Z S 9 B d X R v U m V t b 3 Z l Z E N v b H V t b n M x L n t Q c m 9 m a X Q g Q 3 R y I E R l c 2 M s M T Z 9 J n F 1 b 3 Q 7 L C Z x d W 9 0 O 1 N l Y 3 R p b 2 4 x L 0 F S X 1 R v I E F u Y W x 5 e m U v Q X V 0 b 1 J l b W 9 2 Z W R D b 2 x 1 b W 5 z M S 5 7 T 3 J k Z X I s M T d 9 J n F 1 b 3 Q 7 L C Z x d W 9 0 O 1 N l Y 3 R p b 2 4 x L 0 F S X 1 R v I E F u Y W x 5 e m U v Q X V 0 b 1 J l b W 9 2 Z W R D b 2 x 1 b W 5 z M S 5 7 T 3 J k Z X I g R G V z Y y 4 s M T h 9 J n F 1 b 3 Q 7 L C Z x d W 9 0 O 1 N l Y 3 R p b 2 4 x L 0 F S X 1 R v I E F u Y W x 5 e m U v Q X V 0 b 1 J l b W 9 2 Z W R D b 2 x 1 b W 5 z M S 5 7 I C A g R G V i a X Q g Y W 1 v d W 5 0 L D E 5 f S Z x d W 9 0 O y w m c X V v d D t T Z W N 0 a W 9 u M S 9 B U l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V G F y Z 2 V 0 T m F t Z U N 1 c 3 R v b W l 6 Z W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X 1 R v J T I w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2 I 2 M m I y M m V k L W I y M T Y t N D h j M i 1 i O D A w L W V j M 2 Q w Y z I 4 Z G U 0 Z S I g L z 4 8 R W 5 0 c n k g V H l w Z T 0 i R m l s b E x h c 3 R V c G R h d G V k I i B W Y W x 1 Z T 0 i Z D I w M j Q t M T I t M D l U M T A 6 N D Q 6 N D g u N D M 4 N j c 1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X J p b m d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i 0 w O V Q x M D o 0 N D o 0 O C 4 0 M z k 2 N z Y w W i I g L z 4 8 R W 5 0 c n k g V H l w Z T 0 i U X V l c n l J R C I g V m F s d W U 9 I n M 5 Y z J h N T k 2 Z C 0 5 Y j h j L T Q 1 Z j Y t Y T N j Y i 0 z Y z g x O T M w Y T A y N m I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B U i 9 B d X R v U m V t b 3 Z l Z E N v b H V t b n M x L n t U e X B l I C s g V E N v Z G U g K y B D b y A r I E R v Y y B O L D B 9 J n F 1 b 3 Q 7 L C Z x d W 9 0 O 1 N l Y 3 R p b 2 4 x L 1 N h b X B s Z V 9 B U i 9 B d X R v U m V t b 3 Z l Z E N v b H V t b n M x L n t D b 0 N k L D F 9 J n F 1 b 3 Q 7 L C Z x d W 9 0 O 1 N l Y 3 R p b 2 4 x L 1 N h b X B s Z V 9 B U i 9 B d X R v U m V t b 3 Z l Z E N v b H V t b n M x L n t N Y W 5 h Z 2 V y L D J 9 J n F 1 b 3 Q 7 L C Z x d W 9 0 O 1 N l Y 3 R p b 2 4 x L 1 N h b X B s Z V 9 B U i 9 B d X R v U m V t b 3 Z l Z E N v b H V t b n M x L n t V c 2 V y L D N 9 J n F 1 b 3 Q 7 L C Z x d W 9 0 O 1 N l Y 3 R p b 2 4 x L 1 N h b X B s Z V 9 B U i 9 B d X R v U m V t b 3 Z l Z E N v b H V t b n M x L n t U Q 2 9 k Z S w 0 f S Z x d W 9 0 O y w m c X V v d D t T Z W N 0 a W 9 u M S 9 T Y W 1 w b G V f Q V I v Q X V 0 b 1 J l b W 9 2 Z W R D b 2 x 1 b W 5 z M S 5 7 V G V 4 d C w 1 f S Z x d W 9 0 O y w m c X V v d D t T Z W N 0 a W 9 u M S 9 T Y W 1 w b G V f Q V I v Q X V 0 b 1 J l b W 9 2 Z W R D b 2 x 1 b W 5 z M S 5 7 V H l w Z S w 2 f S Z x d W 9 0 O y w m c X V v d D t T Z W N 0 a W 9 u M S 9 T Y W 1 w b G V f Q V I v Q X V 0 b 1 J l b W 9 2 Z W R D b 2 x 1 b W 5 z M S 5 7 R G 9 j d W 1 l b n R O b y w 3 f S Z x d W 9 0 O y w m c X V v d D t T Z W N 0 a W 9 u M S 9 T Y W 1 w b G V f Q V I v Q X V 0 b 1 J l b W 9 2 Z W R D b 2 x 1 b W 5 z M S 5 7 R W Z m Z W N 0 I G R h d G U s O H 0 m c X V v d D s s J n F 1 b 3 Q 7 U 2 V j d G l v b j E v U 2 F t c G x l X 0 F S L 0 F 1 d G 9 S Z W 1 v d m V k Q 2 9 s d W 1 u c z E u e 0 R v Y y 5 I Z W F k Z X I g V G V 4 d C w 5 f S Z x d W 9 0 O y w m c X V v d D t T Z W N 0 a W 9 u M S 9 T Y W 1 w b G V f Q V I v Q X V 0 b 1 J l b W 9 2 Z W R D b 2 x 1 b W 5 z M S 5 7 V G 9 0 Y W w g R G V i L i 9 D c m V k L i w x M H 0 m c X V v d D s s J n F 1 b 3 Q 7 U 2 V j d G l v b j E v U 2 F t c G x l X 0 F S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V 9 B U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X 1 R v X 0 F u Y W x 5 e m U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y L T A 5 V D E w O j Q 0 O j I 5 L j c y N D E 2 N T F a I i A v P j x F b n R y e S B U e X B l P S J G a W x s Q 2 9 s d W 1 u V H l w Z X M i I F Z h b H V l P S J z Q U F B Q U F B Q U F B Q U F S Q U F B Q U F B Q U F B Q U F B Q U F B Q S I g L z 4 8 R W 5 0 c n k g V H l w Z T 0 i U X V l c n l J R C I g V m F s d W U 9 I n M 2 M z Q 2 M G V i M y 0 5 M j c z L T Q x M T M t Y T d j N S 1 j N j E 5 Y j d h Y j c x Z m I i I C 8 + P E V u d H J 5 I F R 5 c G U 9 I k Z p b G x D b 2 x 1 b W 5 O Y W 1 l c y I g V m F s d W U 9 I n N b J n F 1 b 3 Q 7 Q 2 9 D Z C Z x d W 9 0 O y w m c X V v d D t N Y W 5 h Z 2 V y J n F 1 b 3 Q 7 L C Z x d W 9 0 O 1 V z Z X I m c X V v d D s s J n F 1 b 3 Q 7 V E N v Z G U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0 c v T C B B Y 2 N v d W 5 0 J n F 1 b 3 Q 7 L C Z x d W 9 0 O 0 c v T C B B Y 2 N v d W 5 0 I E R l c 2 N y L i Z x d W 9 0 O y w m c X V v d D t T d X B w L 0 N 1 c 3 Q m c X V v d D s s J n F 1 b 3 Q 7 R G V z Y y 5 T L 0 M m c X V v d D s s J n F 1 b 3 Q 7 Q 2 9 z d C B D d H I m c X V v d D s s J n F 1 b 3 Q 7 Q 2 9 z d C B D d H I g R G V z Y y 4 m c X V v d D s s J n F 1 b 3 Q 7 U H J v Z m l 0 I E N 0 c i Z x d W 9 0 O y w m c X V v d D t Q c m 9 m a X Q g Q 3 R y I E R l c 2 M m c X V v d D s s J n F 1 b 3 Q 7 T 3 J k Z X I m c X V v d D s s J n F 1 b 3 Q 7 T 3 J k Z X I g R G V z Y y 4 m c X V v d D s s J n F 1 b 3 Q 7 I C A g R G V i a X Q g Y W 1 v d W 5 0 J n F 1 b 3 Q 7 L C Z x d W 9 0 O y A g Q 3 J l Z G l 0 I G F t b 3 V u d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l 9 U b y B B b m F s e X p l L 0 F 1 d G 9 S Z W 1 v d m V k Q 2 9 s d W 1 u c z E u e 0 N v Q 2 Q s M H 0 m c X V v d D s s J n F 1 b 3 Q 7 U 2 V j d G l v b j E v Q V J f V G 8 g Q W 5 h b H l 6 Z S 9 B d X R v U m V t b 3 Z l Z E N v b H V t b n M x L n t N Y W 5 h Z 2 V y L D F 9 J n F 1 b 3 Q 7 L C Z x d W 9 0 O 1 N l Y 3 R p b 2 4 x L 0 F S X 1 R v I E F u Y W x 5 e m U v Q X V 0 b 1 J l b W 9 2 Z W R D b 2 x 1 b W 5 z M S 5 7 V X N l c i w y f S Z x d W 9 0 O y w m c X V v d D t T Z W N 0 a W 9 u M S 9 B U l 9 U b y B B b m F s e X p l L 0 F 1 d G 9 S Z W 1 v d m V k Q 2 9 s d W 1 u c z E u e 1 R D b 2 R l L D N 9 J n F 1 b 3 Q 7 L C Z x d W 9 0 O 1 N l Y 3 R p b 2 4 x L 0 F S X 1 R v I E F u Y W x 5 e m U v Q X V 0 b 1 J l b W 9 2 Z W R D b 2 x 1 b W 5 z M S 5 7 V H l w Z S w 0 f S Z x d W 9 0 O y w m c X V v d D t T Z W N 0 a W 9 u M S 9 B U l 9 U b y B B b m F s e X p l L 0 F 1 d G 9 S Z W 1 v d m V k Q 2 9 s d W 1 u c z E u e 0 R v Y 3 V t Z W 5 0 T m 8 s N X 0 m c X V v d D s s J n F 1 b 3 Q 7 U 2 V j d G l v b j E v Q V J f V G 8 g Q W 5 h b H l 6 Z S 9 B d X R v U m V t b 3 Z l Z E N v b H V t b n M x L n t F Z m Z l Y 3 Q g Z G F 0 Z S w 2 f S Z x d W 9 0 O y w m c X V v d D t T Z W N 0 a W 9 u M S 9 B U l 9 U b y B B b m F s e X p l L 0 F 1 d G 9 S Z W 1 v d m V k Q 2 9 s d W 1 u c z E u e 0 R v Y y 5 I Z W F k Z X I g V G V 4 d C w 3 f S Z x d W 9 0 O y w m c X V v d D t T Z W N 0 a W 9 u M S 9 B U l 9 U b y B B b m F s e X p l L 0 F 1 d G 9 S Z W 1 v d m V k Q 2 9 s d W 1 u c z E u e 1 R v d G F s I E R l Y i 4 v Q 3 J l Z C 4 s O H 0 m c X V v d D s s J n F 1 b 3 Q 7 U 2 V j d G l v b j E v Q V J f V G 8 g Q W 5 h b H l 6 Z S 9 B d X R v U m V t b 3 Z l Z E N v b H V t b n M x L n t H L 0 w g Q W N j b 3 V u d C w 5 f S Z x d W 9 0 O y w m c X V v d D t T Z W N 0 a W 9 u M S 9 B U l 9 U b y B B b m F s e X p l L 0 F 1 d G 9 S Z W 1 v d m V k Q 2 9 s d W 1 u c z E u e 0 c v T C B B Y 2 N v d W 5 0 I E R l c 2 N y L i w x M H 0 m c X V v d D s s J n F 1 b 3 Q 7 U 2 V j d G l v b j E v Q V J f V G 8 g Q W 5 h b H l 6 Z S 9 B d X R v U m V t b 3 Z l Z E N v b H V t b n M x L n t T d X B w L 0 N 1 c 3 Q s M T F 9 J n F 1 b 3 Q 7 L C Z x d W 9 0 O 1 N l Y 3 R p b 2 4 x L 0 F S X 1 R v I E F u Y W x 5 e m U v Q X V 0 b 1 J l b W 9 2 Z W R D b 2 x 1 b W 5 z M S 5 7 R G V z Y y 5 T L 0 M s M T J 9 J n F 1 b 3 Q 7 L C Z x d W 9 0 O 1 N l Y 3 R p b 2 4 x L 0 F S X 1 R v I E F u Y W x 5 e m U v Q X V 0 b 1 J l b W 9 2 Z W R D b 2 x 1 b W 5 z M S 5 7 Q 2 9 z d C B D d H I s M T N 9 J n F 1 b 3 Q 7 L C Z x d W 9 0 O 1 N l Y 3 R p b 2 4 x L 0 F S X 1 R v I E F u Y W x 5 e m U v Q X V 0 b 1 J l b W 9 2 Z W R D b 2 x 1 b W 5 z M S 5 7 Q 2 9 z d C B D d H I g R G V z Y y 4 s M T R 9 J n F 1 b 3 Q 7 L C Z x d W 9 0 O 1 N l Y 3 R p b 2 4 x L 0 F S X 1 R v I E F u Y W x 5 e m U v Q X V 0 b 1 J l b W 9 2 Z W R D b 2 x 1 b W 5 z M S 5 7 U H J v Z m l 0 I E N 0 c i w x N X 0 m c X V v d D s s J n F 1 b 3 Q 7 U 2 V j d G l v b j E v Q V J f V G 8 g Q W 5 h b H l 6 Z S 9 B d X R v U m V t b 3 Z l Z E N v b H V t b n M x L n t Q c m 9 m a X Q g Q 3 R y I E R l c 2 M s M T Z 9 J n F 1 b 3 Q 7 L C Z x d W 9 0 O 1 N l Y 3 R p b 2 4 x L 0 F S X 1 R v I E F u Y W x 5 e m U v Q X V 0 b 1 J l b W 9 2 Z W R D b 2 x 1 b W 5 z M S 5 7 T 3 J k Z X I s M T d 9 J n F 1 b 3 Q 7 L C Z x d W 9 0 O 1 N l Y 3 R p b 2 4 x L 0 F S X 1 R v I E F u Y W x 5 e m U v Q X V 0 b 1 J l b W 9 2 Z W R D b 2 x 1 b W 5 z M S 5 7 T 3 J k Z X I g R G V z Y y 4 s M T h 9 J n F 1 b 3 Q 7 L C Z x d W 9 0 O 1 N l Y 3 R p b 2 4 x L 0 F S X 1 R v I E F u Y W x 5 e m U v Q X V 0 b 1 J l b W 9 2 Z W R D b 2 x 1 b W 5 z M S 5 7 I C A g R G V i a X Q g Y W 1 v d W 5 0 L D E 5 f S Z x d W 9 0 O y w m c X V v d D t T Z W N 0 a W 9 u M S 9 B U l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V G F y Z 2 V 0 T m F t Z U N 1 c 3 R v b W l 6 Z W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X 1 R v J T I w Q W 5 h b H l 6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l M j A o M i k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5 4 K V A M h Q F 0 S m S T P p t h o v t A A A A A A C A A A A A A A D Z g A A w A A A A B A A A A A T O e 2 X a n K 2 a Y N y F f u W k k n v A A A A A A S A A A C g A A A A E A A A A A c R r M c M q r G u q v s X m 7 Z N q U B Q A A A A u 3 H 4 I n J r V A O 4 B W r y c v t m s 0 1 g o j 7 1 g Q p 4 B 9 X o d 8 l x I 5 7 I c Z k F Y + I z / a b / 4 G O 6 d W A T l U z v m D r m e F e X I 9 0 9 6 B E h A 5 r c r C L x 3 b 5 n Y l V T q T 2 R 5 W Y U A A A A 7 B 5 K N H j W i S s C + S i C 3 r v w 4 X H l O o s = < / D a t a M a s h u p > 
</file>

<file path=customXml/itemProps1.xml><?xml version="1.0" encoding="utf-8"?>
<ds:datastoreItem xmlns:ds="http://schemas.openxmlformats.org/officeDocument/2006/customXml" ds:itemID="{00FC1C13-456B-4372-81B6-4173D6BB6E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Procesados</vt:lpstr>
      <vt:lpstr>ELENDOIRO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2024-12-09T10:44:47Z</dcterms:created>
  <dcterms:modified xsi:type="dcterms:W3CDTF">2024-12-09T10:44:48Z</dcterms:modified>
</cp:coreProperties>
</file>