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43608C95-1159-42C6-8EC3-5BF9AE767CD1}" xr6:coauthVersionLast="47" xr6:coauthVersionMax="47" xr10:uidLastSave="{00000000-0000-0000-0000-000000000000}"/>
  <bookViews>
    <workbookView xWindow="-120" yWindow="-120" windowWidth="23250" windowHeight="10065" activeTab="1" xr2:uid="{A53C7BA2-7F0B-48B8-A28A-6A735E63B25F}"/>
  </bookViews>
  <sheets>
    <sheet name="Datos Procesados" sheetId="2" r:id="rId1"/>
    <sheet name="ELENDOIRO" sheetId="3" r:id="rId2"/>
  </sheets>
  <definedNames>
    <definedName name="ExternalData_3" localSheetId="0" hidden="1">'Datos Procesados'!$C$5:$W$17</definedName>
    <definedName name="ExternalData_3" localSheetId="1" hidden="1">ELENDOIRO!$C$5:$W$17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3" l="1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FC9BEBA-E091-451A-AAA9-783DB1470DD3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8854C7F9-F3CD-48D6-A33F-5F077BC7DD55}" keepAlive="1" name="Query - AR_To Analyze (2)" description="Connection to the 'AR_To Analyze (2)' query in the workbook." type="5" refreshedVersion="8" background="1" saveData="1">
    <dbPr connection="Provider=Microsoft.Mashup.OleDb.1;Data Source=$Workbook$;Location=&quot;AR_To Analyze (2)&quot;;Extended Properties=&quot;&quot;" command="SELECT * FROM [AR_To Analyze (2)]"/>
  </connection>
  <connection id="3" xr16:uid="{2431DC80-B9D6-4678-9CA8-8F9CED472549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4" xr16:uid="{0A7F447E-FE39-4275-873E-4696BC068FE9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5" xr16:uid="{10B5821D-D16B-465F-B808-2A4292C1F5A3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  <connection id="6" xr16:uid="{69E52363-D5BE-4F80-B3D0-3D75AE84C89E}" keepAlive="1" name="Query - Sample_AR (2)" description="Connection to the 'Sample_AR (2)' query in the workbook." type="5" refreshedVersion="0" background="1">
    <dbPr connection="Provider=Microsoft.Mashup.OleDb.1;Data Source=$Workbook$;Location=&quot;Sample_AR (2)&quot;;Extended Properties=&quot;&quot;" command="SELECT * FROM [Sample_AR (2)]"/>
  </connection>
</connections>
</file>

<file path=xl/sharedStrings.xml><?xml version="1.0" encoding="utf-8"?>
<sst xmlns="http://schemas.openxmlformats.org/spreadsheetml/2006/main" count="226" uniqueCount="47">
  <si>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</si>
  <si>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</si>
  <si>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</si>
  <si>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</si>
  <si>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</si>
  <si>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</si>
  <si>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</si>
  <si>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</si>
  <si>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</si>
  <si>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</si>
  <si>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</si>
  <si>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</si>
  <si>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</si>
  <si>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</si>
  <si>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</si>
  <si>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</si>
  <si>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</si>
  <si>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</si>
  <si>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</si>
  <si>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</si>
  <si>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</si>
  <si>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</si>
  <si>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</si>
  <si>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</si>
  <si>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</si>
  <si>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</si>
  <si>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</si>
  <si>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</si>
  <si>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ELENDOIRO</t>
  </si>
  <si>
    <t>ACID</t>
  </si>
  <si>
    <t>FB1D</t>
  </si>
  <si>
    <t>AB</t>
  </si>
  <si>
    <t>Clientes</t>
  </si>
  <si>
    <t>MYHNOR MORTEROS Y HORMIGONES DELNOROESTE, S. L.</t>
  </si>
  <si>
    <t>Ctos. L/P Grupo</t>
  </si>
  <si>
    <t>PREBETONG HORMIGONES, S.A.</t>
  </si>
  <si>
    <t>E009</t>
  </si>
  <si>
    <t>ABARCIELA</t>
  </si>
  <si>
    <t>Ef. Com. a Cobrar</t>
  </si>
  <si>
    <t>PROYECON GALICIA S.A.</t>
  </si>
  <si>
    <t>Intereses Dto. Ef.</t>
  </si>
  <si>
    <t>PG TERCEROS</t>
  </si>
  <si>
    <t>Comis. Ef. Negoc.</t>
  </si>
  <si>
    <t>Proveedores</t>
  </si>
  <si>
    <t>MYHNOR MORTEROS Y HORMIG.DEL NOROES</t>
  </si>
  <si>
    <t>Ptmos. L/P Grupo</t>
  </si>
  <si>
    <t>VOTORANTIM CEMENTOS ESPAÑA.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</si>
</sst>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43" fontId="3" fillId="0" borderId="15" xfId="0" applyNumberFormat="1" applyFont="1" applyBorder="1"/>
    <xf numFmtId="0" fontId="0" fillId="0" borderId="15" xfId="0" applyBorder="1"/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/>
    <xf numFmtId="43" fontId="3" fillId="0" borderId="18" xfId="0" applyNumberFormat="1" applyFont="1" applyBorder="1"/>
    <xf numFmtId="0" fontId="0" fillId="0" borderId="18" xfId="0" applyBorder="1"/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</cellXfs>
  <cellStyles count="1">
    <cellStyle name="Normal" xfId="0" builtinId="0"/>
  </cellStyles>
  <dxfs count="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>
          <bgColor theme="9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29EDA365-C693-44B2-9126-58B31B90B035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F6C0EAF0-6AC1-466D-9684-5BBE096F6880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304B34-CB0D-49F6-BCA7-2A92AD2F01CB}" name="AR_To_Analyze" displayName="AR_To_Analyze" ref="C5:W17" tableType="queryTable" totalsRowShown="0" headerRowDxfId="47" dataDxfId="46" headerRowBorderDxfId="44" tableBorderDxfId="45">
  <tableColumns count="21">
    <tableColumn id="2" xr3:uid="{D963E932-C2EC-4B0C-9713-8487819ACB89}" uniqueName="2" name="CoCd" queryTableFieldId="2" dataDxfId="43"/>
    <tableColumn id="3" xr3:uid="{3B0C1876-2F7E-4649-B6AA-1C2C89A6F76D}" uniqueName="3" name="Manager" queryTableFieldId="3" dataDxfId="42"/>
    <tableColumn id="4" xr3:uid="{A6D69367-3FF5-41DF-932D-B6BF9D2F3880}" uniqueName="4" name="User" queryTableFieldId="4" dataDxfId="41"/>
    <tableColumn id="5" xr3:uid="{15BACE72-8345-4938-B189-18D00A0989AD}" uniqueName="5" name="TCode" queryTableFieldId="5" dataDxfId="40"/>
    <tableColumn id="6" xr3:uid="{DAD0C770-0DE1-435B-8104-3EA9CFE40BE8}" uniqueName="6" name="Type" queryTableFieldId="6" dataDxfId="39"/>
    <tableColumn id="7" xr3:uid="{C45B96FC-C61D-438E-8B2A-E6D414EA5008}" uniqueName="7" name="DocumentNo" queryTableFieldId="7" dataDxfId="38"/>
    <tableColumn id="8" xr3:uid="{7CA48CFF-2977-47AF-8B45-8007FB6FC7DD}" uniqueName="8" name="Effect date" queryTableFieldId="8" dataDxfId="37"/>
    <tableColumn id="9" xr3:uid="{617DB2B0-F042-4146-9360-362831798307}" uniqueName="9" name="Doc.Header Text" queryTableFieldId="9" dataDxfId="36"/>
    <tableColumn id="10" xr3:uid="{B8A0160C-EE61-4F48-9AAD-8BA2D5D4B0F4}" uniqueName="10" name="Total Deb./Cred." queryTableFieldId="10" dataDxfId="35"/>
    <tableColumn id="11" xr3:uid="{DEAFEF7F-73F6-4F4A-938D-4415082E5509}" uniqueName="11" name="G/L Account" queryTableFieldId="11" dataDxfId="34"/>
    <tableColumn id="12" xr3:uid="{0EE171AF-D6C0-4391-9357-1D1F323FBFE1}" uniqueName="12" name="G/L Account Descr." queryTableFieldId="12" dataDxfId="33"/>
    <tableColumn id="1" xr3:uid="{211EC94D-2E52-48F7-86AC-EC43318FD25A}" uniqueName="1" name="Supp/Cust" queryTableFieldId="25"/>
    <tableColumn id="21" xr3:uid="{10673419-0BB9-4ACA-AED1-7F5E90F9A97A}" uniqueName="21" name="Desc.S/C" queryTableFieldId="26"/>
    <tableColumn id="13" xr3:uid="{E9386FCD-3E2D-4D37-ABB9-85A3D1A6D5F6}" uniqueName="13" name="Cost Ctr" queryTableFieldId="13" dataDxfId="32"/>
    <tableColumn id="16" xr3:uid="{DC6A0D2C-D469-46ED-9F3E-F93B0BA4B5B3}" uniqueName="16" name="Cost Ctr Desc." queryTableFieldId="16" dataDxfId="31"/>
    <tableColumn id="14" xr3:uid="{1412DD15-93F8-43AB-860B-911888774BB0}" uniqueName="14" name="Profit Ctr" queryTableFieldId="14" dataDxfId="30"/>
    <tableColumn id="17" xr3:uid="{25FF5188-BB8C-4372-8DB4-340EB3B20DC9}" uniqueName="17" name="Profit Ctr Desc" queryTableFieldId="17" dataDxfId="29"/>
    <tableColumn id="15" xr3:uid="{0B6605E0-7829-4174-8D3F-CE240364F964}" uniqueName="15" name="Order" queryTableFieldId="15" dataDxfId="28"/>
    <tableColumn id="18" xr3:uid="{D9FD91F8-2E7C-4122-9D8F-6C6CF1CDF107}" uniqueName="18" name="Order Desc." queryTableFieldId="18" dataDxfId="27"/>
    <tableColumn id="19" xr3:uid="{551F3C74-57B9-4FBB-A06E-9150EBC9AD2B}" uniqueName="19" name="   Debit amount" queryTableFieldId="19" dataDxfId="26"/>
    <tableColumn id="20" xr3:uid="{EC921B38-BD6D-467B-904D-D6741C1D9CDB}" uniqueName="20" name="  Credit amount" queryTableFieldId="20" dataDxfId="2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12D546-8C67-41FA-9E44-42A886EE49ED}" name="AR_To_Analyze3" displayName="AR_To_Analyze3" ref="C5:W17" tableType="queryTable" totalsRowShown="0" headerRowDxfId="22" dataDxfId="21" headerRowBorderDxfId="19" tableBorderDxfId="20">
  <tableColumns count="21">
    <tableColumn id="2" xr3:uid="{8CAB4C6B-F69E-46F6-BEE0-E254C2F9071E}" uniqueName="2" name="CoCd" queryTableFieldId="2" dataDxfId="18"/>
    <tableColumn id="3" xr3:uid="{E3E0C4D1-6FF7-4F9E-A085-A26F6AFB1535}" uniqueName="3" name="Manager" queryTableFieldId="3" dataDxfId="17"/>
    <tableColumn id="4" xr3:uid="{F875A546-AF22-4930-8650-AD4D2F29BCF5}" uniqueName="4" name="User" queryTableFieldId="4" dataDxfId="16"/>
    <tableColumn id="5" xr3:uid="{AF5375A7-2850-4AB8-A998-9CB54D8F81E5}" uniqueName="5" name="TCode" queryTableFieldId="5" dataDxfId="15"/>
    <tableColumn id="6" xr3:uid="{01C5299E-65CA-4803-8694-F50F78BA4E54}" uniqueName="6" name="Type" queryTableFieldId="6" dataDxfId="14"/>
    <tableColumn id="7" xr3:uid="{8AB7D679-AA03-4662-82C7-A7AB78C38F9C}" uniqueName="7" name="DocumentNo" queryTableFieldId="7" dataDxfId="13"/>
    <tableColumn id="8" xr3:uid="{FE3D6113-5BD9-4739-96E9-5352BF10B915}" uniqueName="8" name="Effect date" queryTableFieldId="8" dataDxfId="12"/>
    <tableColumn id="9" xr3:uid="{63A3A4F6-A89A-40B7-9369-28E31F763BE4}" uniqueName="9" name="Doc.Header Text" queryTableFieldId="9" dataDxfId="11"/>
    <tableColumn id="10" xr3:uid="{7774280A-463C-45AA-AB5C-AF59D0CCF1DD}" uniqueName="10" name="Total Deb./Cred." queryTableFieldId="10" dataDxfId="10"/>
    <tableColumn id="11" xr3:uid="{BADC896D-50FD-4688-BD43-60D11A7C8796}" uniqueName="11" name="G/L Account" queryTableFieldId="11" dataDxfId="9"/>
    <tableColumn id="12" xr3:uid="{24C1FEF5-843E-4BF6-9A90-FBA772023022}" uniqueName="12" name="G/L Account Descr." queryTableFieldId="12" dataDxfId="8"/>
    <tableColumn id="1" xr3:uid="{F02E30F1-8677-40E1-80F6-B929BB79FD06}" uniqueName="1" name="Supp/Cust" queryTableFieldId="25"/>
    <tableColumn id="21" xr3:uid="{2CF00CB6-B058-4A07-B35B-ABB295E978F2}" uniqueName="21" name="Desc.S/C" queryTableFieldId="26"/>
    <tableColumn id="13" xr3:uid="{9976DBB9-CC7A-43E8-83A9-7C52095ED136}" uniqueName="13" name="Cost Ctr" queryTableFieldId="13" dataDxfId="7"/>
    <tableColumn id="16" xr3:uid="{D111AF1C-5FE7-422F-AC39-FA33B9C29C8F}" uniqueName="16" name="Cost Ctr Desc." queryTableFieldId="16" dataDxfId="6"/>
    <tableColumn id="14" xr3:uid="{31AC1967-2BFE-42B6-894B-4D4A7DAF9ED4}" uniqueName="14" name="Profit Ctr" queryTableFieldId="14" dataDxfId="5"/>
    <tableColumn id="17" xr3:uid="{717A87B9-092E-4FB0-9FFA-2E1A72DF1631}" uniqueName="17" name="Profit Ctr Desc" queryTableFieldId="17" dataDxfId="4"/>
    <tableColumn id="15" xr3:uid="{52372590-0708-42D3-BBE5-40D9659CEF3B}" uniqueName="15" name="Order" queryTableFieldId="15" dataDxfId="3"/>
    <tableColumn id="18" xr3:uid="{AD53156C-8D26-432C-86D4-C142B6E5D224}" uniqueName="18" name="Order Desc." queryTableFieldId="18" dataDxfId="2"/>
    <tableColumn id="19" xr3:uid="{CC90CC6B-7A36-489A-8480-D04366E2E508}" uniqueName="19" name="   Debit amount" queryTableFieldId="19" dataDxfId="1"/>
    <tableColumn id="20" xr3:uid="{A33716E2-42E0-4E95-A65C-ECCCDCADAD5D}" uniqueName="20" name="  Credit amount" queryTableFieldId="20" dataDxfId="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BF8896-1C50-4FDF-A7E5-7A220B4EA587}">
  <sheetPr codeName="Sheet9">
    <tabColor theme="7"/>
  </sheetPr>
  <dimension ref="B1:AA18"/>
  <sheetViews>
    <sheetView showGridLines="0" zoomScale="90" zoomScaleNormal="90" workbookViewId="0">
      <pane xSplit="10" topLeftCell="W1" activePane="topRight" state="frozen"/>
      <selection pane="topRight" activeCell="X18" sqref="X18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" style="8" bestFit="1" customWidth="1"/>
    <col min="17" max="17" width="13.5703125" style="8" bestFit="1" customWidth="1"/>
    <col min="18" max="18" width="11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+SUM(AR_To_Analyze[[#All],[Total Deb./Cred.]])</f>
        <v>217713.96</v>
      </c>
      <c r="S3" s="10">
        <f>+SUM(AR_To_Analyze[[#All],[   Debit amount]])</f>
        <v>80830.680000000008</v>
      </c>
      <c r="T3" s="10">
        <f>+SUM(AR_To_Analyze[[#All],[  Credit amount]])</f>
        <v>80830.680000000008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23014882</v>
      </c>
      <c r="I6" s="27">
        <v>45770</v>
      </c>
      <c r="K6" s="28">
        <v>12415.68</v>
      </c>
      <c r="L6" s="26">
        <v>4300000001</v>
      </c>
      <c r="M6" s="8" t="s">
        <v>32</v>
      </c>
      <c r="N6">
        <v>100051530</v>
      </c>
      <c r="O6" t="s">
        <v>33</v>
      </c>
      <c r="V6" s="28">
        <v>0</v>
      </c>
      <c r="W6" s="28">
        <v>12415.68</v>
      </c>
      <c r="X6" s="29"/>
      <c r="Y6" s="30"/>
      <c r="Z6" s="31"/>
      <c r="AA6" s="32"/>
    </row>
    <row r="7" spans="2:27" ht="15.75" thickBot="1" x14ac:dyDescent="0.3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23014882</v>
      </c>
      <c r="I7" s="27">
        <v>45770</v>
      </c>
      <c r="K7" s="28">
        <v>12415.68</v>
      </c>
      <c r="L7" s="26">
        <v>2440000001</v>
      </c>
      <c r="M7" s="8" t="s">
        <v>34</v>
      </c>
      <c r="N7">
        <v>244000110</v>
      </c>
      <c r="O7" t="s">
        <v>35</v>
      </c>
      <c r="V7" s="28">
        <v>12415.68</v>
      </c>
      <c r="W7" s="28">
        <v>0</v>
      </c>
      <c r="X7" s="34"/>
      <c r="Y7" s="35"/>
      <c r="Z7" s="36"/>
      <c r="AA7" s="37"/>
    </row>
    <row r="8" spans="2:27" ht="15.75" thickTop="1" x14ac:dyDescent="0.25">
      <c r="B8" s="38">
        <v>2</v>
      </c>
      <c r="C8" s="39" t="s">
        <v>27</v>
      </c>
      <c r="D8" s="39" t="s">
        <v>28</v>
      </c>
      <c r="E8" s="39" t="s">
        <v>29</v>
      </c>
      <c r="F8" s="39" t="s">
        <v>30</v>
      </c>
      <c r="G8" s="39" t="s">
        <v>31</v>
      </c>
      <c r="H8" s="39">
        <v>23014886</v>
      </c>
      <c r="I8" s="40">
        <v>45770</v>
      </c>
      <c r="J8" s="41"/>
      <c r="K8" s="42">
        <v>13986.51</v>
      </c>
      <c r="L8" s="39">
        <v>2440000001</v>
      </c>
      <c r="M8" s="41" t="s">
        <v>34</v>
      </c>
      <c r="N8" s="43">
        <v>244000110</v>
      </c>
      <c r="O8" s="43" t="s">
        <v>35</v>
      </c>
      <c r="P8" s="41"/>
      <c r="Q8" s="41"/>
      <c r="R8" s="41"/>
      <c r="S8" s="41"/>
      <c r="T8" s="41"/>
      <c r="U8" s="41"/>
      <c r="V8" s="42">
        <v>13986.51</v>
      </c>
      <c r="W8" s="42">
        <v>0</v>
      </c>
      <c r="X8" s="44"/>
      <c r="Y8" s="45"/>
      <c r="Z8" s="44"/>
      <c r="AA8" s="46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23014886</v>
      </c>
      <c r="I9" s="27">
        <v>45770</v>
      </c>
      <c r="K9" s="28">
        <v>13986.51</v>
      </c>
      <c r="L9" s="26">
        <v>4300000001</v>
      </c>
      <c r="M9" s="8" t="s">
        <v>32</v>
      </c>
      <c r="N9">
        <v>100051530</v>
      </c>
      <c r="O9" t="s">
        <v>33</v>
      </c>
      <c r="V9" s="28">
        <v>0</v>
      </c>
      <c r="W9" s="28">
        <v>13986.51</v>
      </c>
      <c r="X9" s="35"/>
      <c r="Y9" s="36"/>
      <c r="Z9" s="35"/>
      <c r="AA9" s="47"/>
    </row>
    <row r="10" spans="2:27" ht="15.75" thickTop="1" x14ac:dyDescent="0.25">
      <c r="B10" s="38">
        <v>3</v>
      </c>
      <c r="C10" s="39" t="s">
        <v>36</v>
      </c>
      <c r="D10" s="39" t="s">
        <v>28</v>
      </c>
      <c r="E10" s="39" t="s">
        <v>37</v>
      </c>
      <c r="F10" s="39" t="s">
        <v>30</v>
      </c>
      <c r="G10" s="39" t="s">
        <v>31</v>
      </c>
      <c r="H10" s="39">
        <v>23024365</v>
      </c>
      <c r="I10" s="40">
        <v>45756</v>
      </c>
      <c r="J10" s="41"/>
      <c r="K10" s="42">
        <v>28026.3</v>
      </c>
      <c r="L10" s="39">
        <v>4310000001</v>
      </c>
      <c r="M10" s="41" t="s">
        <v>38</v>
      </c>
      <c r="N10" s="43">
        <v>100001010</v>
      </c>
      <c r="O10" s="43" t="s">
        <v>39</v>
      </c>
      <c r="P10" s="41"/>
      <c r="Q10" s="41"/>
      <c r="R10" s="41"/>
      <c r="S10" s="41"/>
      <c r="T10" s="41"/>
      <c r="U10" s="41"/>
      <c r="V10" s="42">
        <v>0</v>
      </c>
      <c r="W10" s="42">
        <v>28026.3</v>
      </c>
      <c r="X10" s="44"/>
      <c r="Y10" s="45"/>
      <c r="Z10" s="44"/>
      <c r="AA10" s="46"/>
    </row>
    <row r="11" spans="2:27" ht="15" x14ac:dyDescent="0.25">
      <c r="B11" s="33"/>
      <c r="C11" s="26" t="s">
        <v>36</v>
      </c>
      <c r="D11" s="26" t="s">
        <v>28</v>
      </c>
      <c r="E11" s="26" t="s">
        <v>37</v>
      </c>
      <c r="F11" s="26" t="s">
        <v>30</v>
      </c>
      <c r="G11" s="26" t="s">
        <v>31</v>
      </c>
      <c r="H11" s="26">
        <v>23024365</v>
      </c>
      <c r="I11" s="27">
        <v>45756</v>
      </c>
      <c r="K11" s="28">
        <v>28026.3</v>
      </c>
      <c r="L11" s="26">
        <v>4300000001</v>
      </c>
      <c r="M11" s="8" t="s">
        <v>32</v>
      </c>
      <c r="N11">
        <v>100001010</v>
      </c>
      <c r="O11" t="s">
        <v>39</v>
      </c>
      <c r="V11" s="28">
        <v>27701.74</v>
      </c>
      <c r="W11" s="28">
        <v>0</v>
      </c>
      <c r="X11" s="35"/>
      <c r="Y11" s="36"/>
      <c r="Z11" s="35"/>
      <c r="AA11" s="47"/>
    </row>
    <row r="12" spans="2:27" ht="15" x14ac:dyDescent="0.25">
      <c r="B12" s="33"/>
      <c r="C12" s="26" t="s">
        <v>36</v>
      </c>
      <c r="D12" s="26" t="s">
        <v>28</v>
      </c>
      <c r="E12" s="26" t="s">
        <v>37</v>
      </c>
      <c r="F12" s="26" t="s">
        <v>30</v>
      </c>
      <c r="G12" s="26" t="s">
        <v>31</v>
      </c>
      <c r="H12" s="26">
        <v>23024365</v>
      </c>
      <c r="I12" s="27">
        <v>45756</v>
      </c>
      <c r="K12" s="28">
        <v>28026.3</v>
      </c>
      <c r="L12" s="26">
        <v>6643000020</v>
      </c>
      <c r="M12" s="8" t="s">
        <v>40</v>
      </c>
      <c r="N12"/>
      <c r="O12"/>
      <c r="P12" s="8">
        <v>1110475202</v>
      </c>
      <c r="Q12" s="8" t="s">
        <v>41</v>
      </c>
      <c r="R12" s="8">
        <v>1110475202</v>
      </c>
      <c r="S12" s="8" t="s">
        <v>41</v>
      </c>
      <c r="V12" s="28">
        <v>282.52</v>
      </c>
      <c r="W12" s="28">
        <v>0</v>
      </c>
      <c r="X12" s="35"/>
      <c r="Y12" s="36"/>
      <c r="Z12" s="35"/>
      <c r="AA12" s="47"/>
    </row>
    <row r="13" spans="2:27" ht="15.75" thickBot="1" x14ac:dyDescent="0.3">
      <c r="B13" s="33"/>
      <c r="C13" s="26" t="s">
        <v>36</v>
      </c>
      <c r="D13" s="26" t="s">
        <v>28</v>
      </c>
      <c r="E13" s="26" t="s">
        <v>37</v>
      </c>
      <c r="F13" s="26" t="s">
        <v>30</v>
      </c>
      <c r="G13" s="26" t="s">
        <v>31</v>
      </c>
      <c r="H13" s="26">
        <v>23024365</v>
      </c>
      <c r="I13" s="27">
        <v>45756</v>
      </c>
      <c r="K13" s="28">
        <v>28026.3</v>
      </c>
      <c r="L13" s="26">
        <v>6643000010</v>
      </c>
      <c r="M13" s="8" t="s">
        <v>42</v>
      </c>
      <c r="N13"/>
      <c r="O13"/>
      <c r="P13" s="8">
        <v>1110475202</v>
      </c>
      <c r="Q13" s="8" t="s">
        <v>41</v>
      </c>
      <c r="R13" s="8">
        <v>1110475202</v>
      </c>
      <c r="S13" s="8" t="s">
        <v>41</v>
      </c>
      <c r="V13" s="28">
        <v>42.04</v>
      </c>
      <c r="W13" s="28">
        <v>0</v>
      </c>
      <c r="X13" s="35"/>
      <c r="Y13" s="36"/>
      <c r="Z13" s="35"/>
      <c r="AA13" s="47"/>
    </row>
    <row r="14" spans="2:27" ht="15.75" thickTop="1" x14ac:dyDescent="0.25">
      <c r="B14" s="38">
        <v>4</v>
      </c>
      <c r="C14" s="39" t="s">
        <v>36</v>
      </c>
      <c r="D14" s="39" t="s">
        <v>28</v>
      </c>
      <c r="E14" s="39" t="s">
        <v>29</v>
      </c>
      <c r="F14" s="39" t="s">
        <v>30</v>
      </c>
      <c r="G14" s="39" t="s">
        <v>31</v>
      </c>
      <c r="H14" s="39">
        <v>23024531</v>
      </c>
      <c r="I14" s="40">
        <v>45770</v>
      </c>
      <c r="J14" s="41"/>
      <c r="K14" s="42">
        <v>12415.68</v>
      </c>
      <c r="L14" s="39">
        <v>4000000001</v>
      </c>
      <c r="M14" s="41" t="s">
        <v>43</v>
      </c>
      <c r="N14" s="43">
        <v>100019495</v>
      </c>
      <c r="O14" s="43" t="s">
        <v>44</v>
      </c>
      <c r="P14" s="41"/>
      <c r="Q14" s="41"/>
      <c r="R14" s="41"/>
      <c r="S14" s="41"/>
      <c r="T14" s="41"/>
      <c r="U14" s="41"/>
      <c r="V14" s="42">
        <v>12415.68</v>
      </c>
      <c r="W14" s="42">
        <v>0</v>
      </c>
      <c r="X14" s="44"/>
      <c r="Y14" s="45"/>
      <c r="Z14" s="44"/>
      <c r="AA14" s="46"/>
    </row>
    <row r="15" spans="2:27" ht="15.75" thickBot="1" x14ac:dyDescent="0.3">
      <c r="B15" s="33"/>
      <c r="C15" s="26" t="s">
        <v>36</v>
      </c>
      <c r="D15" s="26" t="s">
        <v>28</v>
      </c>
      <c r="E15" s="26" t="s">
        <v>29</v>
      </c>
      <c r="F15" s="26" t="s">
        <v>30</v>
      </c>
      <c r="G15" s="26" t="s">
        <v>31</v>
      </c>
      <c r="H15" s="26">
        <v>23024531</v>
      </c>
      <c r="I15" s="27">
        <v>45770</v>
      </c>
      <c r="K15" s="28">
        <v>12415.68</v>
      </c>
      <c r="L15" s="26">
        <v>1600000001</v>
      </c>
      <c r="M15" s="8" t="s">
        <v>45</v>
      </c>
      <c r="N15">
        <v>160000103</v>
      </c>
      <c r="O15" t="s">
        <v>46</v>
      </c>
      <c r="V15" s="28">
        <v>0</v>
      </c>
      <c r="W15" s="28">
        <v>12415.68</v>
      </c>
      <c r="X15" s="35"/>
      <c r="Y15" s="36"/>
      <c r="Z15" s="35"/>
      <c r="AA15" s="47"/>
    </row>
    <row r="16" spans="2:27" ht="15.75" thickTop="1" x14ac:dyDescent="0.25">
      <c r="B16" s="38">
        <v>5</v>
      </c>
      <c r="C16" s="39" t="s">
        <v>36</v>
      </c>
      <c r="D16" s="39" t="s">
        <v>28</v>
      </c>
      <c r="E16" s="39" t="s">
        <v>29</v>
      </c>
      <c r="F16" s="39" t="s">
        <v>30</v>
      </c>
      <c r="G16" s="39" t="s">
        <v>31</v>
      </c>
      <c r="H16" s="39">
        <v>23024536</v>
      </c>
      <c r="I16" s="40">
        <v>45770</v>
      </c>
      <c r="J16" s="41"/>
      <c r="K16" s="42">
        <v>13986.51</v>
      </c>
      <c r="L16" s="39">
        <v>4000000001</v>
      </c>
      <c r="M16" s="41" t="s">
        <v>43</v>
      </c>
      <c r="N16" s="43">
        <v>100019495</v>
      </c>
      <c r="O16" s="43" t="s">
        <v>44</v>
      </c>
      <c r="P16" s="41"/>
      <c r="Q16" s="41"/>
      <c r="R16" s="41"/>
      <c r="S16" s="41"/>
      <c r="T16" s="41"/>
      <c r="U16" s="41"/>
      <c r="V16" s="42">
        <v>13986.51</v>
      </c>
      <c r="W16" s="42">
        <v>0</v>
      </c>
      <c r="X16" s="44"/>
      <c r="Y16" s="45"/>
      <c r="Z16" s="44"/>
      <c r="AA16" s="46"/>
    </row>
    <row r="17" spans="2:27" ht="15.75" thickBot="1" x14ac:dyDescent="0.3">
      <c r="B17" s="48"/>
      <c r="C17" s="49" t="s">
        <v>36</v>
      </c>
      <c r="D17" s="49" t="s">
        <v>28</v>
      </c>
      <c r="E17" s="49" t="s">
        <v>29</v>
      </c>
      <c r="F17" s="49" t="s">
        <v>30</v>
      </c>
      <c r="G17" s="49" t="s">
        <v>31</v>
      </c>
      <c r="H17" s="49">
        <v>23024536</v>
      </c>
      <c r="I17" s="50">
        <v>45770</v>
      </c>
      <c r="J17" s="51"/>
      <c r="K17" s="52">
        <v>13986.51</v>
      </c>
      <c r="L17" s="49">
        <v>1600000001</v>
      </c>
      <c r="M17" s="51" t="s">
        <v>45</v>
      </c>
      <c r="N17" s="53">
        <v>160000103</v>
      </c>
      <c r="O17" s="53" t="s">
        <v>46</v>
      </c>
      <c r="P17" s="51"/>
      <c r="Q17" s="51"/>
      <c r="R17" s="51"/>
      <c r="S17" s="51"/>
      <c r="T17" s="51"/>
      <c r="U17" s="51"/>
      <c r="V17" s="52">
        <v>0</v>
      </c>
      <c r="W17" s="52">
        <v>13986.51</v>
      </c>
      <c r="X17" s="54"/>
      <c r="Y17" s="55"/>
      <c r="Z17" s="54"/>
      <c r="AA17" s="56"/>
    </row>
    <row r="18" spans="2:27" ht="12.75" thickTop="1" x14ac:dyDescent="0.2"/>
  </sheetData>
  <mergeCells count="25">
    <mergeCell ref="B16:B17"/>
    <mergeCell ref="X16:X17"/>
    <mergeCell ref="Y16:Y17"/>
    <mergeCell ref="Z16:Z17"/>
    <mergeCell ref="AA16:AA17"/>
    <mergeCell ref="B10:B13"/>
    <mergeCell ref="X10:X13"/>
    <mergeCell ref="Y10:Y13"/>
    <mergeCell ref="Z10:Z13"/>
    <mergeCell ref="AA10:AA13"/>
    <mergeCell ref="B14:B15"/>
    <mergeCell ref="X14:X15"/>
    <mergeCell ref="Y14:Y15"/>
    <mergeCell ref="Z14:Z15"/>
    <mergeCell ref="AA14:AA15"/>
    <mergeCell ref="B6:B7"/>
    <mergeCell ref="X6:X7"/>
    <mergeCell ref="Y6:Y7"/>
    <mergeCell ref="Z6:Z7"/>
    <mergeCell ref="AA6:AA7"/>
    <mergeCell ref="B8:B9"/>
    <mergeCell ref="X8:X9"/>
    <mergeCell ref="Y8:Y9"/>
    <mergeCell ref="Z8:Z9"/>
    <mergeCell ref="AA8:AA9"/>
  </mergeCells>
  <conditionalFormatting sqref="X6 X8 X10 X14 X16 X18:X1048576">
    <cfRule type="containsText" dxfId="49" priority="1" operator="containsText" text="WRONG">
      <formula>NOT(ISERROR(SEARCH("WRONG",X6)))</formula>
    </cfRule>
    <cfRule type="containsText" dxfId="48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8 X10 X14 X16 X18:X1048576" xr:uid="{EB31B66E-BDF2-4CDC-8C30-014D0F98E583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CBFD0-130D-48B9-8641-1DE03F616CED}">
  <sheetPr codeName="Sheet10">
    <tabColor theme="7"/>
  </sheetPr>
  <dimension ref="B1:AA18"/>
  <sheetViews>
    <sheetView showGridLines="0" tabSelected="1" zoomScale="90" zoomScaleNormal="90" workbookViewId="0">
      <pane xSplit="10" topLeftCell="W1" activePane="topRight" state="frozen"/>
      <selection pane="topRight" activeCell="X18" sqref="X18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" style="8" bestFit="1" customWidth="1"/>
    <col min="17" max="17" width="13.5703125" style="8" bestFit="1" customWidth="1"/>
    <col min="18" max="18" width="11" style="8" bestFit="1" customWidth="1"/>
    <col min="19" max="19" width="13.85546875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+SUM(AR_To_Analyze3[[#All],[Total Deb./Cred.]])</f>
        <v>217713.96</v>
      </c>
      <c r="S3" s="10">
        <f>+SUM(AR_To_Analyze3[[#All],[   Debit amount]])</f>
        <v>80830.680000000008</v>
      </c>
      <c r="T3" s="10">
        <f>+SUM(AR_To_Analyze3[[#All],[  Credit amount]])</f>
        <v>80830.680000000008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23014882</v>
      </c>
      <c r="I6" s="27">
        <v>45770</v>
      </c>
      <c r="K6" s="28">
        <v>12415.68</v>
      </c>
      <c r="L6" s="26">
        <v>4300000001</v>
      </c>
      <c r="M6" s="8" t="s">
        <v>32</v>
      </c>
      <c r="N6">
        <v>100051530</v>
      </c>
      <c r="O6" t="s">
        <v>33</v>
      </c>
      <c r="V6" s="28">
        <v>0</v>
      </c>
      <c r="W6" s="28">
        <v>12415.68</v>
      </c>
      <c r="X6" s="29"/>
      <c r="Y6" s="30"/>
      <c r="Z6" s="31"/>
      <c r="AA6" s="32"/>
    </row>
    <row r="7" spans="2:27" ht="15.75" thickBot="1" x14ac:dyDescent="0.3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23014882</v>
      </c>
      <c r="I7" s="27">
        <v>45770</v>
      </c>
      <c r="K7" s="28">
        <v>12415.68</v>
      </c>
      <c r="L7" s="26">
        <v>2440000001</v>
      </c>
      <c r="M7" s="8" t="s">
        <v>34</v>
      </c>
      <c r="N7">
        <v>244000110</v>
      </c>
      <c r="O7" t="s">
        <v>35</v>
      </c>
      <c r="V7" s="28">
        <v>12415.68</v>
      </c>
      <c r="W7" s="28">
        <v>0</v>
      </c>
      <c r="X7" s="34"/>
      <c r="Y7" s="35"/>
      <c r="Z7" s="36"/>
      <c r="AA7" s="37"/>
    </row>
    <row r="8" spans="2:27" ht="15.75" thickTop="1" x14ac:dyDescent="0.25">
      <c r="B8" s="38">
        <v>2</v>
      </c>
      <c r="C8" s="39" t="s">
        <v>27</v>
      </c>
      <c r="D8" s="39" t="s">
        <v>28</v>
      </c>
      <c r="E8" s="39" t="s">
        <v>29</v>
      </c>
      <c r="F8" s="39" t="s">
        <v>30</v>
      </c>
      <c r="G8" s="39" t="s">
        <v>31</v>
      </c>
      <c r="H8" s="39">
        <v>23014886</v>
      </c>
      <c r="I8" s="40">
        <v>45770</v>
      </c>
      <c r="J8" s="41"/>
      <c r="K8" s="42">
        <v>13986.51</v>
      </c>
      <c r="L8" s="39">
        <v>2440000001</v>
      </c>
      <c r="M8" s="41" t="s">
        <v>34</v>
      </c>
      <c r="N8" s="43">
        <v>244000110</v>
      </c>
      <c r="O8" s="43" t="s">
        <v>35</v>
      </c>
      <c r="P8" s="41"/>
      <c r="Q8" s="41"/>
      <c r="R8" s="41"/>
      <c r="S8" s="41"/>
      <c r="T8" s="41"/>
      <c r="U8" s="41"/>
      <c r="V8" s="42">
        <v>13986.51</v>
      </c>
      <c r="W8" s="42">
        <v>0</v>
      </c>
      <c r="X8" s="44"/>
      <c r="Y8" s="45"/>
      <c r="Z8" s="44"/>
      <c r="AA8" s="46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23014886</v>
      </c>
      <c r="I9" s="27">
        <v>45770</v>
      </c>
      <c r="K9" s="28">
        <v>13986.51</v>
      </c>
      <c r="L9" s="26">
        <v>4300000001</v>
      </c>
      <c r="M9" s="8" t="s">
        <v>32</v>
      </c>
      <c r="N9">
        <v>100051530</v>
      </c>
      <c r="O9" t="s">
        <v>33</v>
      </c>
      <c r="V9" s="28">
        <v>0</v>
      </c>
      <c r="W9" s="28">
        <v>13986.51</v>
      </c>
      <c r="X9" s="35"/>
      <c r="Y9" s="36"/>
      <c r="Z9" s="35"/>
      <c r="AA9" s="47"/>
    </row>
    <row r="10" spans="2:27" ht="15.75" thickTop="1" x14ac:dyDescent="0.25">
      <c r="B10" s="38">
        <v>3</v>
      </c>
      <c r="C10" s="39" t="s">
        <v>36</v>
      </c>
      <c r="D10" s="39" t="s">
        <v>28</v>
      </c>
      <c r="E10" s="39" t="s">
        <v>37</v>
      </c>
      <c r="F10" s="39" t="s">
        <v>30</v>
      </c>
      <c r="G10" s="39" t="s">
        <v>31</v>
      </c>
      <c r="H10" s="39">
        <v>23024365</v>
      </c>
      <c r="I10" s="40">
        <v>45756</v>
      </c>
      <c r="J10" s="41"/>
      <c r="K10" s="42">
        <v>28026.3</v>
      </c>
      <c r="L10" s="39">
        <v>4310000001</v>
      </c>
      <c r="M10" s="41" t="s">
        <v>38</v>
      </c>
      <c r="N10" s="43">
        <v>100001010</v>
      </c>
      <c r="O10" s="43" t="s">
        <v>39</v>
      </c>
      <c r="P10" s="41"/>
      <c r="Q10" s="41"/>
      <c r="R10" s="41"/>
      <c r="S10" s="41"/>
      <c r="T10" s="41"/>
      <c r="U10" s="41"/>
      <c r="V10" s="42">
        <v>0</v>
      </c>
      <c r="W10" s="42">
        <v>28026.3</v>
      </c>
      <c r="X10" s="44"/>
      <c r="Y10" s="45"/>
      <c r="Z10" s="44"/>
      <c r="AA10" s="46"/>
    </row>
    <row r="11" spans="2:27" ht="15" x14ac:dyDescent="0.25">
      <c r="B11" s="33"/>
      <c r="C11" s="26" t="s">
        <v>36</v>
      </c>
      <c r="D11" s="26" t="s">
        <v>28</v>
      </c>
      <c r="E11" s="26" t="s">
        <v>37</v>
      </c>
      <c r="F11" s="26" t="s">
        <v>30</v>
      </c>
      <c r="G11" s="26" t="s">
        <v>31</v>
      </c>
      <c r="H11" s="26">
        <v>23024365</v>
      </c>
      <c r="I11" s="27">
        <v>45756</v>
      </c>
      <c r="K11" s="28">
        <v>28026.3</v>
      </c>
      <c r="L11" s="26">
        <v>4300000001</v>
      </c>
      <c r="M11" s="8" t="s">
        <v>32</v>
      </c>
      <c r="N11">
        <v>100001010</v>
      </c>
      <c r="O11" t="s">
        <v>39</v>
      </c>
      <c r="V11" s="28">
        <v>27701.74</v>
      </c>
      <c r="W11" s="28">
        <v>0</v>
      </c>
      <c r="X11" s="35"/>
      <c r="Y11" s="36"/>
      <c r="Z11" s="35"/>
      <c r="AA11" s="47"/>
    </row>
    <row r="12" spans="2:27" ht="15" x14ac:dyDescent="0.25">
      <c r="B12" s="33"/>
      <c r="C12" s="26" t="s">
        <v>36</v>
      </c>
      <c r="D12" s="26" t="s">
        <v>28</v>
      </c>
      <c r="E12" s="26" t="s">
        <v>37</v>
      </c>
      <c r="F12" s="26" t="s">
        <v>30</v>
      </c>
      <c r="G12" s="26" t="s">
        <v>31</v>
      </c>
      <c r="H12" s="26">
        <v>23024365</v>
      </c>
      <c r="I12" s="27">
        <v>45756</v>
      </c>
      <c r="K12" s="28">
        <v>28026.3</v>
      </c>
      <c r="L12" s="26">
        <v>6643000020</v>
      </c>
      <c r="M12" s="8" t="s">
        <v>40</v>
      </c>
      <c r="N12"/>
      <c r="O12"/>
      <c r="P12" s="8">
        <v>1110475202</v>
      </c>
      <c r="Q12" s="8" t="s">
        <v>41</v>
      </c>
      <c r="R12" s="8">
        <v>1110475202</v>
      </c>
      <c r="S12" s="8" t="s">
        <v>41</v>
      </c>
      <c r="V12" s="28">
        <v>282.52</v>
      </c>
      <c r="W12" s="28">
        <v>0</v>
      </c>
      <c r="X12" s="35"/>
      <c r="Y12" s="36"/>
      <c r="Z12" s="35"/>
      <c r="AA12" s="47"/>
    </row>
    <row r="13" spans="2:27" ht="15.75" thickBot="1" x14ac:dyDescent="0.3">
      <c r="B13" s="33"/>
      <c r="C13" s="26" t="s">
        <v>36</v>
      </c>
      <c r="D13" s="26" t="s">
        <v>28</v>
      </c>
      <c r="E13" s="26" t="s">
        <v>37</v>
      </c>
      <c r="F13" s="26" t="s">
        <v>30</v>
      </c>
      <c r="G13" s="26" t="s">
        <v>31</v>
      </c>
      <c r="H13" s="26">
        <v>23024365</v>
      </c>
      <c r="I13" s="27">
        <v>45756</v>
      </c>
      <c r="K13" s="28">
        <v>28026.3</v>
      </c>
      <c r="L13" s="26">
        <v>6643000010</v>
      </c>
      <c r="M13" s="8" t="s">
        <v>42</v>
      </c>
      <c r="N13"/>
      <c r="O13"/>
      <c r="P13" s="8">
        <v>1110475202</v>
      </c>
      <c r="Q13" s="8" t="s">
        <v>41</v>
      </c>
      <c r="R13" s="8">
        <v>1110475202</v>
      </c>
      <c r="S13" s="8" t="s">
        <v>41</v>
      </c>
      <c r="V13" s="28">
        <v>42.04</v>
      </c>
      <c r="W13" s="28">
        <v>0</v>
      </c>
      <c r="X13" s="35"/>
      <c r="Y13" s="36"/>
      <c r="Z13" s="35"/>
      <c r="AA13" s="47"/>
    </row>
    <row r="14" spans="2:27" ht="15.75" thickTop="1" x14ac:dyDescent="0.25">
      <c r="B14" s="38">
        <v>4</v>
      </c>
      <c r="C14" s="39" t="s">
        <v>36</v>
      </c>
      <c r="D14" s="39" t="s">
        <v>28</v>
      </c>
      <c r="E14" s="39" t="s">
        <v>29</v>
      </c>
      <c r="F14" s="39" t="s">
        <v>30</v>
      </c>
      <c r="G14" s="39" t="s">
        <v>31</v>
      </c>
      <c r="H14" s="39">
        <v>23024531</v>
      </c>
      <c r="I14" s="40">
        <v>45770</v>
      </c>
      <c r="J14" s="41"/>
      <c r="K14" s="42">
        <v>12415.68</v>
      </c>
      <c r="L14" s="39">
        <v>4000000001</v>
      </c>
      <c r="M14" s="41" t="s">
        <v>43</v>
      </c>
      <c r="N14" s="43">
        <v>100019495</v>
      </c>
      <c r="O14" s="43" t="s">
        <v>44</v>
      </c>
      <c r="P14" s="41"/>
      <c r="Q14" s="41"/>
      <c r="R14" s="41"/>
      <c r="S14" s="41"/>
      <c r="T14" s="41"/>
      <c r="U14" s="41"/>
      <c r="V14" s="42">
        <v>12415.68</v>
      </c>
      <c r="W14" s="42">
        <v>0</v>
      </c>
      <c r="X14" s="44"/>
      <c r="Y14" s="45"/>
      <c r="Z14" s="44"/>
      <c r="AA14" s="46"/>
    </row>
    <row r="15" spans="2:27" ht="15.75" thickBot="1" x14ac:dyDescent="0.3">
      <c r="B15" s="33"/>
      <c r="C15" s="26" t="s">
        <v>36</v>
      </c>
      <c r="D15" s="26" t="s">
        <v>28</v>
      </c>
      <c r="E15" s="26" t="s">
        <v>29</v>
      </c>
      <c r="F15" s="26" t="s">
        <v>30</v>
      </c>
      <c r="G15" s="26" t="s">
        <v>31</v>
      </c>
      <c r="H15" s="26">
        <v>23024531</v>
      </c>
      <c r="I15" s="27">
        <v>45770</v>
      </c>
      <c r="K15" s="28">
        <v>12415.68</v>
      </c>
      <c r="L15" s="26">
        <v>1600000001</v>
      </c>
      <c r="M15" s="8" t="s">
        <v>45</v>
      </c>
      <c r="N15">
        <v>160000103</v>
      </c>
      <c r="O15" t="s">
        <v>46</v>
      </c>
      <c r="V15" s="28">
        <v>0</v>
      </c>
      <c r="W15" s="28">
        <v>12415.68</v>
      </c>
      <c r="X15" s="35"/>
      <c r="Y15" s="36"/>
      <c r="Z15" s="35"/>
      <c r="AA15" s="47"/>
    </row>
    <row r="16" spans="2:27" ht="15.75" thickTop="1" x14ac:dyDescent="0.25">
      <c r="B16" s="38">
        <v>5</v>
      </c>
      <c r="C16" s="39" t="s">
        <v>36</v>
      </c>
      <c r="D16" s="39" t="s">
        <v>28</v>
      </c>
      <c r="E16" s="39" t="s">
        <v>29</v>
      </c>
      <c r="F16" s="39" t="s">
        <v>30</v>
      </c>
      <c r="G16" s="39" t="s">
        <v>31</v>
      </c>
      <c r="H16" s="39">
        <v>23024536</v>
      </c>
      <c r="I16" s="40">
        <v>45770</v>
      </c>
      <c r="J16" s="41"/>
      <c r="K16" s="42">
        <v>13986.51</v>
      </c>
      <c r="L16" s="39">
        <v>4000000001</v>
      </c>
      <c r="M16" s="41" t="s">
        <v>43</v>
      </c>
      <c r="N16" s="43">
        <v>100019495</v>
      </c>
      <c r="O16" s="43" t="s">
        <v>44</v>
      </c>
      <c r="P16" s="41"/>
      <c r="Q16" s="41"/>
      <c r="R16" s="41"/>
      <c r="S16" s="41"/>
      <c r="T16" s="41"/>
      <c r="U16" s="41"/>
      <c r="V16" s="42">
        <v>13986.51</v>
      </c>
      <c r="W16" s="42">
        <v>0</v>
      </c>
      <c r="X16" s="44"/>
      <c r="Y16" s="45"/>
      <c r="Z16" s="44"/>
      <c r="AA16" s="46"/>
    </row>
    <row r="17" spans="2:27" ht="15.75" thickBot="1" x14ac:dyDescent="0.3">
      <c r="B17" s="48"/>
      <c r="C17" s="49" t="s">
        <v>36</v>
      </c>
      <c r="D17" s="49" t="s">
        <v>28</v>
      </c>
      <c r="E17" s="49" t="s">
        <v>29</v>
      </c>
      <c r="F17" s="49" t="s">
        <v>30</v>
      </c>
      <c r="G17" s="49" t="s">
        <v>31</v>
      </c>
      <c r="H17" s="49">
        <v>23024536</v>
      </c>
      <c r="I17" s="50">
        <v>45770</v>
      </c>
      <c r="J17" s="51"/>
      <c r="K17" s="52">
        <v>13986.51</v>
      </c>
      <c r="L17" s="49">
        <v>1600000001</v>
      </c>
      <c r="M17" s="51" t="s">
        <v>45</v>
      </c>
      <c r="N17" s="53">
        <v>160000103</v>
      </c>
      <c r="O17" s="53" t="s">
        <v>46</v>
      </c>
      <c r="P17" s="51"/>
      <c r="Q17" s="51"/>
      <c r="R17" s="51"/>
      <c r="S17" s="51"/>
      <c r="T17" s="51"/>
      <c r="U17" s="51"/>
      <c r="V17" s="52">
        <v>0</v>
      </c>
      <c r="W17" s="52">
        <v>13986.51</v>
      </c>
      <c r="X17" s="54"/>
      <c r="Y17" s="55"/>
      <c r="Z17" s="54"/>
      <c r="AA17" s="56"/>
    </row>
    <row r="18" spans="2:27" ht="12.75" thickTop="1" x14ac:dyDescent="0.2"/>
  </sheetData>
  <mergeCells count="25">
    <mergeCell ref="B16:B17"/>
    <mergeCell ref="X16:X17"/>
    <mergeCell ref="Y16:Y17"/>
    <mergeCell ref="Z16:Z17"/>
    <mergeCell ref="AA16:AA17"/>
    <mergeCell ref="B10:B13"/>
    <mergeCell ref="X10:X13"/>
    <mergeCell ref="Y10:Y13"/>
    <mergeCell ref="Z10:Z13"/>
    <mergeCell ref="AA10:AA13"/>
    <mergeCell ref="B14:B15"/>
    <mergeCell ref="X14:X15"/>
    <mergeCell ref="Y14:Y15"/>
    <mergeCell ref="Z14:Z15"/>
    <mergeCell ref="AA14:AA15"/>
    <mergeCell ref="B6:B7"/>
    <mergeCell ref="X6:X7"/>
    <mergeCell ref="Y6:Y7"/>
    <mergeCell ref="Z6:Z7"/>
    <mergeCell ref="AA6:AA7"/>
    <mergeCell ref="B8:B9"/>
    <mergeCell ref="X8:X9"/>
    <mergeCell ref="Y8:Y9"/>
    <mergeCell ref="Z8:Z9"/>
    <mergeCell ref="AA8:AA9"/>
  </mergeCells>
  <conditionalFormatting sqref="X6 X8 X10 X14 X16 X18:X1048576">
    <cfRule type="containsText" dxfId="24" priority="1" operator="containsText" text="WRONG">
      <formula>NOT(ISERROR(SEARCH("WRONG",X6)))</formula>
    </cfRule>
    <cfRule type="containsText" dxfId="23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8 X10 X14 X16 X18:X1048576" xr:uid="{DFC6B397-6EE6-4F1B-9378-BD2BD3BEAD89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J A A B Q S w M E F A A C A A g A 0 4 W 6 W p g W i x C k A A A A 9 g A A A B I A H A B D b 2 5 m a W c v U G F j a 2 F n Z S 5 4 b W w g o h g A K K A U A A A A A A A A A A A A A A A A A A A A A A A A A A A A h Y 9 B D o I w F E S v Q r q n h a q J I Z + y M O 4 k M S E x b p v 6 h U Y o h h b L 3 V x 4 J K 8 g R l F 3 L u f N W 8 z c r z f I h q Y O L t h Z 3 Z q U x D Q i A R r V H r Q p U 9 K 7 Y 7 g k m Y C t V C d Z Y j D K x i a D P a S k c u 6 c M O a 9 p 3 5 G 2 6 5 k P I p i t s 8 3 h a q w k e Q j 6 / 9 y q I 1 1 0 i g k A n a v M Y L T e M 4 p X 4 y b g E 0 Q c m 2 + A h + 7 Z / s D Y d X X r u 9 Q o A 3 X B b A p A n t / E A 9 Q S w M E F A A C A A g A 0 4 W 6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O F u l q r / A W N v w Y A A C E u A A A T A B w A R m 9 y b X V s Y X M v U 2 V j d G l v b j E u b S C i G A A o o B Q A A A A A A A A A A A A A A A A A A A A A A A A A A A D t W F F v 2 z Y Q f i / Q / 0 A o D 7 U x z 0 n a Y X t Y M 8 C V k 9 a r k x Z 2 u g I z j I C W a I e r R B o k l c Q L / I P 6 v J / Q P 7 Y j K c m S T M n d s A H D I D 1 Y M n m 8 O 9 5 9 d + S d J I G i n K G p f Z / + + P T J 0 y f y F g s S I j 8 i W F C 2 k u g M R U Q 9 f Y L g O T 5 G P h Y r L F C E k c I L + N 2 g g L M 7 I h Q V S P E Q S 5 i S M B Y l M Y M P H C F F 1 x w G h C B y z V l I C V P E s p v y R A Q E B J w / B C T q + w n Q M P W R i 0 8 L z j 9 1 u o + z K x y T M + / X 8 w 8 X o 5 M X P 3 j z 7 c z n s J y p e c + y O P L 8 W 8 x W o P D 1 Z k 0 8 4 H U N a p H + t c B M L r m I f a O J n p Q d K 6 + H H u 1 a / T x 6 1 5 Q I r 4 c U U C D M N t t e a V K P f o N e H 4 / R I A g O k V 3 7 P N R v n 8 P P k A f o q n a F z / 2 w d v I S M 7 x q 0 O q D b F J Z K 1 E / S x 5 U 4 z Z q J 2 E / S Q y W R 0 M i A 9 E / S H f F m 0 j 6 a I h V v b B z p s Q G h Y 0 k y y X A t p l G C 3 p D c E g E a t z 4 h C w J Q C + o 5 z Q l U v a R h m O 9 9 b g C t A / J o n / s Q w R p C 1 l E B 5 u + t m w z d e d y / K K W 9 U j F t X P v 3 9 a D 7 P K 8 d i 6 F N E 9 Y v V k K N I e 8 7 n O p k K / q Y f l e 8 C V t J n k n w g Z c Z x K M J v W K 7 O Q Y w m Z h B 3 j B D z g I u O G 4 0 U 5 F I u 3 H b g N H 7 e z D H E t U z S z H l B H I O L G O u V q i V 4 O J / 2 5 Y Q o O d 3 n Z 7 O u n r T 5 P c o y C J b H o P q Y 0 J i h F e S M i i C i M Q I Q g K v 3 y G / X K d + s W X z 6 A n t w w G Y U j C I V 0 u 8 y w M I z b / d i p 5 u o c 8 T Q h v g o N b t F N V h / 3 u n 3 7 g 8 K m M 6 C c 0 J j 9 D V 0 m 8 I K J / I X j c m R 3 t e W z e 7 e 2 v D a x x H Y v L z n E u D u 3 + 0 q W D h e x Y V b 5 N 2 X b L S y h z K Q 8 8 d q N c 3 R J x T y V B L I m i X t E Y 2 l f M S C q 5 a b A S y R q 8 t O Y C 7 d I t + I P c 4 S i B i U C f s w E c 6 U T a R a 8 F T 9 Y k f L U p k G d O M n O d 3 H m 9 c g 7 f V o 7 L I Z W K s k C 9 H v s p g o 0 H x z D c N y M d 8 5 m R a b s W U 8 2 8 2 + 2 h E V P f f + f K i X A U y x L H K Y m I Z q J n 5 u n E L 7 B H 0 h / J z k 2 K Z g W p v d s t s 3 q D 5 Z j f F z F m + A 3 Y 5 l o k x O q Y 3 x E 6 M 0 2 Y 8 b 9 B P 6 E T C J E Q v l 6 i 0 x O t s Z E T 8 R U N c O S M n P P U 8 h A 4 0 Z c / N B 0 C D 2 F 0 R e 6 1 7 o U A S U c c M e J w E s R J S u 8 V g W H 0 p E s 0 q 3 h j j l 6 e o e d G 9 9 n O A n M E C G M V X C 4 z l z G F K Z P W x B J s 4 H 1 g O j P q C c E j r + v A r 2 Z X p X O Q k Q g w D Q c d G j A c b X 4 n R R o z 5 8 S 7 8 W b R t G M a r 6 k B t b l T I q O o n Z 2 Q m N + R 0 I x Y I + Z m t V N 2 U H a K l u / l S K s k P x 4 v K C v e b b m g K x i J d D z p U W z i L k x d i y V d G X I u Y S f k D l 4 A A i 6 y m L s k Q u e 7 T K E r I h U J f + a U N c X a / o 7 2 a b w U K A A J z e 4 t Z W F / T J b q X a J s o t D S z x / W A A M S p r S 5 G n b c f K e w s 3 q W 2 D 7 m q C u b a E o z Q C M i U / f F W F / I 9 U h k 9 7 8 z G 1 y G K + C / 0 O M 1 8 K 9 o D A r l 1 G 7 w p 6 r M g Z d W x c L S p g q L r 5 y i V w O t 8 4 j G x u V 5 v U J h M y K G R A 7 f G w T n H 4 B C Y F G C W w q q J q j l m m d g 8 w q R D D Z F G U M G N 8 q w w E n / z z i V x Q G n x 5 J F L N 9 t 2 U M T w u F i o 7 d k M B q S 3 + D z m a Z 8 p m s x y v S x k A n X p K I k 3 o z s 5 B v t e j Z T j B h U H W q i D 3 G b P q 1 6 I 0 V i 2 b H r 7 U J 9 S c 4 X d 3 M D 6 F 2 f F P 5 V L h 4 Q e 9 h g y J S L g J x M a X 1 Z s X R m 8 x M i k 0 g 1 1 3 n 5 z o z N q g X e 1 g 0 B i O 8 s w 5 g 7 D F h r q Q X u y f 5 I 1 S 1 P V O m i U 4 Z A g d h E r z 6 F t n A x o K y J W b H 6 n u J 4 H Z G b w a R Y f X 9 t u T y Y / E O F 8 u P X V r a u g r a m j n W V r 8 6 q 1 V W s u m r U + p K z o U g 8 U B u 6 q 7 n S v P E Q Z a s 9 Z F l j X 9 B I m d i a 8 H u 5 s 7 a 9 z + i x / R u x y W u z j K / O a l Y I 8 Q r Q q X I u g u Y I P H 9 T P G 5 d 2 N k 7 j P J G T 2 Z d t 7 t h 0 z k o D 1 K m i t 9 c v B q e F k + p E W O 7 E + r I S x M c S u P G q w m n D I 1 5 I t 3 r y l T k Z c B x 9 C x K v Y d y m 6 H U B S g X / H X V e l q Y 2 x o 8 L b e d 1 a C 7 o K v W b n m Z t i 3 a K M v S D i u V 0 v W + P X v N 8 Z v F b C F O s 9 j M 4 9 H L y 7 V i j F X i y h F L r v i p 9 B z c 7 Y V i J 6 H c N M j 7 A / u t A E f V X y n w H b X 8 X r 2 3 r U X m a R 0 0 X f 5 p t H q T Z 0 + / 3 r W n W s p / 0 n 3 T Z L 0 + 9 h N p 4 0 9 b f 3 r s V / 3 a 5 M A m d / 5 d v x b z p 8 P s 5 S S 6 6 3 x 3 n n e 9 t v 3 d t r / b 9 n f b / m 7 b 3 2 3 7 u 2 1 / t + 3 v t v 3 d t r / b 9 n f b / m 7 b 3 2 3 7 u 2 1 / / 0 v t 7 y N v 1 w C v F u F t F 7 z t g v + F L n g 9 f v b O p W r r 5 2 C b u w r T t i / e 9 s X b v n j b F / / f 9 M X / B F B L A Q I t A B Q A A g A I A N O F u l q Y F o s Q p A A A A P Y A A A A S A A A A A A A A A A A A A A A A A A A A A A B D b 2 5 m a W c v U G F j a 2 F n Z S 5 4 b W x Q S w E C L Q A U A A I A C A D T h b p a D 8 r p q 6 Q A A A D p A A A A E w A A A A A A A A A A A A A A A A D w A A A A W 0 N v b n R l b n R f V H l w Z X N d L n h t b F B L A Q I t A B Q A A g A I A N O F u l q r / A W N v w Y A A C E u A A A T A A A A A A A A A A A A A A A A A O E B A A B G b 3 J t d W x h c y 9 T Z W N 0 a W 9 u M S 5 t U E s F B g A A A A A D A A M A w g A A A O 0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S G A A A A A A A A Y o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M 2 N W J m Y T Q 0 M y 0 x M T k y L T Q 4 Z m I t O D Y 5 Y i 0 z Y j E y Y z U 2 Z j E z Z D Y i I C 8 + P E V u d H J 5 I F R 5 c G U 9 I k Z p b G x F c n J v c k N v Z G U i I F Z h b H V l P S J z V W 5 r b m 9 3 b i I g L z 4 8 R W 5 0 c n k g V H l w Z T 0 i R m l s b E x h c 3 R V c G R h d G V k I i B W Y W x 1 Z T 0 i Z D I w M j U t M D U t M j Z U M T Q 6 N D Y 6 M z g u O D c z O T U z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R p Z m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3 J v d X B l Z E J 5 R G 9 j d W 1 l b n R O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5 l d 1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F R p Z X J z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F e H B h b m R l Z E d y b 3 V w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Q W R k Z W R G a W 5 h b F R p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t b 3 Z l Z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U m V u Y W 1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9 y Z G V y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R m l u Y W x S Z X N 1 b H R X a X R o b 3 V 0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N S 0 y N l Q x N D o 0 N j o z O C 4 4 N z U z M D Q 5 W i I g L z 4 8 R W 5 0 c n k g V H l w Z T 0 i U X V l c n l J R C I g V m F s d W U 9 I n M 3 Y T V h Y z E y N y 0 w O D U w L T R k M z U t Y W J j Y y 0 3 Y z E x Y z F l Z T c x Z j E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Z U M T Q 6 N D Y 6 M j I u N z Q 2 M z Y 2 N l o i I C 8 + P E V u d H J 5 I F R 5 c G U 9 I k Z p b G x D b 2 x 1 b W 5 U e X B l c y I g V m F s d W U 9 I n N B Q U F B Q U F B Q U F B Q V J B Q U F B Q U F B Q U F B Q U F B Q U F B I i A v P j x F b n R y e S B U e X B l P S J R d W V y e U l E I i B W Y W x 1 Z T 0 i c z N j M z A z N 2 Q 1 L T A 0 N D Y t N G E 1 O C 0 4 Z j I y L T I x M T Q 5 O W N k Z T c w M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z M x N z c w Y W E y L T Y 3 N z A t N D Q 2 N y 0 4 M W I y L T I y Z T d m Y z B m N T N k O S I g L z 4 8 R W 5 0 c n k g V H l w Z T 0 i R m l s b E V y c m 9 y Q 2 9 k Z S I g V m F s d W U 9 I n N V b m t u b 3 d u I i A v P j x F b n R y e S B U e X B l P S J G a W x s T G F z d F V w Z G F 0 Z W Q i I F Z h b H V l P S J k M j A y N S 0 w N S 0 y N l Q x N D o 0 N j o z O S 4 y M D Y z M D U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R G l m Z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H c m 9 1 c G V k Q n l E b 2 N 1 b W V u d E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T m V 3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1 v d m V k V G l l c n N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V 4 c G F u Z G V k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B Z G R l Z E Z p b m F s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G a W 5 h b F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G a W 5 h b F J l c 3 V s d F d p d G h v d X R E a W Z m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1 L T I 2 V D E 0 O j Q 2 O j M 5 L j I w O D M w M z N a I i A v P j x F b n R y e S B U e X B l P S J R d W V y e U l E I i B W Y W x 1 Z T 0 i c z Y 2 M T l i M 2 U 4 L T g x Z D Q t N D A 0 N i 0 4 Y z Z m L T k 3 O T M 5 N W V l Z G I 3 Z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J f V G 9 f Q W 5 h b H l 6 Z T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U t M j Z U M T Q 6 N D Y 6 M j I u N z Q 2 M z Y 2 N l o i I C 8 + P E V u d H J 5 I F R 5 c G U 9 I k Z p b G x D b 2 x 1 b W 5 U e X B l c y I g V m F s d W U 9 I n N B Q U F B Q U F B Q U F B Q V J B Q U F B Q U F B Q U F B Q U F B Q U F B I i A v P j x F b n R y e S B U e X B l P S J R d W V y e U l E I i B W Y W x 1 Z T 0 i c z g w Y z Q 4 Y W U 3 L T I 4 N j Y t N D J m N i 0 5 Z G R h L W I 1 Y j J k N 2 F l N j Y 0 O S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M T I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E + m Q x t w C 5 Q 6 8 W h 7 k k s l H C A A A A A A I A A A A A A A N m A A D A A A A A E A A A A A / S Y z 8 F i 1 Y o z Z X E j 9 z L w o c A A A A A B I A A A K A A A A A Q A A A A A A T y R g Z c t 2 + + 9 / z 1 q 3 B 0 / 1 A A A A A + c t u j v 0 u B I H R n P d 2 n t K 4 R C 2 n n V Z G J d J M d M G v J / a 1 k A K O l r 2 4 7 1 K q w d p P y b x N V y V h M x s 0 b K K S W 2 E R j H s C e W Y j B Y t o h g B + 7 m X T N g z s J v K u W o B Q A A A B 0 7 + j n y v o V 5 a 5 k A n + C X 1 y c D Z r M r g = = < / D a t a M a s h u p > 
</file>

<file path=customXml/itemProps1.xml><?xml version="1.0" encoding="utf-8"?>
<ds:datastoreItem xmlns:ds="http://schemas.openxmlformats.org/officeDocument/2006/customXml" ds:itemID="{622271E6-FDDD-4D28-BF19-B2013DB602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Datos Procesados</vt:lpstr>
      <vt:lpstr>ELENDOIRO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2025-05-26T14:46:38Z</dcterms:created>
  <dcterms:modified xsi:type="dcterms:W3CDTF">2025-05-26T14:46:39Z</dcterms:modified>
</cp:coreProperties>
</file>