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2AD55769-4852-4FC2-9B00-B3A2290A0D64}" xr6:coauthVersionLast="47" xr6:coauthVersionMax="47" xr10:uidLastSave="{00000000-0000-0000-0000-000000000000}"/>
  <bookViews>
    <workbookView xWindow="-120" yWindow="-120" windowWidth="23250" windowHeight="10065" activeTab="1" xr2:uid="{4E28B2B2-C1CD-44C7-B938-935B9FC9C883}"/>
  </bookViews>
  <sheets>
    <sheet name="Datos Procesados" sheetId="2" r:id="rId1"/>
    <sheet name="MPGOMEZ" sheetId="3" r:id="rId2"/>
  </sheets>
  <definedNames>
    <definedName name="ExternalData_4" localSheetId="0" hidden="1">'Datos Procesados'!$C$5:$W$11</definedName>
    <definedName name="ExternalData_4" localSheetId="1" hidden="1">MPGOMEZ!$C$5:$W$11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3" l="1"/>
  <c r="S3" i="3"/>
  <c r="J3" i="3"/>
  <c r="T3" i="2"/>
  <c r="S3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4675EA-E242-4A0B-8045-75C32AFD7A9C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2" xr16:uid="{0EE30889-4724-4D93-A64E-FD7182F4D2A4}" keepAlive="1" name="Query - AP_To Analyze (2)" description="Connection to the 'AP_To Analyze (2)' query in the workbook." type="5" refreshedVersion="8" background="1" saveData="1">
    <dbPr connection="Provider=Microsoft.Mashup.OleDb.1;Data Source=$Workbook$;Location=&quot;AP_To Analyze (2)&quot;;Extended Properties=&quot;&quot;" command="SELECT * FROM [AP_To Analyze (2)]"/>
  </connection>
  <connection id="3" xr16:uid="{601F0F03-73A3-49FE-9C7D-0402619A017C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4" xr16:uid="{819AA67A-4A6D-4E2C-8655-D63521331695}" keepAlive="1" name="Query - Clearings (2)" description="Connection to the 'Clearings (2)' query in the workbook." type="5" refreshedVersion="0" background="1">
    <dbPr connection="Provider=Microsoft.Mashup.OleDb.1;Data Source=$Workbook$;Location=&quot;Clearings (2)&quot;;Extended Properties=&quot;&quot;" command="SELECT * FROM [Clearings (2)]"/>
  </connection>
  <connection id="5" xr16:uid="{619C77F5-4DF8-4A4C-95B3-0AA572214093}" keepAlive="1" name="Query - Sample_AP" description="Connection to the 'Sample_AP' query in the workbook." type="5" refreshedVersion="0" background="1">
    <dbPr connection="Provider=Microsoft.Mashup.OleDb.1;Data Source=$Workbook$;Location=Sample_AP;Extended Properties=&quot;&quot;" command="SELECT * FROM [Sample_AP]"/>
  </connection>
  <connection id="6" xr16:uid="{D3AC389B-8111-4BB3-AF6E-192BD38F3936}" keepAlive="1" name="Query - Sample_AP (2)" description="Connection to the 'Sample_AP (2)' query in the workbook." type="5" refreshedVersion="0" background="1">
    <dbPr connection="Provider=Microsoft.Mashup.OleDb.1;Data Source=$Workbook$;Location=&quot;Sample_AP (2)&quot;;Extended Properties=&quot;&quot;" command="SELECT * FROM [Sample_AP (2)]"/>
  </connection>
</connections>
</file>

<file path=xl/sharedStrings.xml><?xml version="1.0" encoding="utf-8"?>
<sst xmlns="http://schemas.openxmlformats.org/spreadsheetml/2006/main" count="136" uniqueCount="43">
  <si>
    <t>Clearings To be Analyzed (Lines) for SOX Control 02.74.1 - Supplier and other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</si>
  <si>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</si>
  <si>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</si>
  <si>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</si>
  <si>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</si>
  <si>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</si>
  <si>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</si>
  <si>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</si>
  <si>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</si>
  <si>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</si>
  <si>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</si>
  <si>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</si>
  <si>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</si>
  <si>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</si>
  <si>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</si>
  <si>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</si>
  <si>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</si>
  <si>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</si>
  <si>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</si>
  <si>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</si>
  <si>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</si>
  <si>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</si>
  <si>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</si>
  <si>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</si>
  <si>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</si>
  <si>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</si>
  <si>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</si>
  <si>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E009</t>
  </si>
  <si>
    <t>MPGOMEZ</t>
  </si>
  <si>
    <t>ASOTO</t>
  </si>
  <si>
    <t>FB1K</t>
  </si>
  <si>
    <t>AB</t>
  </si>
  <si>
    <t>C/C Otras Personas</t>
  </si>
  <si>
    <t>REPRESENT. Y DIST. AROBA, S.L.</t>
  </si>
  <si>
    <t>Proveedores</t>
  </si>
  <si>
    <t>REPRESENTACIONES Y DIST.AROBA,S.L.</t>
  </si>
  <si>
    <t>E061</t>
  </si>
  <si>
    <t>ECAJIDE</t>
  </si>
  <si>
    <t>FB1S</t>
  </si>
  <si>
    <t>Prov. F. Pend. Manua</t>
  </si>
  <si>
    <t>Serv. Informáticos</t>
  </si>
  <si>
    <t>Area FINANZAS CORP</t>
  </si>
  <si>
    <t>Area FINANZAS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</si>
</sst>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center" vertical="center" wrapText="1"/>
    </xf>
    <xf numFmtId="4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3" fillId="0" borderId="13" xfId="0" applyFont="1" applyBorder="1"/>
    <xf numFmtId="43" fontId="3" fillId="0" borderId="13" xfId="0" applyNumberFormat="1" applyFont="1" applyBorder="1"/>
    <xf numFmtId="0" fontId="0" fillId="0" borderId="13" xfId="0" applyBorder="1"/>
    <xf numFmtId="0" fontId="3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0" fontId="3" fillId="0" borderId="16" xfId="0" applyFont="1" applyBorder="1"/>
    <xf numFmtId="43" fontId="3" fillId="0" borderId="16" xfId="0" applyNumberFormat="1" applyFont="1" applyBorder="1"/>
    <xf numFmtId="0" fontId="0" fillId="0" borderId="16" xfId="0" applyBorder="1"/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84A460AA-DFEC-483A-88A9-4602DA9F2C78}" autoFormatId="16" applyNumberFormats="0" applyBorderFormats="0" applyFontFormats="0" applyPatternFormats="0" applyAlignmentFormats="0" applyWidthHeightFormats="0">
  <queryTableRefresh nextId="38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7963510-86F8-41ED-8EFC-EC7DE0B3A485}" autoFormatId="16" applyNumberFormats="0" applyBorderFormats="0" applyFontFormats="0" applyPatternFormats="0" applyAlignmentFormats="0" applyWidthHeightFormats="0">
  <queryTableRefresh nextId="38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B219DB-34A2-4764-B1A8-EB2B648CBF3D}" name="AP_To_Analyze" displayName="AP_To_Analyze" ref="C5:W11" tableType="queryTable" totalsRowShown="0" headerRowDxfId="47" dataDxfId="46" headerRowBorderDxfId="44" tableBorderDxfId="45">
  <tableColumns count="21">
    <tableColumn id="1" xr3:uid="{57724DC4-0EFB-492F-B4CF-876857F1E2AC}" uniqueName="1" name="CoCd" queryTableFieldId="1" dataDxfId="43"/>
    <tableColumn id="2" xr3:uid="{86606363-8713-4EFC-9009-58E95D888391}" uniqueName="2" name="Manager" queryTableFieldId="2" dataDxfId="42"/>
    <tableColumn id="3" xr3:uid="{5AC81C2D-6A93-426B-8812-5900A19DCAD5}" uniqueName="3" name="User" queryTableFieldId="3" dataDxfId="41"/>
    <tableColumn id="4" xr3:uid="{610AB62C-F77E-4E3A-A3D4-DA0A7BF6060D}" uniqueName="4" name="TCode" queryTableFieldId="4" dataDxfId="40"/>
    <tableColumn id="5" xr3:uid="{5DA34D93-E60E-4DD5-85C5-1CAC69753BA5}" uniqueName="5" name="Type" queryTableFieldId="5" dataDxfId="39"/>
    <tableColumn id="6" xr3:uid="{5D6BA0BE-6D7F-49CA-BB37-9784D77B5288}" uniqueName="6" name="DocumentNo" queryTableFieldId="6" dataDxfId="38"/>
    <tableColumn id="7" xr3:uid="{1D914D62-59BB-4F59-9988-69269CE9A6A9}" uniqueName="7" name="Effect date" queryTableFieldId="7" dataDxfId="37"/>
    <tableColumn id="8" xr3:uid="{C68F235A-AECE-47F8-89E6-790E94DE649F}" uniqueName="8" name="Doc.Header Text" queryTableFieldId="8" dataDxfId="36"/>
    <tableColumn id="9" xr3:uid="{7D327F4D-3A37-4C0C-ACAB-2CB7FD55CEBF}" uniqueName="9" name="Total Deb./Cred." queryTableFieldId="9" dataDxfId="35"/>
    <tableColumn id="10" xr3:uid="{A90179C6-7349-4AC0-BBCF-43CD5D476A52}" uniqueName="10" name="G/L Account" queryTableFieldId="10" dataDxfId="34"/>
    <tableColumn id="11" xr3:uid="{548B62C0-8CD0-4307-8BD6-D2EAA4F49183}" uniqueName="11" name="G/L Account Descr." queryTableFieldId="11" dataDxfId="33"/>
    <tableColumn id="20" xr3:uid="{88CBC505-1750-4EAE-80C3-26A8487E515A}" uniqueName="20" name="Supp/Cust" queryTableFieldId="28"/>
    <tableColumn id="21" xr3:uid="{DF8FB870-F1C8-4781-8F8D-719AD3B444C8}" uniqueName="21" name="Desc.S/C" queryTableFieldId="29"/>
    <tableColumn id="14" xr3:uid="{0FF835F4-405C-4E65-B8F3-D65A3C18BA03}" uniqueName="14" name="Cost Ctr" queryTableFieldId="14" dataDxfId="32"/>
    <tableColumn id="17" xr3:uid="{2E6AF4B7-DD30-4E8B-BB81-33AFB8CE3272}" uniqueName="17" name="Cost Ctr Desc." queryTableFieldId="17" dataDxfId="31"/>
    <tableColumn id="15" xr3:uid="{B5CC7381-601B-4BA7-81DB-0C63BB8EFE4A}" uniqueName="15" name="Profit Ctr" queryTableFieldId="15" dataDxfId="30"/>
    <tableColumn id="18" xr3:uid="{5F4A0571-1E06-4795-9965-3F728F90A2B0}" uniqueName="18" name="Profit Ctr Desc" queryTableFieldId="18" dataDxfId="29"/>
    <tableColumn id="16" xr3:uid="{1B64D6B3-2A0D-45BC-A3B1-7DD850197C4B}" uniqueName="16" name="Order" queryTableFieldId="16" dataDxfId="28"/>
    <tableColumn id="19" xr3:uid="{40CC1E3A-093D-4B78-8870-6BE34994E830}" uniqueName="19" name="Order Desc." queryTableFieldId="19" dataDxfId="27"/>
    <tableColumn id="12" xr3:uid="{321B961B-CD09-4E5B-8B15-1E370ECC78BA}" uniqueName="12" name="   Debit amount" queryTableFieldId="12" dataDxfId="26"/>
    <tableColumn id="13" xr3:uid="{408268B8-4E65-4088-AB56-072C960065AC}" uniqueName="13" name="  Credit amount" queryTableFieldId="13" dataDxfId="2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DA1C11-817B-4B81-A9B4-1BB660FEC098}" name="AP_To_Analyze3" displayName="AP_To_Analyze3" ref="C5:W11" tableType="queryTable" totalsRowShown="0" headerRowDxfId="22" dataDxfId="21" headerRowBorderDxfId="19" tableBorderDxfId="20">
  <tableColumns count="21">
    <tableColumn id="1" xr3:uid="{8C4B3263-A1F0-4D1A-9DAC-C11FD829BD6C}" uniqueName="1" name="CoCd" queryTableFieldId="1" dataDxfId="18"/>
    <tableColumn id="2" xr3:uid="{A9A1E79C-B411-49F5-B789-5F8684188ADE}" uniqueName="2" name="Manager" queryTableFieldId="2" dataDxfId="17"/>
    <tableColumn id="3" xr3:uid="{13C1391B-17A2-4F9D-BF61-F58587A83747}" uniqueName="3" name="User" queryTableFieldId="3" dataDxfId="16"/>
    <tableColumn id="4" xr3:uid="{8B71834F-9774-4432-9056-F647B2514CFB}" uniqueName="4" name="TCode" queryTableFieldId="4" dataDxfId="15"/>
    <tableColumn id="5" xr3:uid="{943FF3CC-CDC7-439D-A6BB-66B76E5FA515}" uniqueName="5" name="Type" queryTableFieldId="5" dataDxfId="14"/>
    <tableColumn id="6" xr3:uid="{8A82C643-FD69-4610-835E-DAAFEF1AF0A4}" uniqueName="6" name="DocumentNo" queryTableFieldId="6" dataDxfId="13"/>
    <tableColumn id="7" xr3:uid="{D0F4130F-A691-404E-9A01-241D16AAE3EB}" uniqueName="7" name="Effect date" queryTableFieldId="7" dataDxfId="12"/>
    <tableColumn id="8" xr3:uid="{FE798D6B-CB09-41DB-A851-D5BD26CA1138}" uniqueName="8" name="Doc.Header Text" queryTableFieldId="8" dataDxfId="11"/>
    <tableColumn id="9" xr3:uid="{B3CE6500-F599-42E6-A68E-E598F39D680A}" uniqueName="9" name="Total Deb./Cred." queryTableFieldId="9" dataDxfId="10"/>
    <tableColumn id="10" xr3:uid="{8F980171-E0C9-4399-8654-4C0B8D7AFB65}" uniqueName="10" name="G/L Account" queryTableFieldId="10" dataDxfId="9"/>
    <tableColumn id="11" xr3:uid="{8987570F-75B5-44A7-880E-6C4139C9D8A1}" uniqueName="11" name="G/L Account Descr." queryTableFieldId="11" dataDxfId="8"/>
    <tableColumn id="20" xr3:uid="{79AB8A02-6B20-48F4-8BEA-0E8055367D35}" uniqueName="20" name="Supp/Cust" queryTableFieldId="28"/>
    <tableColumn id="21" xr3:uid="{C5525C76-9862-4DDE-929F-9E4D2BD7F3DA}" uniqueName="21" name="Desc.S/C" queryTableFieldId="29"/>
    <tableColumn id="14" xr3:uid="{08DA557A-E652-47B0-B488-F2CC6D417FF5}" uniqueName="14" name="Cost Ctr" queryTableFieldId="14" dataDxfId="7"/>
    <tableColumn id="17" xr3:uid="{CF714150-BBAF-4B99-B382-5451E52DD06E}" uniqueName="17" name="Cost Ctr Desc." queryTableFieldId="17" dataDxfId="6"/>
    <tableColumn id="15" xr3:uid="{F85A330A-6404-4BD8-8258-EC5AE4C428A7}" uniqueName="15" name="Profit Ctr" queryTableFieldId="15" dataDxfId="5"/>
    <tableColumn id="18" xr3:uid="{BED23775-9A8A-413C-9217-6DBE902B1C2B}" uniqueName="18" name="Profit Ctr Desc" queryTableFieldId="18" dataDxfId="4"/>
    <tableColumn id="16" xr3:uid="{75B7A917-2789-408E-B29E-B7AA033AA27E}" uniqueName="16" name="Order" queryTableFieldId="16" dataDxfId="3"/>
    <tableColumn id="19" xr3:uid="{17705551-2A52-40A9-9C45-A583DD88B0B0}" uniqueName="19" name="Order Desc." queryTableFieldId="19" dataDxfId="2"/>
    <tableColumn id="12" xr3:uid="{AC1060D6-72BA-43F9-B872-F16D8085C92B}" uniqueName="12" name="   Debit amount" queryTableFieldId="12" dataDxfId="1"/>
    <tableColumn id="13" xr3:uid="{0BEB4426-97AA-44D7-99D3-F71EE99AC662}" uniqueName="13" name="  Credit amount" queryTableFieldId="13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082E-E753-4250-8433-0056231799FE}">
  <sheetPr codeName="Sheet10">
    <tabColor theme="7"/>
  </sheetPr>
  <dimension ref="B1:AA12"/>
  <sheetViews>
    <sheetView showGridLines="0" zoomScale="90" zoomScaleNormal="90" workbookViewId="0">
      <pane xSplit="10" topLeftCell="K1" activePane="topRight" state="frozen"/>
      <selection pane="topRight" activeCell="B6" sqref="B6:B8"/>
    </sheetView>
  </sheetViews>
  <sheetFormatPr defaultColWidth="8.85546875" defaultRowHeight="12" x14ac:dyDescent="0.2"/>
  <cols>
    <col min="1" max="1" width="2.42578125" style="9" customWidth="1"/>
    <col min="2" max="2" width="4" style="9" customWidth="1"/>
    <col min="3" max="3" width="5.85546875" style="9" bestFit="1" customWidth="1"/>
    <col min="4" max="4" width="9.42578125" style="9" bestFit="1" customWidth="1"/>
    <col min="5" max="5" width="8.140625" style="9" bestFit="1" customWidth="1"/>
    <col min="6" max="6" width="6.85546875" style="9" bestFit="1" customWidth="1"/>
    <col min="7" max="7" width="5.42578125" style="9" bestFit="1" customWidth="1"/>
    <col min="8" max="8" width="12.140625" style="10" bestFit="1" customWidth="1"/>
    <col min="9" max="9" width="10.28515625" style="9" bestFit="1" customWidth="1"/>
    <col min="10" max="10" width="15.42578125" style="9" bestFit="1" customWidth="1"/>
    <col min="11" max="11" width="15" style="9" bestFit="1" customWidth="1"/>
    <col min="12" max="12" width="11.5703125" style="9" bestFit="1" customWidth="1"/>
    <col min="13" max="13" width="17.7109375" style="9" bestFit="1" customWidth="1"/>
    <col min="14" max="14" width="11.140625" style="9" bestFit="1" customWidth="1"/>
    <col min="15" max="15" width="35.7109375" style="9" bestFit="1" customWidth="1"/>
    <col min="16" max="16" width="11" style="9" bestFit="1" customWidth="1"/>
    <col min="17" max="17" width="18.85546875" style="9" bestFit="1" customWidth="1"/>
    <col min="18" max="18" width="11" style="9" bestFit="1" customWidth="1"/>
    <col min="19" max="19" width="19.28515625" style="9" bestFit="1" customWidth="1"/>
    <col min="20" max="20" width="6.140625" style="9" bestFit="1" customWidth="1"/>
    <col min="21" max="21" width="11.42578125" style="9" bestFit="1" customWidth="1"/>
    <col min="22" max="22" width="14.140625" style="9" bestFit="1" customWidth="1"/>
    <col min="23" max="23" width="14.7109375" style="14" bestFit="1" customWidth="1"/>
    <col min="24" max="24" width="14.7109375" style="15" customWidth="1"/>
    <col min="25" max="25" width="28.28515625" style="14" customWidth="1"/>
    <col min="26" max="26" width="21.42578125" style="15" customWidth="1"/>
    <col min="27" max="27" width="25.85546875" style="16" customWidth="1"/>
    <col min="28" max="16384" width="8.85546875" style="9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5"/>
      <c r="Y1" s="6"/>
      <c r="Z1" s="7"/>
      <c r="AA1" s="8"/>
    </row>
    <row r="3" spans="2:27" x14ac:dyDescent="0.2">
      <c r="J3" s="11">
        <f>+SUM(AP_To_Analyze[[#All],[Total Deb./Cred.]])</f>
        <v>107030.34</v>
      </c>
      <c r="S3" s="11">
        <f>+SUM(AP_To_Analyze[[#All],[   Debit amount]])</f>
        <v>35676.78</v>
      </c>
      <c r="T3" s="11">
        <f>+SUM(AP_To_Analyze[[#All],[  Credit amount]])</f>
        <v>35676.78</v>
      </c>
      <c r="U3" s="11"/>
      <c r="V3" s="11"/>
      <c r="W3" s="12"/>
      <c r="X3" s="13"/>
    </row>
    <row r="4" spans="2:27" ht="12.75" thickBot="1" x14ac:dyDescent="0.25"/>
    <row r="5" spans="2:27" ht="12.75" thickBot="1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9" t="s">
        <v>8</v>
      </c>
      <c r="J5" s="18" t="s">
        <v>9</v>
      </c>
      <c r="K5" s="18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1" t="s">
        <v>23</v>
      </c>
      <c r="Y5" s="21" t="s">
        <v>24</v>
      </c>
      <c r="Z5" s="22" t="s">
        <v>25</v>
      </c>
      <c r="AA5" s="23" t="s">
        <v>26</v>
      </c>
    </row>
    <row r="6" spans="2:27" ht="15" x14ac:dyDescent="0.25">
      <c r="B6" s="24">
        <v>1</v>
      </c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31</v>
      </c>
      <c r="H6" s="25">
        <v>23024385</v>
      </c>
      <c r="I6" s="26">
        <v>45757</v>
      </c>
      <c r="K6" s="27">
        <v>10676.78</v>
      </c>
      <c r="L6" s="25">
        <v>5540000001</v>
      </c>
      <c r="M6" s="9" t="s">
        <v>32</v>
      </c>
      <c r="N6">
        <v>554001171</v>
      </c>
      <c r="O6" t="s">
        <v>33</v>
      </c>
      <c r="V6" s="27">
        <v>0</v>
      </c>
      <c r="W6" s="27">
        <v>705.88</v>
      </c>
      <c r="X6" s="28"/>
      <c r="Y6" s="29"/>
      <c r="Z6" s="28"/>
      <c r="AA6" s="30"/>
    </row>
    <row r="7" spans="2:27" ht="15" x14ac:dyDescent="0.25">
      <c r="B7" s="31"/>
      <c r="C7" s="25" t="s">
        <v>27</v>
      </c>
      <c r="D7" s="25" t="s">
        <v>28</v>
      </c>
      <c r="E7" s="25" t="s">
        <v>29</v>
      </c>
      <c r="F7" s="25" t="s">
        <v>30</v>
      </c>
      <c r="G7" s="25" t="s">
        <v>31</v>
      </c>
      <c r="H7" s="25">
        <v>23024385</v>
      </c>
      <c r="I7" s="26">
        <v>45757</v>
      </c>
      <c r="K7" s="27">
        <v>10676.78</v>
      </c>
      <c r="L7" s="25">
        <v>4000000001</v>
      </c>
      <c r="M7" s="9" t="s">
        <v>34</v>
      </c>
      <c r="N7">
        <v>100017697</v>
      </c>
      <c r="O7" t="s">
        <v>35</v>
      </c>
      <c r="V7" s="27">
        <v>10676.78</v>
      </c>
      <c r="W7" s="27">
        <v>0</v>
      </c>
      <c r="X7" s="32"/>
      <c r="Y7" s="33"/>
      <c r="Z7" s="32"/>
      <c r="AA7" s="34"/>
    </row>
    <row r="8" spans="2:27" ht="15.75" thickBot="1" x14ac:dyDescent="0.3">
      <c r="B8" s="31"/>
      <c r="C8" s="25" t="s">
        <v>27</v>
      </c>
      <c r="D8" s="25" t="s">
        <v>28</v>
      </c>
      <c r="E8" s="25" t="s">
        <v>29</v>
      </c>
      <c r="F8" s="25" t="s">
        <v>30</v>
      </c>
      <c r="G8" s="25" t="s">
        <v>31</v>
      </c>
      <c r="H8" s="25">
        <v>23024385</v>
      </c>
      <c r="I8" s="26">
        <v>45757</v>
      </c>
      <c r="K8" s="27">
        <v>10676.78</v>
      </c>
      <c r="L8" s="25">
        <v>4000000001</v>
      </c>
      <c r="M8" s="9" t="s">
        <v>34</v>
      </c>
      <c r="N8">
        <v>100017697</v>
      </c>
      <c r="O8" t="s">
        <v>35</v>
      </c>
      <c r="V8" s="27">
        <v>0</v>
      </c>
      <c r="W8" s="27">
        <v>9970.9</v>
      </c>
      <c r="X8" s="32"/>
      <c r="Y8" s="33"/>
      <c r="Z8" s="32"/>
      <c r="AA8" s="34"/>
    </row>
    <row r="9" spans="2:27" ht="15.75" thickTop="1" x14ac:dyDescent="0.25">
      <c r="B9" s="35">
        <v>2</v>
      </c>
      <c r="C9" s="36" t="s">
        <v>36</v>
      </c>
      <c r="D9" s="36" t="s">
        <v>28</v>
      </c>
      <c r="E9" s="36" t="s">
        <v>37</v>
      </c>
      <c r="F9" s="36" t="s">
        <v>38</v>
      </c>
      <c r="G9" s="36" t="s">
        <v>31</v>
      </c>
      <c r="H9" s="36">
        <v>23000843</v>
      </c>
      <c r="I9" s="37">
        <v>45754</v>
      </c>
      <c r="J9" s="38"/>
      <c r="K9" s="39">
        <v>25000</v>
      </c>
      <c r="L9" s="36">
        <v>4009000003</v>
      </c>
      <c r="M9" s="38" t="s">
        <v>39</v>
      </c>
      <c r="N9" s="40"/>
      <c r="O9" s="40"/>
      <c r="P9" s="38"/>
      <c r="Q9" s="38"/>
      <c r="R9" s="38"/>
      <c r="S9" s="38"/>
      <c r="T9" s="38"/>
      <c r="U9" s="38"/>
      <c r="V9" s="39">
        <v>0</v>
      </c>
      <c r="W9" s="39">
        <v>4250.8999999999996</v>
      </c>
      <c r="X9" s="41"/>
      <c r="Y9" s="42"/>
      <c r="Z9" s="41"/>
      <c r="AA9" s="43"/>
    </row>
    <row r="10" spans="2:27" ht="15" x14ac:dyDescent="0.25">
      <c r="B10" s="31"/>
      <c r="C10" s="25" t="s">
        <v>36</v>
      </c>
      <c r="D10" s="25" t="s">
        <v>28</v>
      </c>
      <c r="E10" s="25" t="s">
        <v>37</v>
      </c>
      <c r="F10" s="25" t="s">
        <v>38</v>
      </c>
      <c r="G10" s="25" t="s">
        <v>31</v>
      </c>
      <c r="H10" s="25">
        <v>23000843</v>
      </c>
      <c r="I10" s="26">
        <v>45754</v>
      </c>
      <c r="K10" s="27">
        <v>25000</v>
      </c>
      <c r="L10" s="25">
        <v>4009000003</v>
      </c>
      <c r="M10" s="9" t="s">
        <v>39</v>
      </c>
      <c r="N10"/>
      <c r="O10"/>
      <c r="V10" s="27">
        <v>25000</v>
      </c>
      <c r="W10" s="27">
        <v>0</v>
      </c>
      <c r="X10" s="33"/>
      <c r="Y10" s="32"/>
      <c r="Z10" s="33"/>
      <c r="AA10" s="44"/>
    </row>
    <row r="11" spans="2:27" ht="15.75" thickBot="1" x14ac:dyDescent="0.3">
      <c r="B11" s="45"/>
      <c r="C11" s="46" t="s">
        <v>36</v>
      </c>
      <c r="D11" s="46" t="s">
        <v>28</v>
      </c>
      <c r="E11" s="46" t="s">
        <v>37</v>
      </c>
      <c r="F11" s="46" t="s">
        <v>38</v>
      </c>
      <c r="G11" s="46" t="s">
        <v>31</v>
      </c>
      <c r="H11" s="46">
        <v>23000843</v>
      </c>
      <c r="I11" s="47">
        <v>45754</v>
      </c>
      <c r="J11" s="48"/>
      <c r="K11" s="49">
        <v>25000</v>
      </c>
      <c r="L11" s="46">
        <v>6297000009</v>
      </c>
      <c r="M11" s="48" t="s">
        <v>40</v>
      </c>
      <c r="N11" s="50"/>
      <c r="O11" s="50"/>
      <c r="P11" s="48">
        <v>1162472020</v>
      </c>
      <c r="Q11" s="48" t="s">
        <v>41</v>
      </c>
      <c r="R11" s="48">
        <v>1162472020</v>
      </c>
      <c r="S11" s="48" t="s">
        <v>42</v>
      </c>
      <c r="T11" s="48"/>
      <c r="U11" s="48"/>
      <c r="V11" s="49">
        <v>0</v>
      </c>
      <c r="W11" s="49">
        <v>20749.099999999999</v>
      </c>
      <c r="X11" s="51"/>
      <c r="Y11" s="52"/>
      <c r="Z11" s="51"/>
      <c r="AA11" s="53"/>
    </row>
    <row r="12" spans="2:27" ht="12.75" thickTop="1" x14ac:dyDescent="0.2"/>
  </sheetData>
  <mergeCells count="10">
    <mergeCell ref="B6:B8"/>
    <mergeCell ref="X6:X8"/>
    <mergeCell ref="Y6:Y8"/>
    <mergeCell ref="Z6:Z8"/>
    <mergeCell ref="AA6:AA8"/>
    <mergeCell ref="B9:B11"/>
    <mergeCell ref="X9:X11"/>
    <mergeCell ref="Y9:Y11"/>
    <mergeCell ref="Z9:Z11"/>
    <mergeCell ref="AA9:AA11"/>
  </mergeCells>
  <conditionalFormatting sqref="X6 X9 X12:X1048576">
    <cfRule type="containsText" dxfId="49" priority="1" operator="containsText" text="WRONG">
      <formula>NOT(ISERROR(SEARCH("WRONG",X6)))</formula>
    </cfRule>
    <cfRule type="containsText" dxfId="48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9 X12:X1048576" xr:uid="{7061533B-AB9B-4907-85FC-A63618DD6646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1E07-531A-4B3F-B485-7A4059AF6346}">
  <sheetPr codeName="Sheet11">
    <tabColor theme="7"/>
  </sheetPr>
  <dimension ref="B1:AA12"/>
  <sheetViews>
    <sheetView showGridLines="0" tabSelected="1" zoomScale="90" zoomScaleNormal="90" workbookViewId="0">
      <pane xSplit="10" topLeftCell="K1" activePane="topRight" state="frozen"/>
      <selection pane="topRight" activeCell="B6" sqref="B6:B8"/>
    </sheetView>
  </sheetViews>
  <sheetFormatPr defaultColWidth="8.85546875" defaultRowHeight="12" x14ac:dyDescent="0.2"/>
  <cols>
    <col min="1" max="1" width="2.42578125" style="9" customWidth="1"/>
    <col min="2" max="2" width="4" style="9" customWidth="1"/>
    <col min="3" max="3" width="5.85546875" style="9" bestFit="1" customWidth="1"/>
    <col min="4" max="4" width="9.42578125" style="9" bestFit="1" customWidth="1"/>
    <col min="5" max="5" width="8.140625" style="9" bestFit="1" customWidth="1"/>
    <col min="6" max="6" width="6.85546875" style="9" bestFit="1" customWidth="1"/>
    <col min="7" max="7" width="5.42578125" style="9" bestFit="1" customWidth="1"/>
    <col min="8" max="8" width="12.140625" style="10" bestFit="1" customWidth="1"/>
    <col min="9" max="9" width="10.28515625" style="9" bestFit="1" customWidth="1"/>
    <col min="10" max="10" width="15.42578125" style="9" bestFit="1" customWidth="1"/>
    <col min="11" max="11" width="15" style="9" bestFit="1" customWidth="1"/>
    <col min="12" max="12" width="11.5703125" style="9" bestFit="1" customWidth="1"/>
    <col min="13" max="13" width="17.7109375" style="9" bestFit="1" customWidth="1"/>
    <col min="14" max="14" width="11.140625" style="9" bestFit="1" customWidth="1"/>
    <col min="15" max="15" width="35.7109375" style="9" bestFit="1" customWidth="1"/>
    <col min="16" max="16" width="11" style="9" bestFit="1" customWidth="1"/>
    <col min="17" max="17" width="18.85546875" style="9" bestFit="1" customWidth="1"/>
    <col min="18" max="18" width="11" style="9" bestFit="1" customWidth="1"/>
    <col min="19" max="19" width="19.28515625" style="9" bestFit="1" customWidth="1"/>
    <col min="20" max="20" width="6.140625" style="9" bestFit="1" customWidth="1"/>
    <col min="21" max="21" width="11.42578125" style="9" bestFit="1" customWidth="1"/>
    <col min="22" max="22" width="14.140625" style="9" bestFit="1" customWidth="1"/>
    <col min="23" max="23" width="14.7109375" style="14" bestFit="1" customWidth="1"/>
    <col min="24" max="24" width="14.7109375" style="15" customWidth="1"/>
    <col min="25" max="25" width="28.28515625" style="14" customWidth="1"/>
    <col min="26" max="26" width="21.42578125" style="15" customWidth="1"/>
    <col min="27" max="27" width="25.85546875" style="16" customWidth="1"/>
    <col min="28" max="16384" width="8.85546875" style="9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5"/>
      <c r="Y1" s="6"/>
      <c r="Z1" s="7"/>
      <c r="AA1" s="8"/>
    </row>
    <row r="3" spans="2:27" x14ac:dyDescent="0.2">
      <c r="J3" s="11">
        <f>+SUM(AP_To_Analyze3[[#All],[Total Deb./Cred.]])</f>
        <v>107030.34</v>
      </c>
      <c r="S3" s="11">
        <f>+SUM(AP_To_Analyze3[[#All],[   Debit amount]])</f>
        <v>35676.78</v>
      </c>
      <c r="T3" s="11">
        <f>+SUM(AP_To_Analyze3[[#All],[  Credit amount]])</f>
        <v>35676.78</v>
      </c>
      <c r="U3" s="11"/>
      <c r="V3" s="11"/>
      <c r="W3" s="12"/>
      <c r="X3" s="13"/>
    </row>
    <row r="4" spans="2:27" ht="12.75" thickBot="1" x14ac:dyDescent="0.25"/>
    <row r="5" spans="2:27" ht="12.75" thickBot="1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9" t="s">
        <v>8</v>
      </c>
      <c r="J5" s="18" t="s">
        <v>9</v>
      </c>
      <c r="K5" s="18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1" t="s">
        <v>23</v>
      </c>
      <c r="Y5" s="21" t="s">
        <v>24</v>
      </c>
      <c r="Z5" s="22" t="s">
        <v>25</v>
      </c>
      <c r="AA5" s="23" t="s">
        <v>26</v>
      </c>
    </row>
    <row r="6" spans="2:27" ht="15" x14ac:dyDescent="0.25">
      <c r="B6" s="24">
        <v>1</v>
      </c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31</v>
      </c>
      <c r="H6" s="25">
        <v>23024385</v>
      </c>
      <c r="I6" s="26">
        <v>45757</v>
      </c>
      <c r="K6" s="27">
        <v>10676.78</v>
      </c>
      <c r="L6" s="25">
        <v>5540000001</v>
      </c>
      <c r="M6" s="9" t="s">
        <v>32</v>
      </c>
      <c r="N6">
        <v>554001171</v>
      </c>
      <c r="O6" t="s">
        <v>33</v>
      </c>
      <c r="V6" s="27">
        <v>0</v>
      </c>
      <c r="W6" s="27">
        <v>705.88</v>
      </c>
      <c r="X6" s="28"/>
      <c r="Y6" s="29"/>
      <c r="Z6" s="28"/>
      <c r="AA6" s="30"/>
    </row>
    <row r="7" spans="2:27" ht="15" x14ac:dyDescent="0.25">
      <c r="B7" s="31"/>
      <c r="C7" s="25" t="s">
        <v>27</v>
      </c>
      <c r="D7" s="25" t="s">
        <v>28</v>
      </c>
      <c r="E7" s="25" t="s">
        <v>29</v>
      </c>
      <c r="F7" s="25" t="s">
        <v>30</v>
      </c>
      <c r="G7" s="25" t="s">
        <v>31</v>
      </c>
      <c r="H7" s="25">
        <v>23024385</v>
      </c>
      <c r="I7" s="26">
        <v>45757</v>
      </c>
      <c r="K7" s="27">
        <v>10676.78</v>
      </c>
      <c r="L7" s="25">
        <v>4000000001</v>
      </c>
      <c r="M7" s="9" t="s">
        <v>34</v>
      </c>
      <c r="N7">
        <v>100017697</v>
      </c>
      <c r="O7" t="s">
        <v>35</v>
      </c>
      <c r="V7" s="27">
        <v>10676.78</v>
      </c>
      <c r="W7" s="27">
        <v>0</v>
      </c>
      <c r="X7" s="32"/>
      <c r="Y7" s="33"/>
      <c r="Z7" s="32"/>
      <c r="AA7" s="34"/>
    </row>
    <row r="8" spans="2:27" ht="15.75" thickBot="1" x14ac:dyDescent="0.3">
      <c r="B8" s="31"/>
      <c r="C8" s="25" t="s">
        <v>27</v>
      </c>
      <c r="D8" s="25" t="s">
        <v>28</v>
      </c>
      <c r="E8" s="25" t="s">
        <v>29</v>
      </c>
      <c r="F8" s="25" t="s">
        <v>30</v>
      </c>
      <c r="G8" s="25" t="s">
        <v>31</v>
      </c>
      <c r="H8" s="25">
        <v>23024385</v>
      </c>
      <c r="I8" s="26">
        <v>45757</v>
      </c>
      <c r="K8" s="27">
        <v>10676.78</v>
      </c>
      <c r="L8" s="25">
        <v>4000000001</v>
      </c>
      <c r="M8" s="9" t="s">
        <v>34</v>
      </c>
      <c r="N8">
        <v>100017697</v>
      </c>
      <c r="O8" t="s">
        <v>35</v>
      </c>
      <c r="V8" s="27">
        <v>0</v>
      </c>
      <c r="W8" s="27">
        <v>9970.9</v>
      </c>
      <c r="X8" s="32"/>
      <c r="Y8" s="33"/>
      <c r="Z8" s="32"/>
      <c r="AA8" s="34"/>
    </row>
    <row r="9" spans="2:27" ht="15.75" thickTop="1" x14ac:dyDescent="0.25">
      <c r="B9" s="35">
        <v>2</v>
      </c>
      <c r="C9" s="36" t="s">
        <v>36</v>
      </c>
      <c r="D9" s="36" t="s">
        <v>28</v>
      </c>
      <c r="E9" s="36" t="s">
        <v>37</v>
      </c>
      <c r="F9" s="36" t="s">
        <v>38</v>
      </c>
      <c r="G9" s="36" t="s">
        <v>31</v>
      </c>
      <c r="H9" s="36">
        <v>23000843</v>
      </c>
      <c r="I9" s="37">
        <v>45754</v>
      </c>
      <c r="J9" s="38"/>
      <c r="K9" s="39">
        <v>25000</v>
      </c>
      <c r="L9" s="36">
        <v>4009000003</v>
      </c>
      <c r="M9" s="38" t="s">
        <v>39</v>
      </c>
      <c r="N9" s="40"/>
      <c r="O9" s="40"/>
      <c r="P9" s="38"/>
      <c r="Q9" s="38"/>
      <c r="R9" s="38"/>
      <c r="S9" s="38"/>
      <c r="T9" s="38"/>
      <c r="U9" s="38"/>
      <c r="V9" s="39">
        <v>0</v>
      </c>
      <c r="W9" s="39">
        <v>4250.8999999999996</v>
      </c>
      <c r="X9" s="41"/>
      <c r="Y9" s="42"/>
      <c r="Z9" s="41"/>
      <c r="AA9" s="43"/>
    </row>
    <row r="10" spans="2:27" ht="15" x14ac:dyDescent="0.25">
      <c r="B10" s="31"/>
      <c r="C10" s="25" t="s">
        <v>36</v>
      </c>
      <c r="D10" s="25" t="s">
        <v>28</v>
      </c>
      <c r="E10" s="25" t="s">
        <v>37</v>
      </c>
      <c r="F10" s="25" t="s">
        <v>38</v>
      </c>
      <c r="G10" s="25" t="s">
        <v>31</v>
      </c>
      <c r="H10" s="25">
        <v>23000843</v>
      </c>
      <c r="I10" s="26">
        <v>45754</v>
      </c>
      <c r="K10" s="27">
        <v>25000</v>
      </c>
      <c r="L10" s="25">
        <v>4009000003</v>
      </c>
      <c r="M10" s="9" t="s">
        <v>39</v>
      </c>
      <c r="N10"/>
      <c r="O10"/>
      <c r="V10" s="27">
        <v>25000</v>
      </c>
      <c r="W10" s="27">
        <v>0</v>
      </c>
      <c r="X10" s="33"/>
      <c r="Y10" s="32"/>
      <c r="Z10" s="33"/>
      <c r="AA10" s="44"/>
    </row>
    <row r="11" spans="2:27" ht="15.75" thickBot="1" x14ac:dyDescent="0.3">
      <c r="B11" s="45"/>
      <c r="C11" s="46" t="s">
        <v>36</v>
      </c>
      <c r="D11" s="46" t="s">
        <v>28</v>
      </c>
      <c r="E11" s="46" t="s">
        <v>37</v>
      </c>
      <c r="F11" s="46" t="s">
        <v>38</v>
      </c>
      <c r="G11" s="46" t="s">
        <v>31</v>
      </c>
      <c r="H11" s="46">
        <v>23000843</v>
      </c>
      <c r="I11" s="47">
        <v>45754</v>
      </c>
      <c r="J11" s="48"/>
      <c r="K11" s="49">
        <v>25000</v>
      </c>
      <c r="L11" s="46">
        <v>6297000009</v>
      </c>
      <c r="M11" s="48" t="s">
        <v>40</v>
      </c>
      <c r="N11" s="50"/>
      <c r="O11" s="50"/>
      <c r="P11" s="48">
        <v>1162472020</v>
      </c>
      <c r="Q11" s="48" t="s">
        <v>41</v>
      </c>
      <c r="R11" s="48">
        <v>1162472020</v>
      </c>
      <c r="S11" s="48" t="s">
        <v>42</v>
      </c>
      <c r="T11" s="48"/>
      <c r="U11" s="48"/>
      <c r="V11" s="49">
        <v>0</v>
      </c>
      <c r="W11" s="49">
        <v>20749.099999999999</v>
      </c>
      <c r="X11" s="51"/>
      <c r="Y11" s="52"/>
      <c r="Z11" s="51"/>
      <c r="AA11" s="53"/>
    </row>
    <row r="12" spans="2:27" ht="12.75" thickTop="1" x14ac:dyDescent="0.2"/>
  </sheetData>
  <mergeCells count="10">
    <mergeCell ref="B6:B8"/>
    <mergeCell ref="X6:X8"/>
    <mergeCell ref="Y6:Y8"/>
    <mergeCell ref="Z6:Z8"/>
    <mergeCell ref="AA6:AA8"/>
    <mergeCell ref="B9:B11"/>
    <mergeCell ref="X9:X11"/>
    <mergeCell ref="Y9:Y11"/>
    <mergeCell ref="Z9:Z11"/>
    <mergeCell ref="AA9:AA11"/>
  </mergeCells>
  <conditionalFormatting sqref="X6 X9 X12:X1048576">
    <cfRule type="containsText" dxfId="24" priority="1" operator="containsText" text="WRONG">
      <formula>NOT(ISERROR(SEARCH("WRONG",X6)))</formula>
    </cfRule>
    <cfRule type="containsText" dxfId="23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9 X12:X1048576" xr:uid="{24B17EB0-A590-4BDC-9908-70C71600A7A7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J A A B Q S w M E F A A C A A g A 0 o W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0 o W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F u l r h O 6 i 2 m w Y A A K E q A A A T A B w A R m 9 y b X V s Y X M v U 2 V j d G l v b j E u b S C i G A A o o B Q A A A A A A A A A A A A A A A A A A A A A A A A A A A D t W F F v 2 z Y Q f i / Q / 0 A o D 7 U x z 0 n b Y X t Y M 8 C V n d a t k w Z 2 u g I z j I C W a I e r R B o k l d Q L / I P 6 v J / Q P 7 Y j K c m S T M k d s L 3 J D 7 Z M n o 7 H u + + O v E + S Q F H O 0 M z + P v / 1 6 Z O n T + Q d F i R E f k S w o G w t 0 T m K i H r 6 B M H n 9 B T 5 W K y x Q B F G C i / h e 4 s C z u 6 J U F Q g x U M s Y U r C W J T E D B 5 w h B T d c B g Q g s g N Z y E l T B G r b s Y T E R B Y Y P Q l I F H f T 0 C G q U 9 c f F 5 y / r n T f Z x f 4 Z i c e 3 + M P l 6 M z 1 7 + 4 i 1 2 c 5 / D 6 0 w t e l b F i e f f Y b Y G g 2 + 2 G + K B r h s w i / R v B G Z y x U X s G 0 v 0 p O z Y 9 X r o 0 b 6 r P 4 / e D S X C 6 y E F E g i z 7 a 5 X m t S j P 6 A 3 p x M 0 C I J j Y j c + D / W v z + F r y A N 0 V f u G z / 2 w d v I S M 7 x u s O q j b D J Z G 1 E / S 7 6 o x m 3 U T s J + k h g 8 j 4 Z E B q J / V O 6 K N 4 n 0 0 R C r + s V G T I k t C h t F V i u A b b O M X u g t w S E R q H H j U 7 I i A L 2 g X t O M S N l H G o 7 1 3 u M K 0 D 4 k y / 6 p D x m k P W Q R H W z 7 2 r P N 0 p 3 L y c t a 1 W M V 1 8 5 d v 6 8 H 2 e W o d i 6 F N E 9 Y v V s K M s e i 7 n O p k K / q Y X k t + I o 2 i 3 w Q Y Q O u s x W M J f W G 7 N c x g s 2 L H d E F X x A g 0 I b j R j 8 V h X Q c u w 0 a d b C P a y x J N a u c U E a g 4 s Q 6 5 2 q F X g + m / o d h C Q 1 2 e t f t 6 a K v H 0 1 x j 4 I k s u U 9 p D Y n K E Z 4 K a G K K o x g C U F Q + O 0 r 7 J f r 0 i + + f Q U 7 u V U w C E M S D u l q l V d h G L H 1 t 1 O p 0 z 3 k a U H 4 J T i 4 Q 3 t T d d r v / + k P H D 6 V E f 0 J j c v P 0 V U S L 4 n o X w g e d + Y n B x F b d H u H 7 w b W u Y 6 X y 8 F x v h z a / a W v D p a y Y 0 3 5 M V X b L b 9 C m c t 4 0 L E f 5 e q O i A c q C W J J F P W K z t C x Y m a l U p g G a 5 F s I E o b L t C + 3 E I 8 y D 2 O E p g I 9 D k b w J F O p H 3 p j e D J h o S v t w X x L E h m r p M H r 1 e u 4 b v K c T m k U l E W q D c T P 0 W w i e A E h v t m p G M e M z H t 1 2 K p W X S 7 P T R m 6 u e f X D U R j m J Z 0 j g j E d F K 9 M w i n f g d 9 k j 6 Y 9 m 5 T d G s o L R 3 u 2 V V b 7 G c 8 I c i x o y + A d v e i I R Y G / M 7 Q m e u B T P 9 t + g 3 d A Y p E s L T K / T 8 T F t s 1 o n 4 m g Y 4 c m b O K P U 8 J E 7 0 7 W 8 t h y B C G F 2 R B 2 1 7 I U H S E U e O O I I E e Z L K e 0 V g G D v p C s 0 r 0 V i g V + f o h b F 9 v v f A A g H C W A W X q y x k T G H K p H W x B B 9 4 H 5 m u j H p C 8 M j r O v C r 1 V X l H G I k A k z D Q Y c G D E f b v 0 h R x s w 5 8 W 6 i W X T t h M Y b a k B t 7 p T I G G p n p y T m 9 y Q 0 I 9 a J u V v t l B 2 U n a L n e z n S K s W P x 0 v K i n d b L u g a R i K d T 3 o U m 7 w L 0 9 B i S d d G n E v Y C b m H H w A B F 1 n O X R K h 6 1 1 m 0 B W R i o T v O G V N u X a 4 o 0 M Z L w U K Q E K r e 0 9 Z 2 J + Q l f q Q K F s o 9 O q j L x u A A Q l T 2 d w M O 2 6 e U 9 h Z O 0 t q H 3 P U l V 0 0 o x m g E Z F p + G K s L + R 6 J L L 7 3 7 s N L s M V 8 F / o 8 R r 4 V y w G g 3 J p N / h T U x a g S 5 t i Y W l L h c V X L t G r g d Y o o r E J e d 6 v U N i M i K G Q w / M W w f k H o B B Y l O C W g q o J a r n l G d i 8 Q i a D T 1 G m k M G N M i x o 0 v 8 z T e X l Q N N j y S N W 7 6 4 c o S n h c L H R W z I Y D c m f 8 P h M S z 7 T v R h l + l j I F t e i o r S 8 G d m v b 6 z r 2 U o x Z t B 1 q K k + x G 3 5 t O a N F Y l l x 7 5 v X 9 S X 5 P z l b u 4 A v e u z w r / K x Q N y D x s M m X Y R k J M Z r S 8 r V s 5 s f k p k E q n m P i / f m f F Z t c H b u S E A + Z 1 V G H O H A W + t 9 I I H a 3 + i 6 o 4 n q n T R K U O g I G y y V 5 9 C O 7 g Y U N a k r N h 9 z 3 C 8 i c j t 4 L r Y f X 9 v u z y 4 / o 8 a 5 c f v 7 W x d D W 1 N H + t q X 5 1 d q 6 t Z d f W o 9 S 1 n Q 5 N 4 p D d 0 d 3 O l e R M h y t Y H y L L O v q C R M r k 1 5 Q 9 y 7 2 1 7 n 9 F j h z d i U 9 f m m V 5 d 1 e w i x C t A p 6 q 5 C J o T i P x t 8 b h 1 Y e f g M M q J n s y 7 7 n D D p n N Q H p V M D b 8 F j K v i K T V m b H 9 C n X h p g U N p 3 n g 1 6 Z S h M S + k B 6 x M I 0 w z G D k Y j B I T U S Y d S p x A u f 2 v 6 9 3 T N t 1 2 5 G n z 7 e w N 3 e 1 d t Z M r N G 0 l f + 6 K D s x K u M O F p V p + 6 O x e n r O F P M 1 y M 8 9 H L 2 / X i j l W y S t H L r n y p 8 I 5 u O k F b 5 Z s N q d + I m 3 I d H 8 + O / W N 0 / Y U w y E Z U O Y X H C x A z i 5 U O n 9 H k 3 / Q C O 5 K C X j o 9 H I S 7 p n T z o u u 1 9 K n L X 3 a 0 q c t f d r S p y 1 9 2 t K n L X 3 a 0 q c t f d r S p y 1 9 2 t K n L X 3 a 0 q f / E 3 1 6 4 u 0 J 1 G o T 3 r K o L Y v 6 L 1 j U e v w c n E t V 6 u c o T V q F a c u r t r x q y 6 s W e N V / A F B L A Q I t A B Q A A g A I A N K F u l q Y F o s Q p A A A A P Y A A A A S A A A A A A A A A A A A A A A A A A A A A A B D b 2 5 m a W c v U G F j a 2 F n Z S 5 4 b W x Q S w E C L Q A U A A I A C A D S h b p a D 8 r p q 6 Q A A A D p A A A A E w A A A A A A A A A A A A A A A A D w A A A A W 0 N v b n R l b n R f V H l w Z X N d L n h t b F B L A Q I t A B Q A A g A I A N K F u l r h O 6 i 2 m w Y A A K E q A A A T A A A A A A A A A A A A A A A A A O E B A A B G b 3 J t d W x h c y 9 T Z W N 0 a W 9 u M S 5 t U E s F B g A A A A A D A A M A w g A A A M k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6 E A A A A A A A A X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X V l c n l J R C I g V m F s d W U 9 I n M 1 N 2 I y N 2 R i O C 1 i Z j h i L T Q x N z c t Y W Y 2 N y 1 i O D E 5 M G Z j O G M 2 Z T k i I C 8 + P E V u d H J 5 I F R 5 c G U 9 I k Z p b G x F c n J v c k N v Z G U i I F Z h b H V l P S J z V W 5 r b m 9 3 b i I g L z 4 8 R W 5 0 c n k g V H l w Z T 0 i R m l s b E x h c 3 R V c G R h d G V k I i B W Y W x 1 Z T 0 i Z D I w M j U t M D U t M j Z U M T Q 6 N D Y 6 M z U u N z U x N z A x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R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3 J v d X B l Z E J 5 R G 9 j d W 1 l b n R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5 l d 1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F R p Z X J z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F e H B h b m R l Z E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W R k Z W R G a W 5 h b F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u Y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9 y Z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m l u Y W x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m l u Y W x S Z X N 1 b H R X a X R o b 3 V 0 R G l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N l Q x N D o 0 N j o z N S 4 3 N z U 3 M D E 0 W i I g L z 4 8 R W 5 0 c n k g V H l w Z T 0 i T G 9 h Z G V k V G 9 B b m F s e X N p c 1 N l c n Z p Y 2 V z I i B W Y W x 1 Z T 0 i b D A i I C 8 + P E V u d H J 5 I F R 5 c G U 9 I l F 1 Z X J 5 S U Q i I F Z h b H V l P S J z Z D I 3 Z D Q x Z G U t M D U 4 M y 0 0 Z D I 3 L T k 5 N j M t M m E 4 O T V h N z J l Z m Y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V f Q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U F 9 U b 1 9 B b m F s e X p l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V J B Q U F B Q U F B Q U F B Q U F B Q U F B I i A v P j x F b n R y e S B U e X B l P S J G a W x s T G F z d F V w Z G F 0 Z W Q i I F Z h b H V l P S J k M j A y N S 0 w N S 0 y N l Q x N D o 0 N j o y N i 4 3 N j I 0 N T I 1 W i I g L z 4 8 R W 5 0 c n k g V H l w Z T 0 i U X V l c n l J R C I g V m F s d W U 9 I n N h Z T g 4 N j V j Y S 1 i Y W Y 3 L T Q 2 Y 2 M t Y m U w O S 1 k Y 2 I z M W M 5 Z j R l Z D g i I C 8 + P E V u d H J 5 I F R 5 c G U 9 I k Z p b G x D b 2 x 1 b W 5 O Y W 1 l c y I g V m F s d W U 9 I n N b J n F 1 b 3 Q 7 Q 2 9 D Z C Z x d W 9 0 O y w m c X V v d D t N Y W 5 h Z 2 V y J n F 1 b 3 Q 7 L C Z x d W 9 0 O 1 V z Z X I m c X V v d D s s J n F 1 b 3 Q 7 V E N v Z G U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0 c v T C B B Y 2 N v d W 5 0 J n F 1 b 3 Q 7 L C Z x d W 9 0 O 0 c v T C B B Y 2 N v d W 5 0 I E R l c 2 N y L i Z x d W 9 0 O y w m c X V v d D t T d X B w L 0 N 1 c 3 Q m c X V v d D s s J n F 1 b 3 Q 7 R G V z Y y 5 T L 0 M m c X V v d D s s J n F 1 b 3 Q 7 Q 2 9 z d C B D d H I m c X V v d D s s J n F 1 b 3 Q 7 Q 2 9 z d C B D d H I g R G V z Y y 4 m c X V v d D s s J n F 1 b 3 Q 7 U H J v Z m l 0 I E N 0 c i Z x d W 9 0 O y w m c X V v d D t Q c m 9 m a X Q g Q 3 R y I E R l c 2 M m c X V v d D s s J n F 1 b 3 Q 7 T 3 J k Z X I m c X V v d D s s J n F 1 b 3 Q 7 T 3 J k Z X I g R G V z Y y 4 m c X V v d D s s J n F 1 b 3 Q 7 I C A g R G V i a X Q g Y W 1 v d W 5 0 J n F 1 b 3 Q 7 L C Z x d W 9 0 O y A g Q 3 J l Z G l 0 I G F t b 3 V u d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Y i I C 8 + P E V u d H J 5 I F R 5 c G U 9 I k Z p b G x U Y X J n Z X R O Y W 1 l Q 3 V z d G 9 t a X p l Z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B f V G 8 l M j B B b m F s e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F 1 Z X J 5 S U Q i I F Z h b H V l P S J z N z Q y Z T N i Y j c t O D M 2 N i 0 0 Y T I 1 L T l m N j A t N j c z N D E 1 Y W E w Z T N l I i A v P j x F b n R y e S B U e X B l P S J G a W x s R X J y b 3 J D b 2 R l I i B W Y W x 1 Z T 0 i c 1 V u a 2 5 v d 2 4 i I C 8 + P E V u d H J 5 I F R 5 c G U 9 I k Z p b G x M Y X N 0 V X B k Y X R l Z C I g V m F s d W U 9 I m Q y M D I 1 L T A 1 L T I 2 V D E 0 O j Q 2 O j M 2 L j A 5 O D M 0 O D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s Z W F y a W 5 n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Q W R k Z W R E a W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d y b 3 V w Z W R C e U R v Y 3 V t Z W 5 0 T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Q W R k Z W R O Z X d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W 9 2 Z W R U a W V y c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N Z X J n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R X h w Y W 5 k Z W R H c m 9 1 c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F k Z G V k R m l u Y W x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W 9 2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m F t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v c m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Z p b m F s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Z p b m F s U m V z d W x 0 V 2 l 0 a G 9 1 d E R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Z U M T Q 6 N D Y 6 M z Y u M T A x M z Q 2 M V o i I C 8 + P E V u d H J 5 I F R 5 c G U 9 I k x v Y W R l Z F R v Q W 5 h b H l z a X N T Z X J 2 a W N l c y I g V m F s d W U 9 I m w w I i A v P j x F b n R y e S B U e X B l P S J R d W V y e U l E I i B W Y W x 1 Z T 0 i c 2 J k N m R j Z D Z j L T N j N z E t N D Y 2 N y 0 4 M z d k L W I x Y j A 0 M W F h Z W F k M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Q L 0 F 1 d G 9 S Z W 1 v d m V k Q 2 9 s d W 1 u c z E u e 1 R 5 c G U g K y B U Q 2 9 k Z S A r I E N v I C s g R G 9 j I E 4 s M H 0 m c X V v d D s s J n F 1 b 3 Q 7 U 2 V j d G l v b j E v U 2 F t c G x l X 0 F Q L 0 F 1 d G 9 S Z W 1 v d m V k Q 2 9 s d W 1 u c z E u e 0 N v Q 2 Q s M X 0 m c X V v d D s s J n F 1 b 3 Q 7 U 2 V j d G l v b j E v U 2 F t c G x l X 0 F Q L 0 F 1 d G 9 S Z W 1 v d m V k Q 2 9 s d W 1 u c z E u e 0 1 h b m F n Z X I s M n 0 m c X V v d D s s J n F 1 b 3 Q 7 U 2 V j d G l v b j E v U 2 F t c G x l X 0 F Q L 0 F 1 d G 9 S Z W 1 v d m V k Q 2 9 s d W 1 u c z E u e 1 V z Z X I s M 3 0 m c X V v d D s s J n F 1 b 3 Q 7 U 2 V j d G l v b j E v U 2 F t c G x l X 0 F Q L 0 F 1 d G 9 S Z W 1 v d m V k Q 2 9 s d W 1 u c z E u e 1 R D b 2 R l L D R 9 J n F 1 b 3 Q 7 L C Z x d W 9 0 O 1 N l Y 3 R p b 2 4 x L 1 N h b X B s Z V 9 B U C 9 B d X R v U m V t b 3 Z l Z E N v b H V t b n M x L n t U Z X h 0 L D V 9 J n F 1 b 3 Q 7 L C Z x d W 9 0 O 1 N l Y 3 R p b 2 4 x L 1 N h b X B s Z V 9 B U C 9 B d X R v U m V t b 3 Z l Z E N v b H V t b n M x L n t U e X B l L D Z 9 J n F 1 b 3 Q 7 L C Z x d W 9 0 O 1 N l Y 3 R p b 2 4 x L 1 N h b X B s Z V 9 B U C 9 B d X R v U m V t b 3 Z l Z E N v b H V t b n M x L n t E b 2 N 1 b W V u d E 5 v L D d 9 J n F 1 b 3 Q 7 L C Z x d W 9 0 O 1 N l Y 3 R p b 2 4 x L 1 N h b X B s Z V 9 B U C 9 B d X R v U m V t b 3 Z l Z E N v b H V t b n M x L n t F Z m Z l Y 3 Q g Z G F 0 Z S w 4 f S Z x d W 9 0 O y w m c X V v d D t T Z W N 0 a W 9 u M S 9 T Y W 1 w b G V f Q V A v Q X V 0 b 1 J l b W 9 2 Z W R D b 2 x 1 b W 5 z M S 5 7 R G 9 j L k h l Y W R l c i B U Z X h 0 L D l 9 J n F 1 b 3 Q 7 L C Z x d W 9 0 O 1 N l Y 3 R p b 2 4 x L 1 N h b X B s Z V 9 B U C 9 B d X R v U m V t b 3 Z l Z E N v b H V t b n M x L n t U b 3 R h b C B E Z W I u L 0 N y Z W Q u L D E w f S Z x d W 9 0 O y w m c X V v d D t T Z W N 0 a W 9 u M S 9 T Y W 1 w b G V f Q V A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X 0 F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V B f V G 9 f Q W 5 h b H l 6 Z T M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U k F B Q U F B Q U F B Q U F B Q U F B Q U E i I C 8 + P E V u d H J 5 I F R 5 c G U 9 I k Z p b G x M Y X N 0 V X B k Y X R l Z C I g V m F s d W U 9 I m Q y M D I 1 L T A 1 L T I 2 V D E 0 O j Q 2 O j I 2 L j c 2 M j Q 1 M j V a I i A v P j x F b n R y e S B U e X B l P S J R d W V y e U l E I i B W Y W x 1 Z T 0 i c z l j M T M z O G E 0 L W N l Z m Y t N D M x O S 0 4 Z T U z L W Z j Z G E w N W N m M z U z Z C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B f V G 8 g Q W 5 h b H l 6 Z S 9 B d X R v U m V t b 3 Z l Z E N v b H V t b n M x L n t D b 0 N k L D B 9 J n F 1 b 3 Q 7 L C Z x d W 9 0 O 1 N l Y 3 R p b 2 4 x L 0 F Q X 1 R v I E F u Y W x 5 e m U v Q X V 0 b 1 J l b W 9 2 Z W R D b 2 x 1 b W 5 z M S 5 7 T W F u Y W d l c i w x f S Z x d W 9 0 O y w m c X V v d D t T Z W N 0 a W 9 u M S 9 B U F 9 U b y B B b m F s e X p l L 0 F 1 d G 9 S Z W 1 v d m V k Q 2 9 s d W 1 u c z E u e 1 V z Z X I s M n 0 m c X V v d D s s J n F 1 b 3 Q 7 U 2 V j d G l v b j E v Q V B f V G 8 g Q W 5 h b H l 6 Z S 9 B d X R v U m V t b 3 Z l Z E N v b H V t b n M x L n t U Q 2 9 k Z S w z f S Z x d W 9 0 O y w m c X V v d D t T Z W N 0 a W 9 u M S 9 B U F 9 U b y B B b m F s e X p l L 0 F 1 d G 9 S Z W 1 v d m V k Q 2 9 s d W 1 u c z E u e 1 R 5 c G U s N H 0 m c X V v d D s s J n F 1 b 3 Q 7 U 2 V j d G l v b j E v Q V B f V G 8 g Q W 5 h b H l 6 Z S 9 B d X R v U m V t b 3 Z l Z E N v b H V t b n M x L n t E b 2 N 1 b W V u d E 5 v L D V 9 J n F 1 b 3 Q 7 L C Z x d W 9 0 O 1 N l Y 3 R p b 2 4 x L 0 F Q X 1 R v I E F u Y W x 5 e m U v Q X V 0 b 1 J l b W 9 2 Z W R D b 2 x 1 b W 5 z M S 5 7 R W Z m Z W N 0 I G R h d G U s N n 0 m c X V v d D s s J n F 1 b 3 Q 7 U 2 V j d G l v b j E v Q V B f V G 8 g Q W 5 h b H l 6 Z S 9 B d X R v U m V t b 3 Z l Z E N v b H V t b n M x L n t E b 2 M u S G V h Z G V y I F R l e H Q s N 3 0 m c X V v d D s s J n F 1 b 3 Q 7 U 2 V j d G l v b j E v Q V B f V G 8 g Q W 5 h b H l 6 Z S 9 B d X R v U m V t b 3 Z l Z E N v b H V t b n M x L n t U b 3 R h b C B E Z W I u L 0 N y Z W Q u L D h 9 J n F 1 b 3 Q 7 L C Z x d W 9 0 O 1 N l Y 3 R p b 2 4 x L 0 F Q X 1 R v I E F u Y W x 5 e m U v Q X V 0 b 1 J l b W 9 2 Z W R D b 2 x 1 b W 5 z M S 5 7 R y 9 M I E F j Y 2 9 1 b n Q s O X 0 m c X V v d D s s J n F 1 b 3 Q 7 U 2 V j d G l v b j E v Q V B f V G 8 g Q W 5 h b H l 6 Z S 9 B d X R v U m V t b 3 Z l Z E N v b H V t b n M x L n t H L 0 w g Q W N j b 3 V u d C B E Z X N j c i 4 s M T B 9 J n F 1 b 3 Q 7 L C Z x d W 9 0 O 1 N l Y 3 R p b 2 4 x L 0 F Q X 1 R v I E F u Y W x 5 e m U v Q X V 0 b 1 J l b W 9 2 Z W R D b 2 x 1 b W 5 z M S 5 7 U 3 V w c C 9 D d X N 0 L D E x f S Z x d W 9 0 O y w m c X V v d D t T Z W N 0 a W 9 u M S 9 B U F 9 U b y B B b m F s e X p l L 0 F 1 d G 9 S Z W 1 v d m V k Q 2 9 s d W 1 u c z E u e 0 R l c 2 M u U y 9 D L D E y f S Z x d W 9 0 O y w m c X V v d D t T Z W N 0 a W 9 u M S 9 B U F 9 U b y B B b m F s e X p l L 0 F 1 d G 9 S Z W 1 v d m V k Q 2 9 s d W 1 u c z E u e 0 N v c 3 Q g Q 3 R y L D E z f S Z x d W 9 0 O y w m c X V v d D t T Z W N 0 a W 9 u M S 9 B U F 9 U b y B B b m F s e X p l L 0 F 1 d G 9 S Z W 1 v d m V k Q 2 9 s d W 1 u c z E u e 0 N v c 3 Q g Q 3 R y I E R l c 2 M u L D E 0 f S Z x d W 9 0 O y w m c X V v d D t T Z W N 0 a W 9 u M S 9 B U F 9 U b y B B b m F s e X p l L 0 F 1 d G 9 S Z W 1 v d m V k Q 2 9 s d W 1 u c z E u e 1 B y b 2 Z p d C B D d H I s M T V 9 J n F 1 b 3 Q 7 L C Z x d W 9 0 O 1 N l Y 3 R p b 2 4 x L 0 F Q X 1 R v I E F u Y W x 5 e m U v Q X V 0 b 1 J l b W 9 2 Z W R D b 2 x 1 b W 5 z M S 5 7 U H J v Z m l 0 I E N 0 c i B E Z X N j L D E 2 f S Z x d W 9 0 O y w m c X V v d D t T Z W N 0 a W 9 u M S 9 B U F 9 U b y B B b m F s e X p l L 0 F 1 d G 9 S Z W 1 v d m V k Q 2 9 s d W 1 u c z E u e 0 9 y Z G V y L D E 3 f S Z x d W 9 0 O y w m c X V v d D t T Z W N 0 a W 9 u M S 9 B U F 9 U b y B B b m F s e X p l L 0 F 1 d G 9 S Z W 1 v d m V k Q 2 9 s d W 1 u c z E u e 0 9 y Z G V y I E R l c 2 M u L D E 4 f S Z x d W 9 0 O y w m c X V v d D t T Z W N 0 a W 9 u M S 9 B U F 9 U b y B B b m F s e X p l L 0 F 1 d G 9 S Z W 1 v d m V k Q 2 9 s d W 1 u c z E u e y A g I E R l Y m l 0 I G F t b 3 V u d C w x O X 0 m c X V v d D s s J n F 1 b 3 Q 7 U 2 V j d G l v b j E v Q V B f V G 8 g Q W 5 h b H l 6 Z S 9 B d X R v U m V t b 3 Z l Z E N v b H V t b n M x L n s g I E N y Z W R p d C B h b W 9 1 b n Q s M j B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i I g L z 4 8 R W 5 0 c n k g V H l w Z T 0 i R m l s b F R h c m d l d E 5 h b W V D d X N 0 b 2 1 p e m V k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F 9 U b y U y M E F u Y W x 5 e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J T I w K D I p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P p k M b c A u U O v F o e 5 J L J R w g A A A A A C A A A A A A A D Z g A A w A A A A B A A A A D + 8 w s Y Z a N P / + / I 2 O Q 8 N I I P A A A A A A S A A A C g A A A A E A A A A I 0 U v 8 N n o t J t 5 h T z K + d t x v d Q A A A A S m E 5 J P S x M X B L O c C Y o z d c y C u q 6 9 E 0 M D 0 Z X u o h B 1 a q A s / t o w D R H O b b X U x z g b i l z N h R b M a K O u p M + b O M h B R D H b C J o 1 / u i Z H 9 R 8 K Q W x F e h t k X I r E U A A A A r x S E 7 6 8 J 5 5 5 a n 4 V i e t S E 0 p i / n M s = < / D a t a M a s h u p > 
</file>

<file path=customXml/itemProps1.xml><?xml version="1.0" encoding="utf-8"?>
<ds:datastoreItem xmlns:ds="http://schemas.openxmlformats.org/officeDocument/2006/customXml" ds:itemID="{87618966-512A-4AF7-8416-4DD29C6548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Procesados</vt:lpstr>
      <vt:lpstr>MPGOMEZ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2025-05-26T14:46:35Z</dcterms:created>
  <dcterms:modified xsi:type="dcterms:W3CDTF">2025-05-26T14:46:36Z</dcterms:modified>
</cp:coreProperties>
</file>