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9F2D9E98-3692-4E23-BAD2-5D8E2EA4FE9C}" xr6:coauthVersionLast="47" xr6:coauthVersionMax="47" xr10:uidLastSave="{00000000-0000-0000-0000-000000000000}"/>
  <bookViews>
    <workbookView xWindow="-120" yWindow="-120" windowWidth="23250" windowHeight="10065" activeTab="1" xr2:uid="{DFCE6927-1A6A-4FDB-9A42-4CD83B084710}"/>
  </bookViews>
  <sheets>
    <sheet name="Datos Procesados" sheetId="2" r:id="rId1"/>
    <sheet name="MDEMIR" sheetId="3" r:id="rId2"/>
  </sheets>
  <definedNames>
    <definedName name="ExternalData_4" localSheetId="0" hidden="1">'Datos Procesados'!$C$5:$W$8</definedName>
    <definedName name="ExternalData_4" localSheetId="1" hidden="1">MDEMIR!$C$5:$W$8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T3" i="3"/>
  <c r="K3" i="3"/>
  <c r="U3" i="2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5E86AA-477B-4B90-925E-87BE8C90C54C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8A1AA658-4BA5-4822-AC50-91F6EA830281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AA9B1A7A-306A-4C4C-B48F-4EE1FA836D03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5E41D743-8DF2-4ACF-87E8-30DB9FF555CF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46B335EC-6D10-4B67-8E08-DA51C58743B7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6" xr16:uid="{676E1A02-37D6-4F02-8E4C-33FEC8AB5125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</connections>
</file>

<file path=xl/sharedStrings.xml><?xml version="1.0" encoding="utf-8"?>
<sst xmlns="http://schemas.openxmlformats.org/spreadsheetml/2006/main" count="100" uniqueCount="36">
  <si>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</si>
  <si>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</si>
  <si>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</si>
  <si>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</si>
  <si>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</si>
  <si>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</si>
  <si>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</si>
  <si>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</si>
  <si>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</si>
  <si>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</si>
  <si>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</si>
  <si>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</si>
  <si>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</si>
  <si>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</si>
  <si>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</si>
  <si>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</si>
  <si>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</si>
  <si>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</si>
  <si>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</si>
  <si>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</si>
  <si>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</si>
  <si>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</si>
  <si>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</si>
  <si>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</si>
  <si>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</si>
  <si>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</si>
  <si>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</si>
  <si>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CY01</t>
  </si>
  <si>
    <t>MDEMIR</t>
  </si>
  <si>
    <t>NCELIK</t>
  </si>
  <si>
    <t>FB05</t>
  </si>
  <si>
    <t>KG</t>
  </si>
  <si>
    <t>Bupa Yaşlandırma kaydı dü</t>
  </si>
  <si>
    <t>SUPPLIERS</t>
  </si>
  <si>
    <t>Bupa Acıbadem Sigorta A.Ş.</t>
  </si>
  <si>
    <t>EXP.TO BE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</si>
</sst>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43" fontId="3" fillId="0" borderId="13" xfId="0" applyNumberFormat="1" applyFont="1" applyBorder="1"/>
    <xf numFmtId="0" fontId="0" fillId="0" borderId="13" xfId="0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B8D792B-F9C9-4D4D-AAB5-A43DD337DFC4}" autoFormatId="16" applyNumberFormats="0" applyBorderFormats="0" applyFontFormats="0" applyPatternFormats="0" applyAlignmentFormats="0" applyWidthHeightFormats="0">
  <queryTableRefresh nextId="36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CAE05B18-98E1-45C7-90B4-2CF8D6FF4535}" autoFormatId="16" applyNumberFormats="0" applyBorderFormats="0" applyFontFormats="0" applyPatternFormats="0" applyAlignmentFormats="0" applyWidthHeightFormats="0">
  <queryTableRefresh nextId="36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1A6-E3C2-4A09-A864-B365EF14295E}" name="AP_To_Analyze" displayName="AP_To_Analyze" ref="C5:W8" tableType="queryTable" totalsRowShown="0" headerRowDxfId="47" dataDxfId="46" headerRowBorderDxfId="44" tableBorderDxfId="45">
  <tableColumns count="21">
    <tableColumn id="1" xr3:uid="{4C6BEA0B-EFFF-41D6-BE2E-F86FA4CF4F88}" uniqueName="1" name="CoCd" queryTableFieldId="1" dataDxfId="43"/>
    <tableColumn id="2" xr3:uid="{FD38CA20-28C2-4BE0-862F-9DA14286E3AD}" uniqueName="2" name="Manager" queryTableFieldId="2" dataDxfId="42"/>
    <tableColumn id="3" xr3:uid="{0EBFD34E-B8B3-4C8D-9034-94F50DD929D8}" uniqueName="3" name="User" queryTableFieldId="3" dataDxfId="41"/>
    <tableColumn id="4" xr3:uid="{212F8A72-8AFE-4A48-BEC4-5D2B39A2DC4B}" uniqueName="4" name="TCode" queryTableFieldId="4" dataDxfId="40"/>
    <tableColumn id="5" xr3:uid="{7C4F29C5-B115-4C98-95A2-5C4BBFC35515}" uniqueName="5" name="Type" queryTableFieldId="5" dataDxfId="39"/>
    <tableColumn id="6" xr3:uid="{385B897E-3354-427E-B7B4-C4B925BB59D4}" uniqueName="6" name="DocumentNo" queryTableFieldId="6" dataDxfId="38"/>
    <tableColumn id="7" xr3:uid="{08CF36AF-7481-4E92-BEE7-5ECACAF4EA48}" uniqueName="7" name="Effect date" queryTableFieldId="7" dataDxfId="37"/>
    <tableColumn id="8" xr3:uid="{0A26DDC8-23BB-471F-8D8F-D25F5E6E9F23}" uniqueName="8" name="Doc.Header Text" queryTableFieldId="8" dataDxfId="36"/>
    <tableColumn id="9" xr3:uid="{B8D3BEBA-8DCE-4440-8877-1FA432936FAB}" uniqueName="9" name="Total Deb./Cred." queryTableFieldId="9" dataDxfId="35"/>
    <tableColumn id="10" xr3:uid="{6177D2FA-71E1-477C-8335-1E4377D6B777}" uniqueName="10" name="G/L Account" queryTableFieldId="10" dataDxfId="34"/>
    <tableColumn id="11" xr3:uid="{98488E40-68DF-4DEB-BC2C-25E3F5430D7C}" uniqueName="11" name="G/L Account Descr." queryTableFieldId="11" dataDxfId="33"/>
    <tableColumn id="20" xr3:uid="{EF09BD73-D8B1-41E7-82FD-BDC37FBA68F4}" uniqueName="20" name="Supp/Cust" queryTableFieldId="28"/>
    <tableColumn id="21" xr3:uid="{2C46B555-A8E8-43AD-BD7B-78525A5B15A5}" uniqueName="21" name="Desc.S/C" queryTableFieldId="29"/>
    <tableColumn id="14" xr3:uid="{A2FD8803-96E5-4B57-8D23-1C76C5210B07}" uniqueName="14" name="Cost Ctr" queryTableFieldId="14" dataDxfId="32"/>
    <tableColumn id="17" xr3:uid="{E053EE26-62BB-459E-B67D-9A1259458691}" uniqueName="17" name="Cost Ctr Desc." queryTableFieldId="17" dataDxfId="31"/>
    <tableColumn id="15" xr3:uid="{B041244C-B044-446D-8169-8D9B7B8684F4}" uniqueName="15" name="Profit Ctr" queryTableFieldId="15" dataDxfId="30"/>
    <tableColumn id="18" xr3:uid="{B388E3B7-16BC-4EDB-98B2-C294934814A9}" uniqueName="18" name="Profit Ctr Desc" queryTableFieldId="18" dataDxfId="29"/>
    <tableColumn id="16" xr3:uid="{A614178A-5088-4563-A24B-4382FC513F44}" uniqueName="16" name="Order" queryTableFieldId="16" dataDxfId="28"/>
    <tableColumn id="19" xr3:uid="{1B04787B-F1FC-4E29-AA5A-D00C7C2D1B00}" uniqueName="19" name="Order Desc." queryTableFieldId="19" dataDxfId="27"/>
    <tableColumn id="12" xr3:uid="{B4ECB5B3-0E5A-48CD-8D90-FF7EA4E916F6}" uniqueName="12" name="   Debit amount" queryTableFieldId="12" dataDxfId="26"/>
    <tableColumn id="13" xr3:uid="{F1808597-C8BD-4DC0-A95E-9C712D07534D}" uniqueName="13" name="  Credit amount" queryTableFieldId="13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4EF74-7926-4E53-BD95-580760406284}" name="AP_To_Analyze3" displayName="AP_To_Analyze3" ref="C5:W8" tableType="queryTable" totalsRowShown="0" headerRowDxfId="22" dataDxfId="21" headerRowBorderDxfId="19" tableBorderDxfId="20">
  <tableColumns count="21">
    <tableColumn id="1" xr3:uid="{81E80EB3-2C45-47D5-AE82-6CA9A3CC938A}" uniqueName="1" name="CoCd" queryTableFieldId="1" dataDxfId="18"/>
    <tableColumn id="2" xr3:uid="{15236082-43DE-4E3A-B888-67822D2EAE5C}" uniqueName="2" name="Manager" queryTableFieldId="2" dataDxfId="17"/>
    <tableColumn id="3" xr3:uid="{95F7443D-C6BD-424E-A37A-0B44E0553B30}" uniqueName="3" name="User" queryTableFieldId="3" dataDxfId="16"/>
    <tableColumn id="4" xr3:uid="{FBFB0CDA-94FF-4C20-9A11-371920FF7ADB}" uniqueName="4" name="TCode" queryTableFieldId="4" dataDxfId="15"/>
    <tableColumn id="5" xr3:uid="{0989B8EC-4344-4E16-9761-B55F096DA306}" uniqueName="5" name="Type" queryTableFieldId="5" dataDxfId="14"/>
    <tableColumn id="6" xr3:uid="{D30CDC23-1C36-43F9-94C3-BAA11266D9F2}" uniqueName="6" name="DocumentNo" queryTableFieldId="6" dataDxfId="13"/>
    <tableColumn id="7" xr3:uid="{84EB9383-99D9-4522-B999-170783E8FC01}" uniqueName="7" name="Effect date" queryTableFieldId="7" dataDxfId="12"/>
    <tableColumn id="8" xr3:uid="{BC36A4A9-75B6-48A0-A90E-3D45320A137E}" uniqueName="8" name="Doc.Header Text" queryTableFieldId="8" dataDxfId="11"/>
    <tableColumn id="9" xr3:uid="{235EB6DC-E566-4304-BCCC-017E2A391D0C}" uniqueName="9" name="Total Deb./Cred." queryTableFieldId="9" dataDxfId="10"/>
    <tableColumn id="10" xr3:uid="{21EF15D8-CF78-4026-88BA-DB2AF3E57ED5}" uniqueName="10" name="G/L Account" queryTableFieldId="10" dataDxfId="9"/>
    <tableColumn id="11" xr3:uid="{F330995D-01C3-4F07-AA4E-1DE2DB650793}" uniqueName="11" name="G/L Account Descr." queryTableFieldId="11" dataDxfId="8"/>
    <tableColumn id="20" xr3:uid="{FA5710C0-FE29-4720-A803-3BE6BF7263ED}" uniqueName="20" name="Supp/Cust" queryTableFieldId="28"/>
    <tableColumn id="21" xr3:uid="{71B44491-FFF1-4C69-924E-CDEA5E759084}" uniqueName="21" name="Desc.S/C" queryTableFieldId="29"/>
    <tableColumn id="14" xr3:uid="{8C19FCBA-4CD3-4A14-B425-1618C63AD2FB}" uniqueName="14" name="Cost Ctr" queryTableFieldId="14" dataDxfId="7"/>
    <tableColumn id="17" xr3:uid="{2B97DFA9-EA1D-42AB-B536-001474577DC4}" uniqueName="17" name="Cost Ctr Desc." queryTableFieldId="17" dataDxfId="6"/>
    <tableColumn id="15" xr3:uid="{E7347834-6BD7-42ED-9EEA-552EAE74757A}" uniqueName="15" name="Profit Ctr" queryTableFieldId="15" dataDxfId="5"/>
    <tableColumn id="18" xr3:uid="{0B62D4E8-7DF3-4BE8-AB90-ED00147C40C4}" uniqueName="18" name="Profit Ctr Desc" queryTableFieldId="18" dataDxfId="4"/>
    <tableColumn id="16" xr3:uid="{AEBA589A-B595-49C3-9B57-10A0166036EE}" uniqueName="16" name="Order" queryTableFieldId="16" dataDxfId="3"/>
    <tableColumn id="19" xr3:uid="{187271FB-DB26-4EDF-B070-5C40436C29A8}" uniqueName="19" name="Order Desc." queryTableFieldId="19" dataDxfId="2"/>
    <tableColumn id="12" xr3:uid="{7B7B5B0A-0109-49B5-8251-5447FFB43A50}" uniqueName="12" name="   Debit amount" queryTableFieldId="12" dataDxfId="1"/>
    <tableColumn id="13" xr3:uid="{CE4D675A-FDB3-4318-945F-54B943AD3A6A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2C2E-2452-4219-A229-D87883530DA9}">
  <sheetPr codeName="Sheet11">
    <tabColor theme="7"/>
  </sheetPr>
  <dimension ref="B1:AA9"/>
  <sheetViews>
    <sheetView showGridLines="0" zoomScale="90" zoomScaleNormal="90" workbookViewId="0">
      <pane xSplit="11" topLeftCell="U1" activePane="topRight" state="frozen"/>
      <selection pane="topRight" activeCell="X6" sqref="X6:X1048576"/>
    </sheetView>
  </sheetViews>
  <sheetFormatPr defaultColWidth="8.85546875" defaultRowHeight="12" x14ac:dyDescent="0.2"/>
  <cols>
    <col min="1" max="1" width="3.7109375" style="6" customWidth="1"/>
    <col min="2" max="2" width="4.42578125" style="6" customWidth="1"/>
    <col min="3" max="3" width="5.85546875" style="6" bestFit="1" customWidth="1"/>
    <col min="4" max="4" width="8.7109375" style="6" bestFit="1" customWidth="1"/>
    <col min="5" max="5" width="7.28515625" style="6" bestFit="1" customWidth="1"/>
    <col min="6" max="6" width="6.85546875" style="6" bestFit="1" customWidth="1"/>
    <col min="7" max="7" width="5.42578125" style="6" bestFit="1" customWidth="1"/>
    <col min="8" max="8" width="12.140625" style="6" bestFit="1" customWidth="1"/>
    <col min="9" max="9" width="10.28515625" style="7" bestFit="1" customWidth="1"/>
    <col min="10" max="10" width="22.85546875" style="6" bestFit="1" customWidth="1"/>
    <col min="11" max="11" width="15" style="6" bestFit="1" customWidth="1"/>
    <col min="12" max="12" width="11.5703125" style="6" bestFit="1" customWidth="1"/>
    <col min="13" max="13" width="20.42578125" style="6" bestFit="1" customWidth="1"/>
    <col min="14" max="14" width="10.140625" style="6" bestFit="1" customWidth="1"/>
    <col min="15" max="15" width="25.5703125" style="6" bestFit="1" customWidth="1"/>
    <col min="16" max="16" width="8.42578125" style="6" bestFit="1" customWidth="1"/>
    <col min="17" max="17" width="13.5703125" style="6" bestFit="1" customWidth="1"/>
    <col min="18" max="18" width="9" style="6" bestFit="1" customWidth="1"/>
    <col min="19" max="19" width="13.85546875" style="6" bestFit="1" customWidth="1"/>
    <col min="20" max="20" width="6.140625" style="6" bestFit="1" customWidth="1"/>
    <col min="21" max="21" width="11.42578125" style="6" bestFit="1" customWidth="1"/>
    <col min="22" max="22" width="14.140625" style="6" bestFit="1" customWidth="1"/>
    <col min="23" max="23" width="14.7109375" style="6" bestFit="1" customWidth="1"/>
    <col min="24" max="24" width="12.5703125" style="10" bestFit="1" customWidth="1"/>
    <col min="25" max="25" width="26.42578125" style="10" customWidth="1"/>
    <col min="26" max="26" width="13" style="10" bestFit="1" customWidth="1"/>
    <col min="27" max="27" width="28.5703125" style="10" customWidth="1"/>
    <col min="28" max="16384" width="8.85546875" style="6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5"/>
      <c r="AA1" s="5"/>
    </row>
    <row r="3" spans="2:27" x14ac:dyDescent="0.2">
      <c r="K3" s="8">
        <f>+SUM(AP_To_Analyze[[#All],[Total Deb./Cred.]])</f>
        <v>2254148.31</v>
      </c>
      <c r="T3" s="8">
        <f>+SUM(AP_To_Analyze[[#All],[   Debit amount]])</f>
        <v>751382.77</v>
      </c>
      <c r="U3" s="8">
        <f>+SUM(AP_To_Analyze[[#All],[  Credit amount]])</f>
        <v>751382.77</v>
      </c>
      <c r="V3" s="8"/>
      <c r="W3" s="8"/>
      <c r="X3" s="9"/>
      <c r="Y3" s="9"/>
    </row>
    <row r="4" spans="2:27" ht="12.75" thickBot="1" x14ac:dyDescent="0.25"/>
    <row r="5" spans="2:27" ht="24.75" thickBot="1" x14ac:dyDescent="0.25">
      <c r="B5" s="11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3" t="s">
        <v>8</v>
      </c>
      <c r="J5" s="12" t="s">
        <v>9</v>
      </c>
      <c r="K5" s="12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22</v>
      </c>
      <c r="X5" s="15" t="s">
        <v>23</v>
      </c>
      <c r="Y5" s="15" t="s">
        <v>24</v>
      </c>
      <c r="Z5" s="16" t="s">
        <v>25</v>
      </c>
      <c r="AA5" s="17" t="s">
        <v>26</v>
      </c>
    </row>
    <row r="6" spans="2:27" ht="15" x14ac:dyDescent="0.25">
      <c r="B6" s="18">
        <v>1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>
        <v>4200000307</v>
      </c>
      <c r="I6" s="20">
        <v>45748</v>
      </c>
      <c r="J6" s="6" t="s">
        <v>32</v>
      </c>
      <c r="K6" s="21">
        <v>751382.77</v>
      </c>
      <c r="L6" s="19">
        <v>3200101001</v>
      </c>
      <c r="M6" s="6" t="s">
        <v>33</v>
      </c>
      <c r="N6">
        <v>1009366</v>
      </c>
      <c r="O6" t="s">
        <v>34</v>
      </c>
      <c r="V6" s="21">
        <v>282444.82</v>
      </c>
      <c r="W6" s="21">
        <v>0</v>
      </c>
      <c r="X6" s="22"/>
      <c r="Y6" s="22"/>
      <c r="Z6" s="22"/>
      <c r="AA6" s="23"/>
    </row>
    <row r="7" spans="2:27" ht="15" x14ac:dyDescent="0.25">
      <c r="B7" s="24"/>
      <c r="C7" s="19" t="s">
        <v>27</v>
      </c>
      <c r="D7" s="19" t="s">
        <v>28</v>
      </c>
      <c r="E7" s="19" t="s">
        <v>29</v>
      </c>
      <c r="F7" s="19" t="s">
        <v>30</v>
      </c>
      <c r="G7" s="19" t="s">
        <v>31</v>
      </c>
      <c r="H7" s="19">
        <v>4200000307</v>
      </c>
      <c r="I7" s="20">
        <v>45748</v>
      </c>
      <c r="J7" s="6" t="s">
        <v>32</v>
      </c>
      <c r="K7" s="21">
        <v>751382.77</v>
      </c>
      <c r="L7" s="19">
        <v>1980202001</v>
      </c>
      <c r="M7" s="6" t="s">
        <v>35</v>
      </c>
      <c r="N7"/>
      <c r="O7"/>
      <c r="V7" s="21">
        <v>468937.95</v>
      </c>
      <c r="W7" s="21">
        <v>0</v>
      </c>
      <c r="X7" s="25"/>
      <c r="Y7" s="25"/>
      <c r="Z7" s="25"/>
      <c r="AA7" s="26"/>
    </row>
    <row r="8" spans="2:27" ht="15.75" thickBot="1" x14ac:dyDescent="0.3">
      <c r="B8" s="27"/>
      <c r="C8" s="28" t="s">
        <v>27</v>
      </c>
      <c r="D8" s="28" t="s">
        <v>28</v>
      </c>
      <c r="E8" s="28" t="s">
        <v>29</v>
      </c>
      <c r="F8" s="28" t="s">
        <v>30</v>
      </c>
      <c r="G8" s="28" t="s">
        <v>31</v>
      </c>
      <c r="H8" s="28">
        <v>4200000307</v>
      </c>
      <c r="I8" s="29">
        <v>45748</v>
      </c>
      <c r="J8" s="30" t="s">
        <v>32</v>
      </c>
      <c r="K8" s="31">
        <v>751382.77</v>
      </c>
      <c r="L8" s="28">
        <v>3200101001</v>
      </c>
      <c r="M8" s="30" t="s">
        <v>33</v>
      </c>
      <c r="N8" s="32">
        <v>1009366</v>
      </c>
      <c r="O8" s="32" t="s">
        <v>34</v>
      </c>
      <c r="P8" s="30"/>
      <c r="Q8" s="30"/>
      <c r="R8" s="30"/>
      <c r="S8" s="30"/>
      <c r="T8" s="30"/>
      <c r="U8" s="30"/>
      <c r="V8" s="31">
        <v>0</v>
      </c>
      <c r="W8" s="31">
        <v>751382.77</v>
      </c>
      <c r="X8" s="33"/>
      <c r="Y8" s="33"/>
      <c r="Z8" s="33"/>
      <c r="AA8" s="34"/>
    </row>
    <row r="9" spans="2:27" ht="12.75" thickTop="1" x14ac:dyDescent="0.2"/>
  </sheetData>
  <mergeCells count="5">
    <mergeCell ref="B6:B8"/>
    <mergeCell ref="X6:X8"/>
    <mergeCell ref="Y6:Y8"/>
    <mergeCell ref="Z6:Z8"/>
    <mergeCell ref="AA6:AA8"/>
  </mergeCells>
  <conditionalFormatting sqref="X6 X9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:X1048576" xr:uid="{BEC8C65A-F399-4F33-BB51-0DD24663556B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063F-A086-4F64-A1D7-E1EFA936F267}">
  <sheetPr codeName="Sheet12">
    <tabColor theme="7"/>
  </sheetPr>
  <dimension ref="B1:AA9"/>
  <sheetViews>
    <sheetView showGridLines="0" tabSelected="1" zoomScale="90" zoomScaleNormal="90" workbookViewId="0">
      <pane xSplit="11" topLeftCell="U1" activePane="topRight" state="frozen"/>
      <selection pane="topRight" activeCell="X6" sqref="X6:X1048576"/>
    </sheetView>
  </sheetViews>
  <sheetFormatPr defaultColWidth="8.85546875" defaultRowHeight="12" x14ac:dyDescent="0.2"/>
  <cols>
    <col min="1" max="1" width="3.7109375" style="6" customWidth="1"/>
    <col min="2" max="2" width="4.42578125" style="6" customWidth="1"/>
    <col min="3" max="3" width="5.85546875" style="6" bestFit="1" customWidth="1"/>
    <col min="4" max="4" width="8.7109375" style="6" bestFit="1" customWidth="1"/>
    <col min="5" max="5" width="7.28515625" style="6" bestFit="1" customWidth="1"/>
    <col min="6" max="6" width="6.85546875" style="6" bestFit="1" customWidth="1"/>
    <col min="7" max="7" width="5.42578125" style="6" bestFit="1" customWidth="1"/>
    <col min="8" max="8" width="12.140625" style="6" bestFit="1" customWidth="1"/>
    <col min="9" max="9" width="10.28515625" style="7" bestFit="1" customWidth="1"/>
    <col min="10" max="10" width="22.85546875" style="6" bestFit="1" customWidth="1"/>
    <col min="11" max="11" width="15" style="6" bestFit="1" customWidth="1"/>
    <col min="12" max="12" width="11.5703125" style="6" bestFit="1" customWidth="1"/>
    <col min="13" max="13" width="20.42578125" style="6" bestFit="1" customWidth="1"/>
    <col min="14" max="14" width="10.140625" style="6" bestFit="1" customWidth="1"/>
    <col min="15" max="15" width="25.5703125" style="6" bestFit="1" customWidth="1"/>
    <col min="16" max="16" width="8.42578125" style="6" bestFit="1" customWidth="1"/>
    <col min="17" max="17" width="13.5703125" style="6" bestFit="1" customWidth="1"/>
    <col min="18" max="18" width="9" style="6" bestFit="1" customWidth="1"/>
    <col min="19" max="19" width="13.85546875" style="6" bestFit="1" customWidth="1"/>
    <col min="20" max="20" width="6.140625" style="6" bestFit="1" customWidth="1"/>
    <col min="21" max="21" width="11.42578125" style="6" bestFit="1" customWidth="1"/>
    <col min="22" max="22" width="14.140625" style="6" bestFit="1" customWidth="1"/>
    <col min="23" max="23" width="14.7109375" style="6" bestFit="1" customWidth="1"/>
    <col min="24" max="24" width="12.5703125" style="10" bestFit="1" customWidth="1"/>
    <col min="25" max="25" width="26.42578125" style="10" customWidth="1"/>
    <col min="26" max="26" width="13" style="10" bestFit="1" customWidth="1"/>
    <col min="27" max="27" width="28.5703125" style="10" customWidth="1"/>
    <col min="28" max="16384" width="8.85546875" style="6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5"/>
      <c r="AA1" s="5"/>
    </row>
    <row r="3" spans="2:27" x14ac:dyDescent="0.2">
      <c r="K3" s="8">
        <f>+SUM(AP_To_Analyze3[[#All],[Total Deb./Cred.]])</f>
        <v>2254148.31</v>
      </c>
      <c r="T3" s="8">
        <f>+SUM(AP_To_Analyze3[[#All],[   Debit amount]])</f>
        <v>751382.77</v>
      </c>
      <c r="U3" s="8">
        <f>+SUM(AP_To_Analyze3[[#All],[  Credit amount]])</f>
        <v>751382.77</v>
      </c>
      <c r="V3" s="8"/>
      <c r="W3" s="8"/>
      <c r="X3" s="9"/>
      <c r="Y3" s="9"/>
    </row>
    <row r="4" spans="2:27" ht="12.75" thickBot="1" x14ac:dyDescent="0.25"/>
    <row r="5" spans="2:27" ht="24.75" thickBot="1" x14ac:dyDescent="0.25">
      <c r="B5" s="11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3" t="s">
        <v>8</v>
      </c>
      <c r="J5" s="12" t="s">
        <v>9</v>
      </c>
      <c r="K5" s="12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22</v>
      </c>
      <c r="X5" s="15" t="s">
        <v>23</v>
      </c>
      <c r="Y5" s="15" t="s">
        <v>24</v>
      </c>
      <c r="Z5" s="16" t="s">
        <v>25</v>
      </c>
      <c r="AA5" s="17" t="s">
        <v>26</v>
      </c>
    </row>
    <row r="6" spans="2:27" ht="15" x14ac:dyDescent="0.25">
      <c r="B6" s="18">
        <v>1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>
        <v>4200000307</v>
      </c>
      <c r="I6" s="20">
        <v>45748</v>
      </c>
      <c r="J6" s="6" t="s">
        <v>32</v>
      </c>
      <c r="K6" s="21">
        <v>751382.77</v>
      </c>
      <c r="L6" s="19">
        <v>3200101001</v>
      </c>
      <c r="M6" s="6" t="s">
        <v>33</v>
      </c>
      <c r="N6">
        <v>1009366</v>
      </c>
      <c r="O6" t="s">
        <v>34</v>
      </c>
      <c r="V6" s="21">
        <v>282444.82</v>
      </c>
      <c r="W6" s="21">
        <v>0</v>
      </c>
      <c r="X6" s="22"/>
      <c r="Y6" s="22"/>
      <c r="Z6" s="22"/>
      <c r="AA6" s="23"/>
    </row>
    <row r="7" spans="2:27" ht="15" x14ac:dyDescent="0.25">
      <c r="B7" s="24"/>
      <c r="C7" s="19" t="s">
        <v>27</v>
      </c>
      <c r="D7" s="19" t="s">
        <v>28</v>
      </c>
      <c r="E7" s="19" t="s">
        <v>29</v>
      </c>
      <c r="F7" s="19" t="s">
        <v>30</v>
      </c>
      <c r="G7" s="19" t="s">
        <v>31</v>
      </c>
      <c r="H7" s="19">
        <v>4200000307</v>
      </c>
      <c r="I7" s="20">
        <v>45748</v>
      </c>
      <c r="J7" s="6" t="s">
        <v>32</v>
      </c>
      <c r="K7" s="21">
        <v>751382.77</v>
      </c>
      <c r="L7" s="19">
        <v>1980202001</v>
      </c>
      <c r="M7" s="6" t="s">
        <v>35</v>
      </c>
      <c r="N7"/>
      <c r="O7"/>
      <c r="V7" s="21">
        <v>468937.95</v>
      </c>
      <c r="W7" s="21">
        <v>0</v>
      </c>
      <c r="X7" s="25"/>
      <c r="Y7" s="25"/>
      <c r="Z7" s="25"/>
      <c r="AA7" s="26"/>
    </row>
    <row r="8" spans="2:27" ht="15.75" thickBot="1" x14ac:dyDescent="0.3">
      <c r="B8" s="27"/>
      <c r="C8" s="28" t="s">
        <v>27</v>
      </c>
      <c r="D8" s="28" t="s">
        <v>28</v>
      </c>
      <c r="E8" s="28" t="s">
        <v>29</v>
      </c>
      <c r="F8" s="28" t="s">
        <v>30</v>
      </c>
      <c r="G8" s="28" t="s">
        <v>31</v>
      </c>
      <c r="H8" s="28">
        <v>4200000307</v>
      </c>
      <c r="I8" s="29">
        <v>45748</v>
      </c>
      <c r="J8" s="30" t="s">
        <v>32</v>
      </c>
      <c r="K8" s="31">
        <v>751382.77</v>
      </c>
      <c r="L8" s="28">
        <v>3200101001</v>
      </c>
      <c r="M8" s="30" t="s">
        <v>33</v>
      </c>
      <c r="N8" s="32">
        <v>1009366</v>
      </c>
      <c r="O8" s="32" t="s">
        <v>34</v>
      </c>
      <c r="P8" s="30"/>
      <c r="Q8" s="30"/>
      <c r="R8" s="30"/>
      <c r="S8" s="30"/>
      <c r="T8" s="30"/>
      <c r="U8" s="30"/>
      <c r="V8" s="31">
        <v>0</v>
      </c>
      <c r="W8" s="31">
        <v>751382.77</v>
      </c>
      <c r="X8" s="33"/>
      <c r="Y8" s="33"/>
      <c r="Z8" s="33"/>
      <c r="AA8" s="34"/>
    </row>
    <row r="9" spans="2:27" ht="12.75" thickTop="1" x14ac:dyDescent="0.2"/>
  </sheetData>
  <mergeCells count="5">
    <mergeCell ref="B6:B8"/>
    <mergeCell ref="X6:X8"/>
    <mergeCell ref="Y6:Y8"/>
    <mergeCell ref="Z6:Z8"/>
    <mergeCell ref="AA6:AA8"/>
  </mergeCells>
  <conditionalFormatting sqref="X6 X9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:X1048576" xr:uid="{299BF84F-E4D0-47EE-ACC2-A9BA16F6BAB1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J A A B Q S w M E F A A C A A g A G I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I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F u l r h O 6 i 2 m w Y A A K E q A A A T A B w A R m 9 y b X V s Y X M v U 2 V j d G l v b j E u b S C i G A A o o B Q A A A A A A A A A A A A A A A A A A A A A A A A A A A D t W F F v 2 z Y Q f i / Q / 0 A o D 7 U x z 0 n b Y X t Y M 8 C V n d a t k w Z 2 u g I z j I C W a I e r R B o k l d Q L / I P 6 v J / Q P 7 Y j K c m S T M k d s L 3 J D 7 Z M n o 7 H u + + O v E + S Q F H O 0 M z + P v / 1 6 Z O n T + Q d F i R E f k S w o G w t 0 T m K i H r 6 B M H n 9 B T 5 W K y x Q B F G C i / h e 4 s C z u 6 J U F Q g x U M s Y U r C W J T E D B 5 w h B T d c B g Q g s g N Z y E l T B G r b s Y T E R B Y Y P Q l I F H f T 0 C G q U 9 c f F 5 y / r n T f Z x f 4 Z i c e 3 + M P l 6 M z 1 7 + 4 i 1 2 c 5 / D 6 0 w t e l b F i e f f Y b Y G g 2 + 2 G + K B r h s w i / R v B G Z y x U X s G 0 v 0 p O z Y 9 X r o 0 b 6 r P 4 / e D S X C 6 y E F E g i z 7 a 5 X m t S j P 6 A 3 p x M 0 C I J j Y j c + D / W v z + F r y A N 0 V f u G z / 2 w d v I S M 7 x u s O q j b D J Z G 1 E / S 7 6 o x m 3 U T s J + k h g 8 j 4 Z E B q J / V O 6 K N 4 n 0 0 R C r + s V G T I k t C h t F V i u A b b O M X u g t w S E R q H H j U 7 I i A L 2 g X t O M S N l H G o 7 1 3 u M K 0 D 4 k y / 6 p D x m k P W Q R H W z 7 2 r P N 0 p 3 L y c t a 1 W M V 1 8 5 d v 6 8 H 2 e W o d i 6 F N E 9 Y v V s K M s e i 7 n O p k K / q Y X k t + I o 2 i 3 w Q Y Q O u s x W M J f W G 7 N c x g s 2 L H d E F X x A g 0 I b j R j 8 V h X Q c u w 0 a d b C P a y x J N a u c U E a g 4 s Q 6 5 2 q F X g + m / o d h C Q 1 2 e t f t 6 a K v H 0 1 x j 4 I k s u U 9 p D Y n K E Z 4 K a G K K o x g C U F Q + O 0 r 7 J f r 0 i + + f Q U 7 u V U w C E M S D u l q l V d h G L H 1 t 1 O p 0 z 3 k a U H 4 J T i 4 Q 3 t T d d r v / + k P H D 6 V E f 0 J j c v P 0 V U S L 4 n o X w g e d + Y n B x F b d H u H 7 w b W u Y 6 X y 8 F x v h z a / a W v D p a y Y 0 3 5 M V X b L b 9 C m c t 4 0 L E f 5 e q O i A c q C W J J F P W K z t C x Y m a l U p g G a 5 F s I E o b L t C + 3 E I 8 y D 2 O E p g I 9 D k b w J F O p H 3 p j e D J h o S v t w X x L E h m r p M H r 1 e u 4 b v K c T m k U l E W q D c T P 0 W w i e A E h v t m p G M e M z H t 1 2 K p W X S 7 P T R m 6 u e f X D U R j m J Z 0 j g j E d F K 9 M w i n f g d 9 k j 6 Y 9 m 5 T d G s o L R 3 u 2 V V b 7 G c 8 I c i x o y + A d v e i I R Y G / M 7 Q m e u B T P 9 t + g 3 d A Y p E s L T K / T 8 T F t s 1 o n 4 m g Y 4 c m b O K P U 8 J E 7 0 7 W 8 t h y B C G F 2 R B 2 1 7 I U H S E U e O O I I E e Z L K e 0 V g G D v p C s 0 r 0 V i g V + f o h b F 9 v v f A A g H C W A W X q y x k T G H K p H W x B B 9 4 H 5 m u j H p C 8 M j r O v C r 1 V X l H G I k A k z D Q Y c G D E f b v 0 h R x s w 5 8 W 6 i W X T t h M Y b a k B t 7 p T I G G p n p y T m 9 y Q 0 I 9 a J u V v t l B 2 U n a L n e z n S K s W P x 0 v K i n d b L u g a R i K d T 3 o U m 7 w L 0 9 B i S d d G n E v Y C b m H H w A B F 1 n O X R K h 6 1 1 m 0 B W R i o T v O G V N u X a 4 o 0 M Z L w U K Q E K r e 0 9 Z 2 J + Q l f q Q K F s o 9 O q j L x u A A Q l T 2 d w M O 2 6 e U 9 h Z O 0 t q H 3 P U l V 0 0 o x m g E Z F p + G K s L + R 6 J L L 7 3 7 s N L s M V 8 F / o 8 R r 4 V y w G g 3 J p N / h T U x a g S 5 t i Y W l L h c V X L t G r g d Y o o r E J e d 6 v U N i M i K G Q w / M W w f k H o B B Y l O C W g q o J a r n l G d i 8 Q i a D T 1 G m k M G N M i x o 0 v 8 z T e X l Q N N j y S N W 7 6 4 c o S n h c L H R W z I Y D c m f 8 P h M S z 7 T v R h l + l j I F t e i o r S 8 G d m v b 6 z r 2 U o x Z t B 1 q K k + x G 3 5 t O a N F Y l l x 7 5 v X 9 S X 5 P z l b u 4 A v e u z w r / K x Q N y D x s M m X Y R k J M Z r S 8 r V s 5 s f k p k E q n m P i / f m f F Z t c H b u S E A + Z 1 V G H O H A W + t 9 I I H a 3 + i 6 o 4 n q n T R K U O g I G y y V 5 9 C O 7 g Y U N a k r N h 9 z 3 C 8 i c j t 4 L r Y f X 9 v u z y 4 / o 8 a 5 c f v 7 W x d D W 1 N H + t q X 5 1 d q 6 t Z d f W o 9 S 1 n Q 5 N 4 p D d 0 d 3 O l e R M h y t Y H y L L O v q C R M r k 1 5 Q 9 y 7 2 1 7 n 9 F j h z d i U 9 f m m V 5 d 1 e w i x C t A p 6 q 5 C J o T i P x t 8 b h 1 Y e f g M M q J n s y 7 7 n D D p n N Q H p V M D b 8 F j K v i K T V m b H 9 C n X h p g U N p 3 n g 1 6 Z S h M S + k B 6 x M I 0 w z G D k Y j B I T U S Y d S p x A u f 2 v 6 9 3 T N t 1 2 5 G n z 7 e w N 3 e 1 d t Z M r N G 0 l f + 6 K D s x K u M O F p V p + 6 O x e n r O F P M 1 y M 8 9 H L 2 / X i j l W y S t H L r n y p 8 I 5 u O k F b 5 Z s N q d + I m 3 I d H 8 + O / W N 0 / Y U w y E Z U O Y X H C x A z i 5 U O n 9 H k 3 / Q C O 5 K C X j o 9 H I S 7 p n T z o u u 1 9 K n L X 3 a 0 q c t f d r S p y 1 9 2 t K n L X 3 a 0 q c t f d r S p y 1 9 2 t K n L X 3 a 0 q f / E 3 1 6 4 u 0 J 1 G o T 3 r K o L Y v 6 L 1 j U e v w c n E t V 6 u c o T V q F a c u r t r x q y 6 s W e N V / A F B L A Q I t A B Q A A g A I A B i F u l q Y F o s Q p A A A A P Y A A A A S A A A A A A A A A A A A A A A A A A A A A A B D b 2 5 m a W c v U G F j a 2 F n Z S 5 4 b W x Q S w E C L Q A U A A I A C A A Y h b p a D 8 r p q 6 Q A A A D p A A A A E w A A A A A A A A A A A A A A A A D w A A A A W 0 N v b n R l b n R f V H l w Z X N d L n h t b F B L A Q I t A B Q A A g A I A B i F u l r h O 6 i 2 m w Y A A K E q A A A T A A A A A A A A A A A A A A A A A O E B A A B G b 3 J t d W x h c y 9 T Z W N 0 a W 9 u M S 5 t U E s F B g A A A A A D A A M A w g A A A M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E A A A A A A A A 9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x M m Z m Y m I z Z S 1 i M j F h L T R m M m M t Y j d l M y 1 k O D Q 3 N T E w N z h m O G Q i I C 8 + P E V u d H J 5 I F R 5 c G U 9 I k Z p b G x M Y X N 0 V X B k Y X R l Z C I g V m F s d W U 9 I m Q y M D I 1 L T A 1 L T I 2 V D E 0 O j Q w O j Q 4 L j A w M j A 4 O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N l Q x N D o 0 M D o 0 O C 4 w M z U w O T E w W i I g L z 4 8 R W 5 0 c n k g V H l w Z T 0 i T G 9 h Z G V k V G 9 B b m F s e X N p c 1 N l c n Z p Y 2 V z I i B W Y W x 1 Z T 0 i b D A i I C 8 + P E V u d H J 5 I F R 5 c G U 9 I l F 1 Z X J 5 S U Q i I F Z h b H V l P S J z M D k z N j g x M m M t N m E 0 M y 0 0 N m U 1 L T k y M j U t N D c x N j h h O T I 1 O D J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U F 9 U b 1 9 B b m F s e X p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2 V D E 0 O j Q w O j Q w L j k y O D Q 0 N z J a I i A v P j x F b n R y e S B U e X B l P S J G a W x s Q 2 9 s d W 1 u V H l w Z X M i I F Z h b H V l P S J z Q U F B Q U F B Q U F B Q U F S Q U F B Q U F B Q U F B Q U F B Q U F B Q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U X V l c n l J R C I g V m F s d W U 9 I n M 3 N G E 3 Y m V h M C 0 3 N T k 3 L T R l N j c t Y T A 0 M S 1 h O T Y 0 Y T U 0 M D Y 0 M j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Z j N k M z R j O S 1 k M T Q 1 L T R k M W U t Y m M 1 Z C 0 1 Z j R k Y 2 U 0 Y T M z Z T g i I C 8 + P E V u d H J 5 I F R 5 c G U 9 I k Z p b G x M Y X N 0 V X B k Y X R l Z C I g V m F s d W U 9 I m Q y M D I 1 L T A 1 L T I 2 V D E 0 O j Q w O j Q 4 L j Q w O T k w M D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N l Q x N D o 0 M D o 0 O C 4 0 M T E 5 M D I 5 W i I g L z 4 8 R W 5 0 c n k g V H l w Z T 0 i T G 9 h Z G V k V G 9 B b m F s e X N p c 1 N l c n Z p Y 2 V z I i B W Y W x 1 Z T 0 i b D A i I C 8 + P E V u d H J 5 I F R 5 c G U 9 I l F 1 Z X J 5 S U Q i I F Z h b H V l P S J z Z T Y 5 M 2 F j N j Y t Y z c z Y S 0 0 N D Q z L W E 0 M j I t Y W Z h Z T V h N z Q 2 Z m F k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U F 9 U b 1 9 B b m F s e X p l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N l Q x N D o 0 M D o 0 M C 4 5 M j g 0 N D c y W i I g L z 4 8 R W 5 0 c n k g V H l w Z T 0 i R m l s b E N v b H V t b l R 5 c G V z I i B W Y W x 1 Z T 0 i c 0 F B Q U F B Q U F B Q U F B U k F B Q U F B Q U F B Q U F B Q U F B Q U E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l F 1 Z X J 5 S U Q i I F Z h b H V l P S J z Y 2 M 2 M j k z Y T c t Z T I 0 Z S 0 0 N D c 5 L W I 4 M z Q t O W U 3 Z G V l Z m Z h Y j U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B f V G 8 l M j B B b m F s e X p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U y M C g y K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T 6 Z D G 3 A L l D r x a H u S S y U c I A A A A A A g A A A A A A A 2 Y A A M A A A A A Q A A A A Y l 4 7 2 g h n A A e O / k b 5 6 v 2 i 2 g A A A A A E g A A A o A A A A B A A A A A p + U w w N 3 8 f 9 1 1 u G x e F D E 6 V U A A A A L x W Z a j + W B q o k g p e J W V 2 w r v E t h C m H H w p D 9 E G j b Q Z g V O g F i o k d n 1 D k T M r e p X O 0 4 X S 5 f c X c N D 2 i 5 a K Z T q e F k 6 c l o z 8 h X E e a 2 z i u 5 d f z L c 8 J W D u F A A A A O 3 k J h V k s 5 L i G G U / + 0 f I / p q F W m U M < / D a t a M a s h u p > 
</file>

<file path=customXml/itemProps1.xml><?xml version="1.0" encoding="utf-8"?>
<ds:datastoreItem xmlns:ds="http://schemas.openxmlformats.org/officeDocument/2006/customXml" ds:itemID="{F71CEE5F-099A-4E56-9532-C666D32CFE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MDEMIR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2025-05-26T14:40:46Z</dcterms:created>
  <dcterms:modified xsi:type="dcterms:W3CDTF">2025-05-26T14:40:48Z</dcterms:modified>
</cp:coreProperties>
</file>