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_RPA_CORP\Documents\UiPath\VOTOR-SOX-2024-002 Controles SOX-EAA-01.74.1-AR y SOX-EAA-02.74.1-AP y GL\Data\ExcelReports\"/>
    </mc:Choice>
  </mc:AlternateContent>
  <xr:revisionPtr revIDLastSave="0" documentId="8_{162FD77F-6207-4784-824F-A0C05C0B3AA5}" xr6:coauthVersionLast="47" xr6:coauthVersionMax="47" xr10:uidLastSave="{00000000-0000-0000-0000-000000000000}"/>
  <bookViews>
    <workbookView xWindow="-120" yWindow="-120" windowWidth="22890" windowHeight="10410" activeTab="2" xr2:uid="{A429B920-6C69-4E27-82C1-DA335BF3EF16}"/>
  </bookViews>
  <sheets>
    <sheet name="Datos Procesados" sheetId="2" r:id="rId1"/>
    <sheet name="ELENDOIRO" sheetId="3" r:id="rId2"/>
    <sheet name="Vacío" sheetId="4" r:id="rId3"/>
  </sheets>
  <definedNames>
    <definedName name="ExternalData_3" localSheetId="0" hidden="1">'Datos Procesados'!$C$5:$W$60</definedName>
    <definedName name="ExternalData_3" localSheetId="1" hidden="1">ELENDOIRO!$C$5:$W$55</definedName>
    <definedName name="ExternalData_3" localSheetId="2" hidden="1">Vacío!$C$5:$W$10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" i="4" l="1"/>
  <c r="S3" i="4"/>
  <c r="J3" i="4"/>
  <c r="T3" i="3"/>
  <c r="S3" i="3"/>
  <c r="J3" i="3"/>
  <c r="T3" i="2"/>
  <c r="S3" i="2"/>
  <c r="J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38E41C-DF55-4A48-B680-0FEAFD7E8E6D}" keepAlive="1" name="Query - AR_To Analyze" description="Connection to the 'AR_To Analyze' query in the workbook." type="5" refreshedVersion="8" background="1" saveData="1">
    <dbPr connection="Provider=Microsoft.Mashup.OleDb.1;Data Source=$Workbook$;Location=&quot;AR_To Analyze&quot;;Extended Properties=&quot;&quot;" command="SELECT * FROM [AR_To Analyze]"/>
  </connection>
  <connection id="2" xr16:uid="{9316D1CE-4D6E-4C32-ABC5-ECD9A7926DDC}" keepAlive="1" name="Query - AR_To Analyze (2)" description="Connection to the 'AR_To Analyze (2)' query in the workbook." type="5" refreshedVersion="8" background="1" saveData="1">
    <dbPr connection="Provider=Microsoft.Mashup.OleDb.1;Data Source=$Workbook$;Location=&quot;AR_To Analyze (2)&quot;;Extended Properties=&quot;&quot;" command="SELECT * FROM [AR_To Analyze (2)]"/>
  </connection>
  <connection id="3" xr16:uid="{36847625-4E09-4B88-94F0-0368EE4EF260}" keepAlive="1" name="Query - AR_To Analyze (3)" description="Connection to the 'AR_To Analyze (3)' query in the workbook." type="5" refreshedVersion="8" background="1" saveData="1">
    <dbPr connection="Provider=Microsoft.Mashup.OleDb.1;Data Source=$Workbook$;Location=&quot;AR_To Analyze (3)&quot;;Extended Properties=&quot;&quot;" command="SELECT * FROM [AR_To Analyze (3)]"/>
  </connection>
  <connection id="4" xr16:uid="{2ADDB55D-C491-4CA5-8161-AB9C8B148945}" keepAlive="1" name="Query - Clearings" description="Connection to the 'Clearings' query in the workbook." type="5" refreshedVersion="0" background="1">
    <dbPr connection="Provider=Microsoft.Mashup.OleDb.1;Data Source=$Workbook$;Location=Clearings;Extended Properties=&quot;&quot;" command="SELECT * FROM [Clearings]"/>
  </connection>
  <connection id="5" xr16:uid="{A8960041-34B7-45B9-AE63-98731F205C85}" keepAlive="1" name="Query - Clearings (2)" description="Connection to the 'Clearings (2)' query in the workbook." type="5" refreshedVersion="0" background="1">
    <dbPr connection="Provider=Microsoft.Mashup.OleDb.1;Data Source=$Workbook$;Location=&quot;Clearings (2)&quot;;Extended Properties=&quot;&quot;" command="SELECT * FROM [Clearings (2)]"/>
  </connection>
  <connection id="6" xr16:uid="{495E1307-A6DB-43FB-9DE1-95CA9C84C73E}" keepAlive="1" name="Query - Clearings (3)" description="Connection to the 'Clearings (3)' query in the workbook." type="5" refreshedVersion="0" background="1">
    <dbPr connection="Provider=Microsoft.Mashup.OleDb.1;Data Source=$Workbook$;Location=&quot;Clearings (3)&quot;;Extended Properties=&quot;&quot;" command="SELECT * FROM [Clearings (3)]"/>
  </connection>
  <connection id="7" xr16:uid="{9FB178D1-6994-4C28-8F70-B44983FC7FDE}" keepAlive="1" name="Query - Sample_AR" description="Connection to the 'Sample_AR' query in the workbook." type="5" refreshedVersion="0" background="1">
    <dbPr connection="Provider=Microsoft.Mashup.OleDb.1;Data Source=$Workbook$;Location=Sample_AR;Extended Properties=&quot;&quot;" command="SELECT * FROM [Sample_AR]"/>
  </connection>
  <connection id="8" xr16:uid="{DD1E5AE2-512D-4455-BE3D-0434E60F1D55}" keepAlive="1" name="Query - Sample_AR (2)" description="Connection to the 'Sample_AR (2)' query in the workbook." type="5" refreshedVersion="0" background="1">
    <dbPr connection="Provider=Microsoft.Mashup.OleDb.1;Data Source=$Workbook$;Location=&quot;Sample_AR (2)&quot;;Extended Properties=&quot;&quot;" command="SELECT * FROM [Sample_AR (2)]"/>
  </connection>
  <connection id="9" xr16:uid="{301FBE0F-2F3E-43D5-AAB6-796089B3E14F}" keepAlive="1" name="Query - Sample_AR (3)" description="Connection to the 'Sample_AR (3)' query in the workbook." type="5" refreshedVersion="0" background="1">
    <dbPr connection="Provider=Microsoft.Mashup.OleDb.1;Data Source=$Workbook$;Location=&quot;Sample_AR (3)&quot;;Extended Properties=&quot;&quot;" command="SELECT * FROM [Sample_AR (3)]"/>
  </connection>
</connections>
</file>

<file path=xl/sharedStrings.xml><?xml version="1.0" encoding="utf-8"?>
<sst xmlns="http://schemas.openxmlformats.org/spreadsheetml/2006/main" count="921" uniqueCount="67">
  <si>
    <t>Clearings To be Analyzed (Lines) for SOX Control 01.74.1 - Customer Clearings:</t>
  </si>
  <si>
    <t>Nº</t>
  </si>
  <si>
    <t>CoCd</t>
  </si>
  <si>
    <t>Manager</t>
  </si>
  <si>
    <t>User</t>
  </si>
  <si>
    <t>TCode</t>
  </si>
  <si>
    <t>Type</t>
  </si>
  <si>
    <t>DocumentNo</t>
  </si>
  <si>
    <t>Effect date</t>
  </si>
  <si>
    <t>Doc.Header Text</t>
  </si>
  <si>
    <t>Total Deb./Cred.</t>
  </si>
  <si>
    <t>G/L Account</t>
  </si>
  <si>
    <t>G/L Account Descr.</t>
  </si>
  <si>
    <t>Supp/Cust</t>
  </si>
  <si>
    <t>Desc.S/C</t>
  </si>
  <si>
    <t>Cost Ctr</t>
  </si>
  <si>
    <t>Cost Ctr Desc.</t>
  </si>
  <si>
    <t>Profit Ctr</t>
  </si>
  <si>
    <t>Profit Ctr Desc</t>
  </si>
  <si>
    <t>Order</t>
  </si>
  <si>
    <t>Order Desc.</t>
  </si>
  <si>
    <t xml:space="preserve">   Debit amount</t>
  </si>
  <si>
    <t xml:space="preserve">  Credit amount</t>
  </si>
  <si>
    <t>CHECK</t>
  </si>
  <si>
    <t>JUSTIFICATION</t>
  </si>
  <si>
    <t>SUPPORTING DOC.</t>
  </si>
  <si>
    <t>SUPPORTING DOC. LOCATION</t>
  </si>
  <si>
    <t>E002</t>
  </si>
  <si>
    <t>ELENDOIRO</t>
  </si>
  <si>
    <t>ABARCIELA</t>
  </si>
  <si>
    <t>FB1D</t>
  </si>
  <si>
    <t>AB</t>
  </si>
  <si>
    <t>Clientes</t>
  </si>
  <si>
    <t>CANARY CONCRETE, S.A.</t>
  </si>
  <si>
    <t>Otros ing. Ges.corr.</t>
  </si>
  <si>
    <t>1103SE4791</t>
  </si>
  <si>
    <t>GASTOS GENERALES</t>
  </si>
  <si>
    <t>Ctos. L/P Grupo</t>
  </si>
  <si>
    <t>PREBETONG HORMIGONES, S.A.</t>
  </si>
  <si>
    <t>AGARCIA</t>
  </si>
  <si>
    <t>Ef. Com. a Cobrar</t>
  </si>
  <si>
    <t>HORMIALIA 2007 S.L.</t>
  </si>
  <si>
    <t>Intereses Dto. Ef.</t>
  </si>
  <si>
    <t>1103SE4752</t>
  </si>
  <si>
    <t>CC TERCEROS</t>
  </si>
  <si>
    <t>Proveedores</t>
  </si>
  <si>
    <t>SANTANDER FACTORING Y CONF., S.A.</t>
  </si>
  <si>
    <t>CAIXABANK, S.A.</t>
  </si>
  <si>
    <t>LAS CHAFIRAS S.A.</t>
  </si>
  <si>
    <t>ACID</t>
  </si>
  <si>
    <t>MYHNOR MORTEROS Y HORMIGONES DELNOROESTE, S. L.</t>
  </si>
  <si>
    <t>PAVESUR DERIVADOS, S.A.</t>
  </si>
  <si>
    <t>ESPINAL DE BOMBEOS, S. L.</t>
  </si>
  <si>
    <t>HORMIGONES ESTEBBUNA, S.L.</t>
  </si>
  <si>
    <t>Comis. Ef. Negoc.</t>
  </si>
  <si>
    <t>ADOQUINES Y MARCOS, S.L.</t>
  </si>
  <si>
    <t>Otras Pdas Gestion</t>
  </si>
  <si>
    <t>GTOS.GRLES.SEDE</t>
  </si>
  <si>
    <t>BRICOLAJE BRICOMAN, S.L.U.</t>
  </si>
  <si>
    <t>E009</t>
  </si>
  <si>
    <t>Ptmos. L/P Grupo</t>
  </si>
  <si>
    <t>VOTORANTIM CEMENTOS ESPAÑA. S.A.</t>
  </si>
  <si>
    <t>MYHNOR MORTEROS Y HORMIG.DEL NOROES</t>
  </si>
  <si>
    <t>Vacío</t>
  </si>
  <si>
    <t>LPEREZ</t>
  </si>
  <si>
    <t>PG TERCEROS</t>
  </si>
  <si>
    <t>CONSTRUCTORA SAN JOSE S.A.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</si>
</sst>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6" x14ac:knownFonts="1">
    <font>
      <sz val="11"/>
      <color theme="1"/>
      <name val="Aptos Narrow"/>
      <family val="2"/>
      <scheme val="minor"/>
    </font>
    <font>
      <sz val="14"/>
      <color theme="1"/>
      <name val="Arial"/>
      <family val="2"/>
    </font>
    <font>
      <b/>
      <i/>
      <sz val="14"/>
      <color theme="1"/>
      <name val="Arial"/>
      <family val="2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002060"/>
        <bgColor indexed="64"/>
      </patternFill>
    </fill>
    <fill>
      <patternFill patternType="solid">
        <fgColor theme="4" tint="0.39997558519241921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14" fontId="2" fillId="0" borderId="1" xfId="0" applyNumberFormat="1" applyFont="1" applyBorder="1"/>
    <xf numFmtId="0" fontId="2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/>
    </xf>
    <xf numFmtId="0" fontId="3" fillId="0" borderId="0" xfId="0" applyFont="1"/>
    <xf numFmtId="14" fontId="3" fillId="0" borderId="0" xfId="0" applyNumberFormat="1" applyFont="1"/>
    <xf numFmtId="43" fontId="4" fillId="0" borderId="0" xfId="0" applyNumberFormat="1" applyFont="1"/>
    <xf numFmtId="43" fontId="4" fillId="0" borderId="0" xfId="0" applyNumberFormat="1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vertical="center"/>
    </xf>
    <xf numFmtId="0" fontId="5" fillId="2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14" fontId="3" fillId="3" borderId="4" xfId="0" applyNumberFormat="1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6" xfId="0" applyFont="1" applyFill="1" applyBorder="1" applyAlignment="1">
      <alignment horizontal="center" wrapText="1"/>
    </xf>
    <xf numFmtId="0" fontId="5" fillId="2" borderId="7" xfId="0" applyFont="1" applyFill="1" applyBorder="1" applyAlignment="1">
      <alignment horizontal="center" wrapText="1"/>
    </xf>
    <xf numFmtId="0" fontId="5" fillId="2" borderId="8" xfId="0" applyFont="1" applyFill="1" applyBorder="1" applyAlignment="1">
      <alignment horizontal="center" wrapText="1"/>
    </xf>
    <xf numFmtId="0" fontId="3" fillId="0" borderId="9" xfId="0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14" fontId="3" fillId="0" borderId="0" xfId="0" applyNumberFormat="1" applyFont="1" applyAlignment="1">
      <alignment horizontal="center"/>
    </xf>
    <xf numFmtId="43" fontId="3" fillId="0" borderId="0" xfId="0" applyNumberFormat="1" applyFont="1"/>
    <xf numFmtId="0" fontId="3" fillId="0" borderId="10" xfId="0" applyFont="1" applyBorder="1" applyAlignment="1">
      <alignment vertical="center"/>
    </xf>
    <xf numFmtId="0" fontId="3" fillId="0" borderId="10" xfId="0" applyFont="1" applyBorder="1" applyAlignment="1">
      <alignment horizontal="left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 wrapText="1"/>
    </xf>
    <xf numFmtId="0" fontId="3" fillId="0" borderId="0" xfId="0" applyFont="1" applyAlignment="1">
      <alignment horizontal="center" vertical="center" wrapText="1"/>
    </xf>
    <xf numFmtId="0" fontId="3" fillId="0" borderId="13" xfId="0" applyFont="1" applyBorder="1" applyAlignment="1">
      <alignment horizontal="left" vertical="center" wrapText="1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/>
    </xf>
    <xf numFmtId="14" fontId="3" fillId="0" borderId="15" xfId="0" applyNumberFormat="1" applyFont="1" applyBorder="1" applyAlignment="1">
      <alignment horizontal="center"/>
    </xf>
    <xf numFmtId="0" fontId="3" fillId="0" borderId="15" xfId="0" applyFont="1" applyBorder="1"/>
    <xf numFmtId="43" fontId="3" fillId="0" borderId="15" xfId="0" applyNumberFormat="1" applyFont="1" applyBorder="1"/>
    <xf numFmtId="0" fontId="0" fillId="0" borderId="15" xfId="0" applyBorder="1"/>
    <xf numFmtId="0" fontId="3" fillId="0" borderId="15" xfId="0" applyFont="1" applyBorder="1" applyAlignment="1">
      <alignment horizontal="left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/>
    </xf>
    <xf numFmtId="14" fontId="3" fillId="0" borderId="18" xfId="0" applyNumberFormat="1" applyFont="1" applyBorder="1" applyAlignment="1">
      <alignment horizontal="center"/>
    </xf>
    <xf numFmtId="0" fontId="3" fillId="0" borderId="18" xfId="0" applyFont="1" applyBorder="1"/>
    <xf numFmtId="43" fontId="3" fillId="0" borderId="18" xfId="0" applyNumberFormat="1" applyFont="1" applyBorder="1"/>
    <xf numFmtId="0" fontId="0" fillId="0" borderId="18" xfId="0" applyBorder="1"/>
    <xf numFmtId="0" fontId="3" fillId="0" borderId="18" xfId="0" applyFont="1" applyBorder="1" applyAlignment="1">
      <alignment horizontal="left" vertical="center" wrapText="1"/>
    </xf>
    <xf numFmtId="0" fontId="3" fillId="0" borderId="18" xfId="0" applyFont="1" applyBorder="1" applyAlignment="1">
      <alignment horizontal="center" vertical="center" wrapText="1"/>
    </xf>
    <xf numFmtId="0" fontId="3" fillId="0" borderId="19" xfId="0" applyFont="1" applyBorder="1" applyAlignment="1">
      <alignment vertical="center"/>
    </xf>
  </cellXfs>
  <cellStyles count="1">
    <cellStyle name="Normal" xfId="0" builtinId="0"/>
  </cellStyles>
  <dxfs count="75"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35" formatCode="_(* #,##0.00_);_(* \(#,##0.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numFmt numFmtId="19" formatCode="m/d/yyyy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>
        <bottom style="medium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</dxf>
    <dxf>
      <font>
        <b val="0"/>
        <i val="0"/>
        <strike val="0"/>
        <outline val="0"/>
        <shadow val="0"/>
        <u val="none"/>
        <vertAlign val="baseline"/>
        <sz val="9"/>
        <color theme="1"/>
        <name val="Arial"/>
        <family val="2"/>
        <scheme val="none"/>
      </font>
      <fill>
        <patternFill patternType="solid">
          <fgColor indexed="64"/>
          <bgColor rgb="FF002060"/>
        </patternFill>
      </fill>
      <alignment horizontal="center" vertical="bottom" textRotation="0" wrapText="0" indent="0" justifyLastLine="0" shrinkToFit="0" readingOrder="0"/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" xr16:uid="{35BAB5D8-73F4-4A32-810D-D268D4FC1167}" autoFormatId="16" applyNumberFormats="0" applyBorderFormats="0" applyFontFormats="0" applyPatternFormats="0" applyAlignmentFormats="0" applyWidthHeightFormats="0">
  <queryTableRefresh nextId="34">
    <queryTableFields count="21">
      <queryTableField id="2" name="CoCd" tableColumnId="2"/>
      <queryTableField id="3" name="Manager" tableColumnId="3"/>
      <queryTableField id="4" name="User" tableColumnId="4"/>
      <queryTableField id="5" name="TCode" tableColumnId="5"/>
      <queryTableField id="6" name="Type" tableColumnId="6"/>
      <queryTableField id="7" name="DocumentNo" tableColumnId="7"/>
      <queryTableField id="8" name="Effect date" tableColumnId="8"/>
      <queryTableField id="9" name="Doc.Header Text" tableColumnId="9"/>
      <queryTableField id="10" name="Total Deb./Cred." tableColumnId="10"/>
      <queryTableField id="11" name="G/L Account" tableColumnId="11"/>
      <queryTableField id="12" name="G/L Account Descr." tableColumnId="12"/>
      <queryTableField id="25" name="Supp/Cust" tableColumnId="1"/>
      <queryTableField id="26" name="Desc.S/C" tableColumnId="21"/>
      <queryTableField id="13" name="Cost Ctr" tableColumnId="13"/>
      <queryTableField id="16" name="Cost Ctr Desc." tableColumnId="16"/>
      <queryTableField id="14" name="Profit Ctr" tableColumnId="14"/>
      <queryTableField id="17" name="Profit Ctr Desc" tableColumnId="17"/>
      <queryTableField id="15" name="Order" tableColumnId="15"/>
      <queryTableField id="18" name="Order Desc." tableColumnId="18"/>
      <queryTableField id="19" name="   Debit amount" tableColumnId="19"/>
      <queryTableField id="20" name="  Credit amount" tableColumnId="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69F97DBA-9113-4504-8B35-9F8D7FE36BE1}" autoFormatId="16" applyNumberFormats="0" applyBorderFormats="0" applyFontFormats="0" applyPatternFormats="0" applyAlignmentFormats="0" applyWidthHeightFormats="0">
  <queryTableRefresh nextId="34">
    <queryTableFields count="21">
      <queryTableField id="2" name="CoCd" tableColumnId="2"/>
      <queryTableField id="3" name="Manager" tableColumnId="3"/>
      <queryTableField id="4" name="User" tableColumnId="4"/>
      <queryTableField id="5" name="TCode" tableColumnId="5"/>
      <queryTableField id="6" name="Type" tableColumnId="6"/>
      <queryTableField id="7" name="DocumentNo" tableColumnId="7"/>
      <queryTableField id="8" name="Effect date" tableColumnId="8"/>
      <queryTableField id="9" name="Doc.Header Text" tableColumnId="9"/>
      <queryTableField id="10" name="Total Deb./Cred." tableColumnId="10"/>
      <queryTableField id="11" name="G/L Account" tableColumnId="11"/>
      <queryTableField id="12" name="G/L Account Descr." tableColumnId="12"/>
      <queryTableField id="25" name="Supp/Cust" tableColumnId="1"/>
      <queryTableField id="26" name="Desc.S/C" tableColumnId="21"/>
      <queryTableField id="13" name="Cost Ctr" tableColumnId="13"/>
      <queryTableField id="16" name="Cost Ctr Desc." tableColumnId="16"/>
      <queryTableField id="14" name="Profit Ctr" tableColumnId="14"/>
      <queryTableField id="17" name="Profit Ctr Desc" tableColumnId="17"/>
      <queryTableField id="15" name="Order" tableColumnId="15"/>
      <queryTableField id="18" name="Order Desc." tableColumnId="18"/>
      <queryTableField id="19" name="   Debit amount" tableColumnId="19"/>
      <queryTableField id="20" name="  Credit amount" tableColumnId="20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214A02CC-9B47-4DAD-AE8C-9883572EC618}" autoFormatId="16" applyNumberFormats="0" applyBorderFormats="0" applyFontFormats="0" applyPatternFormats="0" applyAlignmentFormats="0" applyWidthHeightFormats="0">
  <queryTableRefresh nextId="34">
    <queryTableFields count="21">
      <queryTableField id="2" name="CoCd" tableColumnId="2"/>
      <queryTableField id="3" name="Manager" tableColumnId="3"/>
      <queryTableField id="4" name="User" tableColumnId="4"/>
      <queryTableField id="5" name="TCode" tableColumnId="5"/>
      <queryTableField id="6" name="Type" tableColumnId="6"/>
      <queryTableField id="7" name="DocumentNo" tableColumnId="7"/>
      <queryTableField id="8" name="Effect date" tableColumnId="8"/>
      <queryTableField id="9" name="Doc.Header Text" tableColumnId="9"/>
      <queryTableField id="10" name="Total Deb./Cred." tableColumnId="10"/>
      <queryTableField id="11" name="G/L Account" tableColumnId="11"/>
      <queryTableField id="12" name="G/L Account Descr." tableColumnId="12"/>
      <queryTableField id="25" name="Supp/Cust" tableColumnId="1"/>
      <queryTableField id="26" name="Desc.S/C" tableColumnId="21"/>
      <queryTableField id="13" name="Cost Ctr" tableColumnId="13"/>
      <queryTableField id="16" name="Cost Ctr Desc." tableColumnId="16"/>
      <queryTableField id="14" name="Profit Ctr" tableColumnId="14"/>
      <queryTableField id="17" name="Profit Ctr Desc" tableColumnId="17"/>
      <queryTableField id="15" name="Order" tableColumnId="15"/>
      <queryTableField id="18" name="Order Desc." tableColumnId="18"/>
      <queryTableField id="19" name="   Debit amount" tableColumnId="19"/>
      <queryTableField id="20" name="  Credit amount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A37FE8B-6E29-4826-A7BC-04B0938318AB}" name="AR_To_Analyze" displayName="AR_To_Analyze" ref="C5:W60" tableType="queryTable" totalsRowShown="0" headerRowDxfId="74" dataDxfId="73" headerRowBorderDxfId="71" tableBorderDxfId="72">
  <tableColumns count="21">
    <tableColumn id="2" xr3:uid="{4DEF1AFE-8872-4879-84B6-95261D5DE6C0}" uniqueName="2" name="CoCd" queryTableFieldId="2" dataDxfId="70"/>
    <tableColumn id="3" xr3:uid="{03C85452-F834-41A8-9D66-7E5BEC5500FD}" uniqueName="3" name="Manager" queryTableFieldId="3" dataDxfId="69"/>
    <tableColumn id="4" xr3:uid="{BB1ED6DE-2681-4505-92A6-9150CCD4BF29}" uniqueName="4" name="User" queryTableFieldId="4" dataDxfId="68"/>
    <tableColumn id="5" xr3:uid="{CF82D716-93C7-4A3B-99C5-23671D2CEAA6}" uniqueName="5" name="TCode" queryTableFieldId="5" dataDxfId="67"/>
    <tableColumn id="6" xr3:uid="{AB144950-E438-46DC-810B-4C17D067FEB6}" uniqueName="6" name="Type" queryTableFieldId="6" dataDxfId="66"/>
    <tableColumn id="7" xr3:uid="{2FAD324D-ED76-4C05-A270-7DA1E85746D1}" uniqueName="7" name="DocumentNo" queryTableFieldId="7" dataDxfId="65"/>
    <tableColumn id="8" xr3:uid="{F33A5CF5-449C-4B81-917C-998215D88FAF}" uniqueName="8" name="Effect date" queryTableFieldId="8" dataDxfId="64"/>
    <tableColumn id="9" xr3:uid="{E87ADC35-0C13-4127-8ECC-673528512AE8}" uniqueName="9" name="Doc.Header Text" queryTableFieldId="9" dataDxfId="63"/>
    <tableColumn id="10" xr3:uid="{C9BA6BFC-404B-4571-B08D-C1735BF8679A}" uniqueName="10" name="Total Deb./Cred." queryTableFieldId="10" dataDxfId="62"/>
    <tableColumn id="11" xr3:uid="{D310C469-3DD3-4B82-8B4C-188D9497FC8D}" uniqueName="11" name="G/L Account" queryTableFieldId="11" dataDxfId="61"/>
    <tableColumn id="12" xr3:uid="{5642B50B-DC2E-4196-BFE1-E8E1AC89AA63}" uniqueName="12" name="G/L Account Descr." queryTableFieldId="12" dataDxfId="60"/>
    <tableColumn id="1" xr3:uid="{7329B075-68D1-4DF3-89E8-5DD222A7B9D3}" uniqueName="1" name="Supp/Cust" queryTableFieldId="25"/>
    <tableColumn id="21" xr3:uid="{76A4AC68-38C0-4442-85BC-8FA8A99BFF7E}" uniqueName="21" name="Desc.S/C" queryTableFieldId="26"/>
    <tableColumn id="13" xr3:uid="{97CDF6BD-4807-4E16-B8AA-87E94949BDED}" uniqueName="13" name="Cost Ctr" queryTableFieldId="13" dataDxfId="59"/>
    <tableColumn id="16" xr3:uid="{A10B4803-74B2-44BD-8859-ADC7462A1DE6}" uniqueName="16" name="Cost Ctr Desc." queryTableFieldId="16" dataDxfId="58"/>
    <tableColumn id="14" xr3:uid="{3E65E00A-2058-45A6-90F0-52513D159F9F}" uniqueName="14" name="Profit Ctr" queryTableFieldId="14" dataDxfId="57"/>
    <tableColumn id="17" xr3:uid="{91F1644D-485B-4A92-BA02-EDCD94294099}" uniqueName="17" name="Profit Ctr Desc" queryTableFieldId="17" dataDxfId="56"/>
    <tableColumn id="15" xr3:uid="{7048B7AC-28BD-4F17-816F-64FA287FE2DC}" uniqueName="15" name="Order" queryTableFieldId="15" dataDxfId="55"/>
    <tableColumn id="18" xr3:uid="{6FB109C0-B1AD-4603-8B08-9F26E46AE701}" uniqueName="18" name="Order Desc." queryTableFieldId="18" dataDxfId="54"/>
    <tableColumn id="19" xr3:uid="{1B1EAA60-C12F-4FAA-9366-B52BC982B749}" uniqueName="19" name="   Debit amount" queryTableFieldId="19" dataDxfId="53"/>
    <tableColumn id="20" xr3:uid="{4477E144-7D02-4ACF-91FC-B371825285D8}" uniqueName="20" name="  Credit amount" queryTableFieldId="20" dataDxfId="52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D6212E-4ADE-4CDD-A357-E68F417B7474}" name="AR_To_Analyze3" displayName="AR_To_Analyze3" ref="C5:W55" tableType="queryTable" totalsRowShown="0" headerRowDxfId="51" dataDxfId="50" headerRowBorderDxfId="48" tableBorderDxfId="49">
  <tableColumns count="21">
    <tableColumn id="2" xr3:uid="{6C629ACB-5EC8-413F-9046-1756DAFA91E0}" uniqueName="2" name="CoCd" queryTableFieldId="2" dataDxfId="47"/>
    <tableColumn id="3" xr3:uid="{FF77DFDF-98E2-4081-AA7A-62512BFEA6D5}" uniqueName="3" name="Manager" queryTableFieldId="3" dataDxfId="46"/>
    <tableColumn id="4" xr3:uid="{D304F90F-384C-4DAA-85D1-8D084DC9F266}" uniqueName="4" name="User" queryTableFieldId="4" dataDxfId="45"/>
    <tableColumn id="5" xr3:uid="{A4000197-BE7C-48C4-8D6A-2A9BDE9EDE0D}" uniqueName="5" name="TCode" queryTableFieldId="5" dataDxfId="44"/>
    <tableColumn id="6" xr3:uid="{EC89F700-2037-4E5C-924E-9177C9FB1B11}" uniqueName="6" name="Type" queryTableFieldId="6" dataDxfId="43"/>
    <tableColumn id="7" xr3:uid="{B918C9EC-611A-4A35-BBEB-EE48351D6195}" uniqueName="7" name="DocumentNo" queryTableFieldId="7" dataDxfId="42"/>
    <tableColumn id="8" xr3:uid="{0AEC6B79-0B71-493E-8EB7-154CD7D0DB95}" uniqueName="8" name="Effect date" queryTableFieldId="8" dataDxfId="41"/>
    <tableColumn id="9" xr3:uid="{892529DE-6704-4550-8FB5-A5046C53B05F}" uniqueName="9" name="Doc.Header Text" queryTableFieldId="9" dataDxfId="40"/>
    <tableColumn id="10" xr3:uid="{C04B1184-49A2-4BB3-9CD0-F4B70BEF19A9}" uniqueName="10" name="Total Deb./Cred." queryTableFieldId="10" dataDxfId="39"/>
    <tableColumn id="11" xr3:uid="{D845737F-3A44-4BE1-87AF-076629B777D2}" uniqueName="11" name="G/L Account" queryTableFieldId="11" dataDxfId="38"/>
    <tableColumn id="12" xr3:uid="{AA77F550-BB23-486C-A744-77A300AD9F5A}" uniqueName="12" name="G/L Account Descr." queryTableFieldId="12" dataDxfId="37"/>
    <tableColumn id="1" xr3:uid="{1697BE57-51A4-4706-8120-1318FB4AC0A2}" uniqueName="1" name="Supp/Cust" queryTableFieldId="25"/>
    <tableColumn id="21" xr3:uid="{E2956164-EF90-4061-A902-0A73D414049E}" uniqueName="21" name="Desc.S/C" queryTableFieldId="26"/>
    <tableColumn id="13" xr3:uid="{8F1DD6F6-4596-4E20-9FEA-96FB622DD9E3}" uniqueName="13" name="Cost Ctr" queryTableFieldId="13" dataDxfId="36"/>
    <tableColumn id="16" xr3:uid="{B75A7FB8-9917-4FA1-9B71-F460B2238673}" uniqueName="16" name="Cost Ctr Desc." queryTableFieldId="16" dataDxfId="35"/>
    <tableColumn id="14" xr3:uid="{973674A9-2C89-47AE-BDF6-6792850D4FBF}" uniqueName="14" name="Profit Ctr" queryTableFieldId="14" dataDxfId="34"/>
    <tableColumn id="17" xr3:uid="{2105F11D-3BD8-405F-822F-8FED2DC9958B}" uniqueName="17" name="Profit Ctr Desc" queryTableFieldId="17" dataDxfId="33"/>
    <tableColumn id="15" xr3:uid="{2ED09DAA-F227-4C8D-84EA-86B95B1C9F55}" uniqueName="15" name="Order" queryTableFieldId="15" dataDxfId="32"/>
    <tableColumn id="18" xr3:uid="{790CBB75-8E3A-4B8C-A5D4-9C0C5C5E0E1A}" uniqueName="18" name="Order Desc." queryTableFieldId="18" dataDxfId="31"/>
    <tableColumn id="19" xr3:uid="{03ADD824-492D-4E70-B1B6-054B661332FA}" uniqueName="19" name="   Debit amount" queryTableFieldId="19" dataDxfId="30"/>
    <tableColumn id="20" xr3:uid="{7C46C387-FDC8-42D7-BDB1-6E9A6D65527C}" uniqueName="20" name="  Credit amount" queryTableFieldId="20" dataDxfId="29"/>
  </tableColumns>
  <tableStyleInfo name="TableStyleMedium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AE8100-42F0-49B2-9A45-E26536498F55}" name="AR_To_Analyze4" displayName="AR_To_Analyze4" ref="C5:W10" tableType="queryTable" totalsRowShown="0" headerRowDxfId="28" dataDxfId="27" headerRowBorderDxfId="25" tableBorderDxfId="26">
  <tableColumns count="21">
    <tableColumn id="2" xr3:uid="{911CFAFB-8116-4678-A2FD-A7C83772BD2D}" uniqueName="2" name="CoCd" queryTableFieldId="2" dataDxfId="24"/>
    <tableColumn id="3" xr3:uid="{F938F417-E239-4C34-8565-D6230366A9D4}" uniqueName="3" name="Manager" queryTableFieldId="3" dataDxfId="23"/>
    <tableColumn id="4" xr3:uid="{F0C5B12C-6C53-4359-8493-F93AC4AD001F}" uniqueName="4" name="User" queryTableFieldId="4" dataDxfId="22"/>
    <tableColumn id="5" xr3:uid="{21BC942A-EC67-42B4-AEE5-2FF711E1FE75}" uniqueName="5" name="TCode" queryTableFieldId="5" dataDxfId="21"/>
    <tableColumn id="6" xr3:uid="{C197AB59-DF5D-41BC-B7D5-85FF9F17CE51}" uniqueName="6" name="Type" queryTableFieldId="6" dataDxfId="20"/>
    <tableColumn id="7" xr3:uid="{6D2E0A82-7B91-4968-9E74-C1ABC46A93F1}" uniqueName="7" name="DocumentNo" queryTableFieldId="7" dataDxfId="19"/>
    <tableColumn id="8" xr3:uid="{3A939A2F-A2DE-47D8-8B08-6B3711F95744}" uniqueName="8" name="Effect date" queryTableFieldId="8" dataDxfId="18"/>
    <tableColumn id="9" xr3:uid="{DBCA73B4-3A1B-4E23-B102-85542C3F983D}" uniqueName="9" name="Doc.Header Text" queryTableFieldId="9" dataDxfId="17"/>
    <tableColumn id="10" xr3:uid="{7ABA6BBD-3E53-45B2-8496-14E0EA15921D}" uniqueName="10" name="Total Deb./Cred." queryTableFieldId="10" dataDxfId="16"/>
    <tableColumn id="11" xr3:uid="{0A0E1643-6A98-4AC1-84DC-4F1615AC310D}" uniqueName="11" name="G/L Account" queryTableFieldId="11" dataDxfId="15"/>
    <tableColumn id="12" xr3:uid="{A7F13E56-4BB8-44D8-A72B-24DBD0CD616C}" uniqueName="12" name="G/L Account Descr." queryTableFieldId="12" dataDxfId="14"/>
    <tableColumn id="1" xr3:uid="{856AE310-AEA5-495C-AFEA-6272F75297F1}" uniqueName="1" name="Supp/Cust" queryTableFieldId="25"/>
    <tableColumn id="21" xr3:uid="{F8252007-7A66-46DC-AA16-3B2B4E19CB09}" uniqueName="21" name="Desc.S/C" queryTableFieldId="26"/>
    <tableColumn id="13" xr3:uid="{357E4484-F0FE-42C9-93E3-50CDCF288921}" uniqueName="13" name="Cost Ctr" queryTableFieldId="13" dataDxfId="13"/>
    <tableColumn id="16" xr3:uid="{D56A748A-97F2-4F35-8236-A6E0AE0A5E56}" uniqueName="16" name="Cost Ctr Desc." queryTableFieldId="16" dataDxfId="12"/>
    <tableColumn id="14" xr3:uid="{8CFD9C22-44D6-44DF-807B-32C305633C8D}" uniqueName="14" name="Profit Ctr" queryTableFieldId="14" dataDxfId="11"/>
    <tableColumn id="17" xr3:uid="{9EB03AA4-F2B0-4377-A6EB-07733E462498}" uniqueName="17" name="Profit Ctr Desc" queryTableFieldId="17" dataDxfId="10"/>
    <tableColumn id="15" xr3:uid="{61286882-B924-42F6-991F-617A4DB52B35}" uniqueName="15" name="Order" queryTableFieldId="15" dataDxfId="9"/>
    <tableColumn id="18" xr3:uid="{B346966C-ABAE-4997-BF70-0785F939A389}" uniqueName="18" name="Order Desc." queryTableFieldId="18" dataDxfId="8"/>
    <tableColumn id="19" xr3:uid="{53B50E1F-1670-4850-B487-E3B5B4454D23}" uniqueName="19" name="   Debit amount" queryTableFieldId="19" dataDxfId="7"/>
    <tableColumn id="20" xr3:uid="{7B5B8117-A926-40C4-BEFC-F82098B9603E}" uniqueName="20" name="  Credit amount" queryTableFieldId="20" dataDxfId="6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38BE1-D766-48ED-96CF-4CBAF4D99A39}">
  <sheetPr codeName="Sheet9">
    <tabColor theme="7"/>
  </sheetPr>
  <dimension ref="B1:AA61"/>
  <sheetViews>
    <sheetView showGridLines="0" zoomScale="90" zoomScaleNormal="90" workbookViewId="0">
      <pane xSplit="10" topLeftCell="W1" activePane="topRight" state="frozen"/>
      <selection pane="topRight" activeCell="X18" sqref="X18:X19"/>
    </sheetView>
  </sheetViews>
  <sheetFormatPr defaultColWidth="8.85546875" defaultRowHeight="12" x14ac:dyDescent="0.2"/>
  <cols>
    <col min="1" max="1" width="3" style="8" customWidth="1"/>
    <col min="2" max="2" width="4.85546875" style="8" customWidth="1"/>
    <col min="3" max="3" width="5.85546875" style="8" bestFit="1" customWidth="1"/>
    <col min="4" max="4" width="11.140625" style="8" bestFit="1" customWidth="1"/>
    <col min="5" max="5" width="10.42578125" style="8" bestFit="1" customWidth="1"/>
    <col min="6" max="6" width="6.85546875" style="8" bestFit="1" customWidth="1"/>
    <col min="7" max="7" width="5.42578125" style="8" bestFit="1" customWidth="1"/>
    <col min="8" max="8" width="12.140625" style="9" bestFit="1" customWidth="1"/>
    <col min="9" max="9" width="10.28515625" style="8" bestFit="1" customWidth="1"/>
    <col min="10" max="10" width="15.42578125" style="8" bestFit="1" customWidth="1"/>
    <col min="11" max="11" width="15" style="8" bestFit="1" customWidth="1"/>
    <col min="12" max="12" width="11.5703125" style="8" bestFit="1" customWidth="1"/>
    <col min="13" max="13" width="17.7109375" style="8" bestFit="1" customWidth="1"/>
    <col min="14" max="14" width="11.140625" style="8" bestFit="1" customWidth="1"/>
    <col min="15" max="15" width="52.28515625" style="8" bestFit="1" customWidth="1"/>
    <col min="16" max="16" width="11.28515625" style="8" bestFit="1" customWidth="1"/>
    <col min="17" max="17" width="17.42578125" style="8" bestFit="1" customWidth="1"/>
    <col min="18" max="18" width="11.28515625" style="8" bestFit="1" customWidth="1"/>
    <col min="19" max="19" width="19" style="8" bestFit="1" customWidth="1"/>
    <col min="20" max="20" width="6.140625" style="8" bestFit="1" customWidth="1"/>
    <col min="21" max="21" width="11.42578125" style="8" bestFit="1" customWidth="1"/>
    <col min="22" max="22" width="14.140625" style="8" bestFit="1" customWidth="1"/>
    <col min="23" max="23" width="14.7109375" style="8" bestFit="1" customWidth="1"/>
    <col min="24" max="24" width="18.7109375" style="13" customWidth="1"/>
    <col min="25" max="25" width="20.5703125" style="12" customWidth="1"/>
    <col min="26" max="26" width="29" style="13" customWidth="1"/>
    <col min="27" max="27" width="18" style="14" customWidth="1"/>
    <col min="28" max="16384" width="8.85546875" style="8"/>
  </cols>
  <sheetData>
    <row r="1" spans="2:27" s="1" customFormat="1" ht="21.6" customHeight="1" x14ac:dyDescent="0.3">
      <c r="C1" s="2" t="s">
        <v>0</v>
      </c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4"/>
      <c r="Y1" s="5"/>
      <c r="Z1" s="6"/>
      <c r="AA1" s="7"/>
    </row>
    <row r="3" spans="2:27" x14ac:dyDescent="0.2">
      <c r="J3" s="10">
        <f>+SUM(AR_To_Analyze[[#All],[Total Deb./Cred.]])</f>
        <v>5802055.5999999987</v>
      </c>
      <c r="S3" s="10">
        <f>+SUM(AR_To_Analyze[[#All],[   Debit amount]])</f>
        <v>1496849.9599999997</v>
      </c>
      <c r="T3" s="10">
        <f>+SUM(AR_To_Analyze[[#All],[  Credit amount]])</f>
        <v>1496849.9599999995</v>
      </c>
      <c r="U3" s="10"/>
      <c r="V3" s="10"/>
      <c r="W3" s="10"/>
      <c r="X3" s="11"/>
    </row>
    <row r="4" spans="2:27" ht="4.1500000000000004" customHeight="1" thickBot="1" x14ac:dyDescent="0.25"/>
    <row r="5" spans="2:27" ht="24.75" thickBot="1" x14ac:dyDescent="0.25">
      <c r="B5" s="15" t="s">
        <v>1</v>
      </c>
      <c r="C5" s="16" t="s">
        <v>2</v>
      </c>
      <c r="D5" s="17" t="s">
        <v>3</v>
      </c>
      <c r="E5" s="17" t="s">
        <v>4</v>
      </c>
      <c r="F5" s="17" t="s">
        <v>5</v>
      </c>
      <c r="G5" s="17" t="s">
        <v>6</v>
      </c>
      <c r="H5" s="17" t="s">
        <v>7</v>
      </c>
      <c r="I5" s="18" t="s">
        <v>8</v>
      </c>
      <c r="J5" s="17" t="s">
        <v>9</v>
      </c>
      <c r="K5" s="17" t="s">
        <v>10</v>
      </c>
      <c r="L5" s="19" t="s">
        <v>11</v>
      </c>
      <c r="M5" s="19" t="s">
        <v>12</v>
      </c>
      <c r="N5" s="19" t="s">
        <v>13</v>
      </c>
      <c r="O5" s="19" t="s">
        <v>14</v>
      </c>
      <c r="P5" s="19" t="s">
        <v>15</v>
      </c>
      <c r="Q5" s="19" t="s">
        <v>16</v>
      </c>
      <c r="R5" s="19" t="s">
        <v>17</v>
      </c>
      <c r="S5" s="19" t="s">
        <v>18</v>
      </c>
      <c r="T5" s="19" t="s">
        <v>19</v>
      </c>
      <c r="U5" s="19" t="s">
        <v>20</v>
      </c>
      <c r="V5" s="19" t="s">
        <v>21</v>
      </c>
      <c r="W5" s="20" t="s">
        <v>22</v>
      </c>
      <c r="X5" s="21" t="s">
        <v>23</v>
      </c>
      <c r="Y5" s="22" t="s">
        <v>24</v>
      </c>
      <c r="Z5" s="23" t="s">
        <v>25</v>
      </c>
      <c r="AA5" s="24" t="s">
        <v>26</v>
      </c>
    </row>
    <row r="6" spans="2:27" ht="15" x14ac:dyDescent="0.25">
      <c r="B6" s="25">
        <v>1</v>
      </c>
      <c r="C6" s="26" t="s">
        <v>27</v>
      </c>
      <c r="D6" s="26" t="s">
        <v>28</v>
      </c>
      <c r="E6" s="26" t="s">
        <v>29</v>
      </c>
      <c r="F6" s="26" t="s">
        <v>30</v>
      </c>
      <c r="G6" s="26" t="s">
        <v>31</v>
      </c>
      <c r="H6" s="26">
        <v>23003809</v>
      </c>
      <c r="I6" s="27">
        <v>45693</v>
      </c>
      <c r="K6" s="28">
        <v>30940.33</v>
      </c>
      <c r="L6" s="26">
        <v>4300000001</v>
      </c>
      <c r="M6" s="8" t="s">
        <v>32</v>
      </c>
      <c r="N6">
        <v>100037179</v>
      </c>
      <c r="O6" t="s">
        <v>33</v>
      </c>
      <c r="V6" s="28">
        <v>3897.38</v>
      </c>
      <c r="W6" s="28">
        <v>0</v>
      </c>
      <c r="X6" s="29"/>
      <c r="Y6" s="30"/>
      <c r="Z6" s="31"/>
      <c r="AA6" s="32"/>
    </row>
    <row r="7" spans="2:27" ht="15" x14ac:dyDescent="0.25">
      <c r="B7" s="33"/>
      <c r="C7" s="26" t="s">
        <v>27</v>
      </c>
      <c r="D7" s="26" t="s">
        <v>28</v>
      </c>
      <c r="E7" s="26" t="s">
        <v>29</v>
      </c>
      <c r="F7" s="26" t="s">
        <v>30</v>
      </c>
      <c r="G7" s="26" t="s">
        <v>31</v>
      </c>
      <c r="H7" s="26">
        <v>23003809</v>
      </c>
      <c r="I7" s="27">
        <v>45693</v>
      </c>
      <c r="K7" s="28">
        <v>30940.33</v>
      </c>
      <c r="L7" s="26">
        <v>7560000001</v>
      </c>
      <c r="M7" s="8" t="s">
        <v>34</v>
      </c>
      <c r="N7"/>
      <c r="O7"/>
      <c r="R7" s="8" t="s">
        <v>35</v>
      </c>
      <c r="S7" s="8" t="s">
        <v>36</v>
      </c>
      <c r="V7" s="28">
        <v>0</v>
      </c>
      <c r="W7" s="28">
        <v>0.01</v>
      </c>
      <c r="X7" s="34"/>
      <c r="Y7" s="35"/>
      <c r="Z7" s="36"/>
      <c r="AA7" s="37"/>
    </row>
    <row r="8" spans="2:27" ht="15" x14ac:dyDescent="0.25">
      <c r="B8" s="33"/>
      <c r="C8" s="26" t="s">
        <v>27</v>
      </c>
      <c r="D8" s="26" t="s">
        <v>28</v>
      </c>
      <c r="E8" s="26" t="s">
        <v>29</v>
      </c>
      <c r="F8" s="26" t="s">
        <v>30</v>
      </c>
      <c r="G8" s="26" t="s">
        <v>31</v>
      </c>
      <c r="H8" s="26">
        <v>23003809</v>
      </c>
      <c r="I8" s="27">
        <v>45693</v>
      </c>
      <c r="K8" s="28">
        <v>30940.33</v>
      </c>
      <c r="L8" s="26">
        <v>2440000001</v>
      </c>
      <c r="M8" s="8" t="s">
        <v>37</v>
      </c>
      <c r="N8">
        <v>244000110</v>
      </c>
      <c r="O8" t="s">
        <v>38</v>
      </c>
      <c r="V8" s="28">
        <v>27042.95</v>
      </c>
      <c r="W8" s="28">
        <v>0</v>
      </c>
      <c r="X8" s="34"/>
      <c r="Y8" s="35"/>
      <c r="Z8" s="36"/>
      <c r="AA8" s="37"/>
    </row>
    <row r="9" spans="2:27" ht="15.75" thickBot="1" x14ac:dyDescent="0.3">
      <c r="B9" s="33"/>
      <c r="C9" s="26" t="s">
        <v>27</v>
      </c>
      <c r="D9" s="26" t="s">
        <v>28</v>
      </c>
      <c r="E9" s="26" t="s">
        <v>29</v>
      </c>
      <c r="F9" s="26" t="s">
        <v>30</v>
      </c>
      <c r="G9" s="26" t="s">
        <v>31</v>
      </c>
      <c r="H9" s="26">
        <v>23003809</v>
      </c>
      <c r="I9" s="27">
        <v>45693</v>
      </c>
      <c r="K9" s="28">
        <v>30940.33</v>
      </c>
      <c r="L9" s="26">
        <v>4300000001</v>
      </c>
      <c r="M9" s="8" t="s">
        <v>32</v>
      </c>
      <c r="N9">
        <v>100037179</v>
      </c>
      <c r="O9" t="s">
        <v>33</v>
      </c>
      <c r="V9" s="28">
        <v>0</v>
      </c>
      <c r="W9" s="28">
        <v>30940.32</v>
      </c>
      <c r="X9" s="34"/>
      <c r="Y9" s="35"/>
      <c r="Z9" s="36"/>
      <c r="AA9" s="37"/>
    </row>
    <row r="10" spans="2:27" ht="15.75" thickTop="1" x14ac:dyDescent="0.25">
      <c r="B10" s="38">
        <v>2</v>
      </c>
      <c r="C10" s="39" t="s">
        <v>27</v>
      </c>
      <c r="D10" s="39" t="s">
        <v>28</v>
      </c>
      <c r="E10" s="39" t="s">
        <v>39</v>
      </c>
      <c r="F10" s="39" t="s">
        <v>30</v>
      </c>
      <c r="G10" s="39" t="s">
        <v>31</v>
      </c>
      <c r="H10" s="39">
        <v>23003820</v>
      </c>
      <c r="I10" s="40">
        <v>45694</v>
      </c>
      <c r="J10" s="41"/>
      <c r="K10" s="42">
        <v>334000.8</v>
      </c>
      <c r="L10" s="39">
        <v>4310000001</v>
      </c>
      <c r="M10" s="41" t="s">
        <v>40</v>
      </c>
      <c r="N10" s="43">
        <v>100033645</v>
      </c>
      <c r="O10" s="43" t="s">
        <v>41</v>
      </c>
      <c r="P10" s="41"/>
      <c r="Q10" s="41"/>
      <c r="R10" s="41"/>
      <c r="S10" s="41"/>
      <c r="T10" s="41"/>
      <c r="U10" s="41"/>
      <c r="V10" s="42">
        <v>0</v>
      </c>
      <c r="W10" s="42">
        <v>334000.8</v>
      </c>
      <c r="X10" s="44"/>
      <c r="Y10" s="45"/>
      <c r="Z10" s="44"/>
      <c r="AA10" s="46"/>
    </row>
    <row r="11" spans="2:27" ht="15" x14ac:dyDescent="0.25">
      <c r="B11" s="33"/>
      <c r="C11" s="26" t="s">
        <v>27</v>
      </c>
      <c r="D11" s="26" t="s">
        <v>28</v>
      </c>
      <c r="E11" s="26" t="s">
        <v>39</v>
      </c>
      <c r="F11" s="26" t="s">
        <v>30</v>
      </c>
      <c r="G11" s="26" t="s">
        <v>31</v>
      </c>
      <c r="H11" s="26">
        <v>23003820</v>
      </c>
      <c r="I11" s="27">
        <v>45694</v>
      </c>
      <c r="K11" s="28">
        <v>334000.8</v>
      </c>
      <c r="L11" s="26">
        <v>6643000020</v>
      </c>
      <c r="M11" s="8" t="s">
        <v>42</v>
      </c>
      <c r="N11"/>
      <c r="O11"/>
      <c r="P11" s="8" t="s">
        <v>43</v>
      </c>
      <c r="Q11" s="8" t="s">
        <v>44</v>
      </c>
      <c r="R11" s="8" t="s">
        <v>43</v>
      </c>
      <c r="S11" s="8" t="s">
        <v>44</v>
      </c>
      <c r="V11" s="28">
        <v>2585.8200000000002</v>
      </c>
      <c r="W11" s="28">
        <v>0</v>
      </c>
      <c r="X11" s="35"/>
      <c r="Y11" s="36"/>
      <c r="Z11" s="35"/>
      <c r="AA11" s="47"/>
    </row>
    <row r="12" spans="2:27" ht="15" x14ac:dyDescent="0.25">
      <c r="B12" s="33"/>
      <c r="C12" s="26" t="s">
        <v>27</v>
      </c>
      <c r="D12" s="26" t="s">
        <v>28</v>
      </c>
      <c r="E12" s="26" t="s">
        <v>39</v>
      </c>
      <c r="F12" s="26" t="s">
        <v>30</v>
      </c>
      <c r="G12" s="26" t="s">
        <v>31</v>
      </c>
      <c r="H12" s="26">
        <v>23003820</v>
      </c>
      <c r="I12" s="27">
        <v>45694</v>
      </c>
      <c r="K12" s="28">
        <v>334000.8</v>
      </c>
      <c r="L12" s="26">
        <v>4000000001</v>
      </c>
      <c r="M12" s="8" t="s">
        <v>45</v>
      </c>
      <c r="N12">
        <v>100012050</v>
      </c>
      <c r="O12" t="s">
        <v>46</v>
      </c>
      <c r="V12" s="28">
        <v>404.14</v>
      </c>
      <c r="W12" s="28">
        <v>0</v>
      </c>
      <c r="X12" s="35"/>
      <c r="Y12" s="36"/>
      <c r="Z12" s="35"/>
      <c r="AA12" s="47"/>
    </row>
    <row r="13" spans="2:27" ht="15.75" thickBot="1" x14ac:dyDescent="0.3">
      <c r="B13" s="33"/>
      <c r="C13" s="26" t="s">
        <v>27</v>
      </c>
      <c r="D13" s="26" t="s">
        <v>28</v>
      </c>
      <c r="E13" s="26" t="s">
        <v>39</v>
      </c>
      <c r="F13" s="26" t="s">
        <v>30</v>
      </c>
      <c r="G13" s="26" t="s">
        <v>31</v>
      </c>
      <c r="H13" s="26">
        <v>23003820</v>
      </c>
      <c r="I13" s="27">
        <v>45694</v>
      </c>
      <c r="K13" s="28">
        <v>334000.8</v>
      </c>
      <c r="L13" s="26">
        <v>4300000001</v>
      </c>
      <c r="M13" s="8" t="s">
        <v>32</v>
      </c>
      <c r="N13">
        <v>100033645</v>
      </c>
      <c r="O13" t="s">
        <v>41</v>
      </c>
      <c r="V13" s="28">
        <v>331010.84000000003</v>
      </c>
      <c r="W13" s="28">
        <v>0</v>
      </c>
      <c r="X13" s="35"/>
      <c r="Y13" s="36"/>
      <c r="Z13" s="35"/>
      <c r="AA13" s="47"/>
    </row>
    <row r="14" spans="2:27" ht="15.75" thickTop="1" x14ac:dyDescent="0.25">
      <c r="B14" s="38">
        <v>3</v>
      </c>
      <c r="C14" s="39" t="s">
        <v>27</v>
      </c>
      <c r="D14" s="39" t="s">
        <v>28</v>
      </c>
      <c r="E14" s="39" t="s">
        <v>29</v>
      </c>
      <c r="F14" s="39" t="s">
        <v>30</v>
      </c>
      <c r="G14" s="39" t="s">
        <v>31</v>
      </c>
      <c r="H14" s="39">
        <v>23003823</v>
      </c>
      <c r="I14" s="40">
        <v>45695</v>
      </c>
      <c r="J14" s="41"/>
      <c r="K14" s="42">
        <v>102983.38</v>
      </c>
      <c r="L14" s="39">
        <v>4000000001</v>
      </c>
      <c r="M14" s="41" t="s">
        <v>45</v>
      </c>
      <c r="N14" s="43">
        <v>100017277</v>
      </c>
      <c r="O14" s="43" t="s">
        <v>47</v>
      </c>
      <c r="P14" s="41"/>
      <c r="Q14" s="41"/>
      <c r="R14" s="41"/>
      <c r="S14" s="41"/>
      <c r="T14" s="41"/>
      <c r="U14" s="41"/>
      <c r="V14" s="42">
        <v>124.61</v>
      </c>
      <c r="W14" s="42">
        <v>0</v>
      </c>
      <c r="X14" s="44"/>
      <c r="Y14" s="45"/>
      <c r="Z14" s="44"/>
      <c r="AA14" s="46"/>
    </row>
    <row r="15" spans="2:27" ht="15" x14ac:dyDescent="0.25">
      <c r="B15" s="33"/>
      <c r="C15" s="26" t="s">
        <v>27</v>
      </c>
      <c r="D15" s="26" t="s">
        <v>28</v>
      </c>
      <c r="E15" s="26" t="s">
        <v>29</v>
      </c>
      <c r="F15" s="26" t="s">
        <v>30</v>
      </c>
      <c r="G15" s="26" t="s">
        <v>31</v>
      </c>
      <c r="H15" s="26">
        <v>23003823</v>
      </c>
      <c r="I15" s="27">
        <v>45695</v>
      </c>
      <c r="K15" s="28">
        <v>102983.38</v>
      </c>
      <c r="L15" s="26">
        <v>4300000001</v>
      </c>
      <c r="M15" s="8" t="s">
        <v>32</v>
      </c>
      <c r="N15">
        <v>100037277</v>
      </c>
      <c r="O15" t="s">
        <v>48</v>
      </c>
      <c r="V15" s="28">
        <v>101437.18</v>
      </c>
      <c r="W15" s="28">
        <v>0</v>
      </c>
      <c r="X15" s="35"/>
      <c r="Y15" s="36"/>
      <c r="Z15" s="35"/>
      <c r="AA15" s="47"/>
    </row>
    <row r="16" spans="2:27" ht="15" x14ac:dyDescent="0.25">
      <c r="B16" s="33"/>
      <c r="C16" s="26" t="s">
        <v>27</v>
      </c>
      <c r="D16" s="26" t="s">
        <v>28</v>
      </c>
      <c r="E16" s="26" t="s">
        <v>29</v>
      </c>
      <c r="F16" s="26" t="s">
        <v>30</v>
      </c>
      <c r="G16" s="26" t="s">
        <v>31</v>
      </c>
      <c r="H16" s="26">
        <v>23003823</v>
      </c>
      <c r="I16" s="27">
        <v>45695</v>
      </c>
      <c r="K16" s="28">
        <v>102983.38</v>
      </c>
      <c r="L16" s="26">
        <v>4310000001</v>
      </c>
      <c r="M16" s="8" t="s">
        <v>40</v>
      </c>
      <c r="N16">
        <v>100037277</v>
      </c>
      <c r="O16" t="s">
        <v>48</v>
      </c>
      <c r="V16" s="28">
        <v>0</v>
      </c>
      <c r="W16" s="28">
        <v>102983.38</v>
      </c>
      <c r="X16" s="35"/>
      <c r="Y16" s="36"/>
      <c r="Z16" s="35"/>
      <c r="AA16" s="47"/>
    </row>
    <row r="17" spans="2:27" ht="15.75" thickBot="1" x14ac:dyDescent="0.3">
      <c r="B17" s="33"/>
      <c r="C17" s="26" t="s">
        <v>27</v>
      </c>
      <c r="D17" s="26" t="s">
        <v>28</v>
      </c>
      <c r="E17" s="26" t="s">
        <v>29</v>
      </c>
      <c r="F17" s="26" t="s">
        <v>30</v>
      </c>
      <c r="G17" s="26" t="s">
        <v>31</v>
      </c>
      <c r="H17" s="26">
        <v>23003823</v>
      </c>
      <c r="I17" s="27">
        <v>45695</v>
      </c>
      <c r="K17" s="28">
        <v>102983.38</v>
      </c>
      <c r="L17" s="26">
        <v>6643000020</v>
      </c>
      <c r="M17" s="8" t="s">
        <v>42</v>
      </c>
      <c r="N17"/>
      <c r="O17"/>
      <c r="P17" s="8" t="s">
        <v>43</v>
      </c>
      <c r="Q17" s="8" t="s">
        <v>44</v>
      </c>
      <c r="R17" s="8" t="s">
        <v>43</v>
      </c>
      <c r="S17" s="8" t="s">
        <v>44</v>
      </c>
      <c r="V17" s="28">
        <v>1421.59</v>
      </c>
      <c r="W17" s="28">
        <v>0</v>
      </c>
      <c r="X17" s="35"/>
      <c r="Y17" s="36"/>
      <c r="Z17" s="35"/>
      <c r="AA17" s="47"/>
    </row>
    <row r="18" spans="2:27" ht="15.75" thickTop="1" x14ac:dyDescent="0.25">
      <c r="B18" s="38">
        <v>4</v>
      </c>
      <c r="C18" s="39" t="s">
        <v>27</v>
      </c>
      <c r="D18" s="39" t="s">
        <v>28</v>
      </c>
      <c r="E18" s="39" t="s">
        <v>49</v>
      </c>
      <c r="F18" s="39" t="s">
        <v>30</v>
      </c>
      <c r="G18" s="39" t="s">
        <v>31</v>
      </c>
      <c r="H18" s="39">
        <v>23003828</v>
      </c>
      <c r="I18" s="40">
        <v>45695</v>
      </c>
      <c r="J18" s="41"/>
      <c r="K18" s="42">
        <v>17906.95</v>
      </c>
      <c r="L18" s="39">
        <v>4300000001</v>
      </c>
      <c r="M18" s="41" t="s">
        <v>32</v>
      </c>
      <c r="N18" s="43">
        <v>100051530</v>
      </c>
      <c r="O18" s="43" t="s">
        <v>50</v>
      </c>
      <c r="P18" s="41"/>
      <c r="Q18" s="41"/>
      <c r="R18" s="41"/>
      <c r="S18" s="41"/>
      <c r="T18" s="41"/>
      <c r="U18" s="41"/>
      <c r="V18" s="42">
        <v>0</v>
      </c>
      <c r="W18" s="42">
        <v>17906.95</v>
      </c>
      <c r="X18" s="44"/>
      <c r="Y18" s="45"/>
      <c r="Z18" s="44"/>
      <c r="AA18" s="46"/>
    </row>
    <row r="19" spans="2:27" ht="15.75" thickBot="1" x14ac:dyDescent="0.3">
      <c r="B19" s="33"/>
      <c r="C19" s="26" t="s">
        <v>27</v>
      </c>
      <c r="D19" s="26" t="s">
        <v>28</v>
      </c>
      <c r="E19" s="26" t="s">
        <v>49</v>
      </c>
      <c r="F19" s="26" t="s">
        <v>30</v>
      </c>
      <c r="G19" s="26" t="s">
        <v>31</v>
      </c>
      <c r="H19" s="26">
        <v>23003828</v>
      </c>
      <c r="I19" s="27">
        <v>45695</v>
      </c>
      <c r="K19" s="28">
        <v>17906.95</v>
      </c>
      <c r="L19" s="26">
        <v>2440000001</v>
      </c>
      <c r="M19" s="8" t="s">
        <v>37</v>
      </c>
      <c r="N19">
        <v>244000110</v>
      </c>
      <c r="O19" t="s">
        <v>38</v>
      </c>
      <c r="V19" s="28">
        <v>17906.95</v>
      </c>
      <c r="W19" s="28">
        <v>0</v>
      </c>
      <c r="X19" s="35"/>
      <c r="Y19" s="36"/>
      <c r="Z19" s="35"/>
      <c r="AA19" s="47"/>
    </row>
    <row r="20" spans="2:27" ht="15.75" thickTop="1" x14ac:dyDescent="0.25">
      <c r="B20" s="38">
        <v>5</v>
      </c>
      <c r="C20" s="39" t="s">
        <v>27</v>
      </c>
      <c r="D20" s="39" t="s">
        <v>28</v>
      </c>
      <c r="E20" s="39" t="s">
        <v>39</v>
      </c>
      <c r="F20" s="39" t="s">
        <v>30</v>
      </c>
      <c r="G20" s="39" t="s">
        <v>31</v>
      </c>
      <c r="H20" s="39">
        <v>23003853</v>
      </c>
      <c r="I20" s="40">
        <v>45695</v>
      </c>
      <c r="J20" s="41"/>
      <c r="K20" s="42">
        <v>121240.32000000001</v>
      </c>
      <c r="L20" s="39">
        <v>4000000001</v>
      </c>
      <c r="M20" s="41" t="s">
        <v>45</v>
      </c>
      <c r="N20" s="43">
        <v>100017277</v>
      </c>
      <c r="O20" s="43" t="s">
        <v>47</v>
      </c>
      <c r="P20" s="41"/>
      <c r="Q20" s="41"/>
      <c r="R20" s="41"/>
      <c r="S20" s="41"/>
      <c r="T20" s="41"/>
      <c r="U20" s="41"/>
      <c r="V20" s="42">
        <v>513.45000000000005</v>
      </c>
      <c r="W20" s="42">
        <v>0</v>
      </c>
      <c r="X20" s="44"/>
      <c r="Y20" s="45"/>
      <c r="Z20" s="44"/>
      <c r="AA20" s="46"/>
    </row>
    <row r="21" spans="2:27" ht="15" x14ac:dyDescent="0.25">
      <c r="B21" s="33"/>
      <c r="C21" s="26" t="s">
        <v>27</v>
      </c>
      <c r="D21" s="26" t="s">
        <v>28</v>
      </c>
      <c r="E21" s="26" t="s">
        <v>39</v>
      </c>
      <c r="F21" s="26" t="s">
        <v>30</v>
      </c>
      <c r="G21" s="26" t="s">
        <v>31</v>
      </c>
      <c r="H21" s="26">
        <v>23003853</v>
      </c>
      <c r="I21" s="27">
        <v>45695</v>
      </c>
      <c r="K21" s="28">
        <v>121240.32000000001</v>
      </c>
      <c r="L21" s="26">
        <v>6643000020</v>
      </c>
      <c r="M21" s="8" t="s">
        <v>42</v>
      </c>
      <c r="N21"/>
      <c r="O21"/>
      <c r="P21" s="8" t="s">
        <v>43</v>
      </c>
      <c r="Q21" s="8" t="s">
        <v>44</v>
      </c>
      <c r="R21" s="8" t="s">
        <v>43</v>
      </c>
      <c r="S21" s="8" t="s">
        <v>44</v>
      </c>
      <c r="V21" s="28">
        <v>1459.5</v>
      </c>
      <c r="W21" s="28">
        <v>0</v>
      </c>
      <c r="X21" s="35"/>
      <c r="Y21" s="36"/>
      <c r="Z21" s="35"/>
      <c r="AA21" s="47"/>
    </row>
    <row r="22" spans="2:27" ht="15" x14ac:dyDescent="0.25">
      <c r="B22" s="33"/>
      <c r="C22" s="26" t="s">
        <v>27</v>
      </c>
      <c r="D22" s="26" t="s">
        <v>28</v>
      </c>
      <c r="E22" s="26" t="s">
        <v>39</v>
      </c>
      <c r="F22" s="26" t="s">
        <v>30</v>
      </c>
      <c r="G22" s="26" t="s">
        <v>31</v>
      </c>
      <c r="H22" s="26">
        <v>23003853</v>
      </c>
      <c r="I22" s="27">
        <v>45695</v>
      </c>
      <c r="K22" s="28">
        <v>121240.32000000001</v>
      </c>
      <c r="L22" s="26">
        <v>4300000001</v>
      </c>
      <c r="M22" s="8" t="s">
        <v>32</v>
      </c>
      <c r="N22">
        <v>100043691</v>
      </c>
      <c r="O22" t="s">
        <v>51</v>
      </c>
      <c r="V22" s="28">
        <v>119267.37</v>
      </c>
      <c r="W22" s="28">
        <v>0</v>
      </c>
      <c r="X22" s="35"/>
      <c r="Y22" s="36"/>
      <c r="Z22" s="35"/>
      <c r="AA22" s="47"/>
    </row>
    <row r="23" spans="2:27" ht="15.75" thickBot="1" x14ac:dyDescent="0.3">
      <c r="B23" s="33"/>
      <c r="C23" s="26" t="s">
        <v>27</v>
      </c>
      <c r="D23" s="26" t="s">
        <v>28</v>
      </c>
      <c r="E23" s="26" t="s">
        <v>39</v>
      </c>
      <c r="F23" s="26" t="s">
        <v>30</v>
      </c>
      <c r="G23" s="26" t="s">
        <v>31</v>
      </c>
      <c r="H23" s="26">
        <v>23003853</v>
      </c>
      <c r="I23" s="27">
        <v>45695</v>
      </c>
      <c r="K23" s="28">
        <v>121240.32000000001</v>
      </c>
      <c r="L23" s="26">
        <v>4310000001</v>
      </c>
      <c r="M23" s="8" t="s">
        <v>40</v>
      </c>
      <c r="N23">
        <v>100043691</v>
      </c>
      <c r="O23" t="s">
        <v>51</v>
      </c>
      <c r="V23" s="28">
        <v>0</v>
      </c>
      <c r="W23" s="28">
        <v>121240.32000000001</v>
      </c>
      <c r="X23" s="35"/>
      <c r="Y23" s="36"/>
      <c r="Z23" s="35"/>
      <c r="AA23" s="47"/>
    </row>
    <row r="24" spans="2:27" ht="15.75" thickTop="1" x14ac:dyDescent="0.25">
      <c r="B24" s="38">
        <v>6</v>
      </c>
      <c r="C24" s="39" t="s">
        <v>27</v>
      </c>
      <c r="D24" s="39" t="s">
        <v>28</v>
      </c>
      <c r="E24" s="39" t="s">
        <v>39</v>
      </c>
      <c r="F24" s="39" t="s">
        <v>30</v>
      </c>
      <c r="G24" s="39" t="s">
        <v>31</v>
      </c>
      <c r="H24" s="39">
        <v>23003854</v>
      </c>
      <c r="I24" s="40">
        <v>45695</v>
      </c>
      <c r="J24" s="41"/>
      <c r="K24" s="42">
        <v>54365.71</v>
      </c>
      <c r="L24" s="39">
        <v>4310000001</v>
      </c>
      <c r="M24" s="41" t="s">
        <v>40</v>
      </c>
      <c r="N24" s="43">
        <v>100050050</v>
      </c>
      <c r="O24" s="43" t="s">
        <v>52</v>
      </c>
      <c r="P24" s="41"/>
      <c r="Q24" s="41"/>
      <c r="R24" s="41"/>
      <c r="S24" s="41"/>
      <c r="T24" s="41"/>
      <c r="U24" s="41"/>
      <c r="V24" s="42">
        <v>0</v>
      </c>
      <c r="W24" s="42">
        <v>54365.71</v>
      </c>
      <c r="X24" s="44"/>
      <c r="Y24" s="45"/>
      <c r="Z24" s="44"/>
      <c r="AA24" s="46"/>
    </row>
    <row r="25" spans="2:27" ht="15" x14ac:dyDescent="0.25">
      <c r="B25" s="33"/>
      <c r="C25" s="26" t="s">
        <v>27</v>
      </c>
      <c r="D25" s="26" t="s">
        <v>28</v>
      </c>
      <c r="E25" s="26" t="s">
        <v>39</v>
      </c>
      <c r="F25" s="26" t="s">
        <v>30</v>
      </c>
      <c r="G25" s="26" t="s">
        <v>31</v>
      </c>
      <c r="H25" s="26">
        <v>23003854</v>
      </c>
      <c r="I25" s="27">
        <v>45695</v>
      </c>
      <c r="K25" s="28">
        <v>54365.71</v>
      </c>
      <c r="L25" s="26">
        <v>4000000001</v>
      </c>
      <c r="M25" s="8" t="s">
        <v>45</v>
      </c>
      <c r="N25">
        <v>100017277</v>
      </c>
      <c r="O25" t="s">
        <v>47</v>
      </c>
      <c r="V25" s="28">
        <v>263.13</v>
      </c>
      <c r="W25" s="28">
        <v>0</v>
      </c>
      <c r="X25" s="35"/>
      <c r="Y25" s="36"/>
      <c r="Z25" s="35"/>
      <c r="AA25" s="47"/>
    </row>
    <row r="26" spans="2:27" ht="15" x14ac:dyDescent="0.25">
      <c r="B26" s="33"/>
      <c r="C26" s="26" t="s">
        <v>27</v>
      </c>
      <c r="D26" s="26" t="s">
        <v>28</v>
      </c>
      <c r="E26" s="26" t="s">
        <v>39</v>
      </c>
      <c r="F26" s="26" t="s">
        <v>30</v>
      </c>
      <c r="G26" s="26" t="s">
        <v>31</v>
      </c>
      <c r="H26" s="26">
        <v>23003854</v>
      </c>
      <c r="I26" s="27">
        <v>45695</v>
      </c>
      <c r="K26" s="28">
        <v>54365.71</v>
      </c>
      <c r="L26" s="26">
        <v>6643000020</v>
      </c>
      <c r="M26" s="8" t="s">
        <v>42</v>
      </c>
      <c r="N26"/>
      <c r="O26"/>
      <c r="P26" s="8" t="s">
        <v>43</v>
      </c>
      <c r="Q26" s="8" t="s">
        <v>44</v>
      </c>
      <c r="R26" s="8" t="s">
        <v>43</v>
      </c>
      <c r="S26" s="8" t="s">
        <v>44</v>
      </c>
      <c r="V26" s="28">
        <v>234.04</v>
      </c>
      <c r="W26" s="28">
        <v>0</v>
      </c>
      <c r="X26" s="35"/>
      <c r="Y26" s="36"/>
      <c r="Z26" s="35"/>
      <c r="AA26" s="47"/>
    </row>
    <row r="27" spans="2:27" ht="15.75" thickBot="1" x14ac:dyDescent="0.3">
      <c r="B27" s="33"/>
      <c r="C27" s="26" t="s">
        <v>27</v>
      </c>
      <c r="D27" s="26" t="s">
        <v>28</v>
      </c>
      <c r="E27" s="26" t="s">
        <v>39</v>
      </c>
      <c r="F27" s="26" t="s">
        <v>30</v>
      </c>
      <c r="G27" s="26" t="s">
        <v>31</v>
      </c>
      <c r="H27" s="26">
        <v>23003854</v>
      </c>
      <c r="I27" s="27">
        <v>45695</v>
      </c>
      <c r="K27" s="28">
        <v>54365.71</v>
      </c>
      <c r="L27" s="26">
        <v>4300000001</v>
      </c>
      <c r="M27" s="8" t="s">
        <v>32</v>
      </c>
      <c r="N27">
        <v>100050050</v>
      </c>
      <c r="O27" t="s">
        <v>52</v>
      </c>
      <c r="V27" s="28">
        <v>53868.54</v>
      </c>
      <c r="W27" s="28">
        <v>0</v>
      </c>
      <c r="X27" s="35"/>
      <c r="Y27" s="36"/>
      <c r="Z27" s="35"/>
      <c r="AA27" s="47"/>
    </row>
    <row r="28" spans="2:27" ht="15.75" thickTop="1" x14ac:dyDescent="0.25">
      <c r="B28" s="38">
        <v>7</v>
      </c>
      <c r="C28" s="39" t="s">
        <v>27</v>
      </c>
      <c r="D28" s="39" t="s">
        <v>28</v>
      </c>
      <c r="E28" s="39" t="s">
        <v>39</v>
      </c>
      <c r="F28" s="39" t="s">
        <v>30</v>
      </c>
      <c r="G28" s="39" t="s">
        <v>31</v>
      </c>
      <c r="H28" s="39">
        <v>23003897</v>
      </c>
      <c r="I28" s="40">
        <v>45699</v>
      </c>
      <c r="J28" s="41"/>
      <c r="K28" s="42">
        <v>305947.84000000003</v>
      </c>
      <c r="L28" s="39">
        <v>4310000001</v>
      </c>
      <c r="M28" s="41" t="s">
        <v>40</v>
      </c>
      <c r="N28" s="43">
        <v>100033645</v>
      </c>
      <c r="O28" s="43" t="s">
        <v>41</v>
      </c>
      <c r="P28" s="41"/>
      <c r="Q28" s="41"/>
      <c r="R28" s="41"/>
      <c r="S28" s="41"/>
      <c r="T28" s="41"/>
      <c r="U28" s="41"/>
      <c r="V28" s="42">
        <v>0</v>
      </c>
      <c r="W28" s="42">
        <v>305947.84000000003</v>
      </c>
      <c r="X28" s="44"/>
      <c r="Y28" s="45"/>
      <c r="Z28" s="44"/>
      <c r="AA28" s="46"/>
    </row>
    <row r="29" spans="2:27" ht="15" x14ac:dyDescent="0.25">
      <c r="B29" s="33"/>
      <c r="C29" s="26" t="s">
        <v>27</v>
      </c>
      <c r="D29" s="26" t="s">
        <v>28</v>
      </c>
      <c r="E29" s="26" t="s">
        <v>39</v>
      </c>
      <c r="F29" s="26" t="s">
        <v>30</v>
      </c>
      <c r="G29" s="26" t="s">
        <v>31</v>
      </c>
      <c r="H29" s="26">
        <v>23003897</v>
      </c>
      <c r="I29" s="27">
        <v>45699</v>
      </c>
      <c r="K29" s="28">
        <v>305947.84000000003</v>
      </c>
      <c r="L29" s="26">
        <v>6643000020</v>
      </c>
      <c r="M29" s="8" t="s">
        <v>42</v>
      </c>
      <c r="N29"/>
      <c r="O29"/>
      <c r="P29" s="8" t="s">
        <v>43</v>
      </c>
      <c r="Q29" s="8" t="s">
        <v>44</v>
      </c>
      <c r="R29" s="8" t="s">
        <v>43</v>
      </c>
      <c r="S29" s="8" t="s">
        <v>44</v>
      </c>
      <c r="V29" s="28">
        <v>2301.6</v>
      </c>
      <c r="W29" s="28">
        <v>0</v>
      </c>
      <c r="X29" s="35"/>
      <c r="Y29" s="36"/>
      <c r="Z29" s="35"/>
      <c r="AA29" s="47"/>
    </row>
    <row r="30" spans="2:27" ht="15" x14ac:dyDescent="0.25">
      <c r="B30" s="33"/>
      <c r="C30" s="26" t="s">
        <v>27</v>
      </c>
      <c r="D30" s="26" t="s">
        <v>28</v>
      </c>
      <c r="E30" s="26" t="s">
        <v>39</v>
      </c>
      <c r="F30" s="26" t="s">
        <v>30</v>
      </c>
      <c r="G30" s="26" t="s">
        <v>31</v>
      </c>
      <c r="H30" s="26">
        <v>23003897</v>
      </c>
      <c r="I30" s="27">
        <v>45699</v>
      </c>
      <c r="K30" s="28">
        <v>305947.84000000003</v>
      </c>
      <c r="L30" s="26">
        <v>4000000001</v>
      </c>
      <c r="M30" s="8" t="s">
        <v>45</v>
      </c>
      <c r="N30">
        <v>100017277</v>
      </c>
      <c r="O30" t="s">
        <v>47</v>
      </c>
      <c r="V30" s="28">
        <v>370.2</v>
      </c>
      <c r="W30" s="28">
        <v>0</v>
      </c>
      <c r="X30" s="35"/>
      <c r="Y30" s="36"/>
      <c r="Z30" s="35"/>
      <c r="AA30" s="47"/>
    </row>
    <row r="31" spans="2:27" ht="15.75" thickBot="1" x14ac:dyDescent="0.3">
      <c r="B31" s="33"/>
      <c r="C31" s="26" t="s">
        <v>27</v>
      </c>
      <c r="D31" s="26" t="s">
        <v>28</v>
      </c>
      <c r="E31" s="26" t="s">
        <v>39</v>
      </c>
      <c r="F31" s="26" t="s">
        <v>30</v>
      </c>
      <c r="G31" s="26" t="s">
        <v>31</v>
      </c>
      <c r="H31" s="26">
        <v>23003897</v>
      </c>
      <c r="I31" s="27">
        <v>45699</v>
      </c>
      <c r="K31" s="28">
        <v>305947.84000000003</v>
      </c>
      <c r="L31" s="26">
        <v>4300000001</v>
      </c>
      <c r="M31" s="8" t="s">
        <v>32</v>
      </c>
      <c r="N31">
        <v>100033645</v>
      </c>
      <c r="O31" t="s">
        <v>41</v>
      </c>
      <c r="V31" s="28">
        <v>303276.03999999998</v>
      </c>
      <c r="W31" s="28">
        <v>0</v>
      </c>
      <c r="X31" s="35"/>
      <c r="Y31" s="36"/>
      <c r="Z31" s="35"/>
      <c r="AA31" s="47"/>
    </row>
    <row r="32" spans="2:27" ht="15.75" thickTop="1" x14ac:dyDescent="0.25">
      <c r="B32" s="38">
        <v>8</v>
      </c>
      <c r="C32" s="39" t="s">
        <v>27</v>
      </c>
      <c r="D32" s="39" t="s">
        <v>28</v>
      </c>
      <c r="E32" s="39" t="s">
        <v>39</v>
      </c>
      <c r="F32" s="39" t="s">
        <v>30</v>
      </c>
      <c r="G32" s="39" t="s">
        <v>31</v>
      </c>
      <c r="H32" s="39">
        <v>23003898</v>
      </c>
      <c r="I32" s="40">
        <v>45699</v>
      </c>
      <c r="J32" s="41"/>
      <c r="K32" s="42">
        <v>45649.66</v>
      </c>
      <c r="L32" s="39">
        <v>6643000020</v>
      </c>
      <c r="M32" s="41" t="s">
        <v>42</v>
      </c>
      <c r="N32" s="43"/>
      <c r="O32" s="43"/>
      <c r="P32" s="41" t="s">
        <v>43</v>
      </c>
      <c r="Q32" s="41" t="s">
        <v>44</v>
      </c>
      <c r="R32" s="41" t="s">
        <v>43</v>
      </c>
      <c r="S32" s="41" t="s">
        <v>44</v>
      </c>
      <c r="T32" s="41"/>
      <c r="U32" s="41"/>
      <c r="V32" s="42">
        <v>114.12</v>
      </c>
      <c r="W32" s="42">
        <v>0</v>
      </c>
      <c r="X32" s="44"/>
      <c r="Y32" s="45"/>
      <c r="Z32" s="44"/>
      <c r="AA32" s="46"/>
    </row>
    <row r="33" spans="2:27" ht="15" x14ac:dyDescent="0.25">
      <c r="B33" s="33"/>
      <c r="C33" s="26" t="s">
        <v>27</v>
      </c>
      <c r="D33" s="26" t="s">
        <v>28</v>
      </c>
      <c r="E33" s="26" t="s">
        <v>39</v>
      </c>
      <c r="F33" s="26" t="s">
        <v>30</v>
      </c>
      <c r="G33" s="26" t="s">
        <v>31</v>
      </c>
      <c r="H33" s="26">
        <v>23003898</v>
      </c>
      <c r="I33" s="27">
        <v>45699</v>
      </c>
      <c r="K33" s="28">
        <v>45649.66</v>
      </c>
      <c r="L33" s="26">
        <v>4300000001</v>
      </c>
      <c r="M33" s="8" t="s">
        <v>32</v>
      </c>
      <c r="N33">
        <v>100058399</v>
      </c>
      <c r="O33" t="s">
        <v>53</v>
      </c>
      <c r="V33" s="28">
        <v>45405.86</v>
      </c>
      <c r="W33" s="28">
        <v>0</v>
      </c>
      <c r="X33" s="35"/>
      <c r="Y33" s="36"/>
      <c r="Z33" s="35"/>
      <c r="AA33" s="47"/>
    </row>
    <row r="34" spans="2:27" ht="15" x14ac:dyDescent="0.25">
      <c r="B34" s="33"/>
      <c r="C34" s="26" t="s">
        <v>27</v>
      </c>
      <c r="D34" s="26" t="s">
        <v>28</v>
      </c>
      <c r="E34" s="26" t="s">
        <v>39</v>
      </c>
      <c r="F34" s="26" t="s">
        <v>30</v>
      </c>
      <c r="G34" s="26" t="s">
        <v>31</v>
      </c>
      <c r="H34" s="26">
        <v>23003898</v>
      </c>
      <c r="I34" s="27">
        <v>45699</v>
      </c>
      <c r="K34" s="28">
        <v>45649.66</v>
      </c>
      <c r="L34" s="26">
        <v>4310000001</v>
      </c>
      <c r="M34" s="8" t="s">
        <v>40</v>
      </c>
      <c r="N34">
        <v>100058399</v>
      </c>
      <c r="O34" t="s">
        <v>53</v>
      </c>
      <c r="V34" s="28">
        <v>0</v>
      </c>
      <c r="W34" s="28">
        <v>45649.66</v>
      </c>
      <c r="X34" s="35"/>
      <c r="Y34" s="36"/>
      <c r="Z34" s="35"/>
      <c r="AA34" s="47"/>
    </row>
    <row r="35" spans="2:27" ht="15.75" thickBot="1" x14ac:dyDescent="0.3">
      <c r="B35" s="33"/>
      <c r="C35" s="26" t="s">
        <v>27</v>
      </c>
      <c r="D35" s="26" t="s">
        <v>28</v>
      </c>
      <c r="E35" s="26" t="s">
        <v>39</v>
      </c>
      <c r="F35" s="26" t="s">
        <v>30</v>
      </c>
      <c r="G35" s="26" t="s">
        <v>31</v>
      </c>
      <c r="H35" s="26">
        <v>23003898</v>
      </c>
      <c r="I35" s="27">
        <v>45699</v>
      </c>
      <c r="K35" s="28">
        <v>45649.66</v>
      </c>
      <c r="L35" s="26">
        <v>6643000020</v>
      </c>
      <c r="M35" s="8" t="s">
        <v>42</v>
      </c>
      <c r="N35"/>
      <c r="O35"/>
      <c r="P35" s="8" t="s">
        <v>43</v>
      </c>
      <c r="Q35" s="8" t="s">
        <v>44</v>
      </c>
      <c r="R35" s="8" t="s">
        <v>43</v>
      </c>
      <c r="S35" s="8" t="s">
        <v>44</v>
      </c>
      <c r="V35" s="28">
        <v>129.68</v>
      </c>
      <c r="W35" s="28">
        <v>0</v>
      </c>
      <c r="X35" s="35"/>
      <c r="Y35" s="36"/>
      <c r="Z35" s="35"/>
      <c r="AA35" s="47"/>
    </row>
    <row r="36" spans="2:27" ht="15.75" thickTop="1" x14ac:dyDescent="0.25">
      <c r="B36" s="38">
        <v>9</v>
      </c>
      <c r="C36" s="39" t="s">
        <v>27</v>
      </c>
      <c r="D36" s="39" t="s">
        <v>28</v>
      </c>
      <c r="E36" s="39" t="s">
        <v>39</v>
      </c>
      <c r="F36" s="39" t="s">
        <v>30</v>
      </c>
      <c r="G36" s="39" t="s">
        <v>31</v>
      </c>
      <c r="H36" s="39">
        <v>23003900</v>
      </c>
      <c r="I36" s="40">
        <v>45699</v>
      </c>
      <c r="J36" s="41"/>
      <c r="K36" s="42">
        <v>110655.55</v>
      </c>
      <c r="L36" s="39">
        <v>4310000001</v>
      </c>
      <c r="M36" s="41" t="s">
        <v>40</v>
      </c>
      <c r="N36" s="43">
        <v>100058399</v>
      </c>
      <c r="O36" s="43" t="s">
        <v>53</v>
      </c>
      <c r="P36" s="41"/>
      <c r="Q36" s="41"/>
      <c r="R36" s="41"/>
      <c r="S36" s="41"/>
      <c r="T36" s="41"/>
      <c r="U36" s="41"/>
      <c r="V36" s="42">
        <v>0</v>
      </c>
      <c r="W36" s="42">
        <v>110655.55</v>
      </c>
      <c r="X36" s="44"/>
      <c r="Y36" s="45"/>
      <c r="Z36" s="44"/>
      <c r="AA36" s="46"/>
    </row>
    <row r="37" spans="2:27" ht="15" x14ac:dyDescent="0.25">
      <c r="B37" s="33"/>
      <c r="C37" s="26" t="s">
        <v>27</v>
      </c>
      <c r="D37" s="26" t="s">
        <v>28</v>
      </c>
      <c r="E37" s="26" t="s">
        <v>39</v>
      </c>
      <c r="F37" s="26" t="s">
        <v>30</v>
      </c>
      <c r="G37" s="26" t="s">
        <v>31</v>
      </c>
      <c r="H37" s="26">
        <v>23003900</v>
      </c>
      <c r="I37" s="27">
        <v>45699</v>
      </c>
      <c r="K37" s="28">
        <v>110655.55</v>
      </c>
      <c r="L37" s="26">
        <v>6643000020</v>
      </c>
      <c r="M37" s="8" t="s">
        <v>42</v>
      </c>
      <c r="N37"/>
      <c r="O37"/>
      <c r="P37" s="8" t="s">
        <v>43</v>
      </c>
      <c r="Q37" s="8" t="s">
        <v>44</v>
      </c>
      <c r="R37" s="8" t="s">
        <v>43</v>
      </c>
      <c r="S37" s="8" t="s">
        <v>44</v>
      </c>
      <c r="V37" s="28">
        <v>1182.57</v>
      </c>
      <c r="W37" s="28">
        <v>0</v>
      </c>
      <c r="X37" s="35"/>
      <c r="Y37" s="36"/>
      <c r="Z37" s="35"/>
      <c r="AA37" s="47"/>
    </row>
    <row r="38" spans="2:27" ht="15" x14ac:dyDescent="0.25">
      <c r="B38" s="33"/>
      <c r="C38" s="26" t="s">
        <v>27</v>
      </c>
      <c r="D38" s="26" t="s">
        <v>28</v>
      </c>
      <c r="E38" s="26" t="s">
        <v>39</v>
      </c>
      <c r="F38" s="26" t="s">
        <v>30</v>
      </c>
      <c r="G38" s="26" t="s">
        <v>31</v>
      </c>
      <c r="H38" s="26">
        <v>23003900</v>
      </c>
      <c r="I38" s="27">
        <v>45699</v>
      </c>
      <c r="K38" s="28">
        <v>110655.55</v>
      </c>
      <c r="L38" s="26">
        <v>4300000001</v>
      </c>
      <c r="M38" s="8" t="s">
        <v>32</v>
      </c>
      <c r="N38">
        <v>100058399</v>
      </c>
      <c r="O38" t="s">
        <v>53</v>
      </c>
      <c r="V38" s="28">
        <v>109196.34</v>
      </c>
      <c r="W38" s="28">
        <v>0</v>
      </c>
      <c r="X38" s="35"/>
      <c r="Y38" s="36"/>
      <c r="Z38" s="35"/>
      <c r="AA38" s="47"/>
    </row>
    <row r="39" spans="2:27" ht="15.75" thickBot="1" x14ac:dyDescent="0.3">
      <c r="B39" s="33"/>
      <c r="C39" s="26" t="s">
        <v>27</v>
      </c>
      <c r="D39" s="26" t="s">
        <v>28</v>
      </c>
      <c r="E39" s="26" t="s">
        <v>39</v>
      </c>
      <c r="F39" s="26" t="s">
        <v>30</v>
      </c>
      <c r="G39" s="26" t="s">
        <v>31</v>
      </c>
      <c r="H39" s="26">
        <v>23003900</v>
      </c>
      <c r="I39" s="27">
        <v>45699</v>
      </c>
      <c r="K39" s="28">
        <v>110655.55</v>
      </c>
      <c r="L39" s="26">
        <v>6643000010</v>
      </c>
      <c r="M39" s="8" t="s">
        <v>54</v>
      </c>
      <c r="N39"/>
      <c r="O39"/>
      <c r="P39" s="8" t="s">
        <v>43</v>
      </c>
      <c r="Q39" s="8" t="s">
        <v>44</v>
      </c>
      <c r="R39" s="8" t="s">
        <v>43</v>
      </c>
      <c r="S39" s="8" t="s">
        <v>44</v>
      </c>
      <c r="V39" s="28">
        <v>276.64</v>
      </c>
      <c r="W39" s="28">
        <v>0</v>
      </c>
      <c r="X39" s="35"/>
      <c r="Y39" s="36"/>
      <c r="Z39" s="35"/>
      <c r="AA39" s="47"/>
    </row>
    <row r="40" spans="2:27" ht="15.75" thickTop="1" x14ac:dyDescent="0.25">
      <c r="B40" s="38">
        <v>10</v>
      </c>
      <c r="C40" s="39" t="s">
        <v>27</v>
      </c>
      <c r="D40" s="39" t="s">
        <v>28</v>
      </c>
      <c r="E40" s="39" t="s">
        <v>39</v>
      </c>
      <c r="F40" s="39" t="s">
        <v>30</v>
      </c>
      <c r="G40" s="39" t="s">
        <v>31</v>
      </c>
      <c r="H40" s="39">
        <v>23003955</v>
      </c>
      <c r="I40" s="40">
        <v>45705</v>
      </c>
      <c r="J40" s="41"/>
      <c r="K40" s="42">
        <v>155825.60999999999</v>
      </c>
      <c r="L40" s="39">
        <v>4300000001</v>
      </c>
      <c r="M40" s="41" t="s">
        <v>32</v>
      </c>
      <c r="N40" s="43">
        <v>100058384</v>
      </c>
      <c r="O40" s="43" t="s">
        <v>55</v>
      </c>
      <c r="P40" s="41"/>
      <c r="Q40" s="41"/>
      <c r="R40" s="41"/>
      <c r="S40" s="41"/>
      <c r="T40" s="41"/>
      <c r="U40" s="41"/>
      <c r="V40" s="42">
        <v>155825.60000000001</v>
      </c>
      <c r="W40" s="42">
        <v>0</v>
      </c>
      <c r="X40" s="44"/>
      <c r="Y40" s="45"/>
      <c r="Z40" s="44"/>
      <c r="AA40" s="46"/>
    </row>
    <row r="41" spans="2:27" ht="15" x14ac:dyDescent="0.25">
      <c r="B41" s="33"/>
      <c r="C41" s="26" t="s">
        <v>27</v>
      </c>
      <c r="D41" s="26" t="s">
        <v>28</v>
      </c>
      <c r="E41" s="26" t="s">
        <v>39</v>
      </c>
      <c r="F41" s="26" t="s">
        <v>30</v>
      </c>
      <c r="G41" s="26" t="s">
        <v>31</v>
      </c>
      <c r="H41" s="26">
        <v>23003955</v>
      </c>
      <c r="I41" s="27">
        <v>45705</v>
      </c>
      <c r="K41" s="28">
        <v>155825.60999999999</v>
      </c>
      <c r="L41" s="26">
        <v>6590000001</v>
      </c>
      <c r="M41" s="8" t="s">
        <v>56</v>
      </c>
      <c r="N41"/>
      <c r="O41"/>
      <c r="P41" s="8" t="s">
        <v>35</v>
      </c>
      <c r="Q41" s="8" t="s">
        <v>57</v>
      </c>
      <c r="R41" s="8" t="s">
        <v>35</v>
      </c>
      <c r="S41" s="8" t="s">
        <v>36</v>
      </c>
      <c r="V41" s="28">
        <v>0.01</v>
      </c>
      <c r="W41" s="28">
        <v>0</v>
      </c>
      <c r="X41" s="35"/>
      <c r="Y41" s="36"/>
      <c r="Z41" s="35"/>
      <c r="AA41" s="47"/>
    </row>
    <row r="42" spans="2:27" ht="15.75" thickBot="1" x14ac:dyDescent="0.3">
      <c r="B42" s="33"/>
      <c r="C42" s="26" t="s">
        <v>27</v>
      </c>
      <c r="D42" s="26" t="s">
        <v>28</v>
      </c>
      <c r="E42" s="26" t="s">
        <v>39</v>
      </c>
      <c r="F42" s="26" t="s">
        <v>30</v>
      </c>
      <c r="G42" s="26" t="s">
        <v>31</v>
      </c>
      <c r="H42" s="26">
        <v>23003955</v>
      </c>
      <c r="I42" s="27">
        <v>45705</v>
      </c>
      <c r="K42" s="28">
        <v>155825.60999999999</v>
      </c>
      <c r="L42" s="26">
        <v>4310000001</v>
      </c>
      <c r="M42" s="8" t="s">
        <v>40</v>
      </c>
      <c r="N42">
        <v>100058384</v>
      </c>
      <c r="O42" t="s">
        <v>55</v>
      </c>
      <c r="V42" s="28">
        <v>0</v>
      </c>
      <c r="W42" s="28">
        <v>155825.60999999999</v>
      </c>
      <c r="X42" s="35"/>
      <c r="Y42" s="36"/>
      <c r="Z42" s="35"/>
      <c r="AA42" s="47"/>
    </row>
    <row r="43" spans="2:27" ht="15.75" thickTop="1" x14ac:dyDescent="0.25">
      <c r="B43" s="38">
        <v>11</v>
      </c>
      <c r="C43" s="39" t="s">
        <v>27</v>
      </c>
      <c r="D43" s="39" t="s">
        <v>28</v>
      </c>
      <c r="E43" s="39" t="s">
        <v>39</v>
      </c>
      <c r="F43" s="39" t="s">
        <v>30</v>
      </c>
      <c r="G43" s="39" t="s">
        <v>31</v>
      </c>
      <c r="H43" s="39">
        <v>23004216</v>
      </c>
      <c r="I43" s="40">
        <v>45715</v>
      </c>
      <c r="J43" s="41"/>
      <c r="K43" s="42">
        <v>13918.99</v>
      </c>
      <c r="L43" s="39">
        <v>6643000020</v>
      </c>
      <c r="M43" s="41" t="s">
        <v>42</v>
      </c>
      <c r="N43" s="43"/>
      <c r="O43" s="43"/>
      <c r="P43" s="41" t="s">
        <v>43</v>
      </c>
      <c r="Q43" s="41" t="s">
        <v>44</v>
      </c>
      <c r="R43" s="41" t="s">
        <v>43</v>
      </c>
      <c r="S43" s="41" t="s">
        <v>44</v>
      </c>
      <c r="T43" s="41"/>
      <c r="U43" s="41"/>
      <c r="V43" s="42">
        <v>205.58</v>
      </c>
      <c r="W43" s="42">
        <v>0</v>
      </c>
      <c r="X43" s="44"/>
      <c r="Y43" s="45"/>
      <c r="Z43" s="44"/>
      <c r="AA43" s="46"/>
    </row>
    <row r="44" spans="2:27" ht="15" x14ac:dyDescent="0.25">
      <c r="B44" s="33"/>
      <c r="C44" s="26" t="s">
        <v>27</v>
      </c>
      <c r="D44" s="26" t="s">
        <v>28</v>
      </c>
      <c r="E44" s="26" t="s">
        <v>39</v>
      </c>
      <c r="F44" s="26" t="s">
        <v>30</v>
      </c>
      <c r="G44" s="26" t="s">
        <v>31</v>
      </c>
      <c r="H44" s="26">
        <v>23004216</v>
      </c>
      <c r="I44" s="27">
        <v>45715</v>
      </c>
      <c r="K44" s="28">
        <v>13918.99</v>
      </c>
      <c r="L44" s="26">
        <v>4300000001</v>
      </c>
      <c r="M44" s="8" t="s">
        <v>32</v>
      </c>
      <c r="N44">
        <v>100058411</v>
      </c>
      <c r="O44" t="s">
        <v>58</v>
      </c>
      <c r="V44" s="28">
        <v>0</v>
      </c>
      <c r="W44" s="28">
        <v>4439.5600000000004</v>
      </c>
      <c r="X44" s="35"/>
      <c r="Y44" s="36"/>
      <c r="Z44" s="35"/>
      <c r="AA44" s="47"/>
    </row>
    <row r="45" spans="2:27" ht="15" x14ac:dyDescent="0.25">
      <c r="B45" s="33"/>
      <c r="C45" s="26" t="s">
        <v>27</v>
      </c>
      <c r="D45" s="26" t="s">
        <v>28</v>
      </c>
      <c r="E45" s="26" t="s">
        <v>39</v>
      </c>
      <c r="F45" s="26" t="s">
        <v>30</v>
      </c>
      <c r="G45" s="26" t="s">
        <v>31</v>
      </c>
      <c r="H45" s="26">
        <v>23004216</v>
      </c>
      <c r="I45" s="27">
        <v>45715</v>
      </c>
      <c r="K45" s="28">
        <v>13918.99</v>
      </c>
      <c r="L45" s="26">
        <v>4300000001</v>
      </c>
      <c r="M45" s="8" t="s">
        <v>32</v>
      </c>
      <c r="N45">
        <v>100058411</v>
      </c>
      <c r="O45" t="s">
        <v>58</v>
      </c>
      <c r="V45" s="28">
        <v>0</v>
      </c>
      <c r="W45" s="28">
        <v>4414.47</v>
      </c>
      <c r="X45" s="35"/>
      <c r="Y45" s="36"/>
      <c r="Z45" s="35"/>
      <c r="AA45" s="47"/>
    </row>
    <row r="46" spans="2:27" ht="15" x14ac:dyDescent="0.25">
      <c r="B46" s="33"/>
      <c r="C46" s="26" t="s">
        <v>27</v>
      </c>
      <c r="D46" s="26" t="s">
        <v>28</v>
      </c>
      <c r="E46" s="26" t="s">
        <v>39</v>
      </c>
      <c r="F46" s="26" t="s">
        <v>30</v>
      </c>
      <c r="G46" s="26" t="s">
        <v>31</v>
      </c>
      <c r="H46" s="26">
        <v>23004216</v>
      </c>
      <c r="I46" s="27">
        <v>45715</v>
      </c>
      <c r="K46" s="28">
        <v>13918.99</v>
      </c>
      <c r="L46" s="26">
        <v>4300000001</v>
      </c>
      <c r="M46" s="8" t="s">
        <v>32</v>
      </c>
      <c r="N46">
        <v>100058411</v>
      </c>
      <c r="O46" t="s">
        <v>58</v>
      </c>
      <c r="V46" s="28">
        <v>13713.41</v>
      </c>
      <c r="W46" s="28">
        <v>0</v>
      </c>
      <c r="X46" s="35"/>
      <c r="Y46" s="36"/>
      <c r="Z46" s="35"/>
      <c r="AA46" s="47"/>
    </row>
    <row r="47" spans="2:27" ht="15.75" thickBot="1" x14ac:dyDescent="0.3">
      <c r="B47" s="33"/>
      <c r="C47" s="26" t="s">
        <v>27</v>
      </c>
      <c r="D47" s="26" t="s">
        <v>28</v>
      </c>
      <c r="E47" s="26" t="s">
        <v>39</v>
      </c>
      <c r="F47" s="26" t="s">
        <v>30</v>
      </c>
      <c r="G47" s="26" t="s">
        <v>31</v>
      </c>
      <c r="H47" s="26">
        <v>23004216</v>
      </c>
      <c r="I47" s="27">
        <v>45715</v>
      </c>
      <c r="K47" s="28">
        <v>13918.99</v>
      </c>
      <c r="L47" s="26">
        <v>4300000001</v>
      </c>
      <c r="M47" s="8" t="s">
        <v>32</v>
      </c>
      <c r="N47">
        <v>100058411</v>
      </c>
      <c r="O47" t="s">
        <v>58</v>
      </c>
      <c r="V47" s="28">
        <v>0</v>
      </c>
      <c r="W47" s="28">
        <v>5064.96</v>
      </c>
      <c r="X47" s="35"/>
      <c r="Y47" s="36"/>
      <c r="Z47" s="35"/>
      <c r="AA47" s="47"/>
    </row>
    <row r="48" spans="2:27" ht="15.75" thickTop="1" x14ac:dyDescent="0.25">
      <c r="B48" s="38">
        <v>12</v>
      </c>
      <c r="C48" s="39" t="s">
        <v>27</v>
      </c>
      <c r="D48" s="39" t="s">
        <v>28</v>
      </c>
      <c r="E48" s="39" t="s">
        <v>49</v>
      </c>
      <c r="F48" s="39" t="s">
        <v>30</v>
      </c>
      <c r="G48" s="39" t="s">
        <v>31</v>
      </c>
      <c r="H48" s="39">
        <v>23004235</v>
      </c>
      <c r="I48" s="40">
        <v>45716</v>
      </c>
      <c r="J48" s="41"/>
      <c r="K48" s="42">
        <v>12698.14</v>
      </c>
      <c r="L48" s="39">
        <v>4300000001</v>
      </c>
      <c r="M48" s="41" t="s">
        <v>32</v>
      </c>
      <c r="N48" s="43">
        <v>100051530</v>
      </c>
      <c r="O48" s="43" t="s">
        <v>50</v>
      </c>
      <c r="P48" s="41"/>
      <c r="Q48" s="41"/>
      <c r="R48" s="41"/>
      <c r="S48" s="41"/>
      <c r="T48" s="41"/>
      <c r="U48" s="41"/>
      <c r="V48" s="42">
        <v>0</v>
      </c>
      <c r="W48" s="42">
        <v>12698.14</v>
      </c>
      <c r="X48" s="44"/>
      <c r="Y48" s="45"/>
      <c r="Z48" s="44"/>
      <c r="AA48" s="46"/>
    </row>
    <row r="49" spans="2:27" ht="15.75" thickBot="1" x14ac:dyDescent="0.3">
      <c r="B49" s="33"/>
      <c r="C49" s="26" t="s">
        <v>27</v>
      </c>
      <c r="D49" s="26" t="s">
        <v>28</v>
      </c>
      <c r="E49" s="26" t="s">
        <v>49</v>
      </c>
      <c r="F49" s="26" t="s">
        <v>30</v>
      </c>
      <c r="G49" s="26" t="s">
        <v>31</v>
      </c>
      <c r="H49" s="26">
        <v>23004235</v>
      </c>
      <c r="I49" s="27">
        <v>45716</v>
      </c>
      <c r="K49" s="28">
        <v>12698.14</v>
      </c>
      <c r="L49" s="26">
        <v>2440000001</v>
      </c>
      <c r="M49" s="8" t="s">
        <v>37</v>
      </c>
      <c r="N49">
        <v>244000110</v>
      </c>
      <c r="O49" t="s">
        <v>38</v>
      </c>
      <c r="V49" s="28">
        <v>12698.14</v>
      </c>
      <c r="W49" s="28">
        <v>0</v>
      </c>
      <c r="X49" s="35"/>
      <c r="Y49" s="36"/>
      <c r="Z49" s="35"/>
      <c r="AA49" s="47"/>
    </row>
    <row r="50" spans="2:27" ht="15.75" thickTop="1" x14ac:dyDescent="0.25">
      <c r="B50" s="38">
        <v>13</v>
      </c>
      <c r="C50" s="39" t="s">
        <v>59</v>
      </c>
      <c r="D50" s="39" t="s">
        <v>28</v>
      </c>
      <c r="E50" s="39" t="s">
        <v>29</v>
      </c>
      <c r="F50" s="39" t="s">
        <v>30</v>
      </c>
      <c r="G50" s="39" t="s">
        <v>31</v>
      </c>
      <c r="H50" s="39">
        <v>23009158</v>
      </c>
      <c r="I50" s="40">
        <v>45693</v>
      </c>
      <c r="J50" s="41"/>
      <c r="K50" s="42">
        <v>27042.95</v>
      </c>
      <c r="L50" s="39">
        <v>4000000001</v>
      </c>
      <c r="M50" s="41" t="s">
        <v>45</v>
      </c>
      <c r="N50" s="43">
        <v>100016747</v>
      </c>
      <c r="O50" s="43" t="s">
        <v>33</v>
      </c>
      <c r="P50" s="41"/>
      <c r="Q50" s="41"/>
      <c r="R50" s="41"/>
      <c r="S50" s="41"/>
      <c r="T50" s="41"/>
      <c r="U50" s="41"/>
      <c r="V50" s="42">
        <v>27042.95</v>
      </c>
      <c r="W50" s="42">
        <v>0</v>
      </c>
      <c r="X50" s="44"/>
      <c r="Y50" s="45"/>
      <c r="Z50" s="44"/>
      <c r="AA50" s="46"/>
    </row>
    <row r="51" spans="2:27" ht="15.75" thickBot="1" x14ac:dyDescent="0.3">
      <c r="B51" s="33"/>
      <c r="C51" s="26" t="s">
        <v>59</v>
      </c>
      <c r="D51" s="26" t="s">
        <v>28</v>
      </c>
      <c r="E51" s="26" t="s">
        <v>29</v>
      </c>
      <c r="F51" s="26" t="s">
        <v>30</v>
      </c>
      <c r="G51" s="26" t="s">
        <v>31</v>
      </c>
      <c r="H51" s="26">
        <v>23009158</v>
      </c>
      <c r="I51" s="27">
        <v>45693</v>
      </c>
      <c r="K51" s="28">
        <v>27042.95</v>
      </c>
      <c r="L51" s="26">
        <v>1600000001</v>
      </c>
      <c r="M51" s="8" t="s">
        <v>60</v>
      </c>
      <c r="N51">
        <v>160000103</v>
      </c>
      <c r="O51" t="s">
        <v>61</v>
      </c>
      <c r="V51" s="28">
        <v>0</v>
      </c>
      <c r="W51" s="28">
        <v>27042.95</v>
      </c>
      <c r="X51" s="35"/>
      <c r="Y51" s="36"/>
      <c r="Z51" s="35"/>
      <c r="AA51" s="47"/>
    </row>
    <row r="52" spans="2:27" ht="15.75" thickTop="1" x14ac:dyDescent="0.25">
      <c r="B52" s="38">
        <v>14</v>
      </c>
      <c r="C52" s="39" t="s">
        <v>59</v>
      </c>
      <c r="D52" s="39" t="s">
        <v>28</v>
      </c>
      <c r="E52" s="39" t="s">
        <v>49</v>
      </c>
      <c r="F52" s="39" t="s">
        <v>30</v>
      </c>
      <c r="G52" s="39" t="s">
        <v>31</v>
      </c>
      <c r="H52" s="39">
        <v>23009180</v>
      </c>
      <c r="I52" s="40">
        <v>45695</v>
      </c>
      <c r="J52" s="41"/>
      <c r="K52" s="42">
        <v>17906.95</v>
      </c>
      <c r="L52" s="39">
        <v>4000000001</v>
      </c>
      <c r="M52" s="41" t="s">
        <v>45</v>
      </c>
      <c r="N52" s="43">
        <v>100019495</v>
      </c>
      <c r="O52" s="43" t="s">
        <v>62</v>
      </c>
      <c r="P52" s="41"/>
      <c r="Q52" s="41"/>
      <c r="R52" s="41"/>
      <c r="S52" s="41"/>
      <c r="T52" s="41"/>
      <c r="U52" s="41"/>
      <c r="V52" s="42">
        <v>17906.95</v>
      </c>
      <c r="W52" s="42">
        <v>0</v>
      </c>
      <c r="X52" s="44"/>
      <c r="Y52" s="45"/>
      <c r="Z52" s="44"/>
      <c r="AA52" s="46"/>
    </row>
    <row r="53" spans="2:27" ht="15.75" thickBot="1" x14ac:dyDescent="0.3">
      <c r="B53" s="33"/>
      <c r="C53" s="26" t="s">
        <v>59</v>
      </c>
      <c r="D53" s="26" t="s">
        <v>28</v>
      </c>
      <c r="E53" s="26" t="s">
        <v>49</v>
      </c>
      <c r="F53" s="26" t="s">
        <v>30</v>
      </c>
      <c r="G53" s="26" t="s">
        <v>31</v>
      </c>
      <c r="H53" s="26">
        <v>23009180</v>
      </c>
      <c r="I53" s="27">
        <v>45695</v>
      </c>
      <c r="K53" s="28">
        <v>17906.95</v>
      </c>
      <c r="L53" s="26">
        <v>1600000001</v>
      </c>
      <c r="M53" s="8" t="s">
        <v>60</v>
      </c>
      <c r="N53">
        <v>160000103</v>
      </c>
      <c r="O53" t="s">
        <v>61</v>
      </c>
      <c r="V53" s="28">
        <v>0</v>
      </c>
      <c r="W53" s="28">
        <v>17906.95</v>
      </c>
      <c r="X53" s="35"/>
      <c r="Y53" s="36"/>
      <c r="Z53" s="35"/>
      <c r="AA53" s="47"/>
    </row>
    <row r="54" spans="2:27" ht="15.75" thickTop="1" x14ac:dyDescent="0.25">
      <c r="B54" s="38">
        <v>15</v>
      </c>
      <c r="C54" s="39" t="s">
        <v>59</v>
      </c>
      <c r="D54" s="39" t="s">
        <v>63</v>
      </c>
      <c r="E54" s="39" t="s">
        <v>64</v>
      </c>
      <c r="F54" s="39" t="s">
        <v>30</v>
      </c>
      <c r="G54" s="39" t="s">
        <v>31</v>
      </c>
      <c r="H54" s="39">
        <v>23009189</v>
      </c>
      <c r="I54" s="40">
        <v>45698</v>
      </c>
      <c r="J54" s="41"/>
      <c r="K54" s="42">
        <v>133068.64000000001</v>
      </c>
      <c r="L54" s="39">
        <v>6643000020</v>
      </c>
      <c r="M54" s="41" t="s">
        <v>42</v>
      </c>
      <c r="N54" s="43"/>
      <c r="O54" s="43"/>
      <c r="P54" s="41">
        <v>1110475202</v>
      </c>
      <c r="Q54" s="41" t="s">
        <v>65</v>
      </c>
      <c r="R54" s="41">
        <v>1110475202</v>
      </c>
      <c r="S54" s="41" t="s">
        <v>65</v>
      </c>
      <c r="T54" s="41"/>
      <c r="U54" s="41"/>
      <c r="V54" s="42">
        <v>2254.94</v>
      </c>
      <c r="W54" s="42">
        <v>0</v>
      </c>
      <c r="X54" s="44"/>
      <c r="Y54" s="45"/>
      <c r="Z54" s="44"/>
      <c r="AA54" s="46"/>
    </row>
    <row r="55" spans="2:27" ht="15" x14ac:dyDescent="0.25">
      <c r="B55" s="33"/>
      <c r="C55" s="26" t="s">
        <v>59</v>
      </c>
      <c r="D55" s="26" t="s">
        <v>63</v>
      </c>
      <c r="E55" s="26" t="s">
        <v>64</v>
      </c>
      <c r="F55" s="26" t="s">
        <v>30</v>
      </c>
      <c r="G55" s="26" t="s">
        <v>31</v>
      </c>
      <c r="H55" s="26">
        <v>23009189</v>
      </c>
      <c r="I55" s="27">
        <v>45698</v>
      </c>
      <c r="K55" s="28">
        <v>133068.64000000001</v>
      </c>
      <c r="L55" s="26">
        <v>4000000001</v>
      </c>
      <c r="M55" s="8" t="s">
        <v>45</v>
      </c>
      <c r="N55">
        <v>100012050</v>
      </c>
      <c r="O55" t="s">
        <v>46</v>
      </c>
      <c r="V55" s="28">
        <v>161.01</v>
      </c>
      <c r="W55" s="28">
        <v>0</v>
      </c>
      <c r="X55" s="35"/>
      <c r="Y55" s="36"/>
      <c r="Z55" s="35"/>
      <c r="AA55" s="47"/>
    </row>
    <row r="56" spans="2:27" ht="15" x14ac:dyDescent="0.25">
      <c r="B56" s="33"/>
      <c r="C56" s="26" t="s">
        <v>59</v>
      </c>
      <c r="D56" s="26" t="s">
        <v>63</v>
      </c>
      <c r="E56" s="26" t="s">
        <v>64</v>
      </c>
      <c r="F56" s="26" t="s">
        <v>30</v>
      </c>
      <c r="G56" s="26" t="s">
        <v>31</v>
      </c>
      <c r="H56" s="26">
        <v>23009189</v>
      </c>
      <c r="I56" s="27">
        <v>45698</v>
      </c>
      <c r="K56" s="28">
        <v>133068.64000000001</v>
      </c>
      <c r="L56" s="26">
        <v>4300000001</v>
      </c>
      <c r="M56" s="8" t="s">
        <v>32</v>
      </c>
      <c r="N56">
        <v>100000989</v>
      </c>
      <c r="O56" t="s">
        <v>66</v>
      </c>
      <c r="V56" s="28">
        <v>130652.69</v>
      </c>
      <c r="W56" s="28">
        <v>0</v>
      </c>
      <c r="X56" s="35"/>
      <c r="Y56" s="36"/>
      <c r="Z56" s="35"/>
      <c r="AA56" s="47"/>
    </row>
    <row r="57" spans="2:27" ht="15" x14ac:dyDescent="0.25">
      <c r="B57" s="33"/>
      <c r="C57" s="26" t="s">
        <v>59</v>
      </c>
      <c r="D57" s="26" t="s">
        <v>63</v>
      </c>
      <c r="E57" s="26" t="s">
        <v>64</v>
      </c>
      <c r="F57" s="26" t="s">
        <v>30</v>
      </c>
      <c r="G57" s="26" t="s">
        <v>31</v>
      </c>
      <c r="H57" s="26">
        <v>23009189</v>
      </c>
      <c r="I57" s="27">
        <v>45698</v>
      </c>
      <c r="K57" s="28">
        <v>133068.64000000001</v>
      </c>
      <c r="L57" s="26">
        <v>4310000001</v>
      </c>
      <c r="M57" s="8" t="s">
        <v>40</v>
      </c>
      <c r="N57">
        <v>100000989</v>
      </c>
      <c r="O57" t="s">
        <v>66</v>
      </c>
      <c r="V57" s="28">
        <v>0</v>
      </c>
      <c r="W57" s="28">
        <v>95669.26</v>
      </c>
      <c r="X57" s="35"/>
      <c r="Y57" s="36"/>
      <c r="Z57" s="35"/>
      <c r="AA57" s="47"/>
    </row>
    <row r="58" spans="2:27" ht="15.75" thickBot="1" x14ac:dyDescent="0.3">
      <c r="B58" s="33"/>
      <c r="C58" s="26" t="s">
        <v>59</v>
      </c>
      <c r="D58" s="26" t="s">
        <v>63</v>
      </c>
      <c r="E58" s="26" t="s">
        <v>64</v>
      </c>
      <c r="F58" s="26" t="s">
        <v>30</v>
      </c>
      <c r="G58" s="26" t="s">
        <v>31</v>
      </c>
      <c r="H58" s="26">
        <v>23009189</v>
      </c>
      <c r="I58" s="27">
        <v>45698</v>
      </c>
      <c r="K58" s="28">
        <v>133068.64000000001</v>
      </c>
      <c r="L58" s="26">
        <v>4310000001</v>
      </c>
      <c r="M58" s="8" t="s">
        <v>40</v>
      </c>
      <c r="N58">
        <v>100000989</v>
      </c>
      <c r="O58" t="s">
        <v>66</v>
      </c>
      <c r="V58" s="28">
        <v>0</v>
      </c>
      <c r="W58" s="28">
        <v>37399.379999999997</v>
      </c>
      <c r="X58" s="35"/>
      <c r="Y58" s="36"/>
      <c r="Z58" s="35"/>
      <c r="AA58" s="47"/>
    </row>
    <row r="59" spans="2:27" ht="15.75" thickTop="1" x14ac:dyDescent="0.25">
      <c r="B59" s="38">
        <v>16</v>
      </c>
      <c r="C59" s="39" t="s">
        <v>59</v>
      </c>
      <c r="D59" s="39" t="s">
        <v>28</v>
      </c>
      <c r="E59" s="39" t="s">
        <v>49</v>
      </c>
      <c r="F59" s="39" t="s">
        <v>30</v>
      </c>
      <c r="G59" s="39" t="s">
        <v>31</v>
      </c>
      <c r="H59" s="39">
        <v>23009411</v>
      </c>
      <c r="I59" s="40">
        <v>45716</v>
      </c>
      <c r="J59" s="41"/>
      <c r="K59" s="42">
        <v>12698.14</v>
      </c>
      <c r="L59" s="39">
        <v>1600000001</v>
      </c>
      <c r="M59" s="41" t="s">
        <v>60</v>
      </c>
      <c r="N59" s="43">
        <v>160000103</v>
      </c>
      <c r="O59" s="43" t="s">
        <v>61</v>
      </c>
      <c r="P59" s="41"/>
      <c r="Q59" s="41"/>
      <c r="R59" s="41"/>
      <c r="S59" s="41"/>
      <c r="T59" s="41"/>
      <c r="U59" s="41"/>
      <c r="V59" s="42">
        <v>0</v>
      </c>
      <c r="W59" s="42">
        <v>12698.14</v>
      </c>
      <c r="X59" s="44"/>
      <c r="Y59" s="45"/>
      <c r="Z59" s="44"/>
      <c r="AA59" s="46"/>
    </row>
    <row r="60" spans="2:27" ht="15.75" thickBot="1" x14ac:dyDescent="0.3">
      <c r="B60" s="48"/>
      <c r="C60" s="49" t="s">
        <v>59</v>
      </c>
      <c r="D60" s="49" t="s">
        <v>28</v>
      </c>
      <c r="E60" s="49" t="s">
        <v>49</v>
      </c>
      <c r="F60" s="49" t="s">
        <v>30</v>
      </c>
      <c r="G60" s="49" t="s">
        <v>31</v>
      </c>
      <c r="H60" s="49">
        <v>23009411</v>
      </c>
      <c r="I60" s="50">
        <v>45716</v>
      </c>
      <c r="J60" s="51"/>
      <c r="K60" s="52">
        <v>12698.14</v>
      </c>
      <c r="L60" s="49">
        <v>4000000001</v>
      </c>
      <c r="M60" s="51" t="s">
        <v>45</v>
      </c>
      <c r="N60" s="53">
        <v>100019495</v>
      </c>
      <c r="O60" s="53" t="s">
        <v>62</v>
      </c>
      <c r="P60" s="51"/>
      <c r="Q60" s="51"/>
      <c r="R60" s="51"/>
      <c r="S60" s="51"/>
      <c r="T60" s="51"/>
      <c r="U60" s="51"/>
      <c r="V60" s="52">
        <v>12698.14</v>
      </c>
      <c r="W60" s="52">
        <v>0</v>
      </c>
      <c r="X60" s="54"/>
      <c r="Y60" s="55"/>
      <c r="Z60" s="54"/>
      <c r="AA60" s="56"/>
    </row>
    <row r="61" spans="2:27" ht="12.75" thickTop="1" x14ac:dyDescent="0.2"/>
  </sheetData>
  <mergeCells count="80">
    <mergeCell ref="B54:B58"/>
    <mergeCell ref="X54:X58"/>
    <mergeCell ref="Y54:Y58"/>
    <mergeCell ref="Z54:Z58"/>
    <mergeCell ref="AA54:AA58"/>
    <mergeCell ref="B59:B60"/>
    <mergeCell ref="X59:X60"/>
    <mergeCell ref="Y59:Y60"/>
    <mergeCell ref="Z59:Z60"/>
    <mergeCell ref="AA59:AA60"/>
    <mergeCell ref="B50:B51"/>
    <mergeCell ref="X50:X51"/>
    <mergeCell ref="Y50:Y51"/>
    <mergeCell ref="Z50:Z51"/>
    <mergeCell ref="AA50:AA51"/>
    <mergeCell ref="B52:B53"/>
    <mergeCell ref="X52:X53"/>
    <mergeCell ref="Y52:Y53"/>
    <mergeCell ref="Z52:Z53"/>
    <mergeCell ref="AA52:AA53"/>
    <mergeCell ref="B43:B47"/>
    <mergeCell ref="X43:X47"/>
    <mergeCell ref="Y43:Y47"/>
    <mergeCell ref="Z43:Z47"/>
    <mergeCell ref="AA43:AA47"/>
    <mergeCell ref="B48:B49"/>
    <mergeCell ref="X48:X49"/>
    <mergeCell ref="Y48:Y49"/>
    <mergeCell ref="Z48:Z49"/>
    <mergeCell ref="AA48:AA49"/>
    <mergeCell ref="B36:B39"/>
    <mergeCell ref="X36:X39"/>
    <mergeCell ref="Y36:Y39"/>
    <mergeCell ref="Z36:Z39"/>
    <mergeCell ref="AA36:AA39"/>
    <mergeCell ref="B40:B42"/>
    <mergeCell ref="X40:X42"/>
    <mergeCell ref="Y40:Y42"/>
    <mergeCell ref="Z40:Z42"/>
    <mergeCell ref="AA40:AA42"/>
    <mergeCell ref="B28:B31"/>
    <mergeCell ref="X28:X31"/>
    <mergeCell ref="Y28:Y31"/>
    <mergeCell ref="Z28:Z31"/>
    <mergeCell ref="AA28:AA31"/>
    <mergeCell ref="B32:B35"/>
    <mergeCell ref="X32:X35"/>
    <mergeCell ref="Y32:Y35"/>
    <mergeCell ref="Z32:Z35"/>
    <mergeCell ref="AA32:AA35"/>
    <mergeCell ref="B20:B23"/>
    <mergeCell ref="X20:X23"/>
    <mergeCell ref="Y20:Y23"/>
    <mergeCell ref="Z20:Z23"/>
    <mergeCell ref="AA20:AA23"/>
    <mergeCell ref="B24:B27"/>
    <mergeCell ref="X24:X27"/>
    <mergeCell ref="Y24:Y27"/>
    <mergeCell ref="Z24:Z27"/>
    <mergeCell ref="AA24:AA27"/>
    <mergeCell ref="B14:B17"/>
    <mergeCell ref="X14:X17"/>
    <mergeCell ref="Y14:Y17"/>
    <mergeCell ref="Z14:Z17"/>
    <mergeCell ref="AA14:AA17"/>
    <mergeCell ref="B18:B19"/>
    <mergeCell ref="X18:X19"/>
    <mergeCell ref="Y18:Y19"/>
    <mergeCell ref="Z18:Z19"/>
    <mergeCell ref="AA18:AA19"/>
    <mergeCell ref="B6:B9"/>
    <mergeCell ref="X6:X9"/>
    <mergeCell ref="Y6:Y9"/>
    <mergeCell ref="Z6:Z9"/>
    <mergeCell ref="AA6:AA9"/>
    <mergeCell ref="B10:B13"/>
    <mergeCell ref="X10:X13"/>
    <mergeCell ref="Y10:Y13"/>
    <mergeCell ref="Z10:Z13"/>
    <mergeCell ref="AA10:AA13"/>
  </mergeCells>
  <conditionalFormatting sqref="X6 X10 X14 X18 X20 X24 X28 X32 X36 X40 X43 X48 X50 X52 X54 X59 X61:X1048576">
    <cfRule type="containsText" dxfId="5" priority="1" operator="containsText" text="WRONG">
      <formula>NOT(ISERROR(SEARCH("WRONG",X6)))</formula>
    </cfRule>
    <cfRule type="containsText" dxfId="4" priority="2" operator="containsText" text="CORRECT">
      <formula>NOT(ISERROR(SEARCH("CORRECT",X6)))</formula>
    </cfRule>
  </conditionalFormatting>
  <dataValidations count="1">
    <dataValidation type="list" allowBlank="1" showInputMessage="1" showErrorMessage="1" sqref="X6 X10 X14 X18 X20 X24 X28 X32 X36 X40 X43 X48 X50 X52 X54 X59 X61:X1048576" xr:uid="{D5046D9F-A200-4666-A1EF-A05A79E0027E}">
      <formula1>"CORRECT,WRONG"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07049-3A8B-4EDD-A716-2B90756F9141}">
  <sheetPr codeName="Sheet10">
    <tabColor theme="7"/>
  </sheetPr>
  <dimension ref="B1:AA56"/>
  <sheetViews>
    <sheetView showGridLines="0" zoomScale="90" zoomScaleNormal="90" workbookViewId="0">
      <pane xSplit="10" topLeftCell="W1" activePane="topRight" state="frozen"/>
      <selection pane="topRight" activeCell="X18" sqref="X18:X19"/>
    </sheetView>
  </sheetViews>
  <sheetFormatPr defaultColWidth="8.85546875" defaultRowHeight="12" x14ac:dyDescent="0.2"/>
  <cols>
    <col min="1" max="1" width="3" style="8" customWidth="1"/>
    <col min="2" max="2" width="4.85546875" style="8" customWidth="1"/>
    <col min="3" max="3" width="5.85546875" style="8" bestFit="1" customWidth="1"/>
    <col min="4" max="4" width="11.140625" style="8" bestFit="1" customWidth="1"/>
    <col min="5" max="5" width="10.42578125" style="8" bestFit="1" customWidth="1"/>
    <col min="6" max="6" width="6.85546875" style="8" bestFit="1" customWidth="1"/>
    <col min="7" max="7" width="5.42578125" style="8" bestFit="1" customWidth="1"/>
    <col min="8" max="8" width="12.140625" style="9" bestFit="1" customWidth="1"/>
    <col min="9" max="9" width="10.28515625" style="8" bestFit="1" customWidth="1"/>
    <col min="10" max="10" width="15.42578125" style="8" bestFit="1" customWidth="1"/>
    <col min="11" max="11" width="15" style="8" bestFit="1" customWidth="1"/>
    <col min="12" max="12" width="11.5703125" style="8" bestFit="1" customWidth="1"/>
    <col min="13" max="13" width="17.7109375" style="8" bestFit="1" customWidth="1"/>
    <col min="14" max="14" width="11.140625" style="8" bestFit="1" customWidth="1"/>
    <col min="15" max="15" width="52.28515625" style="8" bestFit="1" customWidth="1"/>
    <col min="16" max="16" width="11.28515625" style="8" bestFit="1" customWidth="1"/>
    <col min="17" max="17" width="17.42578125" style="8" bestFit="1" customWidth="1"/>
    <col min="18" max="18" width="11.28515625" style="8" bestFit="1" customWidth="1"/>
    <col min="19" max="19" width="19" style="8" bestFit="1" customWidth="1"/>
    <col min="20" max="20" width="6.140625" style="8" bestFit="1" customWidth="1"/>
    <col min="21" max="21" width="11.42578125" style="8" bestFit="1" customWidth="1"/>
    <col min="22" max="22" width="14.140625" style="8" bestFit="1" customWidth="1"/>
    <col min="23" max="23" width="14.7109375" style="8" bestFit="1" customWidth="1"/>
    <col min="24" max="24" width="18.7109375" style="13" customWidth="1"/>
    <col min="25" max="25" width="20.5703125" style="12" customWidth="1"/>
    <col min="26" max="26" width="29" style="13" customWidth="1"/>
    <col min="27" max="27" width="18" style="14" customWidth="1"/>
    <col min="28" max="16384" width="8.85546875" style="8"/>
  </cols>
  <sheetData>
    <row r="1" spans="2:27" s="1" customFormat="1" ht="21.6" customHeight="1" x14ac:dyDescent="0.3">
      <c r="C1" s="2" t="s">
        <v>0</v>
      </c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4"/>
      <c r="Y1" s="5"/>
      <c r="Z1" s="6"/>
      <c r="AA1" s="7"/>
    </row>
    <row r="3" spans="2:27" x14ac:dyDescent="0.2">
      <c r="J3" s="10">
        <f>+SUM(AR_To_Analyze3[[#All],[Total Deb./Cred.]])</f>
        <v>5136712.4000000004</v>
      </c>
      <c r="S3" s="10">
        <f>+SUM(AR_To_Analyze3[[#All],[   Debit amount]])</f>
        <v>1363781.3199999998</v>
      </c>
      <c r="T3" s="10">
        <f>+SUM(AR_To_Analyze3[[#All],[  Credit amount]])</f>
        <v>1363781.3199999996</v>
      </c>
      <c r="U3" s="10"/>
      <c r="V3" s="10"/>
      <c r="W3" s="10"/>
      <c r="X3" s="11"/>
    </row>
    <row r="4" spans="2:27" ht="4.1500000000000004" customHeight="1" thickBot="1" x14ac:dyDescent="0.25"/>
    <row r="5" spans="2:27" ht="24.75" thickBot="1" x14ac:dyDescent="0.25">
      <c r="B5" s="15" t="s">
        <v>1</v>
      </c>
      <c r="C5" s="16" t="s">
        <v>2</v>
      </c>
      <c r="D5" s="17" t="s">
        <v>3</v>
      </c>
      <c r="E5" s="17" t="s">
        <v>4</v>
      </c>
      <c r="F5" s="17" t="s">
        <v>5</v>
      </c>
      <c r="G5" s="17" t="s">
        <v>6</v>
      </c>
      <c r="H5" s="17" t="s">
        <v>7</v>
      </c>
      <c r="I5" s="18" t="s">
        <v>8</v>
      </c>
      <c r="J5" s="17" t="s">
        <v>9</v>
      </c>
      <c r="K5" s="17" t="s">
        <v>10</v>
      </c>
      <c r="L5" s="19" t="s">
        <v>11</v>
      </c>
      <c r="M5" s="19" t="s">
        <v>12</v>
      </c>
      <c r="N5" s="19" t="s">
        <v>13</v>
      </c>
      <c r="O5" s="19" t="s">
        <v>14</v>
      </c>
      <c r="P5" s="19" t="s">
        <v>15</v>
      </c>
      <c r="Q5" s="19" t="s">
        <v>16</v>
      </c>
      <c r="R5" s="19" t="s">
        <v>17</v>
      </c>
      <c r="S5" s="19" t="s">
        <v>18</v>
      </c>
      <c r="T5" s="19" t="s">
        <v>19</v>
      </c>
      <c r="U5" s="19" t="s">
        <v>20</v>
      </c>
      <c r="V5" s="19" t="s">
        <v>21</v>
      </c>
      <c r="W5" s="20" t="s">
        <v>22</v>
      </c>
      <c r="X5" s="21" t="s">
        <v>23</v>
      </c>
      <c r="Y5" s="22" t="s">
        <v>24</v>
      </c>
      <c r="Z5" s="23" t="s">
        <v>25</v>
      </c>
      <c r="AA5" s="24" t="s">
        <v>26</v>
      </c>
    </row>
    <row r="6" spans="2:27" ht="15" x14ac:dyDescent="0.25">
      <c r="B6" s="25">
        <v>1</v>
      </c>
      <c r="C6" s="26" t="s">
        <v>27</v>
      </c>
      <c r="D6" s="26" t="s">
        <v>28</v>
      </c>
      <c r="E6" s="26" t="s">
        <v>29</v>
      </c>
      <c r="F6" s="26" t="s">
        <v>30</v>
      </c>
      <c r="G6" s="26" t="s">
        <v>31</v>
      </c>
      <c r="H6" s="26">
        <v>23003809</v>
      </c>
      <c r="I6" s="27">
        <v>45693</v>
      </c>
      <c r="K6" s="28">
        <v>30940.33</v>
      </c>
      <c r="L6" s="26">
        <v>4300000001</v>
      </c>
      <c r="M6" s="8" t="s">
        <v>32</v>
      </c>
      <c r="N6">
        <v>100037179</v>
      </c>
      <c r="O6" t="s">
        <v>33</v>
      </c>
      <c r="V6" s="28">
        <v>3897.38</v>
      </c>
      <c r="W6" s="28">
        <v>0</v>
      </c>
      <c r="X6" s="29"/>
      <c r="Y6" s="30"/>
      <c r="Z6" s="31"/>
      <c r="AA6" s="32"/>
    </row>
    <row r="7" spans="2:27" ht="15" x14ac:dyDescent="0.25">
      <c r="B7" s="33"/>
      <c r="C7" s="26" t="s">
        <v>27</v>
      </c>
      <c r="D7" s="26" t="s">
        <v>28</v>
      </c>
      <c r="E7" s="26" t="s">
        <v>29</v>
      </c>
      <c r="F7" s="26" t="s">
        <v>30</v>
      </c>
      <c r="G7" s="26" t="s">
        <v>31</v>
      </c>
      <c r="H7" s="26">
        <v>23003809</v>
      </c>
      <c r="I7" s="27">
        <v>45693</v>
      </c>
      <c r="K7" s="28">
        <v>30940.33</v>
      </c>
      <c r="L7" s="26">
        <v>7560000001</v>
      </c>
      <c r="M7" s="8" t="s">
        <v>34</v>
      </c>
      <c r="N7"/>
      <c r="O7"/>
      <c r="R7" s="8" t="s">
        <v>35</v>
      </c>
      <c r="S7" s="8" t="s">
        <v>36</v>
      </c>
      <c r="V7" s="28">
        <v>0</v>
      </c>
      <c r="W7" s="28">
        <v>0.01</v>
      </c>
      <c r="X7" s="34"/>
      <c r="Y7" s="35"/>
      <c r="Z7" s="36"/>
      <c r="AA7" s="37"/>
    </row>
    <row r="8" spans="2:27" ht="15" x14ac:dyDescent="0.25">
      <c r="B8" s="33"/>
      <c r="C8" s="26" t="s">
        <v>27</v>
      </c>
      <c r="D8" s="26" t="s">
        <v>28</v>
      </c>
      <c r="E8" s="26" t="s">
        <v>29</v>
      </c>
      <c r="F8" s="26" t="s">
        <v>30</v>
      </c>
      <c r="G8" s="26" t="s">
        <v>31</v>
      </c>
      <c r="H8" s="26">
        <v>23003809</v>
      </c>
      <c r="I8" s="27">
        <v>45693</v>
      </c>
      <c r="K8" s="28">
        <v>30940.33</v>
      </c>
      <c r="L8" s="26">
        <v>2440000001</v>
      </c>
      <c r="M8" s="8" t="s">
        <v>37</v>
      </c>
      <c r="N8">
        <v>244000110</v>
      </c>
      <c r="O8" t="s">
        <v>38</v>
      </c>
      <c r="V8" s="28">
        <v>27042.95</v>
      </c>
      <c r="W8" s="28">
        <v>0</v>
      </c>
      <c r="X8" s="34"/>
      <c r="Y8" s="35"/>
      <c r="Z8" s="36"/>
      <c r="AA8" s="37"/>
    </row>
    <row r="9" spans="2:27" ht="15.75" thickBot="1" x14ac:dyDescent="0.3">
      <c r="B9" s="33"/>
      <c r="C9" s="26" t="s">
        <v>27</v>
      </c>
      <c r="D9" s="26" t="s">
        <v>28</v>
      </c>
      <c r="E9" s="26" t="s">
        <v>29</v>
      </c>
      <c r="F9" s="26" t="s">
        <v>30</v>
      </c>
      <c r="G9" s="26" t="s">
        <v>31</v>
      </c>
      <c r="H9" s="26">
        <v>23003809</v>
      </c>
      <c r="I9" s="27">
        <v>45693</v>
      </c>
      <c r="K9" s="28">
        <v>30940.33</v>
      </c>
      <c r="L9" s="26">
        <v>4300000001</v>
      </c>
      <c r="M9" s="8" t="s">
        <v>32</v>
      </c>
      <c r="N9">
        <v>100037179</v>
      </c>
      <c r="O9" t="s">
        <v>33</v>
      </c>
      <c r="V9" s="28">
        <v>0</v>
      </c>
      <c r="W9" s="28">
        <v>30940.32</v>
      </c>
      <c r="X9" s="34"/>
      <c r="Y9" s="35"/>
      <c r="Z9" s="36"/>
      <c r="AA9" s="37"/>
    </row>
    <row r="10" spans="2:27" ht="15.75" thickTop="1" x14ac:dyDescent="0.25">
      <c r="B10" s="38">
        <v>2</v>
      </c>
      <c r="C10" s="39" t="s">
        <v>27</v>
      </c>
      <c r="D10" s="39" t="s">
        <v>28</v>
      </c>
      <c r="E10" s="39" t="s">
        <v>39</v>
      </c>
      <c r="F10" s="39" t="s">
        <v>30</v>
      </c>
      <c r="G10" s="39" t="s">
        <v>31</v>
      </c>
      <c r="H10" s="39">
        <v>23003820</v>
      </c>
      <c r="I10" s="40">
        <v>45694</v>
      </c>
      <c r="J10" s="41"/>
      <c r="K10" s="42">
        <v>334000.8</v>
      </c>
      <c r="L10" s="39">
        <v>4310000001</v>
      </c>
      <c r="M10" s="41" t="s">
        <v>40</v>
      </c>
      <c r="N10" s="43">
        <v>100033645</v>
      </c>
      <c r="O10" s="43" t="s">
        <v>41</v>
      </c>
      <c r="P10" s="41"/>
      <c r="Q10" s="41"/>
      <c r="R10" s="41"/>
      <c r="S10" s="41"/>
      <c r="T10" s="41"/>
      <c r="U10" s="41"/>
      <c r="V10" s="42">
        <v>0</v>
      </c>
      <c r="W10" s="42">
        <v>334000.8</v>
      </c>
      <c r="X10" s="44"/>
      <c r="Y10" s="45"/>
      <c r="Z10" s="44"/>
      <c r="AA10" s="46"/>
    </row>
    <row r="11" spans="2:27" ht="15" x14ac:dyDescent="0.25">
      <c r="B11" s="33"/>
      <c r="C11" s="26" t="s">
        <v>27</v>
      </c>
      <c r="D11" s="26" t="s">
        <v>28</v>
      </c>
      <c r="E11" s="26" t="s">
        <v>39</v>
      </c>
      <c r="F11" s="26" t="s">
        <v>30</v>
      </c>
      <c r="G11" s="26" t="s">
        <v>31</v>
      </c>
      <c r="H11" s="26">
        <v>23003820</v>
      </c>
      <c r="I11" s="27">
        <v>45694</v>
      </c>
      <c r="K11" s="28">
        <v>334000.8</v>
      </c>
      <c r="L11" s="26">
        <v>6643000020</v>
      </c>
      <c r="M11" s="8" t="s">
        <v>42</v>
      </c>
      <c r="N11"/>
      <c r="O11"/>
      <c r="P11" s="8" t="s">
        <v>43</v>
      </c>
      <c r="Q11" s="8" t="s">
        <v>44</v>
      </c>
      <c r="R11" s="8" t="s">
        <v>43</v>
      </c>
      <c r="S11" s="8" t="s">
        <v>44</v>
      </c>
      <c r="V11" s="28">
        <v>2585.8200000000002</v>
      </c>
      <c r="W11" s="28">
        <v>0</v>
      </c>
      <c r="X11" s="35"/>
      <c r="Y11" s="36"/>
      <c r="Z11" s="35"/>
      <c r="AA11" s="47"/>
    </row>
    <row r="12" spans="2:27" ht="15" x14ac:dyDescent="0.25">
      <c r="B12" s="33"/>
      <c r="C12" s="26" t="s">
        <v>27</v>
      </c>
      <c r="D12" s="26" t="s">
        <v>28</v>
      </c>
      <c r="E12" s="26" t="s">
        <v>39</v>
      </c>
      <c r="F12" s="26" t="s">
        <v>30</v>
      </c>
      <c r="G12" s="26" t="s">
        <v>31</v>
      </c>
      <c r="H12" s="26">
        <v>23003820</v>
      </c>
      <c r="I12" s="27">
        <v>45694</v>
      </c>
      <c r="K12" s="28">
        <v>334000.8</v>
      </c>
      <c r="L12" s="26">
        <v>4000000001</v>
      </c>
      <c r="M12" s="8" t="s">
        <v>45</v>
      </c>
      <c r="N12">
        <v>100012050</v>
      </c>
      <c r="O12" t="s">
        <v>46</v>
      </c>
      <c r="V12" s="28">
        <v>404.14</v>
      </c>
      <c r="W12" s="28">
        <v>0</v>
      </c>
      <c r="X12" s="35"/>
      <c r="Y12" s="36"/>
      <c r="Z12" s="35"/>
      <c r="AA12" s="47"/>
    </row>
    <row r="13" spans="2:27" ht="15.75" thickBot="1" x14ac:dyDescent="0.3">
      <c r="B13" s="33"/>
      <c r="C13" s="26" t="s">
        <v>27</v>
      </c>
      <c r="D13" s="26" t="s">
        <v>28</v>
      </c>
      <c r="E13" s="26" t="s">
        <v>39</v>
      </c>
      <c r="F13" s="26" t="s">
        <v>30</v>
      </c>
      <c r="G13" s="26" t="s">
        <v>31</v>
      </c>
      <c r="H13" s="26">
        <v>23003820</v>
      </c>
      <c r="I13" s="27">
        <v>45694</v>
      </c>
      <c r="K13" s="28">
        <v>334000.8</v>
      </c>
      <c r="L13" s="26">
        <v>4300000001</v>
      </c>
      <c r="M13" s="8" t="s">
        <v>32</v>
      </c>
      <c r="N13">
        <v>100033645</v>
      </c>
      <c r="O13" t="s">
        <v>41</v>
      </c>
      <c r="V13" s="28">
        <v>331010.84000000003</v>
      </c>
      <c r="W13" s="28">
        <v>0</v>
      </c>
      <c r="X13" s="35"/>
      <c r="Y13" s="36"/>
      <c r="Z13" s="35"/>
      <c r="AA13" s="47"/>
    </row>
    <row r="14" spans="2:27" ht="15.75" thickTop="1" x14ac:dyDescent="0.25">
      <c r="B14" s="38">
        <v>3</v>
      </c>
      <c r="C14" s="39" t="s">
        <v>27</v>
      </c>
      <c r="D14" s="39" t="s">
        <v>28</v>
      </c>
      <c r="E14" s="39" t="s">
        <v>29</v>
      </c>
      <c r="F14" s="39" t="s">
        <v>30</v>
      </c>
      <c r="G14" s="39" t="s">
        <v>31</v>
      </c>
      <c r="H14" s="39">
        <v>23003823</v>
      </c>
      <c r="I14" s="40">
        <v>45695</v>
      </c>
      <c r="J14" s="41"/>
      <c r="K14" s="42">
        <v>102983.38</v>
      </c>
      <c r="L14" s="39">
        <v>4000000001</v>
      </c>
      <c r="M14" s="41" t="s">
        <v>45</v>
      </c>
      <c r="N14" s="43">
        <v>100017277</v>
      </c>
      <c r="O14" s="43" t="s">
        <v>47</v>
      </c>
      <c r="P14" s="41"/>
      <c r="Q14" s="41"/>
      <c r="R14" s="41"/>
      <c r="S14" s="41"/>
      <c r="T14" s="41"/>
      <c r="U14" s="41"/>
      <c r="V14" s="42">
        <v>124.61</v>
      </c>
      <c r="W14" s="42">
        <v>0</v>
      </c>
      <c r="X14" s="44"/>
      <c r="Y14" s="45"/>
      <c r="Z14" s="44"/>
      <c r="AA14" s="46"/>
    </row>
    <row r="15" spans="2:27" ht="15" x14ac:dyDescent="0.25">
      <c r="B15" s="33"/>
      <c r="C15" s="26" t="s">
        <v>27</v>
      </c>
      <c r="D15" s="26" t="s">
        <v>28</v>
      </c>
      <c r="E15" s="26" t="s">
        <v>29</v>
      </c>
      <c r="F15" s="26" t="s">
        <v>30</v>
      </c>
      <c r="G15" s="26" t="s">
        <v>31</v>
      </c>
      <c r="H15" s="26">
        <v>23003823</v>
      </c>
      <c r="I15" s="27">
        <v>45695</v>
      </c>
      <c r="K15" s="28">
        <v>102983.38</v>
      </c>
      <c r="L15" s="26">
        <v>4300000001</v>
      </c>
      <c r="M15" s="8" t="s">
        <v>32</v>
      </c>
      <c r="N15">
        <v>100037277</v>
      </c>
      <c r="O15" t="s">
        <v>48</v>
      </c>
      <c r="V15" s="28">
        <v>101437.18</v>
      </c>
      <c r="W15" s="28">
        <v>0</v>
      </c>
      <c r="X15" s="35"/>
      <c r="Y15" s="36"/>
      <c r="Z15" s="35"/>
      <c r="AA15" s="47"/>
    </row>
    <row r="16" spans="2:27" ht="15" x14ac:dyDescent="0.25">
      <c r="B16" s="33"/>
      <c r="C16" s="26" t="s">
        <v>27</v>
      </c>
      <c r="D16" s="26" t="s">
        <v>28</v>
      </c>
      <c r="E16" s="26" t="s">
        <v>29</v>
      </c>
      <c r="F16" s="26" t="s">
        <v>30</v>
      </c>
      <c r="G16" s="26" t="s">
        <v>31</v>
      </c>
      <c r="H16" s="26">
        <v>23003823</v>
      </c>
      <c r="I16" s="27">
        <v>45695</v>
      </c>
      <c r="K16" s="28">
        <v>102983.38</v>
      </c>
      <c r="L16" s="26">
        <v>4310000001</v>
      </c>
      <c r="M16" s="8" t="s">
        <v>40</v>
      </c>
      <c r="N16">
        <v>100037277</v>
      </c>
      <c r="O16" t="s">
        <v>48</v>
      </c>
      <c r="V16" s="28">
        <v>0</v>
      </c>
      <c r="W16" s="28">
        <v>102983.38</v>
      </c>
      <c r="X16" s="35"/>
      <c r="Y16" s="36"/>
      <c r="Z16" s="35"/>
      <c r="AA16" s="47"/>
    </row>
    <row r="17" spans="2:27" ht="15.75" thickBot="1" x14ac:dyDescent="0.3">
      <c r="B17" s="33"/>
      <c r="C17" s="26" t="s">
        <v>27</v>
      </c>
      <c r="D17" s="26" t="s">
        <v>28</v>
      </c>
      <c r="E17" s="26" t="s">
        <v>29</v>
      </c>
      <c r="F17" s="26" t="s">
        <v>30</v>
      </c>
      <c r="G17" s="26" t="s">
        <v>31</v>
      </c>
      <c r="H17" s="26">
        <v>23003823</v>
      </c>
      <c r="I17" s="27">
        <v>45695</v>
      </c>
      <c r="K17" s="28">
        <v>102983.38</v>
      </c>
      <c r="L17" s="26">
        <v>6643000020</v>
      </c>
      <c r="M17" s="8" t="s">
        <v>42</v>
      </c>
      <c r="N17"/>
      <c r="O17"/>
      <c r="P17" s="8" t="s">
        <v>43</v>
      </c>
      <c r="Q17" s="8" t="s">
        <v>44</v>
      </c>
      <c r="R17" s="8" t="s">
        <v>43</v>
      </c>
      <c r="S17" s="8" t="s">
        <v>44</v>
      </c>
      <c r="V17" s="28">
        <v>1421.59</v>
      </c>
      <c r="W17" s="28">
        <v>0</v>
      </c>
      <c r="X17" s="35"/>
      <c r="Y17" s="36"/>
      <c r="Z17" s="35"/>
      <c r="AA17" s="47"/>
    </row>
    <row r="18" spans="2:27" ht="15.75" thickTop="1" x14ac:dyDescent="0.25">
      <c r="B18" s="38">
        <v>4</v>
      </c>
      <c r="C18" s="39" t="s">
        <v>27</v>
      </c>
      <c r="D18" s="39" t="s">
        <v>28</v>
      </c>
      <c r="E18" s="39" t="s">
        <v>49</v>
      </c>
      <c r="F18" s="39" t="s">
        <v>30</v>
      </c>
      <c r="G18" s="39" t="s">
        <v>31</v>
      </c>
      <c r="H18" s="39">
        <v>23003828</v>
      </c>
      <c r="I18" s="40">
        <v>45695</v>
      </c>
      <c r="J18" s="41"/>
      <c r="K18" s="42">
        <v>17906.95</v>
      </c>
      <c r="L18" s="39">
        <v>4300000001</v>
      </c>
      <c r="M18" s="41" t="s">
        <v>32</v>
      </c>
      <c r="N18" s="43">
        <v>100051530</v>
      </c>
      <c r="O18" s="43" t="s">
        <v>50</v>
      </c>
      <c r="P18" s="41"/>
      <c r="Q18" s="41"/>
      <c r="R18" s="41"/>
      <c r="S18" s="41"/>
      <c r="T18" s="41"/>
      <c r="U18" s="41"/>
      <c r="V18" s="42">
        <v>0</v>
      </c>
      <c r="W18" s="42">
        <v>17906.95</v>
      </c>
      <c r="X18" s="44"/>
      <c r="Y18" s="45"/>
      <c r="Z18" s="44"/>
      <c r="AA18" s="46"/>
    </row>
    <row r="19" spans="2:27" ht="15.75" thickBot="1" x14ac:dyDescent="0.3">
      <c r="B19" s="33"/>
      <c r="C19" s="26" t="s">
        <v>27</v>
      </c>
      <c r="D19" s="26" t="s">
        <v>28</v>
      </c>
      <c r="E19" s="26" t="s">
        <v>49</v>
      </c>
      <c r="F19" s="26" t="s">
        <v>30</v>
      </c>
      <c r="G19" s="26" t="s">
        <v>31</v>
      </c>
      <c r="H19" s="26">
        <v>23003828</v>
      </c>
      <c r="I19" s="27">
        <v>45695</v>
      </c>
      <c r="K19" s="28">
        <v>17906.95</v>
      </c>
      <c r="L19" s="26">
        <v>2440000001</v>
      </c>
      <c r="M19" s="8" t="s">
        <v>37</v>
      </c>
      <c r="N19">
        <v>244000110</v>
      </c>
      <c r="O19" t="s">
        <v>38</v>
      </c>
      <c r="V19" s="28">
        <v>17906.95</v>
      </c>
      <c r="W19" s="28">
        <v>0</v>
      </c>
      <c r="X19" s="35"/>
      <c r="Y19" s="36"/>
      <c r="Z19" s="35"/>
      <c r="AA19" s="47"/>
    </row>
    <row r="20" spans="2:27" ht="15.75" thickTop="1" x14ac:dyDescent="0.25">
      <c r="B20" s="38">
        <v>5</v>
      </c>
      <c r="C20" s="39" t="s">
        <v>27</v>
      </c>
      <c r="D20" s="39" t="s">
        <v>28</v>
      </c>
      <c r="E20" s="39" t="s">
        <v>39</v>
      </c>
      <c r="F20" s="39" t="s">
        <v>30</v>
      </c>
      <c r="G20" s="39" t="s">
        <v>31</v>
      </c>
      <c r="H20" s="39">
        <v>23003853</v>
      </c>
      <c r="I20" s="40">
        <v>45695</v>
      </c>
      <c r="J20" s="41"/>
      <c r="K20" s="42">
        <v>121240.32000000001</v>
      </c>
      <c r="L20" s="39">
        <v>4000000001</v>
      </c>
      <c r="M20" s="41" t="s">
        <v>45</v>
      </c>
      <c r="N20" s="43">
        <v>100017277</v>
      </c>
      <c r="O20" s="43" t="s">
        <v>47</v>
      </c>
      <c r="P20" s="41"/>
      <c r="Q20" s="41"/>
      <c r="R20" s="41"/>
      <c r="S20" s="41"/>
      <c r="T20" s="41"/>
      <c r="U20" s="41"/>
      <c r="V20" s="42">
        <v>513.45000000000005</v>
      </c>
      <c r="W20" s="42">
        <v>0</v>
      </c>
      <c r="X20" s="44"/>
      <c r="Y20" s="45"/>
      <c r="Z20" s="44"/>
      <c r="AA20" s="46"/>
    </row>
    <row r="21" spans="2:27" ht="15" x14ac:dyDescent="0.25">
      <c r="B21" s="33"/>
      <c r="C21" s="26" t="s">
        <v>27</v>
      </c>
      <c r="D21" s="26" t="s">
        <v>28</v>
      </c>
      <c r="E21" s="26" t="s">
        <v>39</v>
      </c>
      <c r="F21" s="26" t="s">
        <v>30</v>
      </c>
      <c r="G21" s="26" t="s">
        <v>31</v>
      </c>
      <c r="H21" s="26">
        <v>23003853</v>
      </c>
      <c r="I21" s="27">
        <v>45695</v>
      </c>
      <c r="K21" s="28">
        <v>121240.32000000001</v>
      </c>
      <c r="L21" s="26">
        <v>6643000020</v>
      </c>
      <c r="M21" s="8" t="s">
        <v>42</v>
      </c>
      <c r="N21"/>
      <c r="O21"/>
      <c r="P21" s="8" t="s">
        <v>43</v>
      </c>
      <c r="Q21" s="8" t="s">
        <v>44</v>
      </c>
      <c r="R21" s="8" t="s">
        <v>43</v>
      </c>
      <c r="S21" s="8" t="s">
        <v>44</v>
      </c>
      <c r="V21" s="28">
        <v>1459.5</v>
      </c>
      <c r="W21" s="28">
        <v>0</v>
      </c>
      <c r="X21" s="35"/>
      <c r="Y21" s="36"/>
      <c r="Z21" s="35"/>
      <c r="AA21" s="47"/>
    </row>
    <row r="22" spans="2:27" ht="15" x14ac:dyDescent="0.25">
      <c r="B22" s="33"/>
      <c r="C22" s="26" t="s">
        <v>27</v>
      </c>
      <c r="D22" s="26" t="s">
        <v>28</v>
      </c>
      <c r="E22" s="26" t="s">
        <v>39</v>
      </c>
      <c r="F22" s="26" t="s">
        <v>30</v>
      </c>
      <c r="G22" s="26" t="s">
        <v>31</v>
      </c>
      <c r="H22" s="26">
        <v>23003853</v>
      </c>
      <c r="I22" s="27">
        <v>45695</v>
      </c>
      <c r="K22" s="28">
        <v>121240.32000000001</v>
      </c>
      <c r="L22" s="26">
        <v>4300000001</v>
      </c>
      <c r="M22" s="8" t="s">
        <v>32</v>
      </c>
      <c r="N22">
        <v>100043691</v>
      </c>
      <c r="O22" t="s">
        <v>51</v>
      </c>
      <c r="V22" s="28">
        <v>119267.37</v>
      </c>
      <c r="W22" s="28">
        <v>0</v>
      </c>
      <c r="X22" s="35"/>
      <c r="Y22" s="36"/>
      <c r="Z22" s="35"/>
      <c r="AA22" s="47"/>
    </row>
    <row r="23" spans="2:27" ht="15.75" thickBot="1" x14ac:dyDescent="0.3">
      <c r="B23" s="33"/>
      <c r="C23" s="26" t="s">
        <v>27</v>
      </c>
      <c r="D23" s="26" t="s">
        <v>28</v>
      </c>
      <c r="E23" s="26" t="s">
        <v>39</v>
      </c>
      <c r="F23" s="26" t="s">
        <v>30</v>
      </c>
      <c r="G23" s="26" t="s">
        <v>31</v>
      </c>
      <c r="H23" s="26">
        <v>23003853</v>
      </c>
      <c r="I23" s="27">
        <v>45695</v>
      </c>
      <c r="K23" s="28">
        <v>121240.32000000001</v>
      </c>
      <c r="L23" s="26">
        <v>4310000001</v>
      </c>
      <c r="M23" s="8" t="s">
        <v>40</v>
      </c>
      <c r="N23">
        <v>100043691</v>
      </c>
      <c r="O23" t="s">
        <v>51</v>
      </c>
      <c r="V23" s="28">
        <v>0</v>
      </c>
      <c r="W23" s="28">
        <v>121240.32000000001</v>
      </c>
      <c r="X23" s="35"/>
      <c r="Y23" s="36"/>
      <c r="Z23" s="35"/>
      <c r="AA23" s="47"/>
    </row>
    <row r="24" spans="2:27" ht="15.75" thickTop="1" x14ac:dyDescent="0.25">
      <c r="B24" s="38">
        <v>6</v>
      </c>
      <c r="C24" s="39" t="s">
        <v>27</v>
      </c>
      <c r="D24" s="39" t="s">
        <v>28</v>
      </c>
      <c r="E24" s="39" t="s">
        <v>39</v>
      </c>
      <c r="F24" s="39" t="s">
        <v>30</v>
      </c>
      <c r="G24" s="39" t="s">
        <v>31</v>
      </c>
      <c r="H24" s="39">
        <v>23003854</v>
      </c>
      <c r="I24" s="40">
        <v>45695</v>
      </c>
      <c r="J24" s="41"/>
      <c r="K24" s="42">
        <v>54365.71</v>
      </c>
      <c r="L24" s="39">
        <v>4310000001</v>
      </c>
      <c r="M24" s="41" t="s">
        <v>40</v>
      </c>
      <c r="N24" s="43">
        <v>100050050</v>
      </c>
      <c r="O24" s="43" t="s">
        <v>52</v>
      </c>
      <c r="P24" s="41"/>
      <c r="Q24" s="41"/>
      <c r="R24" s="41"/>
      <c r="S24" s="41"/>
      <c r="T24" s="41"/>
      <c r="U24" s="41"/>
      <c r="V24" s="42">
        <v>0</v>
      </c>
      <c r="W24" s="42">
        <v>54365.71</v>
      </c>
      <c r="X24" s="44"/>
      <c r="Y24" s="45"/>
      <c r="Z24" s="44"/>
      <c r="AA24" s="46"/>
    </row>
    <row r="25" spans="2:27" ht="15" x14ac:dyDescent="0.25">
      <c r="B25" s="33"/>
      <c r="C25" s="26" t="s">
        <v>27</v>
      </c>
      <c r="D25" s="26" t="s">
        <v>28</v>
      </c>
      <c r="E25" s="26" t="s">
        <v>39</v>
      </c>
      <c r="F25" s="26" t="s">
        <v>30</v>
      </c>
      <c r="G25" s="26" t="s">
        <v>31</v>
      </c>
      <c r="H25" s="26">
        <v>23003854</v>
      </c>
      <c r="I25" s="27">
        <v>45695</v>
      </c>
      <c r="K25" s="28">
        <v>54365.71</v>
      </c>
      <c r="L25" s="26">
        <v>4000000001</v>
      </c>
      <c r="M25" s="8" t="s">
        <v>45</v>
      </c>
      <c r="N25">
        <v>100017277</v>
      </c>
      <c r="O25" t="s">
        <v>47</v>
      </c>
      <c r="V25" s="28">
        <v>263.13</v>
      </c>
      <c r="W25" s="28">
        <v>0</v>
      </c>
      <c r="X25" s="35"/>
      <c r="Y25" s="36"/>
      <c r="Z25" s="35"/>
      <c r="AA25" s="47"/>
    </row>
    <row r="26" spans="2:27" ht="15" x14ac:dyDescent="0.25">
      <c r="B26" s="33"/>
      <c r="C26" s="26" t="s">
        <v>27</v>
      </c>
      <c r="D26" s="26" t="s">
        <v>28</v>
      </c>
      <c r="E26" s="26" t="s">
        <v>39</v>
      </c>
      <c r="F26" s="26" t="s">
        <v>30</v>
      </c>
      <c r="G26" s="26" t="s">
        <v>31</v>
      </c>
      <c r="H26" s="26">
        <v>23003854</v>
      </c>
      <c r="I26" s="27">
        <v>45695</v>
      </c>
      <c r="K26" s="28">
        <v>54365.71</v>
      </c>
      <c r="L26" s="26">
        <v>6643000020</v>
      </c>
      <c r="M26" s="8" t="s">
        <v>42</v>
      </c>
      <c r="N26"/>
      <c r="O26"/>
      <c r="P26" s="8" t="s">
        <v>43</v>
      </c>
      <c r="Q26" s="8" t="s">
        <v>44</v>
      </c>
      <c r="R26" s="8" t="s">
        <v>43</v>
      </c>
      <c r="S26" s="8" t="s">
        <v>44</v>
      </c>
      <c r="V26" s="28">
        <v>234.04</v>
      </c>
      <c r="W26" s="28">
        <v>0</v>
      </c>
      <c r="X26" s="35"/>
      <c r="Y26" s="36"/>
      <c r="Z26" s="35"/>
      <c r="AA26" s="47"/>
    </row>
    <row r="27" spans="2:27" ht="15.75" thickBot="1" x14ac:dyDescent="0.3">
      <c r="B27" s="33"/>
      <c r="C27" s="26" t="s">
        <v>27</v>
      </c>
      <c r="D27" s="26" t="s">
        <v>28</v>
      </c>
      <c r="E27" s="26" t="s">
        <v>39</v>
      </c>
      <c r="F27" s="26" t="s">
        <v>30</v>
      </c>
      <c r="G27" s="26" t="s">
        <v>31</v>
      </c>
      <c r="H27" s="26">
        <v>23003854</v>
      </c>
      <c r="I27" s="27">
        <v>45695</v>
      </c>
      <c r="K27" s="28">
        <v>54365.71</v>
      </c>
      <c r="L27" s="26">
        <v>4300000001</v>
      </c>
      <c r="M27" s="8" t="s">
        <v>32</v>
      </c>
      <c r="N27">
        <v>100050050</v>
      </c>
      <c r="O27" t="s">
        <v>52</v>
      </c>
      <c r="V27" s="28">
        <v>53868.54</v>
      </c>
      <c r="W27" s="28">
        <v>0</v>
      </c>
      <c r="X27" s="35"/>
      <c r="Y27" s="36"/>
      <c r="Z27" s="35"/>
      <c r="AA27" s="47"/>
    </row>
    <row r="28" spans="2:27" ht="15.75" thickTop="1" x14ac:dyDescent="0.25">
      <c r="B28" s="38">
        <v>7</v>
      </c>
      <c r="C28" s="39" t="s">
        <v>27</v>
      </c>
      <c r="D28" s="39" t="s">
        <v>28</v>
      </c>
      <c r="E28" s="39" t="s">
        <v>39</v>
      </c>
      <c r="F28" s="39" t="s">
        <v>30</v>
      </c>
      <c r="G28" s="39" t="s">
        <v>31</v>
      </c>
      <c r="H28" s="39">
        <v>23003897</v>
      </c>
      <c r="I28" s="40">
        <v>45699</v>
      </c>
      <c r="J28" s="41"/>
      <c r="K28" s="42">
        <v>305947.84000000003</v>
      </c>
      <c r="L28" s="39">
        <v>4310000001</v>
      </c>
      <c r="M28" s="41" t="s">
        <v>40</v>
      </c>
      <c r="N28" s="43">
        <v>100033645</v>
      </c>
      <c r="O28" s="43" t="s">
        <v>41</v>
      </c>
      <c r="P28" s="41"/>
      <c r="Q28" s="41"/>
      <c r="R28" s="41"/>
      <c r="S28" s="41"/>
      <c r="T28" s="41"/>
      <c r="U28" s="41"/>
      <c r="V28" s="42">
        <v>0</v>
      </c>
      <c r="W28" s="42">
        <v>305947.84000000003</v>
      </c>
      <c r="X28" s="44"/>
      <c r="Y28" s="45"/>
      <c r="Z28" s="44"/>
      <c r="AA28" s="46"/>
    </row>
    <row r="29" spans="2:27" ht="15" x14ac:dyDescent="0.25">
      <c r="B29" s="33"/>
      <c r="C29" s="26" t="s">
        <v>27</v>
      </c>
      <c r="D29" s="26" t="s">
        <v>28</v>
      </c>
      <c r="E29" s="26" t="s">
        <v>39</v>
      </c>
      <c r="F29" s="26" t="s">
        <v>30</v>
      </c>
      <c r="G29" s="26" t="s">
        <v>31</v>
      </c>
      <c r="H29" s="26">
        <v>23003897</v>
      </c>
      <c r="I29" s="27">
        <v>45699</v>
      </c>
      <c r="K29" s="28">
        <v>305947.84000000003</v>
      </c>
      <c r="L29" s="26">
        <v>6643000020</v>
      </c>
      <c r="M29" s="8" t="s">
        <v>42</v>
      </c>
      <c r="N29"/>
      <c r="O29"/>
      <c r="P29" s="8" t="s">
        <v>43</v>
      </c>
      <c r="Q29" s="8" t="s">
        <v>44</v>
      </c>
      <c r="R29" s="8" t="s">
        <v>43</v>
      </c>
      <c r="S29" s="8" t="s">
        <v>44</v>
      </c>
      <c r="V29" s="28">
        <v>2301.6</v>
      </c>
      <c r="W29" s="28">
        <v>0</v>
      </c>
      <c r="X29" s="35"/>
      <c r="Y29" s="36"/>
      <c r="Z29" s="35"/>
      <c r="AA29" s="47"/>
    </row>
    <row r="30" spans="2:27" ht="15" x14ac:dyDescent="0.25">
      <c r="B30" s="33"/>
      <c r="C30" s="26" t="s">
        <v>27</v>
      </c>
      <c r="D30" s="26" t="s">
        <v>28</v>
      </c>
      <c r="E30" s="26" t="s">
        <v>39</v>
      </c>
      <c r="F30" s="26" t="s">
        <v>30</v>
      </c>
      <c r="G30" s="26" t="s">
        <v>31</v>
      </c>
      <c r="H30" s="26">
        <v>23003897</v>
      </c>
      <c r="I30" s="27">
        <v>45699</v>
      </c>
      <c r="K30" s="28">
        <v>305947.84000000003</v>
      </c>
      <c r="L30" s="26">
        <v>4000000001</v>
      </c>
      <c r="M30" s="8" t="s">
        <v>45</v>
      </c>
      <c r="N30">
        <v>100017277</v>
      </c>
      <c r="O30" t="s">
        <v>47</v>
      </c>
      <c r="V30" s="28">
        <v>370.2</v>
      </c>
      <c r="W30" s="28">
        <v>0</v>
      </c>
      <c r="X30" s="35"/>
      <c r="Y30" s="36"/>
      <c r="Z30" s="35"/>
      <c r="AA30" s="47"/>
    </row>
    <row r="31" spans="2:27" ht="15.75" thickBot="1" x14ac:dyDescent="0.3">
      <c r="B31" s="33"/>
      <c r="C31" s="26" t="s">
        <v>27</v>
      </c>
      <c r="D31" s="26" t="s">
        <v>28</v>
      </c>
      <c r="E31" s="26" t="s">
        <v>39</v>
      </c>
      <c r="F31" s="26" t="s">
        <v>30</v>
      </c>
      <c r="G31" s="26" t="s">
        <v>31</v>
      </c>
      <c r="H31" s="26">
        <v>23003897</v>
      </c>
      <c r="I31" s="27">
        <v>45699</v>
      </c>
      <c r="K31" s="28">
        <v>305947.84000000003</v>
      </c>
      <c r="L31" s="26">
        <v>4300000001</v>
      </c>
      <c r="M31" s="8" t="s">
        <v>32</v>
      </c>
      <c r="N31">
        <v>100033645</v>
      </c>
      <c r="O31" t="s">
        <v>41</v>
      </c>
      <c r="V31" s="28">
        <v>303276.03999999998</v>
      </c>
      <c r="W31" s="28">
        <v>0</v>
      </c>
      <c r="X31" s="35"/>
      <c r="Y31" s="36"/>
      <c r="Z31" s="35"/>
      <c r="AA31" s="47"/>
    </row>
    <row r="32" spans="2:27" ht="15.75" thickTop="1" x14ac:dyDescent="0.25">
      <c r="B32" s="38">
        <v>8</v>
      </c>
      <c r="C32" s="39" t="s">
        <v>27</v>
      </c>
      <c r="D32" s="39" t="s">
        <v>28</v>
      </c>
      <c r="E32" s="39" t="s">
        <v>39</v>
      </c>
      <c r="F32" s="39" t="s">
        <v>30</v>
      </c>
      <c r="G32" s="39" t="s">
        <v>31</v>
      </c>
      <c r="H32" s="39">
        <v>23003898</v>
      </c>
      <c r="I32" s="40">
        <v>45699</v>
      </c>
      <c r="J32" s="41"/>
      <c r="K32" s="42">
        <v>45649.66</v>
      </c>
      <c r="L32" s="39">
        <v>6643000020</v>
      </c>
      <c r="M32" s="41" t="s">
        <v>42</v>
      </c>
      <c r="N32" s="43"/>
      <c r="O32" s="43"/>
      <c r="P32" s="41" t="s">
        <v>43</v>
      </c>
      <c r="Q32" s="41" t="s">
        <v>44</v>
      </c>
      <c r="R32" s="41" t="s">
        <v>43</v>
      </c>
      <c r="S32" s="41" t="s">
        <v>44</v>
      </c>
      <c r="T32" s="41"/>
      <c r="U32" s="41"/>
      <c r="V32" s="42">
        <v>114.12</v>
      </c>
      <c r="W32" s="42">
        <v>0</v>
      </c>
      <c r="X32" s="44"/>
      <c r="Y32" s="45"/>
      <c r="Z32" s="44"/>
      <c r="AA32" s="46"/>
    </row>
    <row r="33" spans="2:27" ht="15" x14ac:dyDescent="0.25">
      <c r="B33" s="33"/>
      <c r="C33" s="26" t="s">
        <v>27</v>
      </c>
      <c r="D33" s="26" t="s">
        <v>28</v>
      </c>
      <c r="E33" s="26" t="s">
        <v>39</v>
      </c>
      <c r="F33" s="26" t="s">
        <v>30</v>
      </c>
      <c r="G33" s="26" t="s">
        <v>31</v>
      </c>
      <c r="H33" s="26">
        <v>23003898</v>
      </c>
      <c r="I33" s="27">
        <v>45699</v>
      </c>
      <c r="K33" s="28">
        <v>45649.66</v>
      </c>
      <c r="L33" s="26">
        <v>4300000001</v>
      </c>
      <c r="M33" s="8" t="s">
        <v>32</v>
      </c>
      <c r="N33">
        <v>100058399</v>
      </c>
      <c r="O33" t="s">
        <v>53</v>
      </c>
      <c r="V33" s="28">
        <v>45405.86</v>
      </c>
      <c r="W33" s="28">
        <v>0</v>
      </c>
      <c r="X33" s="35"/>
      <c r="Y33" s="36"/>
      <c r="Z33" s="35"/>
      <c r="AA33" s="47"/>
    </row>
    <row r="34" spans="2:27" ht="15" x14ac:dyDescent="0.25">
      <c r="B34" s="33"/>
      <c r="C34" s="26" t="s">
        <v>27</v>
      </c>
      <c r="D34" s="26" t="s">
        <v>28</v>
      </c>
      <c r="E34" s="26" t="s">
        <v>39</v>
      </c>
      <c r="F34" s="26" t="s">
        <v>30</v>
      </c>
      <c r="G34" s="26" t="s">
        <v>31</v>
      </c>
      <c r="H34" s="26">
        <v>23003898</v>
      </c>
      <c r="I34" s="27">
        <v>45699</v>
      </c>
      <c r="K34" s="28">
        <v>45649.66</v>
      </c>
      <c r="L34" s="26">
        <v>4310000001</v>
      </c>
      <c r="M34" s="8" t="s">
        <v>40</v>
      </c>
      <c r="N34">
        <v>100058399</v>
      </c>
      <c r="O34" t="s">
        <v>53</v>
      </c>
      <c r="V34" s="28">
        <v>0</v>
      </c>
      <c r="W34" s="28">
        <v>45649.66</v>
      </c>
      <c r="X34" s="35"/>
      <c r="Y34" s="36"/>
      <c r="Z34" s="35"/>
      <c r="AA34" s="47"/>
    </row>
    <row r="35" spans="2:27" ht="15.75" thickBot="1" x14ac:dyDescent="0.3">
      <c r="B35" s="33"/>
      <c r="C35" s="26" t="s">
        <v>27</v>
      </c>
      <c r="D35" s="26" t="s">
        <v>28</v>
      </c>
      <c r="E35" s="26" t="s">
        <v>39</v>
      </c>
      <c r="F35" s="26" t="s">
        <v>30</v>
      </c>
      <c r="G35" s="26" t="s">
        <v>31</v>
      </c>
      <c r="H35" s="26">
        <v>23003898</v>
      </c>
      <c r="I35" s="27">
        <v>45699</v>
      </c>
      <c r="K35" s="28">
        <v>45649.66</v>
      </c>
      <c r="L35" s="26">
        <v>6643000020</v>
      </c>
      <c r="M35" s="8" t="s">
        <v>42</v>
      </c>
      <c r="N35"/>
      <c r="O35"/>
      <c r="P35" s="8" t="s">
        <v>43</v>
      </c>
      <c r="Q35" s="8" t="s">
        <v>44</v>
      </c>
      <c r="R35" s="8" t="s">
        <v>43</v>
      </c>
      <c r="S35" s="8" t="s">
        <v>44</v>
      </c>
      <c r="V35" s="28">
        <v>129.68</v>
      </c>
      <c r="W35" s="28">
        <v>0</v>
      </c>
      <c r="X35" s="35"/>
      <c r="Y35" s="36"/>
      <c r="Z35" s="35"/>
      <c r="AA35" s="47"/>
    </row>
    <row r="36" spans="2:27" ht="15.75" thickTop="1" x14ac:dyDescent="0.25">
      <c r="B36" s="38">
        <v>9</v>
      </c>
      <c r="C36" s="39" t="s">
        <v>27</v>
      </c>
      <c r="D36" s="39" t="s">
        <v>28</v>
      </c>
      <c r="E36" s="39" t="s">
        <v>39</v>
      </c>
      <c r="F36" s="39" t="s">
        <v>30</v>
      </c>
      <c r="G36" s="39" t="s">
        <v>31</v>
      </c>
      <c r="H36" s="39">
        <v>23003900</v>
      </c>
      <c r="I36" s="40">
        <v>45699</v>
      </c>
      <c r="J36" s="41"/>
      <c r="K36" s="42">
        <v>110655.55</v>
      </c>
      <c r="L36" s="39">
        <v>4310000001</v>
      </c>
      <c r="M36" s="41" t="s">
        <v>40</v>
      </c>
      <c r="N36" s="43">
        <v>100058399</v>
      </c>
      <c r="O36" s="43" t="s">
        <v>53</v>
      </c>
      <c r="P36" s="41"/>
      <c r="Q36" s="41"/>
      <c r="R36" s="41"/>
      <c r="S36" s="41"/>
      <c r="T36" s="41"/>
      <c r="U36" s="41"/>
      <c r="V36" s="42">
        <v>0</v>
      </c>
      <c r="W36" s="42">
        <v>110655.55</v>
      </c>
      <c r="X36" s="44"/>
      <c r="Y36" s="45"/>
      <c r="Z36" s="44"/>
      <c r="AA36" s="46"/>
    </row>
    <row r="37" spans="2:27" ht="15" x14ac:dyDescent="0.25">
      <c r="B37" s="33"/>
      <c r="C37" s="26" t="s">
        <v>27</v>
      </c>
      <c r="D37" s="26" t="s">
        <v>28</v>
      </c>
      <c r="E37" s="26" t="s">
        <v>39</v>
      </c>
      <c r="F37" s="26" t="s">
        <v>30</v>
      </c>
      <c r="G37" s="26" t="s">
        <v>31</v>
      </c>
      <c r="H37" s="26">
        <v>23003900</v>
      </c>
      <c r="I37" s="27">
        <v>45699</v>
      </c>
      <c r="K37" s="28">
        <v>110655.55</v>
      </c>
      <c r="L37" s="26">
        <v>6643000020</v>
      </c>
      <c r="M37" s="8" t="s">
        <v>42</v>
      </c>
      <c r="N37"/>
      <c r="O37"/>
      <c r="P37" s="8" t="s">
        <v>43</v>
      </c>
      <c r="Q37" s="8" t="s">
        <v>44</v>
      </c>
      <c r="R37" s="8" t="s">
        <v>43</v>
      </c>
      <c r="S37" s="8" t="s">
        <v>44</v>
      </c>
      <c r="V37" s="28">
        <v>1182.57</v>
      </c>
      <c r="W37" s="28">
        <v>0</v>
      </c>
      <c r="X37" s="35"/>
      <c r="Y37" s="36"/>
      <c r="Z37" s="35"/>
      <c r="AA37" s="47"/>
    </row>
    <row r="38" spans="2:27" ht="15" x14ac:dyDescent="0.25">
      <c r="B38" s="33"/>
      <c r="C38" s="26" t="s">
        <v>27</v>
      </c>
      <c r="D38" s="26" t="s">
        <v>28</v>
      </c>
      <c r="E38" s="26" t="s">
        <v>39</v>
      </c>
      <c r="F38" s="26" t="s">
        <v>30</v>
      </c>
      <c r="G38" s="26" t="s">
        <v>31</v>
      </c>
      <c r="H38" s="26">
        <v>23003900</v>
      </c>
      <c r="I38" s="27">
        <v>45699</v>
      </c>
      <c r="K38" s="28">
        <v>110655.55</v>
      </c>
      <c r="L38" s="26">
        <v>4300000001</v>
      </c>
      <c r="M38" s="8" t="s">
        <v>32</v>
      </c>
      <c r="N38">
        <v>100058399</v>
      </c>
      <c r="O38" t="s">
        <v>53</v>
      </c>
      <c r="V38" s="28">
        <v>109196.34</v>
      </c>
      <c r="W38" s="28">
        <v>0</v>
      </c>
      <c r="X38" s="35"/>
      <c r="Y38" s="36"/>
      <c r="Z38" s="35"/>
      <c r="AA38" s="47"/>
    </row>
    <row r="39" spans="2:27" ht="15.75" thickBot="1" x14ac:dyDescent="0.3">
      <c r="B39" s="33"/>
      <c r="C39" s="26" t="s">
        <v>27</v>
      </c>
      <c r="D39" s="26" t="s">
        <v>28</v>
      </c>
      <c r="E39" s="26" t="s">
        <v>39</v>
      </c>
      <c r="F39" s="26" t="s">
        <v>30</v>
      </c>
      <c r="G39" s="26" t="s">
        <v>31</v>
      </c>
      <c r="H39" s="26">
        <v>23003900</v>
      </c>
      <c r="I39" s="27">
        <v>45699</v>
      </c>
      <c r="K39" s="28">
        <v>110655.55</v>
      </c>
      <c r="L39" s="26">
        <v>6643000010</v>
      </c>
      <c r="M39" s="8" t="s">
        <v>54</v>
      </c>
      <c r="N39"/>
      <c r="O39"/>
      <c r="P39" s="8" t="s">
        <v>43</v>
      </c>
      <c r="Q39" s="8" t="s">
        <v>44</v>
      </c>
      <c r="R39" s="8" t="s">
        <v>43</v>
      </c>
      <c r="S39" s="8" t="s">
        <v>44</v>
      </c>
      <c r="V39" s="28">
        <v>276.64</v>
      </c>
      <c r="W39" s="28">
        <v>0</v>
      </c>
      <c r="X39" s="35"/>
      <c r="Y39" s="36"/>
      <c r="Z39" s="35"/>
      <c r="AA39" s="47"/>
    </row>
    <row r="40" spans="2:27" ht="15.75" thickTop="1" x14ac:dyDescent="0.25">
      <c r="B40" s="38">
        <v>10</v>
      </c>
      <c r="C40" s="39" t="s">
        <v>27</v>
      </c>
      <c r="D40" s="39" t="s">
        <v>28</v>
      </c>
      <c r="E40" s="39" t="s">
        <v>39</v>
      </c>
      <c r="F40" s="39" t="s">
        <v>30</v>
      </c>
      <c r="G40" s="39" t="s">
        <v>31</v>
      </c>
      <c r="H40" s="39">
        <v>23003955</v>
      </c>
      <c r="I40" s="40">
        <v>45705</v>
      </c>
      <c r="J40" s="41"/>
      <c r="K40" s="42">
        <v>155825.60999999999</v>
      </c>
      <c r="L40" s="39">
        <v>4300000001</v>
      </c>
      <c r="M40" s="41" t="s">
        <v>32</v>
      </c>
      <c r="N40" s="43">
        <v>100058384</v>
      </c>
      <c r="O40" s="43" t="s">
        <v>55</v>
      </c>
      <c r="P40" s="41"/>
      <c r="Q40" s="41"/>
      <c r="R40" s="41"/>
      <c r="S40" s="41"/>
      <c r="T40" s="41"/>
      <c r="U40" s="41"/>
      <c r="V40" s="42">
        <v>155825.60000000001</v>
      </c>
      <c r="W40" s="42">
        <v>0</v>
      </c>
      <c r="X40" s="44"/>
      <c r="Y40" s="45"/>
      <c r="Z40" s="44"/>
      <c r="AA40" s="46"/>
    </row>
    <row r="41" spans="2:27" ht="15" x14ac:dyDescent="0.25">
      <c r="B41" s="33"/>
      <c r="C41" s="26" t="s">
        <v>27</v>
      </c>
      <c r="D41" s="26" t="s">
        <v>28</v>
      </c>
      <c r="E41" s="26" t="s">
        <v>39</v>
      </c>
      <c r="F41" s="26" t="s">
        <v>30</v>
      </c>
      <c r="G41" s="26" t="s">
        <v>31</v>
      </c>
      <c r="H41" s="26">
        <v>23003955</v>
      </c>
      <c r="I41" s="27">
        <v>45705</v>
      </c>
      <c r="K41" s="28">
        <v>155825.60999999999</v>
      </c>
      <c r="L41" s="26">
        <v>6590000001</v>
      </c>
      <c r="M41" s="8" t="s">
        <v>56</v>
      </c>
      <c r="N41"/>
      <c r="O41"/>
      <c r="P41" s="8" t="s">
        <v>35</v>
      </c>
      <c r="Q41" s="8" t="s">
        <v>57</v>
      </c>
      <c r="R41" s="8" t="s">
        <v>35</v>
      </c>
      <c r="S41" s="8" t="s">
        <v>36</v>
      </c>
      <c r="V41" s="28">
        <v>0.01</v>
      </c>
      <c r="W41" s="28">
        <v>0</v>
      </c>
      <c r="X41" s="35"/>
      <c r="Y41" s="36"/>
      <c r="Z41" s="35"/>
      <c r="AA41" s="47"/>
    </row>
    <row r="42" spans="2:27" ht="15.75" thickBot="1" x14ac:dyDescent="0.3">
      <c r="B42" s="33"/>
      <c r="C42" s="26" t="s">
        <v>27</v>
      </c>
      <c r="D42" s="26" t="s">
        <v>28</v>
      </c>
      <c r="E42" s="26" t="s">
        <v>39</v>
      </c>
      <c r="F42" s="26" t="s">
        <v>30</v>
      </c>
      <c r="G42" s="26" t="s">
        <v>31</v>
      </c>
      <c r="H42" s="26">
        <v>23003955</v>
      </c>
      <c r="I42" s="27">
        <v>45705</v>
      </c>
      <c r="K42" s="28">
        <v>155825.60999999999</v>
      </c>
      <c r="L42" s="26">
        <v>4310000001</v>
      </c>
      <c r="M42" s="8" t="s">
        <v>40</v>
      </c>
      <c r="N42">
        <v>100058384</v>
      </c>
      <c r="O42" t="s">
        <v>55</v>
      </c>
      <c r="V42" s="28">
        <v>0</v>
      </c>
      <c r="W42" s="28">
        <v>155825.60999999999</v>
      </c>
      <c r="X42" s="35"/>
      <c r="Y42" s="36"/>
      <c r="Z42" s="35"/>
      <c r="AA42" s="47"/>
    </row>
    <row r="43" spans="2:27" ht="15.75" thickTop="1" x14ac:dyDescent="0.25">
      <c r="B43" s="38">
        <v>11</v>
      </c>
      <c r="C43" s="39" t="s">
        <v>27</v>
      </c>
      <c r="D43" s="39" t="s">
        <v>28</v>
      </c>
      <c r="E43" s="39" t="s">
        <v>39</v>
      </c>
      <c r="F43" s="39" t="s">
        <v>30</v>
      </c>
      <c r="G43" s="39" t="s">
        <v>31</v>
      </c>
      <c r="H43" s="39">
        <v>23004216</v>
      </c>
      <c r="I43" s="40">
        <v>45715</v>
      </c>
      <c r="J43" s="41"/>
      <c r="K43" s="42">
        <v>13918.99</v>
      </c>
      <c r="L43" s="39">
        <v>6643000020</v>
      </c>
      <c r="M43" s="41" t="s">
        <v>42</v>
      </c>
      <c r="N43" s="43"/>
      <c r="O43" s="43"/>
      <c r="P43" s="41" t="s">
        <v>43</v>
      </c>
      <c r="Q43" s="41" t="s">
        <v>44</v>
      </c>
      <c r="R43" s="41" t="s">
        <v>43</v>
      </c>
      <c r="S43" s="41" t="s">
        <v>44</v>
      </c>
      <c r="T43" s="41"/>
      <c r="U43" s="41"/>
      <c r="V43" s="42">
        <v>205.58</v>
      </c>
      <c r="W43" s="42">
        <v>0</v>
      </c>
      <c r="X43" s="44"/>
      <c r="Y43" s="45"/>
      <c r="Z43" s="44"/>
      <c r="AA43" s="46"/>
    </row>
    <row r="44" spans="2:27" ht="15" x14ac:dyDescent="0.25">
      <c r="B44" s="33"/>
      <c r="C44" s="26" t="s">
        <v>27</v>
      </c>
      <c r="D44" s="26" t="s">
        <v>28</v>
      </c>
      <c r="E44" s="26" t="s">
        <v>39</v>
      </c>
      <c r="F44" s="26" t="s">
        <v>30</v>
      </c>
      <c r="G44" s="26" t="s">
        <v>31</v>
      </c>
      <c r="H44" s="26">
        <v>23004216</v>
      </c>
      <c r="I44" s="27">
        <v>45715</v>
      </c>
      <c r="K44" s="28">
        <v>13918.99</v>
      </c>
      <c r="L44" s="26">
        <v>4300000001</v>
      </c>
      <c r="M44" s="8" t="s">
        <v>32</v>
      </c>
      <c r="N44">
        <v>100058411</v>
      </c>
      <c r="O44" t="s">
        <v>58</v>
      </c>
      <c r="V44" s="28">
        <v>0</v>
      </c>
      <c r="W44" s="28">
        <v>4439.5600000000004</v>
      </c>
      <c r="X44" s="35"/>
      <c r="Y44" s="36"/>
      <c r="Z44" s="35"/>
      <c r="AA44" s="47"/>
    </row>
    <row r="45" spans="2:27" ht="15" x14ac:dyDescent="0.25">
      <c r="B45" s="33"/>
      <c r="C45" s="26" t="s">
        <v>27</v>
      </c>
      <c r="D45" s="26" t="s">
        <v>28</v>
      </c>
      <c r="E45" s="26" t="s">
        <v>39</v>
      </c>
      <c r="F45" s="26" t="s">
        <v>30</v>
      </c>
      <c r="G45" s="26" t="s">
        <v>31</v>
      </c>
      <c r="H45" s="26">
        <v>23004216</v>
      </c>
      <c r="I45" s="27">
        <v>45715</v>
      </c>
      <c r="K45" s="28">
        <v>13918.99</v>
      </c>
      <c r="L45" s="26">
        <v>4300000001</v>
      </c>
      <c r="M45" s="8" t="s">
        <v>32</v>
      </c>
      <c r="N45">
        <v>100058411</v>
      </c>
      <c r="O45" t="s">
        <v>58</v>
      </c>
      <c r="V45" s="28">
        <v>0</v>
      </c>
      <c r="W45" s="28">
        <v>4414.47</v>
      </c>
      <c r="X45" s="35"/>
      <c r="Y45" s="36"/>
      <c r="Z45" s="35"/>
      <c r="AA45" s="47"/>
    </row>
    <row r="46" spans="2:27" ht="15" x14ac:dyDescent="0.25">
      <c r="B46" s="33"/>
      <c r="C46" s="26" t="s">
        <v>27</v>
      </c>
      <c r="D46" s="26" t="s">
        <v>28</v>
      </c>
      <c r="E46" s="26" t="s">
        <v>39</v>
      </c>
      <c r="F46" s="26" t="s">
        <v>30</v>
      </c>
      <c r="G46" s="26" t="s">
        <v>31</v>
      </c>
      <c r="H46" s="26">
        <v>23004216</v>
      </c>
      <c r="I46" s="27">
        <v>45715</v>
      </c>
      <c r="K46" s="28">
        <v>13918.99</v>
      </c>
      <c r="L46" s="26">
        <v>4300000001</v>
      </c>
      <c r="M46" s="8" t="s">
        <v>32</v>
      </c>
      <c r="N46">
        <v>100058411</v>
      </c>
      <c r="O46" t="s">
        <v>58</v>
      </c>
      <c r="V46" s="28">
        <v>13713.41</v>
      </c>
      <c r="W46" s="28">
        <v>0</v>
      </c>
      <c r="X46" s="35"/>
      <c r="Y46" s="36"/>
      <c r="Z46" s="35"/>
      <c r="AA46" s="47"/>
    </row>
    <row r="47" spans="2:27" ht="15.75" thickBot="1" x14ac:dyDescent="0.3">
      <c r="B47" s="33"/>
      <c r="C47" s="26" t="s">
        <v>27</v>
      </c>
      <c r="D47" s="26" t="s">
        <v>28</v>
      </c>
      <c r="E47" s="26" t="s">
        <v>39</v>
      </c>
      <c r="F47" s="26" t="s">
        <v>30</v>
      </c>
      <c r="G47" s="26" t="s">
        <v>31</v>
      </c>
      <c r="H47" s="26">
        <v>23004216</v>
      </c>
      <c r="I47" s="27">
        <v>45715</v>
      </c>
      <c r="K47" s="28">
        <v>13918.99</v>
      </c>
      <c r="L47" s="26">
        <v>4300000001</v>
      </c>
      <c r="M47" s="8" t="s">
        <v>32</v>
      </c>
      <c r="N47">
        <v>100058411</v>
      </c>
      <c r="O47" t="s">
        <v>58</v>
      </c>
      <c r="V47" s="28">
        <v>0</v>
      </c>
      <c r="W47" s="28">
        <v>5064.96</v>
      </c>
      <c r="X47" s="35"/>
      <c r="Y47" s="36"/>
      <c r="Z47" s="35"/>
      <c r="AA47" s="47"/>
    </row>
    <row r="48" spans="2:27" ht="15.75" thickTop="1" x14ac:dyDescent="0.25">
      <c r="B48" s="38">
        <v>12</v>
      </c>
      <c r="C48" s="39" t="s">
        <v>27</v>
      </c>
      <c r="D48" s="39" t="s">
        <v>28</v>
      </c>
      <c r="E48" s="39" t="s">
        <v>49</v>
      </c>
      <c r="F48" s="39" t="s">
        <v>30</v>
      </c>
      <c r="G48" s="39" t="s">
        <v>31</v>
      </c>
      <c r="H48" s="39">
        <v>23004235</v>
      </c>
      <c r="I48" s="40">
        <v>45716</v>
      </c>
      <c r="J48" s="41"/>
      <c r="K48" s="42">
        <v>12698.14</v>
      </c>
      <c r="L48" s="39">
        <v>4300000001</v>
      </c>
      <c r="M48" s="41" t="s">
        <v>32</v>
      </c>
      <c r="N48" s="43">
        <v>100051530</v>
      </c>
      <c r="O48" s="43" t="s">
        <v>50</v>
      </c>
      <c r="P48" s="41"/>
      <c r="Q48" s="41"/>
      <c r="R48" s="41"/>
      <c r="S48" s="41"/>
      <c r="T48" s="41"/>
      <c r="U48" s="41"/>
      <c r="V48" s="42">
        <v>0</v>
      </c>
      <c r="W48" s="42">
        <v>12698.14</v>
      </c>
      <c r="X48" s="44"/>
      <c r="Y48" s="45"/>
      <c r="Z48" s="44"/>
      <c r="AA48" s="46"/>
    </row>
    <row r="49" spans="2:27" ht="15.75" thickBot="1" x14ac:dyDescent="0.3">
      <c r="B49" s="33"/>
      <c r="C49" s="26" t="s">
        <v>27</v>
      </c>
      <c r="D49" s="26" t="s">
        <v>28</v>
      </c>
      <c r="E49" s="26" t="s">
        <v>49</v>
      </c>
      <c r="F49" s="26" t="s">
        <v>30</v>
      </c>
      <c r="G49" s="26" t="s">
        <v>31</v>
      </c>
      <c r="H49" s="26">
        <v>23004235</v>
      </c>
      <c r="I49" s="27">
        <v>45716</v>
      </c>
      <c r="K49" s="28">
        <v>12698.14</v>
      </c>
      <c r="L49" s="26">
        <v>2440000001</v>
      </c>
      <c r="M49" s="8" t="s">
        <v>37</v>
      </c>
      <c r="N49">
        <v>244000110</v>
      </c>
      <c r="O49" t="s">
        <v>38</v>
      </c>
      <c r="V49" s="28">
        <v>12698.14</v>
      </c>
      <c r="W49" s="28">
        <v>0</v>
      </c>
      <c r="X49" s="35"/>
      <c r="Y49" s="36"/>
      <c r="Z49" s="35"/>
      <c r="AA49" s="47"/>
    </row>
    <row r="50" spans="2:27" ht="15.75" thickTop="1" x14ac:dyDescent="0.25">
      <c r="B50" s="38">
        <v>13</v>
      </c>
      <c r="C50" s="39" t="s">
        <v>59</v>
      </c>
      <c r="D50" s="39" t="s">
        <v>28</v>
      </c>
      <c r="E50" s="39" t="s">
        <v>29</v>
      </c>
      <c r="F50" s="39" t="s">
        <v>30</v>
      </c>
      <c r="G50" s="39" t="s">
        <v>31</v>
      </c>
      <c r="H50" s="39">
        <v>23009158</v>
      </c>
      <c r="I50" s="40">
        <v>45693</v>
      </c>
      <c r="J50" s="41"/>
      <c r="K50" s="42">
        <v>27042.95</v>
      </c>
      <c r="L50" s="39">
        <v>4000000001</v>
      </c>
      <c r="M50" s="41" t="s">
        <v>45</v>
      </c>
      <c r="N50" s="43">
        <v>100016747</v>
      </c>
      <c r="O50" s="43" t="s">
        <v>33</v>
      </c>
      <c r="P50" s="41"/>
      <c r="Q50" s="41"/>
      <c r="R50" s="41"/>
      <c r="S50" s="41"/>
      <c r="T50" s="41"/>
      <c r="U50" s="41"/>
      <c r="V50" s="42">
        <v>27042.95</v>
      </c>
      <c r="W50" s="42">
        <v>0</v>
      </c>
      <c r="X50" s="44"/>
      <c r="Y50" s="45"/>
      <c r="Z50" s="44"/>
      <c r="AA50" s="46"/>
    </row>
    <row r="51" spans="2:27" ht="15.75" thickBot="1" x14ac:dyDescent="0.3">
      <c r="B51" s="33"/>
      <c r="C51" s="26" t="s">
        <v>59</v>
      </c>
      <c r="D51" s="26" t="s">
        <v>28</v>
      </c>
      <c r="E51" s="26" t="s">
        <v>29</v>
      </c>
      <c r="F51" s="26" t="s">
        <v>30</v>
      </c>
      <c r="G51" s="26" t="s">
        <v>31</v>
      </c>
      <c r="H51" s="26">
        <v>23009158</v>
      </c>
      <c r="I51" s="27">
        <v>45693</v>
      </c>
      <c r="K51" s="28">
        <v>27042.95</v>
      </c>
      <c r="L51" s="26">
        <v>1600000001</v>
      </c>
      <c r="M51" s="8" t="s">
        <v>60</v>
      </c>
      <c r="N51">
        <v>160000103</v>
      </c>
      <c r="O51" t="s">
        <v>61</v>
      </c>
      <c r="V51" s="28">
        <v>0</v>
      </c>
      <c r="W51" s="28">
        <v>27042.95</v>
      </c>
      <c r="X51" s="35"/>
      <c r="Y51" s="36"/>
      <c r="Z51" s="35"/>
      <c r="AA51" s="47"/>
    </row>
    <row r="52" spans="2:27" ht="15.75" thickTop="1" x14ac:dyDescent="0.25">
      <c r="B52" s="38">
        <v>14</v>
      </c>
      <c r="C52" s="39" t="s">
        <v>59</v>
      </c>
      <c r="D52" s="39" t="s">
        <v>28</v>
      </c>
      <c r="E52" s="39" t="s">
        <v>49</v>
      </c>
      <c r="F52" s="39" t="s">
        <v>30</v>
      </c>
      <c r="G52" s="39" t="s">
        <v>31</v>
      </c>
      <c r="H52" s="39">
        <v>23009180</v>
      </c>
      <c r="I52" s="40">
        <v>45695</v>
      </c>
      <c r="J52" s="41"/>
      <c r="K52" s="42">
        <v>17906.95</v>
      </c>
      <c r="L52" s="39">
        <v>4000000001</v>
      </c>
      <c r="M52" s="41" t="s">
        <v>45</v>
      </c>
      <c r="N52" s="43">
        <v>100019495</v>
      </c>
      <c r="O52" s="43" t="s">
        <v>62</v>
      </c>
      <c r="P52" s="41"/>
      <c r="Q52" s="41"/>
      <c r="R52" s="41"/>
      <c r="S52" s="41"/>
      <c r="T52" s="41"/>
      <c r="U52" s="41"/>
      <c r="V52" s="42">
        <v>17906.95</v>
      </c>
      <c r="W52" s="42">
        <v>0</v>
      </c>
      <c r="X52" s="44"/>
      <c r="Y52" s="45"/>
      <c r="Z52" s="44"/>
      <c r="AA52" s="46"/>
    </row>
    <row r="53" spans="2:27" ht="15.75" thickBot="1" x14ac:dyDescent="0.3">
      <c r="B53" s="33"/>
      <c r="C53" s="26" t="s">
        <v>59</v>
      </c>
      <c r="D53" s="26" t="s">
        <v>28</v>
      </c>
      <c r="E53" s="26" t="s">
        <v>49</v>
      </c>
      <c r="F53" s="26" t="s">
        <v>30</v>
      </c>
      <c r="G53" s="26" t="s">
        <v>31</v>
      </c>
      <c r="H53" s="26">
        <v>23009180</v>
      </c>
      <c r="I53" s="27">
        <v>45695</v>
      </c>
      <c r="K53" s="28">
        <v>17906.95</v>
      </c>
      <c r="L53" s="26">
        <v>1600000001</v>
      </c>
      <c r="M53" s="8" t="s">
        <v>60</v>
      </c>
      <c r="N53">
        <v>160000103</v>
      </c>
      <c r="O53" t="s">
        <v>61</v>
      </c>
      <c r="V53" s="28">
        <v>0</v>
      </c>
      <c r="W53" s="28">
        <v>17906.95</v>
      </c>
      <c r="X53" s="35"/>
      <c r="Y53" s="36"/>
      <c r="Z53" s="35"/>
      <c r="AA53" s="47"/>
    </row>
    <row r="54" spans="2:27" ht="15.75" thickTop="1" x14ac:dyDescent="0.25">
      <c r="B54" s="38">
        <v>16</v>
      </c>
      <c r="C54" s="39" t="s">
        <v>59</v>
      </c>
      <c r="D54" s="39" t="s">
        <v>28</v>
      </c>
      <c r="E54" s="39" t="s">
        <v>49</v>
      </c>
      <c r="F54" s="39" t="s">
        <v>30</v>
      </c>
      <c r="G54" s="39" t="s">
        <v>31</v>
      </c>
      <c r="H54" s="39">
        <v>23009411</v>
      </c>
      <c r="I54" s="40">
        <v>45716</v>
      </c>
      <c r="J54" s="41"/>
      <c r="K54" s="42">
        <v>12698.14</v>
      </c>
      <c r="L54" s="39">
        <v>1600000001</v>
      </c>
      <c r="M54" s="41" t="s">
        <v>60</v>
      </c>
      <c r="N54" s="43">
        <v>160000103</v>
      </c>
      <c r="O54" s="43" t="s">
        <v>61</v>
      </c>
      <c r="P54" s="41"/>
      <c r="Q54" s="41"/>
      <c r="R54" s="41"/>
      <c r="S54" s="41"/>
      <c r="T54" s="41"/>
      <c r="U54" s="41"/>
      <c r="V54" s="42">
        <v>0</v>
      </c>
      <c r="W54" s="42">
        <v>12698.14</v>
      </c>
      <c r="X54" s="44"/>
      <c r="Y54" s="45"/>
      <c r="Z54" s="44"/>
      <c r="AA54" s="46"/>
    </row>
    <row r="55" spans="2:27" ht="15.75" thickBot="1" x14ac:dyDescent="0.3">
      <c r="B55" s="48"/>
      <c r="C55" s="49" t="s">
        <v>59</v>
      </c>
      <c r="D55" s="49" t="s">
        <v>28</v>
      </c>
      <c r="E55" s="49" t="s">
        <v>49</v>
      </c>
      <c r="F55" s="49" t="s">
        <v>30</v>
      </c>
      <c r="G55" s="49" t="s">
        <v>31</v>
      </c>
      <c r="H55" s="49">
        <v>23009411</v>
      </c>
      <c r="I55" s="50">
        <v>45716</v>
      </c>
      <c r="J55" s="51"/>
      <c r="K55" s="52">
        <v>12698.14</v>
      </c>
      <c r="L55" s="49">
        <v>4000000001</v>
      </c>
      <c r="M55" s="51" t="s">
        <v>45</v>
      </c>
      <c r="N55" s="53">
        <v>100019495</v>
      </c>
      <c r="O55" s="53" t="s">
        <v>62</v>
      </c>
      <c r="P55" s="51"/>
      <c r="Q55" s="51"/>
      <c r="R55" s="51"/>
      <c r="S55" s="51"/>
      <c r="T55" s="51"/>
      <c r="U55" s="51"/>
      <c r="V55" s="52">
        <v>12698.14</v>
      </c>
      <c r="W55" s="52">
        <v>0</v>
      </c>
      <c r="X55" s="54"/>
      <c r="Y55" s="55"/>
      <c r="Z55" s="54"/>
      <c r="AA55" s="56"/>
    </row>
    <row r="56" spans="2:27" ht="12.75" thickTop="1" x14ac:dyDescent="0.2"/>
  </sheetData>
  <mergeCells count="75">
    <mergeCell ref="B54:B55"/>
    <mergeCell ref="X54:X55"/>
    <mergeCell ref="Y54:Y55"/>
    <mergeCell ref="Z54:Z55"/>
    <mergeCell ref="AA54:AA55"/>
    <mergeCell ref="B50:B51"/>
    <mergeCell ref="X50:X51"/>
    <mergeCell ref="Y50:Y51"/>
    <mergeCell ref="Z50:Z51"/>
    <mergeCell ref="AA50:AA51"/>
    <mergeCell ref="B52:B53"/>
    <mergeCell ref="X52:X53"/>
    <mergeCell ref="Y52:Y53"/>
    <mergeCell ref="Z52:Z53"/>
    <mergeCell ref="AA52:AA53"/>
    <mergeCell ref="B43:B47"/>
    <mergeCell ref="X43:X47"/>
    <mergeCell ref="Y43:Y47"/>
    <mergeCell ref="Z43:Z47"/>
    <mergeCell ref="AA43:AA47"/>
    <mergeCell ref="B48:B49"/>
    <mergeCell ref="X48:X49"/>
    <mergeCell ref="Y48:Y49"/>
    <mergeCell ref="Z48:Z49"/>
    <mergeCell ref="AA48:AA49"/>
    <mergeCell ref="B36:B39"/>
    <mergeCell ref="X36:X39"/>
    <mergeCell ref="Y36:Y39"/>
    <mergeCell ref="Z36:Z39"/>
    <mergeCell ref="AA36:AA39"/>
    <mergeCell ref="B40:B42"/>
    <mergeCell ref="X40:X42"/>
    <mergeCell ref="Y40:Y42"/>
    <mergeCell ref="Z40:Z42"/>
    <mergeCell ref="AA40:AA42"/>
    <mergeCell ref="B28:B31"/>
    <mergeCell ref="X28:X31"/>
    <mergeCell ref="Y28:Y31"/>
    <mergeCell ref="Z28:Z31"/>
    <mergeCell ref="AA28:AA31"/>
    <mergeCell ref="B32:B35"/>
    <mergeCell ref="X32:X35"/>
    <mergeCell ref="Y32:Y35"/>
    <mergeCell ref="Z32:Z35"/>
    <mergeCell ref="AA32:AA35"/>
    <mergeCell ref="B20:B23"/>
    <mergeCell ref="X20:X23"/>
    <mergeCell ref="Y20:Y23"/>
    <mergeCell ref="Z20:Z23"/>
    <mergeCell ref="AA20:AA23"/>
    <mergeCell ref="B24:B27"/>
    <mergeCell ref="X24:X27"/>
    <mergeCell ref="Y24:Y27"/>
    <mergeCell ref="Z24:Z27"/>
    <mergeCell ref="AA24:AA27"/>
    <mergeCell ref="B14:B17"/>
    <mergeCell ref="X14:X17"/>
    <mergeCell ref="Y14:Y17"/>
    <mergeCell ref="Z14:Z17"/>
    <mergeCell ref="AA14:AA17"/>
    <mergeCell ref="B18:B19"/>
    <mergeCell ref="X18:X19"/>
    <mergeCell ref="Y18:Y19"/>
    <mergeCell ref="Z18:Z19"/>
    <mergeCell ref="AA18:AA19"/>
    <mergeCell ref="B6:B9"/>
    <mergeCell ref="X6:X9"/>
    <mergeCell ref="Y6:Y9"/>
    <mergeCell ref="Z6:Z9"/>
    <mergeCell ref="AA6:AA9"/>
    <mergeCell ref="B10:B13"/>
    <mergeCell ref="X10:X13"/>
    <mergeCell ref="Y10:Y13"/>
    <mergeCell ref="Z10:Z13"/>
    <mergeCell ref="AA10:AA13"/>
  </mergeCells>
  <conditionalFormatting sqref="X6 X10 X14 X18 X20 X24 X28 X32 X36 X40 X43 X48 X50 X52 X56:X1048576 X54">
    <cfRule type="containsText" dxfId="3" priority="1" operator="containsText" text="WRONG">
      <formula>NOT(ISERROR(SEARCH("WRONG",X6)))</formula>
    </cfRule>
    <cfRule type="containsText" dxfId="2" priority="2" operator="containsText" text="CORRECT">
      <formula>NOT(ISERROR(SEARCH("CORRECT",X6)))</formula>
    </cfRule>
  </conditionalFormatting>
  <dataValidations count="1">
    <dataValidation type="list" allowBlank="1" showInputMessage="1" showErrorMessage="1" sqref="X6 X10 X14 X18 X20 X24 X28 X32 X36 X40 X43 X48 X50 X52 X54 X56:X1048576" xr:uid="{7C2BEA67-5DA0-4347-8069-CF828A9D2476}">
      <formula1>"CORRECT,WRONG"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8D459-22C5-4381-8D45-169BEA3FF0D4}">
  <sheetPr codeName="Sheet11">
    <tabColor theme="7"/>
  </sheetPr>
  <dimension ref="B1:AA10"/>
  <sheetViews>
    <sheetView showGridLines="0" tabSelected="1" zoomScale="90" zoomScaleNormal="90" workbookViewId="0">
      <pane xSplit="10" topLeftCell="W1" activePane="topRight" state="frozen"/>
      <selection pane="topRight" activeCell="X18" sqref="X18:X19"/>
    </sheetView>
  </sheetViews>
  <sheetFormatPr defaultColWidth="8.85546875" defaultRowHeight="12" x14ac:dyDescent="0.2"/>
  <cols>
    <col min="1" max="1" width="3" style="8" customWidth="1"/>
    <col min="2" max="2" width="4.85546875" style="8" customWidth="1"/>
    <col min="3" max="3" width="5.85546875" style="8" bestFit="1" customWidth="1"/>
    <col min="4" max="4" width="11.140625" style="8" bestFit="1" customWidth="1"/>
    <col min="5" max="5" width="10.42578125" style="8" bestFit="1" customWidth="1"/>
    <col min="6" max="6" width="6.85546875" style="8" bestFit="1" customWidth="1"/>
    <col min="7" max="7" width="5.42578125" style="8" bestFit="1" customWidth="1"/>
    <col min="8" max="8" width="12.140625" style="9" bestFit="1" customWidth="1"/>
    <col min="9" max="9" width="10.28515625" style="8" bestFit="1" customWidth="1"/>
    <col min="10" max="10" width="15.42578125" style="8" bestFit="1" customWidth="1"/>
    <col min="11" max="11" width="15" style="8" bestFit="1" customWidth="1"/>
    <col min="12" max="12" width="11.5703125" style="8" bestFit="1" customWidth="1"/>
    <col min="13" max="13" width="17.7109375" style="8" bestFit="1" customWidth="1"/>
    <col min="14" max="14" width="11.140625" style="8" bestFit="1" customWidth="1"/>
    <col min="15" max="15" width="52.28515625" style="8" bestFit="1" customWidth="1"/>
    <col min="16" max="16" width="11.28515625" style="8" bestFit="1" customWidth="1"/>
    <col min="17" max="17" width="17.42578125" style="8" bestFit="1" customWidth="1"/>
    <col min="18" max="18" width="11.28515625" style="8" bestFit="1" customWidth="1"/>
    <col min="19" max="19" width="19" style="8" bestFit="1" customWidth="1"/>
    <col min="20" max="20" width="6.140625" style="8" bestFit="1" customWidth="1"/>
    <col min="21" max="21" width="11.42578125" style="8" bestFit="1" customWidth="1"/>
    <col min="22" max="22" width="14.140625" style="8" bestFit="1" customWidth="1"/>
    <col min="23" max="23" width="14.7109375" style="8" bestFit="1" customWidth="1"/>
    <col min="24" max="24" width="18.7109375" style="13" customWidth="1"/>
    <col min="25" max="25" width="20.5703125" style="12" customWidth="1"/>
    <col min="26" max="26" width="29" style="13" customWidth="1"/>
    <col min="27" max="27" width="18" style="14" customWidth="1"/>
    <col min="28" max="16384" width="8.85546875" style="8"/>
  </cols>
  <sheetData>
    <row r="1" spans="2:27" s="1" customFormat="1" ht="21.6" customHeight="1" x14ac:dyDescent="0.3">
      <c r="C1" s="2" t="s">
        <v>0</v>
      </c>
      <c r="D1" s="2"/>
      <c r="E1" s="2"/>
      <c r="F1" s="2"/>
      <c r="G1" s="2"/>
      <c r="H1" s="3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4"/>
      <c r="Y1" s="5"/>
      <c r="Z1" s="6"/>
      <c r="AA1" s="7"/>
    </row>
    <row r="3" spans="2:27" x14ac:dyDescent="0.2">
      <c r="J3" s="10">
        <f>+SUM(AR_To_Analyze4[[#All],[Total Deb./Cred.]])</f>
        <v>665343.20000000007</v>
      </c>
      <c r="S3" s="10">
        <f>+SUM(AR_To_Analyze4[[#All],[   Debit amount]])</f>
        <v>133068.64000000001</v>
      </c>
      <c r="T3" s="10">
        <f>+SUM(AR_To_Analyze4[[#All],[  Credit amount]])</f>
        <v>133068.63999999998</v>
      </c>
      <c r="U3" s="10"/>
      <c r="V3" s="10"/>
      <c r="W3" s="10"/>
      <c r="X3" s="11"/>
    </row>
    <row r="4" spans="2:27" ht="4.1500000000000004" customHeight="1" thickBot="1" x14ac:dyDescent="0.25"/>
    <row r="5" spans="2:27" ht="24.75" thickBot="1" x14ac:dyDescent="0.25">
      <c r="B5" s="15" t="s">
        <v>1</v>
      </c>
      <c r="C5" s="16" t="s">
        <v>2</v>
      </c>
      <c r="D5" s="17" t="s">
        <v>3</v>
      </c>
      <c r="E5" s="17" t="s">
        <v>4</v>
      </c>
      <c r="F5" s="17" t="s">
        <v>5</v>
      </c>
      <c r="G5" s="17" t="s">
        <v>6</v>
      </c>
      <c r="H5" s="17" t="s">
        <v>7</v>
      </c>
      <c r="I5" s="18" t="s">
        <v>8</v>
      </c>
      <c r="J5" s="17" t="s">
        <v>9</v>
      </c>
      <c r="K5" s="17" t="s">
        <v>10</v>
      </c>
      <c r="L5" s="19" t="s">
        <v>11</v>
      </c>
      <c r="M5" s="19" t="s">
        <v>12</v>
      </c>
      <c r="N5" s="19" t="s">
        <v>13</v>
      </c>
      <c r="O5" s="19" t="s">
        <v>14</v>
      </c>
      <c r="P5" s="19" t="s">
        <v>15</v>
      </c>
      <c r="Q5" s="19" t="s">
        <v>16</v>
      </c>
      <c r="R5" s="19" t="s">
        <v>17</v>
      </c>
      <c r="S5" s="19" t="s">
        <v>18</v>
      </c>
      <c r="T5" s="19" t="s">
        <v>19</v>
      </c>
      <c r="U5" s="19" t="s">
        <v>20</v>
      </c>
      <c r="V5" s="19" t="s">
        <v>21</v>
      </c>
      <c r="W5" s="20" t="s">
        <v>22</v>
      </c>
      <c r="X5" s="21" t="s">
        <v>23</v>
      </c>
      <c r="Y5" s="22" t="s">
        <v>24</v>
      </c>
      <c r="Z5" s="23" t="s">
        <v>25</v>
      </c>
      <c r="AA5" s="24" t="s">
        <v>26</v>
      </c>
    </row>
    <row r="6" spans="2:27" ht="15.75" thickTop="1" x14ac:dyDescent="0.25">
      <c r="B6" s="38">
        <v>15</v>
      </c>
      <c r="C6" s="39" t="s">
        <v>59</v>
      </c>
      <c r="D6" s="39" t="s">
        <v>63</v>
      </c>
      <c r="E6" s="39" t="s">
        <v>64</v>
      </c>
      <c r="F6" s="39" t="s">
        <v>30</v>
      </c>
      <c r="G6" s="39" t="s">
        <v>31</v>
      </c>
      <c r="H6" s="39">
        <v>23009189</v>
      </c>
      <c r="I6" s="40">
        <v>45698</v>
      </c>
      <c r="J6" s="41"/>
      <c r="K6" s="42">
        <v>133068.64000000001</v>
      </c>
      <c r="L6" s="39">
        <v>6643000020</v>
      </c>
      <c r="M6" s="41" t="s">
        <v>42</v>
      </c>
      <c r="N6" s="43"/>
      <c r="O6" s="43"/>
      <c r="P6" s="41">
        <v>1110475202</v>
      </c>
      <c r="Q6" s="41" t="s">
        <v>65</v>
      </c>
      <c r="R6" s="41">
        <v>1110475202</v>
      </c>
      <c r="S6" s="41" t="s">
        <v>65</v>
      </c>
      <c r="T6" s="41"/>
      <c r="U6" s="41"/>
      <c r="V6" s="42">
        <v>2254.94</v>
      </c>
      <c r="W6" s="42">
        <v>0</v>
      </c>
      <c r="X6" s="44"/>
      <c r="Y6" s="45"/>
      <c r="Z6" s="44"/>
      <c r="AA6" s="46"/>
    </row>
    <row r="7" spans="2:27" ht="15" x14ac:dyDescent="0.25">
      <c r="B7" s="33"/>
      <c r="C7" s="26" t="s">
        <v>59</v>
      </c>
      <c r="D7" s="26" t="s">
        <v>63</v>
      </c>
      <c r="E7" s="26" t="s">
        <v>64</v>
      </c>
      <c r="F7" s="26" t="s">
        <v>30</v>
      </c>
      <c r="G7" s="26" t="s">
        <v>31</v>
      </c>
      <c r="H7" s="26">
        <v>23009189</v>
      </c>
      <c r="I7" s="27">
        <v>45698</v>
      </c>
      <c r="K7" s="28">
        <v>133068.64000000001</v>
      </c>
      <c r="L7" s="26">
        <v>4000000001</v>
      </c>
      <c r="M7" s="8" t="s">
        <v>45</v>
      </c>
      <c r="N7">
        <v>100012050</v>
      </c>
      <c r="O7" t="s">
        <v>46</v>
      </c>
      <c r="V7" s="28">
        <v>161.01</v>
      </c>
      <c r="W7" s="28">
        <v>0</v>
      </c>
      <c r="X7" s="35"/>
      <c r="Y7" s="36"/>
      <c r="Z7" s="35"/>
      <c r="AA7" s="47"/>
    </row>
    <row r="8" spans="2:27" ht="15" x14ac:dyDescent="0.25">
      <c r="B8" s="33"/>
      <c r="C8" s="26" t="s">
        <v>59</v>
      </c>
      <c r="D8" s="26" t="s">
        <v>63</v>
      </c>
      <c r="E8" s="26" t="s">
        <v>64</v>
      </c>
      <c r="F8" s="26" t="s">
        <v>30</v>
      </c>
      <c r="G8" s="26" t="s">
        <v>31</v>
      </c>
      <c r="H8" s="26">
        <v>23009189</v>
      </c>
      <c r="I8" s="27">
        <v>45698</v>
      </c>
      <c r="K8" s="28">
        <v>133068.64000000001</v>
      </c>
      <c r="L8" s="26">
        <v>4300000001</v>
      </c>
      <c r="M8" s="8" t="s">
        <v>32</v>
      </c>
      <c r="N8">
        <v>100000989</v>
      </c>
      <c r="O8" t="s">
        <v>66</v>
      </c>
      <c r="V8" s="28">
        <v>130652.69</v>
      </c>
      <c r="W8" s="28">
        <v>0</v>
      </c>
      <c r="X8" s="35"/>
      <c r="Y8" s="36"/>
      <c r="Z8" s="35"/>
      <c r="AA8" s="47"/>
    </row>
    <row r="9" spans="2:27" ht="15" x14ac:dyDescent="0.25">
      <c r="B9" s="33"/>
      <c r="C9" s="26" t="s">
        <v>59</v>
      </c>
      <c r="D9" s="26" t="s">
        <v>63</v>
      </c>
      <c r="E9" s="26" t="s">
        <v>64</v>
      </c>
      <c r="F9" s="26" t="s">
        <v>30</v>
      </c>
      <c r="G9" s="26" t="s">
        <v>31</v>
      </c>
      <c r="H9" s="26">
        <v>23009189</v>
      </c>
      <c r="I9" s="27">
        <v>45698</v>
      </c>
      <c r="K9" s="28">
        <v>133068.64000000001</v>
      </c>
      <c r="L9" s="26">
        <v>4310000001</v>
      </c>
      <c r="M9" s="8" t="s">
        <v>40</v>
      </c>
      <c r="N9">
        <v>100000989</v>
      </c>
      <c r="O9" t="s">
        <v>66</v>
      </c>
      <c r="V9" s="28">
        <v>0</v>
      </c>
      <c r="W9" s="28">
        <v>95669.26</v>
      </c>
      <c r="X9" s="35"/>
      <c r="Y9" s="36"/>
      <c r="Z9" s="35"/>
      <c r="AA9" s="47"/>
    </row>
    <row r="10" spans="2:27" ht="15" x14ac:dyDescent="0.25">
      <c r="B10" s="33"/>
      <c r="C10" s="26" t="s">
        <v>59</v>
      </c>
      <c r="D10" s="26" t="s">
        <v>63</v>
      </c>
      <c r="E10" s="26" t="s">
        <v>64</v>
      </c>
      <c r="F10" s="26" t="s">
        <v>30</v>
      </c>
      <c r="G10" s="26" t="s">
        <v>31</v>
      </c>
      <c r="H10" s="26">
        <v>23009189</v>
      </c>
      <c r="I10" s="27">
        <v>45698</v>
      </c>
      <c r="K10" s="28">
        <v>133068.64000000001</v>
      </c>
      <c r="L10" s="26">
        <v>4310000001</v>
      </c>
      <c r="M10" s="8" t="s">
        <v>40</v>
      </c>
      <c r="N10">
        <v>100000989</v>
      </c>
      <c r="O10" t="s">
        <v>66</v>
      </c>
      <c r="V10" s="28">
        <v>0</v>
      </c>
      <c r="W10" s="28">
        <v>37399.379999999997</v>
      </c>
      <c r="X10" s="35"/>
      <c r="Y10" s="36"/>
      <c r="Z10" s="35"/>
      <c r="AA10" s="47"/>
    </row>
  </sheetData>
  <mergeCells count="5">
    <mergeCell ref="B6:B10"/>
    <mergeCell ref="X6:X10"/>
    <mergeCell ref="Y6:Y10"/>
    <mergeCell ref="Z6:Z10"/>
    <mergeCell ref="AA6:AA10"/>
  </mergeCells>
  <conditionalFormatting sqref="X11:X1048576 X6">
    <cfRule type="containsText" dxfId="1" priority="1" operator="containsText" text="WRONG">
      <formula>NOT(ISERROR(SEARCH("WRONG",X6)))</formula>
    </cfRule>
    <cfRule type="containsText" dxfId="0" priority="2" operator="containsText" text="CORRECT">
      <formula>NOT(ISERROR(SEARCH("CORRECT",X6)))</formula>
    </cfRule>
  </conditionalFormatting>
  <dataValidations count="1">
    <dataValidation type="list" allowBlank="1" showInputMessage="1" showErrorMessage="1" sqref="X6 X11:X1048576" xr:uid="{3B553D39-723E-4501-895F-3943F13367C6}">
      <formula1>"CORRECT,WRONG"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E J A A B Q S w M E F A A C A A g A N H B / W v G y c g + l A A A A 9 g A A A B I A H A B D b 2 5 m a W c v U G F j a 2 F n Z S 5 4 b W w g o h g A K K A U A A A A A A A A A A A A A A A A A A A A A A A A A A A A h Y 8 x D o I w G I W v Q r r T l o q J I T 9 l M G 6 S m J A Y 1 6 Z U a I R i a L H c z c E j e Q U x i r o 5 v u 9 9 w 3 v 3 6 w 2 y s W 2 C i + q t 7 k y K I k x R o I z s S m 2 q F A 3 u G K 5 Q x m E n 5 E l U K p h k Y 5 P R l i m q n T s n h H j v s V / g r q 8 I o z Q i h 3 x b y F q 1 A n 1 k / V 8 O t b F O G K k Q h / 1 r D G c 4 i i m O 6 R J T I D O E X J u v w K a 9 z / Y H w n p o 3 N A r r m y 4 K Y D M E c j 7 A 3 8 A U E s D B B Q A A g A I A D R w f 1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0 c H 9 a 9 m H O O p o G A A D + Q A A A E w A c A E Z v c m 1 1 b G F z L 1 N l Y 3 R p b 2 4 x L m 0 g o h g A K K A U A A A A A A A A A A A A A A A A A A A A A A A A A A A A 7 V j B c t s 2 E L 1 n J v + A o Q + R p h o 5 j j v t o c 3 B o e x U j e 1 k J K e d q c f j g c W V j J Y E V A B 0 r H r 0 M f 2 G f k J + r A u A p E i K p J y 2 h 7 a B D r I M L B a L 3 b c L 7 F M w 0 0 x w M n V / D 7 5 5 + u T p E 3 V L J U Q k j I F K x h e K v C Q x 6 K d P C H 7 2 9 0 l I 5 Y J K E l O i 6 Q 1 + r 8 h M 8 D u Q m k m i R U Q V T i k c i 9 O E 4 w 8 a E 8 2 W A g e k B L U U P G L A N T h 1 U 5 H K G e A G x / c z i I d h i j J c / y j k L z d C / N L r P 1 y e 0 w R e B j 8 d v z 8 Z P z / 8 O r h a X 4 Y C l 3 N 9 N X A q 9 o L w l v I F G n y x W k K A u i 7 Q L B h e S M r V X M g k t J a Y S d V z + w 3 I g 1 t r P g / B B Q M Z D I h G C U L 5 a j 2 o T J r R L 8 j r / V N y N J v t E r s I R W T + h g K / R m J G z l t X h C K M W i f P K K e L D q v e q y 6 T j R H t s 3 C v O 4 / R O o n n S R P 0 P B m B m s n h T r l z 0 S U y J C O q 2 z c 7 5 l q u S N Q p M p 8 j b L t l z E b f A Y 1 A k s 6 D T 2 A O C L 1 Z u 6 Y p K D U k B o 7 t 3 h M a 0 T 6 C m + F + i B l k P O Q Q P V s N j W e 7 p X t n p 4 e t q s c 6 a Z 1 7 9 6 Y d Z G f H r X M Z p E X K 2 9 1 S k t k V 9 V A o T U L d D s t 3 U s x Z t 8 h b G X X g O t / B W t J u y G Y f K 9 i 9 2 Q 5 d + I U B Q m 0 0 6 f R T W c j E s d + h 0 Q R 7 t 8 a K V L f K U 8 Y B K 0 5 i c q 5 V 6 N X R J H w 7 q q D B T a / 7 A 1 P 0 z U 9 T 3 L G 4 m u I u F L m j s c C K T S K m N O M a R 7 C 0 V V B D l k K S G Y 0 o K e e 8 0 / V a i n Q J 0 a v V Z q Y o z X a u V y v c g 2 r l W N e K 9 M h a M d O v T 8 P M b 0 B n t + Q U h 4 d 2 p G d / 5 m K 9 y 7 2 K q V f 9 / o C M u f 7 q y y w T y 6 f d P i n w 6 k n r 1 4 W q 7 D + F G M y W Z u Y q m / i B x i k M x 6 p 3 n X l c Y / n p 9 x u d P g I N M m E c T Y G Y 8 B T u h L P J e N w o J T d U 0 U g Y s / D C j X F P a q Y y u 5 2 e o y i C 6 B w + W P n c 0 z j o r r 9 e Q z w G J M j k 8 T S b E 1 r z 2 Z x c 1 l x + R b 5 9 S V 4 Q f Y t W b K T N B 4 W z O K A 7 G V f O E w p d E b z n J s n M h B R x 0 K 8 t N B + r r y b X I A a x Q v R d C H L E a b z 6 D c o y d o 6 n c T w w 3 p w y c k t X J P n 4 u 0 X s i + 3 w D g g X h C q 2 M B 4 v u 7 s X w c / U a u p v t G + i V 4 7 Z c c x c x D A g 2 V v H h k q R J Z W U w B 0 z y F p K g W F I q M p C B / d L f J W w j 3 9 w p 2 g C i b i D y C 5 0 g S p C 5 6 b c o O q V o z s o Q F j P 3 e Q m N 8 k 9 z Y R k C x y J z Q v N j N K F T J c m X 6 2 N u Q d M s l s v q C q i z k C a 7 M w N O g e l I f p e M L 4 7 d b f P t S 0 T Z J D E 5 U b p G 8 a j 4 S n M 9 d s U s 6 G f F a 9 j 4 z A 8 e i Z b G O P G 7 e 8 M 4 M 7 a i t q H A t 9 V R y F C 8 k Q B l Q E n o e Z V C T Y D H R g K 5 2 V J W E q z E z P e k m g 1 i 9 G g Q r o 5 z T J T r l C X M c U l h K s l D t m F x G A X F o t H N 8 I c K w r e I P h 7 R f A F g t C Q V b A W V l W Q m O G t C 4 X F w h y H Q a m Q r P P A T Y D j U y k q K T L / 5 4 q q u 6 G i h 4 q X n N p 1 N W o T E H h j m 2 N a 9 P 6 a Q j 3 3 z B g G y 6 X a U r I E U G 4 p F J u V M 8 5 o k R X L 7 M j G N G v 4 w J W 0 M c e X t p 4 Y s L s L x l k + 1 p C o n l v v F p q H Y b G 4 X 7 g G j 0 C e l / 6 r J i z F h H V F 3 7 Z I e b W n 5 B n e z 8 9 M 6 z S 3 C O w p R h A I E S i g Z B 7 D P b t h M Y t o l J U p 6 7 s J q D T W 3 f 1 P c X r r 8 n r j s 0 Z 1 j G + p L D e F U 5 o s Y 7 g + m p S b w s d 2 c U e T f 6 h / e 3 h s w 9 X U Z 7 W 0 V 0 1 d V W M z 1 d R D N b V O 7 Z 1 Q R + + y o 2 V p b j I q 8 z Z C 2 L Z X A 1 s 4 + 4 T F 2 s J / I j 6 o j b f d E 8 a M b R d 3 W 6 k u c 7 2 m T r l N I C j h p a 6 5 D J o 9 j P x 1 + e p u w s 7 W J V P w D 7 l 3 m 8 O N h y 5 A u V M y M / z 6 5 N X o o H z v j D n f 3 D l 7 Q V a e S F Y T g p Z y m K O x q I J b Z E F t v x w 4 D a 1 0 p S W u d r + V 5 r T a h 7 Y 1 k V m / 6 F r D r A t s b F K a + 4 x 6 S 1 F 0 D + u y j / J C 2 u C l S k X d 9 u e g O 3 / z n C 3 l a Z 6 b R T 7 m + V b N s V p e N e R S U / 7 U W u H m r r f c 4 F Z 7 2 a J t 3 e 5 Q G 5 r R W t / Z 0 G J u 9 Y j r V m Q e t E G z K T 6 d X u + K 7 M H j Q 3 t g d v l X h m + a L p f 7 Y a p c / h n v T / f D e l y 7 A t g V z r 8 a 1 3 L 9 b H B 7 t Y h u C N n e i 3 7 g W V n P y n p W 1 r O y n p X 1 r K x n Z T 0 r 6 1 l Z z 8 p 6 V t a z s p 6 V / f x Y 2 b 1 g w 8 v W e 0 N P z n p y 9 h P I 2 X b 8 N N 0 3 F U Z i J / t a h 6 m n a z 1 d 6 + l a T 9 f + 7 + n a Q 0 / X e r r W T X q 6 1 t O 1 n q 7 1 d K 2 n a z 1 d 6 + l a T 9 d 6 u t b T t Z 6 u / Y z p 2 k N P 1 3 q 6 9 m / Q t W 3 4 6 a Z r D z + V r n 3 M A k / X e r r W 0 7 W e r v 2 v 0 L V / A l B L A Q I t A B Q A A g A I A D R w f 1 r x s n I P p Q A A A P Y A A A A S A A A A A A A A A A A A A A A A A A A A A A B D b 2 5 m a W c v U G F j a 2 F n Z S 5 4 b W x Q S w E C L Q A U A A I A C A A 0 c H 9 a D 8 r p q 6 Q A A A D p A A A A E w A A A A A A A A A A A A A A A A D x A A A A W 0 N v b n R l b n R f V H l w Z X N d L n h t b F B L A Q I t A B Q A A g A I A D R w f 1 r 2 Y c 4 6 m g Y A A P 5 A A A A T A A A A A A A A A A A A A A A A A O I B A A B G b 3 J t d W x h c y 9 T Z W N 0 a W 9 u M S 5 t U E s F B g A A A A A D A A M A w g A A A M k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v b F A A A A A A A A 1 M U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U X V l c n l J R C I g V m F s d W U 9 I n M 3 N z E 1 Z j Q 5 M S 1 h M D h m L T R i Y m U t Y W I 5 M i 1 l Y z U z Z W J h O T Q 3 M z c i I C 8 + P E V u d H J 5 I F R 5 c G U 9 I k Z p b G x F c n J v c k N v Z G U i I F Z h b H V l P S J z V W 5 r b m 9 3 b i I g L z 4 8 R W 5 0 c n k g V H l w Z T 0 i R m l s b E x h c 3 R V c G R h d G V k I i B W Y W x 1 Z T 0 i Z D I w M j U t M D M t M z F U M T I 6 M D E 6 N D A u N j Q 0 O T I 5 M F o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G V h c m l u Z 3 M v Q X V 0 b 1 J l b W 9 2 Z W R D b 2 x 1 b W 5 z M S 5 7 V G l l c i w w f S Z x d W 9 0 O y w m c X V v d D t T Z W N 0 a W 9 u M S 9 D b G V h c m l u Z 3 M v Q X V 0 b 1 J l b W 9 2 Z W R D b 2 x 1 b W 5 z M S 5 7 V H l w Z S A r I E c v T C B B Y 2 M s M X 0 m c X V v d D s s J n F 1 b 3 Q 7 U 2 V j d G l v b j E v Q 2 x l Y X J p b m d z L 0 F 1 d G 9 S Z W 1 v d m V k Q 2 9 s d W 1 u c z E u e 1 R 5 c G U g K y B U Q 2 9 k Z S A r I E N v I C s g R G 9 j I E 4 s M n 0 m c X V v d D s s J n F 1 b 3 Q 7 U 2 V j d G l v b j E v Q 2 x l Y X J p b m d z L 0 F 1 d G 9 S Z W 1 v d m V k Q 2 9 s d W 1 u c z E u e 0 N v Q 2 Q s M 3 0 m c X V v d D s s J n F 1 b 3 Q 7 U 2 V j d G l v b j E v Q 2 x l Y X J p b m d z L 0 F 1 d G 9 S Z W 1 v d m V k Q 2 9 s d W 1 u c z E u e 0 1 h b m F n Z X I s N H 0 m c X V v d D s s J n F 1 b 3 Q 7 U 2 V j d G l v b j E v Q 2 x l Y X J p b m d z L 0 F 1 d G 9 S Z W 1 v d m V k Q 2 9 s d W 1 u c z E u e 1 V z Z X I s N X 0 m c X V v d D s s J n F 1 b 3 Q 7 U 2 V j d G l v b j E v Q 2 x l Y X J p b m d z L 0 F 1 d G 9 S Z W 1 v d m V k Q 2 9 s d W 1 u c z E u e 1 R D b 2 R l L D Z 9 J n F 1 b 3 Q 7 L C Z x d W 9 0 O 1 N l Y 3 R p b 2 4 x L 0 N s Z W F y a W 5 n c y 9 B d X R v U m V t b 3 Z l Z E N v b H V t b n M x L n t U Z X h 0 L D d 9 J n F 1 b 3 Q 7 L C Z x d W 9 0 O 1 N l Y 3 R p b 2 4 x L 0 N s Z W F y a W 5 n c y 9 B d X R v U m V t b 3 Z l Z E N v b H V t b n M x L n t U e X B l L D h 9 J n F 1 b 3 Q 7 L C Z x d W 9 0 O 1 N l Y 3 R p b 2 4 x L 0 N s Z W F y a W 5 n c y 9 B d X R v U m V t b 3 Z l Z E N v b H V t b n M x L n t E b 2 N 1 b W V u d C B E Z X N j c i 4 s O X 0 m c X V v d D s s J n F 1 b 3 Q 7 U 2 V j d G l v b j E v Q 2 x l Y X J p b m d z L 0 F 1 d G 9 S Z W 1 v d m V k Q 2 9 s d W 1 u c z E u e 0 R v Y 3 V t Z W 5 0 T m 8 s M T B 9 J n F 1 b 3 Q 7 L C Z x d W 9 0 O 1 N l Y 3 R p b 2 4 x L 0 N s Z W F y a W 5 n c y 9 B d X R v U m V t b 3 Z l Z E N v b H V t b n M x L n t E b 2 M u I E R h d G U s M T F 9 J n F 1 b 3 Q 7 L C Z x d W 9 0 O 1 N l Y 3 R p b 2 4 x L 0 N s Z W F y a W 5 n c y 9 B d X R v U m V t b 3 Z l Z E N v b H V t b n M x L n t F b n R y e S B k Y X R l L D E y f S Z x d W 9 0 O y w m c X V v d D t T Z W N 0 a W 9 u M S 9 D b G V h c m l u Z 3 M v Q X V 0 b 1 J l b W 9 2 Z W R D b 2 x 1 b W 5 z M S 5 7 R W Z m Z W N 0 I G R h d G U s M T N 9 J n F 1 b 3 Q 7 L C Z x d W 9 0 O 1 N l Y 3 R p b 2 4 x L 0 N s Z W F y a W 5 n c y 9 B d X R v U m V t b 3 Z l Z E N v b H V t b n M x L n t E b 2 M u S G V h Z G V y I F R l e H Q s M T R 9 J n F 1 b 3 Q 7 L C Z x d W 9 0 O 1 N l Y 3 R p b 2 4 x L 0 N s Z W F y a W 5 n c y 9 B d X R v U m V t b 3 Z l Z E N v b H V t b n M x L n t S Z W Z l c m V u Y 2 U s M T V 9 J n F 1 b 3 Q 7 L C Z x d W 9 0 O 1 N l Y 3 R p b 2 4 x L 0 N s Z W F y a W 5 n c y 9 B d X R v U m V t b 3 Z l Z E N v b H V t b n M x L n t T Z X N z L i B O Y W 1 l L D E 2 f S Z x d W 9 0 O y w m c X V v d D t T Z W N 0 a W 9 u M S 9 D b G V h c m l u Z 3 M v Q X V 0 b 1 J l b W 9 2 Z W R D b 2 x 1 b W 5 z M S 5 7 V G 9 0 Y W w g R G V i L i 9 D c m V k L i w x N 3 0 m c X V v d D s s J n F 1 b 3 Q 7 U 2 V j d G l v b j E v Q 2 x l Y X J p b m d z L 0 F 1 d G 9 S Z W 1 v d m V k Q 2 9 s d W 1 u c z E u e 1 R v d G F s I E R l Y i 4 v Q 3 J l Z C 4 o T U w z L D E 4 f S Z x d W 9 0 O y w m c X V v d D t T Z W N 0 a W 9 u M S 9 D b G V h c m l u Z 3 M v Q X V 0 b 1 J l b W 9 2 Z W R D b 2 x 1 b W 5 z M S 5 7 S X R t L D E 5 f S Z x d W 9 0 O y w m c X V v d D t T Z W N 0 a W 9 u M S 9 D b G V h c m l u Z 3 M v Q X V 0 b 1 J l b W 9 2 Z W R D b 2 x 1 b W 5 z M S 5 7 U E s s M j B 9 J n F 1 b 3 Q 7 L C Z x d W 9 0 O 1 N l Y 3 R p b 2 4 x L 0 N s Z W F y a W 5 n c y 9 B d X R v U m V t b 3 Z l Z E N v b H V t b n M x L n t D T U U s M j F 9 J n F 1 b 3 Q 7 L C Z x d W 9 0 O 1 N l Y 3 R p b 2 4 x L 0 N s Z W F y a W 5 n c y 9 B d X R v U m V t b 3 Z l Z E N v b H V t b n M x L n t H L 0 w g Q W N j b 3 V u d C w y M n 0 m c X V v d D s s J n F 1 b 3 Q 7 U 2 V j d G l v b j E v Q 2 x l Y X J p b m d z L 0 F 1 d G 9 S Z W 1 v d m V k Q 2 9 s d W 1 u c z E u e 0 c v T C B B Y 2 N v d W 5 0 I E R l c 2 N y L i w y M 3 0 m c X V v d D s s J n F 1 b 3 Q 7 U 2 V j d G l v b j E v Q 2 x l Y X J p b m d z L 0 F 1 d G 9 S Z W 1 v d m V k Q 2 9 s d W 1 u c z E u e y A g I E R l Y m l 0 I G F t b 3 V u d C w y N H 0 m c X V v d D s s J n F 1 b 3 Q 7 U 2 V j d G l v b j E v Q 2 x l Y X J p b m d z L 0 F 1 d G 9 S Z W 1 v d m V k Q 2 9 s d W 1 u c z E u e 0 R l Y m l 0 I G F t b 3 V u d C h N T D M p L D I 1 f S Z x d W 9 0 O y w m c X V v d D t T Z W N 0 a W 9 u M S 9 D b G V h c m l u Z 3 M v Q X V 0 b 1 J l b W 9 2 Z W R D b 2 x 1 b W 5 z M S 5 7 I C B D c m V k a X Q g Y W 1 v d W 5 0 L D I 2 f S Z x d W 9 0 O y w m c X V v d D t T Z W N 0 a W 9 u M S 9 D b G V h c m l u Z 3 M v Q X V 0 b 1 J l b W 9 2 Z W R D b 2 x 1 b W 5 z M S 5 7 Q 3 J l Z G l 0 I G F t b 3 V u d C h N T D M p L D I 3 f S Z x d W 9 0 O y w m c X V v d D t T Z W N 0 a W 9 u M S 9 D b G V h c m l u Z 3 M v Q X V 0 b 1 J l b W 9 2 Z W R D b 2 x 1 b W 5 z M S 5 7 T G l u Z S B D b 2 1 t Z W 5 0 L D I 4 f S Z x d W 9 0 O y w m c X V v d D t T Z W N 0 a W 9 u M S 9 D b G V h c m l u Z 3 M v Q X V 0 b 1 J l b W 9 2 Z W R D b 2 x 1 b W 5 z M S 5 7 Q k F S Q 0 9 E R S w y O X 0 m c X V v d D s s J n F 1 b 3 Q 7 U 2 V j d G l v b j E v Q 2 x l Y X J p b m d z L 0 F 1 d G 9 S Z W 1 v d m V k Q 2 9 s d W 1 u c z E u e 0 N v c 3 Q g Q 3 R y L D M w f S Z x d W 9 0 O y w m c X V v d D t T Z W N 0 a W 9 u M S 9 D b G V h c m l u Z 3 M v Q X V 0 b 1 J l b W 9 2 Z W R D b 2 x 1 b W 5 z M S 5 7 U H J v Z m l 0 I E N 0 c i w z M X 0 m c X V v d D s s J n F 1 b 3 Q 7 U 2 V j d G l v b j E v Q 2 x l Y X J p b m d z L 0 F 1 d G 9 S Z W 1 v d m V k Q 2 9 s d W 1 u c z E u e 0 9 y Z G V y L D M y f S Z x d W 9 0 O y w m c X V v d D t T Z W N 0 a W 9 u M S 9 D b G V h c m l u Z 3 M v Q X V 0 b 1 J l b W 9 2 Z W R D b 2 x 1 b W 5 z M S 5 7 Q 2 9 z d C B D d H I g R G V z Y y 4 s M z N 9 J n F 1 b 3 Q 7 L C Z x d W 9 0 O 1 N l Y 3 R p b 2 4 x L 0 N s Z W F y a W 5 n c y 9 B d X R v U m V t b 3 Z l Z E N v b H V t b n M x L n t Q c m 9 m a X Q g Q 3 R y I E R l c 2 M s M z R 9 J n F 1 b 3 Q 7 L C Z x d W 9 0 O 1 N l Y 3 R p b 2 4 x L 0 N s Z W F y a W 5 n c y 9 B d X R v U m V t b 3 Z l Z E N v b H V t b n M x L n t P c m R l c i B E Z X N j L i w z N X 0 m c X V v d D s s J n F 1 b 3 Q 7 U 2 V j d G l v b j E v Q 2 x l Y X J p b m d z L 0 F 1 d G 9 S Z W 1 v d m V k Q 2 9 s d W 1 u c z E u e 1 N 1 c H A v Q 3 V z d C w z N n 0 m c X V v d D s s J n F 1 b 3 Q 7 U 2 V j d G l v b j E v Q 2 x l Y X J p b m d z L 0 F 1 d G 9 S Z W 1 v d m V k Q 2 9 s d W 1 u c z E u e 0 R l c 2 M u U y 9 D L D M 3 f S Z x d W 9 0 O 1 0 s J n F 1 b 3 Q 7 Q 2 9 s d W 1 u Q 2 9 1 b n Q m c X V v d D s 6 M z g s J n F 1 b 3 Q 7 S 2 V 5 Q 2 9 s d W 1 u T m F t Z X M m c X V v d D s 6 W 1 0 s J n F 1 b 3 Q 7 Q 2 9 s d W 1 u S W R l b n R p d G l l c y Z x d W 9 0 O z p b J n F 1 b 3 Q 7 U 2 V j d G l v b j E v Q 2 x l Y X J p b m d z L 0 F 1 d G 9 S Z W 1 v d m V k Q 2 9 s d W 1 u c z E u e 1 R p Z X I s M H 0 m c X V v d D s s J n F 1 b 3 Q 7 U 2 V j d G l v b j E v Q 2 x l Y X J p b m d z L 0 F 1 d G 9 S Z W 1 v d m V k Q 2 9 s d W 1 u c z E u e 1 R 5 c G U g K y B H L 0 w g Q W N j L D F 9 J n F 1 b 3 Q 7 L C Z x d W 9 0 O 1 N l Y 3 R p b 2 4 x L 0 N s Z W F y a W 5 n c y 9 B d X R v U m V t b 3 Z l Z E N v b H V t b n M x L n t U e X B l I C s g V E N v Z G U g K y B D b y A r I E R v Y y B O L D J 9 J n F 1 b 3 Q 7 L C Z x d W 9 0 O 1 N l Y 3 R p b 2 4 x L 0 N s Z W F y a W 5 n c y 9 B d X R v U m V t b 3 Z l Z E N v b H V t b n M x L n t D b 0 N k L D N 9 J n F 1 b 3 Q 7 L C Z x d W 9 0 O 1 N l Y 3 R p b 2 4 x L 0 N s Z W F y a W 5 n c y 9 B d X R v U m V t b 3 Z l Z E N v b H V t b n M x L n t N Y W 5 h Z 2 V y L D R 9 J n F 1 b 3 Q 7 L C Z x d W 9 0 O 1 N l Y 3 R p b 2 4 x L 0 N s Z W F y a W 5 n c y 9 B d X R v U m V t b 3 Z l Z E N v b H V t b n M x L n t V c 2 V y L D V 9 J n F 1 b 3 Q 7 L C Z x d W 9 0 O 1 N l Y 3 R p b 2 4 x L 0 N s Z W F y a W 5 n c y 9 B d X R v U m V t b 3 Z l Z E N v b H V t b n M x L n t U Q 2 9 k Z S w 2 f S Z x d W 9 0 O y w m c X V v d D t T Z W N 0 a W 9 u M S 9 D b G V h c m l u Z 3 M v Q X V 0 b 1 J l b W 9 2 Z W R D b 2 x 1 b W 5 z M S 5 7 V G V 4 d C w 3 f S Z x d W 9 0 O y w m c X V v d D t T Z W N 0 a W 9 u M S 9 D b G V h c m l u Z 3 M v Q X V 0 b 1 J l b W 9 2 Z W R D b 2 x 1 b W 5 z M S 5 7 V H l w Z S w 4 f S Z x d W 9 0 O y w m c X V v d D t T Z W N 0 a W 9 u M S 9 D b G V h c m l u Z 3 M v Q X V 0 b 1 J l b W 9 2 Z W R D b 2 x 1 b W 5 z M S 5 7 R G 9 j d W 1 l b n Q g R G V z Y 3 I u L D l 9 J n F 1 b 3 Q 7 L C Z x d W 9 0 O 1 N l Y 3 R p b 2 4 x L 0 N s Z W F y a W 5 n c y 9 B d X R v U m V t b 3 Z l Z E N v b H V t b n M x L n t E b 2 N 1 b W V u d E 5 v L D E w f S Z x d W 9 0 O y w m c X V v d D t T Z W N 0 a W 9 u M S 9 D b G V h c m l u Z 3 M v Q X V 0 b 1 J l b W 9 2 Z W R D b 2 x 1 b W 5 z M S 5 7 R G 9 j L i B E Y X R l L D E x f S Z x d W 9 0 O y w m c X V v d D t T Z W N 0 a W 9 u M S 9 D b G V h c m l u Z 3 M v Q X V 0 b 1 J l b W 9 2 Z W R D b 2 x 1 b W 5 z M S 5 7 R W 5 0 c n k g Z G F 0 Z S w x M n 0 m c X V v d D s s J n F 1 b 3 Q 7 U 2 V j d G l v b j E v Q 2 x l Y X J p b m d z L 0 F 1 d G 9 S Z W 1 v d m V k Q 2 9 s d W 1 u c z E u e 0 V m Z m V j d C B k Y X R l L D E z f S Z x d W 9 0 O y w m c X V v d D t T Z W N 0 a W 9 u M S 9 D b G V h c m l u Z 3 M v Q X V 0 b 1 J l b W 9 2 Z W R D b 2 x 1 b W 5 z M S 5 7 R G 9 j L k h l Y W R l c i B U Z X h 0 L D E 0 f S Z x d W 9 0 O y w m c X V v d D t T Z W N 0 a W 9 u M S 9 D b G V h c m l u Z 3 M v Q X V 0 b 1 J l b W 9 2 Z W R D b 2 x 1 b W 5 z M S 5 7 U m V m Z X J l b m N l L D E 1 f S Z x d W 9 0 O y w m c X V v d D t T Z W N 0 a W 9 u M S 9 D b G V h c m l u Z 3 M v Q X V 0 b 1 J l b W 9 2 Z W R D b 2 x 1 b W 5 z M S 5 7 U 2 V z c y 4 g T m F t Z S w x N n 0 m c X V v d D s s J n F 1 b 3 Q 7 U 2 V j d G l v b j E v Q 2 x l Y X J p b m d z L 0 F 1 d G 9 S Z W 1 v d m V k Q 2 9 s d W 1 u c z E u e 1 R v d G F s I E R l Y i 4 v Q 3 J l Z C 4 s M T d 9 J n F 1 b 3 Q 7 L C Z x d W 9 0 O 1 N l Y 3 R p b 2 4 x L 0 N s Z W F y a W 5 n c y 9 B d X R v U m V t b 3 Z l Z E N v b H V t b n M x L n t U b 3 R h b C B E Z W I u L 0 N y Z W Q u K E 1 M M y w x O H 0 m c X V v d D s s J n F 1 b 3 Q 7 U 2 V j d G l v b j E v Q 2 x l Y X J p b m d z L 0 F 1 d G 9 S Z W 1 v d m V k Q 2 9 s d W 1 u c z E u e 0 l 0 b S w x O X 0 m c X V v d D s s J n F 1 b 3 Q 7 U 2 V j d G l v b j E v Q 2 x l Y X J p b m d z L 0 F 1 d G 9 S Z W 1 v d m V k Q 2 9 s d W 1 u c z E u e 1 B L L D I w f S Z x d W 9 0 O y w m c X V v d D t T Z W N 0 a W 9 u M S 9 D b G V h c m l u Z 3 M v Q X V 0 b 1 J l b W 9 2 Z W R D b 2 x 1 b W 5 z M S 5 7 Q 0 1 F L D I x f S Z x d W 9 0 O y w m c X V v d D t T Z W N 0 a W 9 u M S 9 D b G V h c m l u Z 3 M v Q X V 0 b 1 J l b W 9 2 Z W R D b 2 x 1 b W 5 z M S 5 7 R y 9 M I E F j Y 2 9 1 b n Q s M j J 9 J n F 1 b 3 Q 7 L C Z x d W 9 0 O 1 N l Y 3 R p b 2 4 x L 0 N s Z W F y a W 5 n c y 9 B d X R v U m V t b 3 Z l Z E N v b H V t b n M x L n t H L 0 w g Q W N j b 3 V u d C B E Z X N j c i 4 s M j N 9 J n F 1 b 3 Q 7 L C Z x d W 9 0 O 1 N l Y 3 R p b 2 4 x L 0 N s Z W F y a W 5 n c y 9 B d X R v U m V t b 3 Z l Z E N v b H V t b n M x L n s g I C B E Z W J p d C B h b W 9 1 b n Q s M j R 9 J n F 1 b 3 Q 7 L C Z x d W 9 0 O 1 N l Y 3 R p b 2 4 x L 0 N s Z W F y a W 5 n c y 9 B d X R v U m V t b 3 Z l Z E N v b H V t b n M x L n t E Z W J p d C B h b W 9 1 b n Q o T U w z K S w y N X 0 m c X V v d D s s J n F 1 b 3 Q 7 U 2 V j d G l v b j E v Q 2 x l Y X J p b m d z L 0 F 1 d G 9 S Z W 1 v d m V k Q 2 9 s d W 1 u c z E u e y A g Q 3 J l Z G l 0 I G F t b 3 V u d C w y N n 0 m c X V v d D s s J n F 1 b 3 Q 7 U 2 V j d G l v b j E v Q 2 x l Y X J p b m d z L 0 F 1 d G 9 S Z W 1 v d m V k Q 2 9 s d W 1 u c z E u e 0 N y Z W R p d C B h b W 9 1 b n Q o T U w z K S w y N 3 0 m c X V v d D s s J n F 1 b 3 Q 7 U 2 V j d G l v b j E v Q 2 x l Y X J p b m d z L 0 F 1 d G 9 S Z W 1 v d m V k Q 2 9 s d W 1 u c z E u e 0 x p b m U g Q 2 9 t b W V u d C w y O H 0 m c X V v d D s s J n F 1 b 3 Q 7 U 2 V j d G l v b j E v Q 2 x l Y X J p b m d z L 0 F 1 d G 9 S Z W 1 v d m V k Q 2 9 s d W 1 u c z E u e 0 J B U k N P R E U s M j l 9 J n F 1 b 3 Q 7 L C Z x d W 9 0 O 1 N l Y 3 R p b 2 4 x L 0 N s Z W F y a W 5 n c y 9 B d X R v U m V t b 3 Z l Z E N v b H V t b n M x L n t D b 3 N 0 I E N 0 c i w z M H 0 m c X V v d D s s J n F 1 b 3 Q 7 U 2 V j d G l v b j E v Q 2 x l Y X J p b m d z L 0 F 1 d G 9 S Z W 1 v d m V k Q 2 9 s d W 1 u c z E u e 1 B y b 2 Z p d C B D d H I s M z F 9 J n F 1 b 3 Q 7 L C Z x d W 9 0 O 1 N l Y 3 R p b 2 4 x L 0 N s Z W F y a W 5 n c y 9 B d X R v U m V t b 3 Z l Z E N v b H V t b n M x L n t P c m R l c i w z M n 0 m c X V v d D s s J n F 1 b 3 Q 7 U 2 V j d G l v b j E v Q 2 x l Y X J p b m d z L 0 F 1 d G 9 S Z W 1 v d m V k Q 2 9 s d W 1 u c z E u e 0 N v c 3 Q g Q 3 R y I E R l c 2 M u L D M z f S Z x d W 9 0 O y w m c X V v d D t T Z W N 0 a W 9 u M S 9 D b G V h c m l u Z 3 M v Q X V 0 b 1 J l b W 9 2 Z W R D b 2 x 1 b W 5 z M S 5 7 U H J v Z m l 0 I E N 0 c i B E Z X N j L D M 0 f S Z x d W 9 0 O y w m c X V v d D t T Z W N 0 a W 9 u M S 9 D b G V h c m l u Z 3 M v Q X V 0 b 1 J l b W 9 2 Z W R D b 2 x 1 b W 5 z M S 5 7 T 3 J k Z X I g R G V z Y y 4 s M z V 9 J n F 1 b 3 Q 7 L C Z x d W 9 0 O 1 N l Y 3 R p b 2 4 x L 0 N s Z W F y a W 5 n c y 9 B d X R v U m V t b 3 Z l Z E N v b H V t b n M x L n t T d X B w L 0 N 1 c 3 Q s M z Z 9 J n F 1 b 3 Q 7 L C Z x d W 9 0 O 1 N l Y 3 R p b 2 4 x L 0 N s Z W F y a W 5 n c y 9 B d X R v U m V t b 3 Z l Z E N v b H V t b n M x L n t E Z X N j L l M v Q y w z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x l Y X J p b m d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H c m 9 1 c G V k Q n l E b 2 N 1 b W V u d E 5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L 0 F k Z G V k T m V 3 V G l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S Z W 1 v d m V k V G l l c n N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v T W V y Z 2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L 0 V 4 c G F u Z G V k R 3 J v d X B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B Z G R l Z E Z p b m F s V G l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S Z W 1 v d m V k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S Z W 5 h b W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L 1 J l b 3 J k Z X J l Z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9 G a W 5 h b F J l c 3 V s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V 9 B U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T G F z d F V w Z G F 0 Z W Q i I F Z h b H V l P S J k M j A y N S 0 w M y 0 z M V Q x M j o w M T o 0 M C 4 2 N D Y 5 M j Y 3 W i I g L z 4 8 R W 5 0 c n k g V H l w Z T 0 i U X V l c n l J R C I g V m F s d W U 9 I n N j N z I 3 Z T Y 5 M C 0 0 O D R k L T Q 5 O G I t O G Y z M i 1 h Y z Q 2 M 2 N i M j U x N j Y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h b X B s Z V 9 B U i 9 B d X R v U m V t b 3 Z l Z E N v b H V t b n M x L n t U e X B l I C s g V E N v Z G U g K y B D b y A r I E R v Y y B O L D B 9 J n F 1 b 3 Q 7 L C Z x d W 9 0 O 1 N l Y 3 R p b 2 4 x L 1 N h b X B s Z V 9 B U i 9 B d X R v U m V t b 3 Z l Z E N v b H V t b n M x L n t D b 0 N k L D F 9 J n F 1 b 3 Q 7 L C Z x d W 9 0 O 1 N l Y 3 R p b 2 4 x L 1 N h b X B s Z V 9 B U i 9 B d X R v U m V t b 3 Z l Z E N v b H V t b n M x L n t N Y W 5 h Z 2 V y L D J 9 J n F 1 b 3 Q 7 L C Z x d W 9 0 O 1 N l Y 3 R p b 2 4 x L 1 N h b X B s Z V 9 B U i 9 B d X R v U m V t b 3 Z l Z E N v b H V t b n M x L n t V c 2 V y L D N 9 J n F 1 b 3 Q 7 L C Z x d W 9 0 O 1 N l Y 3 R p b 2 4 x L 1 N h b X B s Z V 9 B U i 9 B d X R v U m V t b 3 Z l Z E N v b H V t b n M x L n t U Q 2 9 k Z S w 0 f S Z x d W 9 0 O y w m c X V v d D t T Z W N 0 a W 9 u M S 9 T Y W 1 w b G V f Q V I v Q X V 0 b 1 J l b W 9 2 Z W R D b 2 x 1 b W 5 z M S 5 7 V G V 4 d C w 1 f S Z x d W 9 0 O y w m c X V v d D t T Z W N 0 a W 9 u M S 9 T Y W 1 w b G V f Q V I v Q X V 0 b 1 J l b W 9 2 Z W R D b 2 x 1 b W 5 z M S 5 7 V H l w Z S w 2 f S Z x d W 9 0 O y w m c X V v d D t T Z W N 0 a W 9 u M S 9 T Y W 1 w b G V f Q V I v Q X V 0 b 1 J l b W 9 2 Z W R D b 2 x 1 b W 5 z M S 5 7 R G 9 j d W 1 l b n R O b y w 3 f S Z x d W 9 0 O y w m c X V v d D t T Z W N 0 a W 9 u M S 9 T Y W 1 w b G V f Q V I v Q X V 0 b 1 J l b W 9 2 Z W R D b 2 x 1 b W 5 z M S 5 7 R W Z m Z W N 0 I G R h d G U s O H 0 m c X V v d D s s J n F 1 b 3 Q 7 U 2 V j d G l v b j E v U 2 F t c G x l X 0 F S L 0 F 1 d G 9 S Z W 1 v d m V k Q 2 9 s d W 1 u c z E u e 0 R v Y y 5 I Z W F k Z X I g V G V 4 d C w 5 f S Z x d W 9 0 O y w m c X V v d D t T Z W N 0 a W 9 u M S 9 T Y W 1 w b G V f Q V I v Q X V 0 b 1 J l b W 9 2 Z W R D b 2 x 1 b W 5 z M S 5 7 V G 9 0 Y W w g R G V i L i 9 D c m V k L i w x M H 0 m c X V v d D s s J n F 1 b 3 Q 7 U 2 V j d G l v b j E v U 2 F t c G x l X 0 F S L 0 F 1 d G 9 S Z W 1 v d m V k Q 2 9 s d W 1 u c z E u e 1 N h b X B s a W 5 n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2 F t c G x l X 0 F S L 0 F 1 d G 9 S Z W 1 v d m V k Q 2 9 s d W 1 u c z E u e 1 R 5 c G U g K y B U Q 2 9 k Z S A r I E N v I C s g R G 9 j I E 4 s M H 0 m c X V v d D s s J n F 1 b 3 Q 7 U 2 V j d G l v b j E v U 2 F t c G x l X 0 F S L 0 F 1 d G 9 S Z W 1 v d m V k Q 2 9 s d W 1 u c z E u e 0 N v Q 2 Q s M X 0 m c X V v d D s s J n F 1 b 3 Q 7 U 2 V j d G l v b j E v U 2 F t c G x l X 0 F S L 0 F 1 d G 9 S Z W 1 v d m V k Q 2 9 s d W 1 u c z E u e 0 1 h b m F n Z X I s M n 0 m c X V v d D s s J n F 1 b 3 Q 7 U 2 V j d G l v b j E v U 2 F t c G x l X 0 F S L 0 F 1 d G 9 S Z W 1 v d m V k Q 2 9 s d W 1 u c z E u e 1 V z Z X I s M 3 0 m c X V v d D s s J n F 1 b 3 Q 7 U 2 V j d G l v b j E v U 2 F t c G x l X 0 F S L 0 F 1 d G 9 S Z W 1 v d m V k Q 2 9 s d W 1 u c z E u e 1 R D b 2 R l L D R 9 J n F 1 b 3 Q 7 L C Z x d W 9 0 O 1 N l Y 3 R p b 2 4 x L 1 N h b X B s Z V 9 B U i 9 B d X R v U m V t b 3 Z l Z E N v b H V t b n M x L n t U Z X h 0 L D V 9 J n F 1 b 3 Q 7 L C Z x d W 9 0 O 1 N l Y 3 R p b 2 4 x L 1 N h b X B s Z V 9 B U i 9 B d X R v U m V t b 3 Z l Z E N v b H V t b n M x L n t U e X B l L D Z 9 J n F 1 b 3 Q 7 L C Z x d W 9 0 O 1 N l Y 3 R p b 2 4 x L 1 N h b X B s Z V 9 B U i 9 B d X R v U m V t b 3 Z l Z E N v b H V t b n M x L n t E b 2 N 1 b W V u d E 5 v L D d 9 J n F 1 b 3 Q 7 L C Z x d W 9 0 O 1 N l Y 3 R p b 2 4 x L 1 N h b X B s Z V 9 B U i 9 B d X R v U m V t b 3 Z l Z E N v b H V t b n M x L n t F Z m Z l Y 3 Q g Z G F 0 Z S w 4 f S Z x d W 9 0 O y w m c X V v d D t T Z W N 0 a W 9 u M S 9 T Y W 1 w b G V f Q V I v Q X V 0 b 1 J l b W 9 2 Z W R D b 2 x 1 b W 5 z M S 5 7 R G 9 j L k h l Y W R l c i B U Z X h 0 L D l 9 J n F 1 b 3 Q 7 L C Z x d W 9 0 O 1 N l Y 3 R p b 2 4 x L 1 N h b X B s Z V 9 B U i 9 B d X R v U m V t b 3 Z l Z E N v b H V t b n M x L n t U b 3 R h b C B E Z W I u L 0 N y Z W Q u L D E w f S Z x d W 9 0 O y w m c X V v d D t T Z W N 0 a W 9 u M S 9 T Y W 1 w b G V f Q V I v Q X V 0 b 1 J l b W 9 2 Z W R D b 2 x 1 b W 5 z M S 5 7 U 2 F t c G x p b m c s M T F 9 J n F 1 b 3 Q 7 X S w m c X V v d D t S Z W x h d G l v b n N o a X B J b m Z v J n F 1 b 3 Q 7 O l t d f S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V 9 B U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Q V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1 w b G V f Q V I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f V G 8 l M j B B b m F s e X p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F S X 1 R v X 0 F u Y W x 5 e m U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M t M z F U M T I 6 M D E 6 M T g u O D E 4 M j Q 3 N V o i I C 8 + P E V u d H J 5 I F R 5 c G U 9 I k Z p b G x D b 2 x 1 b W 5 U e X B l c y I g V m F s d W U 9 I n N B Q U F B Q U F B Q U F B Q V J B Q U F B Q U F B Q U F B Q U F B Q U F B I i A v P j x F b n R y e S B U e X B l P S J R d W V y e U l E I i B W Y W x 1 Z T 0 i c z Z j M W Z l Y 2 U x L W Q 2 Y z c t N G Y 3 Z i 0 5 Y T d j L T F l Z G N i Z G E 5 Y 2 Y z N i I g L z 4 8 R W 5 0 c n k g V H l w Z T 0 i R m l s b E N v b H V t b k 5 h b W V z I i B W Y W x 1 Z T 0 i c 1 s m c X V v d D t D b 0 N k J n F 1 b 3 Q 7 L C Z x d W 9 0 O 0 1 h b m F n Z X I m c X V v d D s s J n F 1 b 3 Q 7 V X N l c i Z x d W 9 0 O y w m c X V v d D t U Q 2 9 k Z S Z x d W 9 0 O y w m c X V v d D t U e X B l J n F 1 b 3 Q 7 L C Z x d W 9 0 O 0 R v Y 3 V t Z W 5 0 T m 8 m c X V v d D s s J n F 1 b 3 Q 7 R W Z m Z W N 0 I G R h d G U m c X V v d D s s J n F 1 b 3 Q 7 R G 9 j L k h l Y W R l c i B U Z X h 0 J n F 1 b 3 Q 7 L C Z x d W 9 0 O 1 R v d G F s I E R l Y i 4 v Q 3 J l Z C 4 m c X V v d D s s J n F 1 b 3 Q 7 R y 9 M I E F j Y 2 9 1 b n Q m c X V v d D s s J n F 1 b 3 Q 7 R y 9 M I E F j Y 2 9 1 b n Q g R G V z Y 3 I u J n F 1 b 3 Q 7 L C Z x d W 9 0 O 1 N 1 c H A v Q 3 V z d C Z x d W 9 0 O y w m c X V v d D t E Z X N j L l M v Q y Z x d W 9 0 O y w m c X V v d D t D b 3 N 0 I E N 0 c i Z x d W 9 0 O y w m c X V v d D t D b 3 N 0 I E N 0 c i B E Z X N j L i Z x d W 9 0 O y w m c X V v d D t Q c m 9 m a X Q g Q 3 R y J n F 1 b 3 Q 7 L C Z x d W 9 0 O 1 B y b 2 Z p d C B D d H I g R G V z Y y Z x d W 9 0 O y w m c X V v d D t P c m R l c i Z x d W 9 0 O y w m c X V v d D t P c m R l c i B E Z X N j L i Z x d W 9 0 O y w m c X V v d D s g I C B E Z W J p d C B h b W 9 1 b n Q m c X V v d D s s J n F 1 b 3 Q 7 I C B D c m V k a X Q g Y W 1 v d W 5 0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X 1 R v I E F u Y W x 5 e m U v Q X V 0 b 1 J l b W 9 2 Z W R D b 2 x 1 b W 5 z M S 5 7 Q 2 9 D Z C w w f S Z x d W 9 0 O y w m c X V v d D t T Z W N 0 a W 9 u M S 9 B U l 9 U b y B B b m F s e X p l L 0 F 1 d G 9 S Z W 1 v d m V k Q 2 9 s d W 1 u c z E u e 0 1 h b m F n Z X I s M X 0 m c X V v d D s s J n F 1 b 3 Q 7 U 2 V j d G l v b j E v Q V J f V G 8 g Q W 5 h b H l 6 Z S 9 B d X R v U m V t b 3 Z l Z E N v b H V t b n M x L n t V c 2 V y L D J 9 J n F 1 b 3 Q 7 L C Z x d W 9 0 O 1 N l Y 3 R p b 2 4 x L 0 F S X 1 R v I E F u Y W x 5 e m U v Q X V 0 b 1 J l b W 9 2 Z W R D b 2 x 1 b W 5 z M S 5 7 V E N v Z G U s M 3 0 m c X V v d D s s J n F 1 b 3 Q 7 U 2 V j d G l v b j E v Q V J f V G 8 g Q W 5 h b H l 6 Z S 9 B d X R v U m V t b 3 Z l Z E N v b H V t b n M x L n t U e X B l L D R 9 J n F 1 b 3 Q 7 L C Z x d W 9 0 O 1 N l Y 3 R p b 2 4 x L 0 F S X 1 R v I E F u Y W x 5 e m U v Q X V 0 b 1 J l b W 9 2 Z W R D b 2 x 1 b W 5 z M S 5 7 R G 9 j d W 1 l b n R O b y w 1 f S Z x d W 9 0 O y w m c X V v d D t T Z W N 0 a W 9 u M S 9 B U l 9 U b y B B b m F s e X p l L 0 F 1 d G 9 S Z W 1 v d m V k Q 2 9 s d W 1 u c z E u e 0 V m Z m V j d C B k Y X R l L D Z 9 J n F 1 b 3 Q 7 L C Z x d W 9 0 O 1 N l Y 3 R p b 2 4 x L 0 F S X 1 R v I E F u Y W x 5 e m U v Q X V 0 b 1 J l b W 9 2 Z W R D b 2 x 1 b W 5 z M S 5 7 R G 9 j L k h l Y W R l c i B U Z X h 0 L D d 9 J n F 1 b 3 Q 7 L C Z x d W 9 0 O 1 N l Y 3 R p b 2 4 x L 0 F S X 1 R v I E F u Y W x 5 e m U v Q X V 0 b 1 J l b W 9 2 Z W R D b 2 x 1 b W 5 z M S 5 7 V G 9 0 Y W w g R G V i L i 9 D c m V k L i w 4 f S Z x d W 9 0 O y w m c X V v d D t T Z W N 0 a W 9 u M S 9 B U l 9 U b y B B b m F s e X p l L 0 F 1 d G 9 S Z W 1 v d m V k Q 2 9 s d W 1 u c z E u e 0 c v T C B B Y 2 N v d W 5 0 L D l 9 J n F 1 b 3 Q 7 L C Z x d W 9 0 O 1 N l Y 3 R p b 2 4 x L 0 F S X 1 R v I E F u Y W x 5 e m U v Q X V 0 b 1 J l b W 9 2 Z W R D b 2 x 1 b W 5 z M S 5 7 R y 9 M I E F j Y 2 9 1 b n Q g R G V z Y 3 I u L D E w f S Z x d W 9 0 O y w m c X V v d D t T Z W N 0 a W 9 u M S 9 B U l 9 U b y B B b m F s e X p l L 0 F 1 d G 9 S Z W 1 v d m V k Q 2 9 s d W 1 u c z E u e 1 N 1 c H A v Q 3 V z d C w x M X 0 m c X V v d D s s J n F 1 b 3 Q 7 U 2 V j d G l v b j E v Q V J f V G 8 g Q W 5 h b H l 6 Z S 9 B d X R v U m V t b 3 Z l Z E N v b H V t b n M x L n t E Z X N j L l M v Q y w x M n 0 m c X V v d D s s J n F 1 b 3 Q 7 U 2 V j d G l v b j E v Q V J f V G 8 g Q W 5 h b H l 6 Z S 9 B d X R v U m V t b 3 Z l Z E N v b H V t b n M x L n t D b 3 N 0 I E N 0 c i w x M 3 0 m c X V v d D s s J n F 1 b 3 Q 7 U 2 V j d G l v b j E v Q V J f V G 8 g Q W 5 h b H l 6 Z S 9 B d X R v U m V t b 3 Z l Z E N v b H V t b n M x L n t D b 3 N 0 I E N 0 c i B E Z X N j L i w x N H 0 m c X V v d D s s J n F 1 b 3 Q 7 U 2 V j d G l v b j E v Q V J f V G 8 g Q W 5 h b H l 6 Z S 9 B d X R v U m V t b 3 Z l Z E N v b H V t b n M x L n t Q c m 9 m a X Q g Q 3 R y L D E 1 f S Z x d W 9 0 O y w m c X V v d D t T Z W N 0 a W 9 u M S 9 B U l 9 U b y B B b m F s e X p l L 0 F 1 d G 9 S Z W 1 v d m V k Q 2 9 s d W 1 u c z E u e 1 B y b 2 Z p d C B D d H I g R G V z Y y w x N n 0 m c X V v d D s s J n F 1 b 3 Q 7 U 2 V j d G l v b j E v Q V J f V G 8 g Q W 5 h b H l 6 Z S 9 B d X R v U m V t b 3 Z l Z E N v b H V t b n M x L n t P c m R l c i w x N 3 0 m c X V v d D s s J n F 1 b 3 Q 7 U 2 V j d G l v b j E v Q V J f V G 8 g Q W 5 h b H l 6 Z S 9 B d X R v U m V t b 3 Z l Z E N v b H V t b n M x L n t P c m R l c i B E Z X N j L i w x O H 0 m c X V v d D s s J n F 1 b 3 Q 7 U 2 V j d G l v b j E v Q V J f V G 8 g Q W 5 h b H l 6 Z S 9 B d X R v U m V t b 3 Z l Z E N v b H V t b n M x L n s g I C B E Z W J p d C B h b W 9 1 b n Q s M T l 9 J n F 1 b 3 Q 7 L C Z x d W 9 0 O 1 N l Y 3 R p b 2 4 x L 0 F S X 1 R v I E F u Y W x 5 e m U v Q X V 0 b 1 J l b W 9 2 Z W R D b 2 x 1 b W 5 z M S 5 7 I C B D c m V k a X Q g Y W 1 v d W 5 0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Q V J f V G 8 g Q W 5 h b H l 6 Z S 9 B d X R v U m V t b 3 Z l Z E N v b H V t b n M x L n t D b 0 N k L D B 9 J n F 1 b 3 Q 7 L C Z x d W 9 0 O 1 N l Y 3 R p b 2 4 x L 0 F S X 1 R v I E F u Y W x 5 e m U v Q X V 0 b 1 J l b W 9 2 Z W R D b 2 x 1 b W 5 z M S 5 7 T W F u Y W d l c i w x f S Z x d W 9 0 O y w m c X V v d D t T Z W N 0 a W 9 u M S 9 B U l 9 U b y B B b m F s e X p l L 0 F 1 d G 9 S Z W 1 v d m V k Q 2 9 s d W 1 u c z E u e 1 V z Z X I s M n 0 m c X V v d D s s J n F 1 b 3 Q 7 U 2 V j d G l v b j E v Q V J f V G 8 g Q W 5 h b H l 6 Z S 9 B d X R v U m V t b 3 Z l Z E N v b H V t b n M x L n t U Q 2 9 k Z S w z f S Z x d W 9 0 O y w m c X V v d D t T Z W N 0 a W 9 u M S 9 B U l 9 U b y B B b m F s e X p l L 0 F 1 d G 9 S Z W 1 v d m V k Q 2 9 s d W 1 u c z E u e 1 R 5 c G U s N H 0 m c X V v d D s s J n F 1 b 3 Q 7 U 2 V j d G l v b j E v Q V J f V G 8 g Q W 5 h b H l 6 Z S 9 B d X R v U m V t b 3 Z l Z E N v b H V t b n M x L n t E b 2 N 1 b W V u d E 5 v L D V 9 J n F 1 b 3 Q 7 L C Z x d W 9 0 O 1 N l Y 3 R p b 2 4 x L 0 F S X 1 R v I E F u Y W x 5 e m U v Q X V 0 b 1 J l b W 9 2 Z W R D b 2 x 1 b W 5 z M S 5 7 R W Z m Z W N 0 I G R h d G U s N n 0 m c X V v d D s s J n F 1 b 3 Q 7 U 2 V j d G l v b j E v Q V J f V G 8 g Q W 5 h b H l 6 Z S 9 B d X R v U m V t b 3 Z l Z E N v b H V t b n M x L n t E b 2 M u S G V h Z G V y I F R l e H Q s N 3 0 m c X V v d D s s J n F 1 b 3 Q 7 U 2 V j d G l v b j E v Q V J f V G 8 g Q W 5 h b H l 6 Z S 9 B d X R v U m V t b 3 Z l Z E N v b H V t b n M x L n t U b 3 R h b C B E Z W I u L 0 N y Z W Q u L D h 9 J n F 1 b 3 Q 7 L C Z x d W 9 0 O 1 N l Y 3 R p b 2 4 x L 0 F S X 1 R v I E F u Y W x 5 e m U v Q X V 0 b 1 J l b W 9 2 Z W R D b 2 x 1 b W 5 z M S 5 7 R y 9 M I E F j Y 2 9 1 b n Q s O X 0 m c X V v d D s s J n F 1 b 3 Q 7 U 2 V j d G l v b j E v Q V J f V G 8 g Q W 5 h b H l 6 Z S 9 B d X R v U m V t b 3 Z l Z E N v b H V t b n M x L n t H L 0 w g Q W N j b 3 V u d C B E Z X N j c i 4 s M T B 9 J n F 1 b 3 Q 7 L C Z x d W 9 0 O 1 N l Y 3 R p b 2 4 x L 0 F S X 1 R v I E F u Y W x 5 e m U v Q X V 0 b 1 J l b W 9 2 Z W R D b 2 x 1 b W 5 z M S 5 7 U 3 V w c C 9 D d X N 0 L D E x f S Z x d W 9 0 O y w m c X V v d D t T Z W N 0 a W 9 u M S 9 B U l 9 U b y B B b m F s e X p l L 0 F 1 d G 9 S Z W 1 v d m V k Q 2 9 s d W 1 u c z E u e 0 R l c 2 M u U y 9 D L D E y f S Z x d W 9 0 O y w m c X V v d D t T Z W N 0 a W 9 u M S 9 B U l 9 U b y B B b m F s e X p l L 0 F 1 d G 9 S Z W 1 v d m V k Q 2 9 s d W 1 u c z E u e 0 N v c 3 Q g Q 3 R y L D E z f S Z x d W 9 0 O y w m c X V v d D t T Z W N 0 a W 9 u M S 9 B U l 9 U b y B B b m F s e X p l L 0 F 1 d G 9 S Z W 1 v d m V k Q 2 9 s d W 1 u c z E u e 0 N v c 3 Q g Q 3 R y I E R l c 2 M u L D E 0 f S Z x d W 9 0 O y w m c X V v d D t T Z W N 0 a W 9 u M S 9 B U l 9 U b y B B b m F s e X p l L 0 F 1 d G 9 S Z W 1 v d m V k Q 2 9 s d W 1 u c z E u e 1 B y b 2 Z p d C B D d H I s M T V 9 J n F 1 b 3 Q 7 L C Z x d W 9 0 O 1 N l Y 3 R p b 2 4 x L 0 F S X 1 R v I E F u Y W x 5 e m U v Q X V 0 b 1 J l b W 9 2 Z W R D b 2 x 1 b W 5 z M S 5 7 U H J v Z m l 0 I E N 0 c i B E Z X N j L D E 2 f S Z x d W 9 0 O y w m c X V v d D t T Z W N 0 a W 9 u M S 9 B U l 9 U b y B B b m F s e X p l L 0 F 1 d G 9 S Z W 1 v d m V k Q 2 9 s d W 1 u c z E u e 0 9 y Z G V y L D E 3 f S Z x d W 9 0 O y w m c X V v d D t T Z W N 0 a W 9 u M S 9 B U l 9 U b y B B b m F s e X p l L 0 F 1 d G 9 S Z W 1 v d m V k Q 2 9 s d W 1 u c z E u e 0 9 y Z G V y I E R l c 2 M u L D E 4 f S Z x d W 9 0 O y w m c X V v d D t T Z W N 0 a W 9 u M S 9 B U l 9 U b y B B b m F s e X p l L 0 F 1 d G 9 S Z W 1 v d m V k Q 2 9 s d W 1 u c z E u e y A g I E R l Y m l 0 I G F t b 3 V u d C w x O X 0 m c X V v d D s s J n F 1 b 3 Q 7 U 2 V j d G l v b j E v Q V J f V G 8 g Q W 5 h b H l 6 Z S 9 B d X R v U m V t b 3 Z l Z E N v b H V t b n M x L n s g I E N y Z W R p d C B h b W 9 1 b n Q s M j B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1 b n Q i I F Z h b H V l P S J s N T U i I C 8 + P E V u d H J 5 I F R 5 c G U 9 I k Z p b G x U Y X J n Z X R O Y W 1 l Q 3 V z d G 9 t a X p l Z C I g V m F s d W U 9 I m w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V J f V G 8 l M j B B b m F s e X p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X 1 R v J T I w Q W 5 h b H l 6 Z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X 1 R v J T I w Q W 5 h b H l 6 Z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f V G 8 l M j B B b m F s e X p l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X 1 R v J T I w Q W 5 h b H l 6 Z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R d W V y e U l E I i B W Y W x 1 Z T 0 i c 2 I 0 Z D g y N T U x L T k 3 M W E t N D d j O S 0 5 Y z d i L T c x O D g z M D g 1 Y W V k Y i I g L z 4 8 R W 5 0 c n k g V H l w Z T 0 i R m l s b E V y c m 9 y Q 2 9 k Z S I g V m F s d W U 9 I n N V b m t u b 3 d u I i A v P j x F b n R y e S B U e X B l P S J G a W x s T G F z d F V w Z G F 0 Z W Q i I F Z h b H V l P S J k M j A y N S 0 w M y 0 z M V Q x M j o w M T o 0 M S 4 w M D k 3 O T I 0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s Z W F y a W 5 n c y 9 B d X R v U m V t b 3 Z l Z E N v b H V t b n M x L n t U a W V y L D B 9 J n F 1 b 3 Q 7 L C Z x d W 9 0 O 1 N l Y 3 R p b 2 4 x L 0 N s Z W F y a W 5 n c y 9 B d X R v U m V t b 3 Z l Z E N v b H V t b n M x L n t U e X B l I C s g R y 9 M I E F j Y y w x f S Z x d W 9 0 O y w m c X V v d D t T Z W N 0 a W 9 u M S 9 D b G V h c m l u Z 3 M v Q X V 0 b 1 J l b W 9 2 Z W R D b 2 x 1 b W 5 z M S 5 7 V H l w Z S A r I F R D b 2 R l I C s g Q 2 8 g K y B E b 2 M g T i w y f S Z x d W 9 0 O y w m c X V v d D t T Z W N 0 a W 9 u M S 9 D b G V h c m l u Z 3 M v Q X V 0 b 1 J l b W 9 2 Z W R D b 2 x 1 b W 5 z M S 5 7 Q 2 9 D Z C w z f S Z x d W 9 0 O y w m c X V v d D t T Z W N 0 a W 9 u M S 9 D b G V h c m l u Z 3 M v Q X V 0 b 1 J l b W 9 2 Z W R D b 2 x 1 b W 5 z M S 5 7 T W F u Y W d l c i w 0 f S Z x d W 9 0 O y w m c X V v d D t T Z W N 0 a W 9 u M S 9 D b G V h c m l u Z 3 M v Q X V 0 b 1 J l b W 9 2 Z W R D b 2 x 1 b W 5 z M S 5 7 V X N l c i w 1 f S Z x d W 9 0 O y w m c X V v d D t T Z W N 0 a W 9 u M S 9 D b G V h c m l u Z 3 M v Q X V 0 b 1 J l b W 9 2 Z W R D b 2 x 1 b W 5 z M S 5 7 V E N v Z G U s N n 0 m c X V v d D s s J n F 1 b 3 Q 7 U 2 V j d G l v b j E v Q 2 x l Y X J p b m d z L 0 F 1 d G 9 S Z W 1 v d m V k Q 2 9 s d W 1 u c z E u e 1 R l e H Q s N 3 0 m c X V v d D s s J n F 1 b 3 Q 7 U 2 V j d G l v b j E v Q 2 x l Y X J p b m d z L 0 F 1 d G 9 S Z W 1 v d m V k Q 2 9 s d W 1 u c z E u e 1 R 5 c G U s O H 0 m c X V v d D s s J n F 1 b 3 Q 7 U 2 V j d G l v b j E v Q 2 x l Y X J p b m d z L 0 F 1 d G 9 S Z W 1 v d m V k Q 2 9 s d W 1 u c z E u e 0 R v Y 3 V t Z W 5 0 I E R l c 2 N y L i w 5 f S Z x d W 9 0 O y w m c X V v d D t T Z W N 0 a W 9 u M S 9 D b G V h c m l u Z 3 M v Q X V 0 b 1 J l b W 9 2 Z W R D b 2 x 1 b W 5 z M S 5 7 R G 9 j d W 1 l b n R O b y w x M H 0 m c X V v d D s s J n F 1 b 3 Q 7 U 2 V j d G l v b j E v Q 2 x l Y X J p b m d z L 0 F 1 d G 9 S Z W 1 v d m V k Q 2 9 s d W 1 u c z E u e 0 R v Y y 4 g R G F 0 Z S w x M X 0 m c X V v d D s s J n F 1 b 3 Q 7 U 2 V j d G l v b j E v Q 2 x l Y X J p b m d z L 0 F 1 d G 9 S Z W 1 v d m V k Q 2 9 s d W 1 u c z E u e 0 V u d H J 5 I G R h d G U s M T J 9 J n F 1 b 3 Q 7 L C Z x d W 9 0 O 1 N l Y 3 R p b 2 4 x L 0 N s Z W F y a W 5 n c y 9 B d X R v U m V t b 3 Z l Z E N v b H V t b n M x L n t F Z m Z l Y 3 Q g Z G F 0 Z S w x M 3 0 m c X V v d D s s J n F 1 b 3 Q 7 U 2 V j d G l v b j E v Q 2 x l Y X J p b m d z L 0 F 1 d G 9 S Z W 1 v d m V k Q 2 9 s d W 1 u c z E u e 0 R v Y y 5 I Z W F k Z X I g V G V 4 d C w x N H 0 m c X V v d D s s J n F 1 b 3 Q 7 U 2 V j d G l v b j E v Q 2 x l Y X J p b m d z L 0 F 1 d G 9 S Z W 1 v d m V k Q 2 9 s d W 1 u c z E u e 1 J l Z m V y Z W 5 j Z S w x N X 0 m c X V v d D s s J n F 1 b 3 Q 7 U 2 V j d G l v b j E v Q 2 x l Y X J p b m d z L 0 F 1 d G 9 S Z W 1 v d m V k Q 2 9 s d W 1 u c z E u e 1 N l c 3 M u I E 5 h b W U s M T Z 9 J n F 1 b 3 Q 7 L C Z x d W 9 0 O 1 N l Y 3 R p b 2 4 x L 0 N s Z W F y a W 5 n c y 9 B d X R v U m V t b 3 Z l Z E N v b H V t b n M x L n t U b 3 R h b C B E Z W I u L 0 N y Z W Q u L D E 3 f S Z x d W 9 0 O y w m c X V v d D t T Z W N 0 a W 9 u M S 9 D b G V h c m l u Z 3 M v Q X V 0 b 1 J l b W 9 2 Z W R D b 2 x 1 b W 5 z M S 5 7 V G 9 0 Y W w g R G V i L i 9 D c m V k L i h N T D M s M T h 9 J n F 1 b 3 Q 7 L C Z x d W 9 0 O 1 N l Y 3 R p b 2 4 x L 0 N s Z W F y a W 5 n c y 9 B d X R v U m V t b 3 Z l Z E N v b H V t b n M x L n t J d G 0 s M T l 9 J n F 1 b 3 Q 7 L C Z x d W 9 0 O 1 N l Y 3 R p b 2 4 x L 0 N s Z W F y a W 5 n c y 9 B d X R v U m V t b 3 Z l Z E N v b H V t b n M x L n t Q S y w y M H 0 m c X V v d D s s J n F 1 b 3 Q 7 U 2 V j d G l v b j E v Q 2 x l Y X J p b m d z L 0 F 1 d G 9 S Z W 1 v d m V k Q 2 9 s d W 1 u c z E u e 0 N N R S w y M X 0 m c X V v d D s s J n F 1 b 3 Q 7 U 2 V j d G l v b j E v Q 2 x l Y X J p b m d z L 0 F 1 d G 9 S Z W 1 v d m V k Q 2 9 s d W 1 u c z E u e 0 c v T C B B Y 2 N v d W 5 0 L D I y f S Z x d W 9 0 O y w m c X V v d D t T Z W N 0 a W 9 u M S 9 D b G V h c m l u Z 3 M v Q X V 0 b 1 J l b W 9 2 Z W R D b 2 x 1 b W 5 z M S 5 7 R y 9 M I E F j Y 2 9 1 b n Q g R G V z Y 3 I u L D I z f S Z x d W 9 0 O y w m c X V v d D t T Z W N 0 a W 9 u M S 9 D b G V h c m l u Z 3 M v Q X V 0 b 1 J l b W 9 2 Z W R D b 2 x 1 b W 5 z M S 5 7 I C A g R G V i a X Q g Y W 1 v d W 5 0 L D I 0 f S Z x d W 9 0 O y w m c X V v d D t T Z W N 0 a W 9 u M S 9 D b G V h c m l u Z 3 M v Q X V 0 b 1 J l b W 9 2 Z W R D b 2 x 1 b W 5 z M S 5 7 R G V i a X Q g Y W 1 v d W 5 0 K E 1 M M y k s M j V 9 J n F 1 b 3 Q 7 L C Z x d W 9 0 O 1 N l Y 3 R p b 2 4 x L 0 N s Z W F y a W 5 n c y 9 B d X R v U m V t b 3 Z l Z E N v b H V t b n M x L n s g I E N y Z W R p d C B h b W 9 1 b n Q s M j Z 9 J n F 1 b 3 Q 7 L C Z x d W 9 0 O 1 N l Y 3 R p b 2 4 x L 0 N s Z W F y a W 5 n c y 9 B d X R v U m V t b 3 Z l Z E N v b H V t b n M x L n t D c m V k a X Q g Y W 1 v d W 5 0 K E 1 M M y k s M j d 9 J n F 1 b 3 Q 7 L C Z x d W 9 0 O 1 N l Y 3 R p b 2 4 x L 0 N s Z W F y a W 5 n c y 9 B d X R v U m V t b 3 Z l Z E N v b H V t b n M x L n t M a W 5 l I E N v b W 1 l b n Q s M j h 9 J n F 1 b 3 Q 7 L C Z x d W 9 0 O 1 N l Y 3 R p b 2 4 x L 0 N s Z W F y a W 5 n c y 9 B d X R v U m V t b 3 Z l Z E N v b H V t b n M x L n t C Q V J D T 0 R F L D I 5 f S Z x d W 9 0 O y w m c X V v d D t T Z W N 0 a W 9 u M S 9 D b G V h c m l u Z 3 M v Q X V 0 b 1 J l b W 9 2 Z W R D b 2 x 1 b W 5 z M S 5 7 Q 2 9 z d C B D d H I s M z B 9 J n F 1 b 3 Q 7 L C Z x d W 9 0 O 1 N l Y 3 R p b 2 4 x L 0 N s Z W F y a W 5 n c y 9 B d X R v U m V t b 3 Z l Z E N v b H V t b n M x L n t Q c m 9 m a X Q g Q 3 R y L D M x f S Z x d W 9 0 O y w m c X V v d D t T Z W N 0 a W 9 u M S 9 D b G V h c m l u Z 3 M v Q X V 0 b 1 J l b W 9 2 Z W R D b 2 x 1 b W 5 z M S 5 7 T 3 J k Z X I s M z J 9 J n F 1 b 3 Q 7 L C Z x d W 9 0 O 1 N l Y 3 R p b 2 4 x L 0 N s Z W F y a W 5 n c y 9 B d X R v U m V t b 3 Z l Z E N v b H V t b n M x L n t D b 3 N 0 I E N 0 c i B E Z X N j L i w z M 3 0 m c X V v d D s s J n F 1 b 3 Q 7 U 2 V j d G l v b j E v Q 2 x l Y X J p b m d z L 0 F 1 d G 9 S Z W 1 v d m V k Q 2 9 s d W 1 u c z E u e 1 B y b 2 Z p d C B D d H I g R G V z Y y w z N H 0 m c X V v d D s s J n F 1 b 3 Q 7 U 2 V j d G l v b j E v Q 2 x l Y X J p b m d z L 0 F 1 d G 9 S Z W 1 v d m V k Q 2 9 s d W 1 u c z E u e 0 9 y Z G V y I E R l c 2 M u L D M 1 f S Z x d W 9 0 O y w m c X V v d D t T Z W N 0 a W 9 u M S 9 D b G V h c m l u Z 3 M v Q X V 0 b 1 J l b W 9 2 Z W R D b 2 x 1 b W 5 z M S 5 7 U 3 V w c C 9 D d X N 0 L D M 2 f S Z x d W 9 0 O y w m c X V v d D t T Z W N 0 a W 9 u M S 9 D b G V h c m l u Z 3 M v Q X V 0 b 1 J l b W 9 2 Z W R D b 2 x 1 b W 5 z M S 5 7 R G V z Y y 5 T L 0 M s M z d 9 J n F 1 b 3 Q 7 X S w m c X V v d D t D b 2 x 1 b W 5 D b 3 V u d C Z x d W 9 0 O z o z O C w m c X V v d D t L Z X l D b 2 x 1 b W 5 O Y W 1 l c y Z x d W 9 0 O z p b X S w m c X V v d D t D b 2 x 1 b W 5 J Z G V u d G l 0 a W V z J n F 1 b 3 Q 7 O l s m c X V v d D t T Z W N 0 a W 9 u M S 9 D b G V h c m l u Z 3 M v Q X V 0 b 1 J l b W 9 2 Z W R D b 2 x 1 b W 5 z M S 5 7 V G l l c i w w f S Z x d W 9 0 O y w m c X V v d D t T Z W N 0 a W 9 u M S 9 D b G V h c m l u Z 3 M v Q X V 0 b 1 J l b W 9 2 Z W R D b 2 x 1 b W 5 z M S 5 7 V H l w Z S A r I E c v T C B B Y 2 M s M X 0 m c X V v d D s s J n F 1 b 3 Q 7 U 2 V j d G l v b j E v Q 2 x l Y X J p b m d z L 0 F 1 d G 9 S Z W 1 v d m V k Q 2 9 s d W 1 u c z E u e 1 R 5 c G U g K y B U Q 2 9 k Z S A r I E N v I C s g R G 9 j I E 4 s M n 0 m c X V v d D s s J n F 1 b 3 Q 7 U 2 V j d G l v b j E v Q 2 x l Y X J p b m d z L 0 F 1 d G 9 S Z W 1 v d m V k Q 2 9 s d W 1 u c z E u e 0 N v Q 2 Q s M 3 0 m c X V v d D s s J n F 1 b 3 Q 7 U 2 V j d G l v b j E v Q 2 x l Y X J p b m d z L 0 F 1 d G 9 S Z W 1 v d m V k Q 2 9 s d W 1 u c z E u e 0 1 h b m F n Z X I s N H 0 m c X V v d D s s J n F 1 b 3 Q 7 U 2 V j d G l v b j E v Q 2 x l Y X J p b m d z L 0 F 1 d G 9 S Z W 1 v d m V k Q 2 9 s d W 1 u c z E u e 1 V z Z X I s N X 0 m c X V v d D s s J n F 1 b 3 Q 7 U 2 V j d G l v b j E v Q 2 x l Y X J p b m d z L 0 F 1 d G 9 S Z W 1 v d m V k Q 2 9 s d W 1 u c z E u e 1 R D b 2 R l L D Z 9 J n F 1 b 3 Q 7 L C Z x d W 9 0 O 1 N l Y 3 R p b 2 4 x L 0 N s Z W F y a W 5 n c y 9 B d X R v U m V t b 3 Z l Z E N v b H V t b n M x L n t U Z X h 0 L D d 9 J n F 1 b 3 Q 7 L C Z x d W 9 0 O 1 N l Y 3 R p b 2 4 x L 0 N s Z W F y a W 5 n c y 9 B d X R v U m V t b 3 Z l Z E N v b H V t b n M x L n t U e X B l L D h 9 J n F 1 b 3 Q 7 L C Z x d W 9 0 O 1 N l Y 3 R p b 2 4 x L 0 N s Z W F y a W 5 n c y 9 B d X R v U m V t b 3 Z l Z E N v b H V t b n M x L n t E b 2 N 1 b W V u d C B E Z X N j c i 4 s O X 0 m c X V v d D s s J n F 1 b 3 Q 7 U 2 V j d G l v b j E v Q 2 x l Y X J p b m d z L 0 F 1 d G 9 S Z W 1 v d m V k Q 2 9 s d W 1 u c z E u e 0 R v Y 3 V t Z W 5 0 T m 8 s M T B 9 J n F 1 b 3 Q 7 L C Z x d W 9 0 O 1 N l Y 3 R p b 2 4 x L 0 N s Z W F y a W 5 n c y 9 B d X R v U m V t b 3 Z l Z E N v b H V t b n M x L n t E b 2 M u I E R h d G U s M T F 9 J n F 1 b 3 Q 7 L C Z x d W 9 0 O 1 N l Y 3 R p b 2 4 x L 0 N s Z W F y a W 5 n c y 9 B d X R v U m V t b 3 Z l Z E N v b H V t b n M x L n t F b n R y e S B k Y X R l L D E y f S Z x d W 9 0 O y w m c X V v d D t T Z W N 0 a W 9 u M S 9 D b G V h c m l u Z 3 M v Q X V 0 b 1 J l b W 9 2 Z W R D b 2 x 1 b W 5 z M S 5 7 R W Z m Z W N 0 I G R h d G U s M T N 9 J n F 1 b 3 Q 7 L C Z x d W 9 0 O 1 N l Y 3 R p b 2 4 x L 0 N s Z W F y a W 5 n c y 9 B d X R v U m V t b 3 Z l Z E N v b H V t b n M x L n t E b 2 M u S G V h Z G V y I F R l e H Q s M T R 9 J n F 1 b 3 Q 7 L C Z x d W 9 0 O 1 N l Y 3 R p b 2 4 x L 0 N s Z W F y a W 5 n c y 9 B d X R v U m V t b 3 Z l Z E N v b H V t b n M x L n t S Z W Z l c m V u Y 2 U s M T V 9 J n F 1 b 3 Q 7 L C Z x d W 9 0 O 1 N l Y 3 R p b 2 4 x L 0 N s Z W F y a W 5 n c y 9 B d X R v U m V t b 3 Z l Z E N v b H V t b n M x L n t T Z X N z L i B O Y W 1 l L D E 2 f S Z x d W 9 0 O y w m c X V v d D t T Z W N 0 a W 9 u M S 9 D b G V h c m l u Z 3 M v Q X V 0 b 1 J l b W 9 2 Z W R D b 2 x 1 b W 5 z M S 5 7 V G 9 0 Y W w g R G V i L i 9 D c m V k L i w x N 3 0 m c X V v d D s s J n F 1 b 3 Q 7 U 2 V j d G l v b j E v Q 2 x l Y X J p b m d z L 0 F 1 d G 9 S Z W 1 v d m V k Q 2 9 s d W 1 u c z E u e 1 R v d G F s I E R l Y i 4 v Q 3 J l Z C 4 o T U w z L D E 4 f S Z x d W 9 0 O y w m c X V v d D t T Z W N 0 a W 9 u M S 9 D b G V h c m l u Z 3 M v Q X V 0 b 1 J l b W 9 2 Z W R D b 2 x 1 b W 5 z M S 5 7 S X R t L D E 5 f S Z x d W 9 0 O y w m c X V v d D t T Z W N 0 a W 9 u M S 9 D b G V h c m l u Z 3 M v Q X V 0 b 1 J l b W 9 2 Z W R D b 2 x 1 b W 5 z M S 5 7 U E s s M j B 9 J n F 1 b 3 Q 7 L C Z x d W 9 0 O 1 N l Y 3 R p b 2 4 x L 0 N s Z W F y a W 5 n c y 9 B d X R v U m V t b 3 Z l Z E N v b H V t b n M x L n t D T U U s M j F 9 J n F 1 b 3 Q 7 L C Z x d W 9 0 O 1 N l Y 3 R p b 2 4 x L 0 N s Z W F y a W 5 n c y 9 B d X R v U m V t b 3 Z l Z E N v b H V t b n M x L n t H L 0 w g Q W N j b 3 V u d C w y M n 0 m c X V v d D s s J n F 1 b 3 Q 7 U 2 V j d G l v b j E v Q 2 x l Y X J p b m d z L 0 F 1 d G 9 S Z W 1 v d m V k Q 2 9 s d W 1 u c z E u e 0 c v T C B B Y 2 N v d W 5 0 I E R l c 2 N y L i w y M 3 0 m c X V v d D s s J n F 1 b 3 Q 7 U 2 V j d G l v b j E v Q 2 x l Y X J p b m d z L 0 F 1 d G 9 S Z W 1 v d m V k Q 2 9 s d W 1 u c z E u e y A g I E R l Y m l 0 I G F t b 3 V u d C w y N H 0 m c X V v d D s s J n F 1 b 3 Q 7 U 2 V j d G l v b j E v Q 2 x l Y X J p b m d z L 0 F 1 d G 9 S Z W 1 v d m V k Q 2 9 s d W 1 u c z E u e 0 R l Y m l 0 I G F t b 3 V u d C h N T D M p L D I 1 f S Z x d W 9 0 O y w m c X V v d D t T Z W N 0 a W 9 u M S 9 D b G V h c m l u Z 3 M v Q X V 0 b 1 J l b W 9 2 Z W R D b 2 x 1 b W 5 z M S 5 7 I C B D c m V k a X Q g Y W 1 v d W 5 0 L D I 2 f S Z x d W 9 0 O y w m c X V v d D t T Z W N 0 a W 9 u M S 9 D b G V h c m l u Z 3 M v Q X V 0 b 1 J l b W 9 2 Z W R D b 2 x 1 b W 5 z M S 5 7 Q 3 J l Z G l 0 I G F t b 3 V u d C h N T D M p L D I 3 f S Z x d W 9 0 O y w m c X V v d D t T Z W N 0 a W 9 u M S 9 D b G V h c m l u Z 3 M v Q X V 0 b 1 J l b W 9 2 Z W R D b 2 x 1 b W 5 z M S 5 7 T G l u Z S B D b 2 1 t Z W 5 0 L D I 4 f S Z x d W 9 0 O y w m c X V v d D t T Z W N 0 a W 9 u M S 9 D b G V h c m l u Z 3 M v Q X V 0 b 1 J l b W 9 2 Z W R D b 2 x 1 b W 5 z M S 5 7 Q k F S Q 0 9 E R S w y O X 0 m c X V v d D s s J n F 1 b 3 Q 7 U 2 V j d G l v b j E v Q 2 x l Y X J p b m d z L 0 F 1 d G 9 S Z W 1 v d m V k Q 2 9 s d W 1 u c z E u e 0 N v c 3 Q g Q 3 R y L D M w f S Z x d W 9 0 O y w m c X V v d D t T Z W N 0 a W 9 u M S 9 D b G V h c m l u Z 3 M v Q X V 0 b 1 J l b W 9 2 Z W R D b 2 x 1 b W 5 z M S 5 7 U H J v Z m l 0 I E N 0 c i w z M X 0 m c X V v d D s s J n F 1 b 3 Q 7 U 2 V j d G l v b j E v Q 2 x l Y X J p b m d z L 0 F 1 d G 9 S Z W 1 v d m V k Q 2 9 s d W 1 u c z E u e 0 9 y Z G V y L D M y f S Z x d W 9 0 O y w m c X V v d D t T Z W N 0 a W 9 u M S 9 D b G V h c m l u Z 3 M v Q X V 0 b 1 J l b W 9 2 Z W R D b 2 x 1 b W 5 z M S 5 7 Q 2 9 z d C B D d H I g R G V z Y y 4 s M z N 9 J n F 1 b 3 Q 7 L C Z x d W 9 0 O 1 N l Y 3 R p b 2 4 x L 0 N s Z W F y a W 5 n c y 9 B d X R v U m V t b 3 Z l Z E N v b H V t b n M x L n t Q c m 9 m a X Q g Q 3 R y I E R l c 2 M s M z R 9 J n F 1 b 3 Q 7 L C Z x d W 9 0 O 1 N l Y 3 R p b 2 4 x L 0 N s Z W F y a W 5 n c y 9 B d X R v U m V t b 3 Z l Z E N v b H V t b n M x L n t P c m R l c i B E Z X N j L i w z N X 0 m c X V v d D s s J n F 1 b 3 Q 7 U 2 V j d G l v b j E v Q 2 x l Y X J p b m d z L 0 F 1 d G 9 S Z W 1 v d m V k Q 2 9 s d W 1 u c z E u e 1 N 1 c H A v Q 3 V z d C w z N n 0 m c X V v d D s s J n F 1 b 3 Q 7 U 2 V j d G l v b j E v Q 2 x l Y X J p b m d z L 0 F 1 d G 9 S Z W 1 v d m V k Q 2 9 s d W 1 u c z E u e 0 R l c 2 M u U y 9 D L D M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G V h c m l u Z 3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J T I w K D I p L 0 d y b 3 V w Z W R C e U R v Y 3 V t Z W 5 0 T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l M j A o M i k v Q W R k Z W R O Z X d U a W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J T I w K D I p L 1 J l b W 9 2 Z W R U a W V y c 0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U y M C g y K S 9 N Z X J n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l M j A o M i k v R X h w Y W 5 k Z W R H c m 9 1 c G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J T I w K D I p L 0 F k Z G V k R m l u Y W x U a W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J T I w K D I p L 1 J l b W 9 2 Z W R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J T I w K D I p L 1 J l b m F t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l M j A o M i k v U m V v c m R l c m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J T I w K D I p L 0 Z p b m F s U m V z d W x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X 0 F S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z L T M x V D E y O j A x O j Q x L j A x M D c 5 M j h a I i A v P j x F b n R y e S B U e X B l P S J R d W V y e U l E I i B W Y W x 1 Z T 0 i c z g 1 Z G U 5 M T c 0 L T Q 2 Z T A t N G I z M i 1 i O D Y 1 L T A 5 O W V h M D d i Y j h k N C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t c G x l X 0 F S L 0 F 1 d G 9 S Z W 1 v d m V k Q 2 9 s d W 1 u c z E u e 1 R 5 c G U g K y B U Q 2 9 k Z S A r I E N v I C s g R G 9 j I E 4 s M H 0 m c X V v d D s s J n F 1 b 3 Q 7 U 2 V j d G l v b j E v U 2 F t c G x l X 0 F S L 0 F 1 d G 9 S Z W 1 v d m V k Q 2 9 s d W 1 u c z E u e 0 N v Q 2 Q s M X 0 m c X V v d D s s J n F 1 b 3 Q 7 U 2 V j d G l v b j E v U 2 F t c G x l X 0 F S L 0 F 1 d G 9 S Z W 1 v d m V k Q 2 9 s d W 1 u c z E u e 0 1 h b m F n Z X I s M n 0 m c X V v d D s s J n F 1 b 3 Q 7 U 2 V j d G l v b j E v U 2 F t c G x l X 0 F S L 0 F 1 d G 9 S Z W 1 v d m V k Q 2 9 s d W 1 u c z E u e 1 V z Z X I s M 3 0 m c X V v d D s s J n F 1 b 3 Q 7 U 2 V j d G l v b j E v U 2 F t c G x l X 0 F S L 0 F 1 d G 9 S Z W 1 v d m V k Q 2 9 s d W 1 u c z E u e 1 R D b 2 R l L D R 9 J n F 1 b 3 Q 7 L C Z x d W 9 0 O 1 N l Y 3 R p b 2 4 x L 1 N h b X B s Z V 9 B U i 9 B d X R v U m V t b 3 Z l Z E N v b H V t b n M x L n t U Z X h 0 L D V 9 J n F 1 b 3 Q 7 L C Z x d W 9 0 O 1 N l Y 3 R p b 2 4 x L 1 N h b X B s Z V 9 B U i 9 B d X R v U m V t b 3 Z l Z E N v b H V t b n M x L n t U e X B l L D Z 9 J n F 1 b 3 Q 7 L C Z x d W 9 0 O 1 N l Y 3 R p b 2 4 x L 1 N h b X B s Z V 9 B U i 9 B d X R v U m V t b 3 Z l Z E N v b H V t b n M x L n t E b 2 N 1 b W V u d E 5 v L D d 9 J n F 1 b 3 Q 7 L C Z x d W 9 0 O 1 N l Y 3 R p b 2 4 x L 1 N h b X B s Z V 9 B U i 9 B d X R v U m V t b 3 Z l Z E N v b H V t b n M x L n t F Z m Z l Y 3 Q g Z G F 0 Z S w 4 f S Z x d W 9 0 O y w m c X V v d D t T Z W N 0 a W 9 u M S 9 T Y W 1 w b G V f Q V I v Q X V 0 b 1 J l b W 9 2 Z W R D b 2 x 1 b W 5 z M S 5 7 R G 9 j L k h l Y W R l c i B U Z X h 0 L D l 9 J n F 1 b 3 Q 7 L C Z x d W 9 0 O 1 N l Y 3 R p b 2 4 x L 1 N h b X B s Z V 9 B U i 9 B d X R v U m V t b 3 Z l Z E N v b H V t b n M x L n t U b 3 R h b C B E Z W I u L 0 N y Z W Q u L D E w f S Z x d W 9 0 O y w m c X V v d D t T Z W N 0 a W 9 u M S 9 T Y W 1 w b G V f Q V I v Q X V 0 b 1 J l b W 9 2 Z W R D b 2 x 1 b W 5 z M S 5 7 U 2 F t c G x p b m c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T Y W 1 w b G V f Q V I v Q X V 0 b 1 J l b W 9 2 Z W R D b 2 x 1 b W 5 z M S 5 7 V H l w Z S A r I F R D b 2 R l I C s g Q 2 8 g K y B E b 2 M g T i w w f S Z x d W 9 0 O y w m c X V v d D t T Z W N 0 a W 9 u M S 9 T Y W 1 w b G V f Q V I v Q X V 0 b 1 J l b W 9 2 Z W R D b 2 x 1 b W 5 z M S 5 7 Q 2 9 D Z C w x f S Z x d W 9 0 O y w m c X V v d D t T Z W N 0 a W 9 u M S 9 T Y W 1 w b G V f Q V I v Q X V 0 b 1 J l b W 9 2 Z W R D b 2 x 1 b W 5 z M S 5 7 T W F u Y W d l c i w y f S Z x d W 9 0 O y w m c X V v d D t T Z W N 0 a W 9 u M S 9 T Y W 1 w b G V f Q V I v Q X V 0 b 1 J l b W 9 2 Z W R D b 2 x 1 b W 5 z M S 5 7 V X N l c i w z f S Z x d W 9 0 O y w m c X V v d D t T Z W N 0 a W 9 u M S 9 T Y W 1 w b G V f Q V I v Q X V 0 b 1 J l b W 9 2 Z W R D b 2 x 1 b W 5 z M S 5 7 V E N v Z G U s N H 0 m c X V v d D s s J n F 1 b 3 Q 7 U 2 V j d G l v b j E v U 2 F t c G x l X 0 F S L 0 F 1 d G 9 S Z W 1 v d m V k Q 2 9 s d W 1 u c z E u e 1 R l e H Q s N X 0 m c X V v d D s s J n F 1 b 3 Q 7 U 2 V j d G l v b j E v U 2 F t c G x l X 0 F S L 0 F 1 d G 9 S Z W 1 v d m V k Q 2 9 s d W 1 u c z E u e 1 R 5 c G U s N n 0 m c X V v d D s s J n F 1 b 3 Q 7 U 2 V j d G l v b j E v U 2 F t c G x l X 0 F S L 0 F 1 d G 9 S Z W 1 v d m V k Q 2 9 s d W 1 u c z E u e 0 R v Y 3 V t Z W 5 0 T m 8 s N 3 0 m c X V v d D s s J n F 1 b 3 Q 7 U 2 V j d G l v b j E v U 2 F t c G x l X 0 F S L 0 F 1 d G 9 S Z W 1 v d m V k Q 2 9 s d W 1 u c z E u e 0 V m Z m V j d C B k Y X R l L D h 9 J n F 1 b 3 Q 7 L C Z x d W 9 0 O 1 N l Y 3 R p b 2 4 x L 1 N h b X B s Z V 9 B U i 9 B d X R v U m V t b 3 Z l Z E N v b H V t b n M x L n t E b 2 M u S G V h Z G V y I F R l e H Q s O X 0 m c X V v d D s s J n F 1 b 3 Q 7 U 2 V j d G l v b j E v U 2 F t c G x l X 0 F S L 0 F 1 d G 9 S Z W 1 v d m V k Q 2 9 s d W 1 u c z E u e 1 R v d G F s I E R l Y i 4 v Q 3 J l Z C 4 s M T B 9 J n F 1 b 3 Q 7 L C Z x d W 9 0 O 1 N l Y 3 R p b 2 4 x L 1 N h b X B s Z V 9 B U i 9 B d X R v U m V t b 3 Z l Z E N v b H V t b n M x L n t T Y W 1 w b G l u Z y w x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X 0 F S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V 9 B U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V 9 B U i U y M C g y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9 U b y U y M E F u Y W x 5 e m U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V J f V G 9 f Q W 5 h b H l 6 Z T M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M t M z F U M T I 6 M D E 6 M T g u O D E 4 M j Q 3 N V o i I C 8 + P E V u d H J 5 I F R 5 c G U 9 I k Z p b G x D b 2 x 1 b W 5 U e X B l c y I g V m F s d W U 9 I n N B Q U F B Q U F B Q U F B Q V J B Q U F B Q U F B Q U F B Q U F B Q U F B I i A v P j x F b n R y e S B U e X B l P S J R d W V y e U l E I i B W Y W x 1 Z T 0 i c z c 2 Y 2 F j Y m U y L T g 2 O D k t N D Y y Y i 0 5 M G Y z L W Z k Y 2 E 2 Y T U 3 Z D E w Y y I g L z 4 8 R W 5 0 c n k g V H l w Z T 0 i R m l s b E N v b H V t b k 5 h b W V z I i B W Y W x 1 Z T 0 i c 1 s m c X V v d D t D b 0 N k J n F 1 b 3 Q 7 L C Z x d W 9 0 O 0 1 h b m F n Z X I m c X V v d D s s J n F 1 b 3 Q 7 V X N l c i Z x d W 9 0 O y w m c X V v d D t U Q 2 9 k Z S Z x d W 9 0 O y w m c X V v d D t U e X B l J n F 1 b 3 Q 7 L C Z x d W 9 0 O 0 R v Y 3 V t Z W 5 0 T m 8 m c X V v d D s s J n F 1 b 3 Q 7 R W Z m Z W N 0 I G R h d G U m c X V v d D s s J n F 1 b 3 Q 7 R G 9 j L k h l Y W R l c i B U Z X h 0 J n F 1 b 3 Q 7 L C Z x d W 9 0 O 1 R v d G F s I E R l Y i 4 v Q 3 J l Z C 4 m c X V v d D s s J n F 1 b 3 Q 7 R y 9 M I E F j Y 2 9 1 b n Q m c X V v d D s s J n F 1 b 3 Q 7 R y 9 M I E F j Y 2 9 1 b n Q g R G V z Y 3 I u J n F 1 b 3 Q 7 L C Z x d W 9 0 O 1 N 1 c H A v Q 3 V z d C Z x d W 9 0 O y w m c X V v d D t E Z X N j L l M v Q y Z x d W 9 0 O y w m c X V v d D t D b 3 N 0 I E N 0 c i Z x d W 9 0 O y w m c X V v d D t D b 3 N 0 I E N 0 c i B E Z X N j L i Z x d W 9 0 O y w m c X V v d D t Q c m 9 m a X Q g Q 3 R y J n F 1 b 3 Q 7 L C Z x d W 9 0 O 1 B y b 2 Z p d C B D d H I g R G V z Y y Z x d W 9 0 O y w m c X V v d D t P c m R l c i Z x d W 9 0 O y w m c X V v d D t P c m R l c i B E Z X N j L i Z x d W 9 0 O y w m c X V v d D s g I C B E Z W J p d C B h b W 9 1 b n Q m c X V v d D s s J n F 1 b 3 Q 7 I C B D c m V k a X Q g Y W 1 v d W 5 0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X 1 R v I E F u Y W x 5 e m U v Q X V 0 b 1 J l b W 9 2 Z W R D b 2 x 1 b W 5 z M S 5 7 Q 2 9 D Z C w w f S Z x d W 9 0 O y w m c X V v d D t T Z W N 0 a W 9 u M S 9 B U l 9 U b y B B b m F s e X p l L 0 F 1 d G 9 S Z W 1 v d m V k Q 2 9 s d W 1 u c z E u e 0 1 h b m F n Z X I s M X 0 m c X V v d D s s J n F 1 b 3 Q 7 U 2 V j d G l v b j E v Q V J f V G 8 g Q W 5 h b H l 6 Z S 9 B d X R v U m V t b 3 Z l Z E N v b H V t b n M x L n t V c 2 V y L D J 9 J n F 1 b 3 Q 7 L C Z x d W 9 0 O 1 N l Y 3 R p b 2 4 x L 0 F S X 1 R v I E F u Y W x 5 e m U v Q X V 0 b 1 J l b W 9 2 Z W R D b 2 x 1 b W 5 z M S 5 7 V E N v Z G U s M 3 0 m c X V v d D s s J n F 1 b 3 Q 7 U 2 V j d G l v b j E v Q V J f V G 8 g Q W 5 h b H l 6 Z S 9 B d X R v U m V t b 3 Z l Z E N v b H V t b n M x L n t U e X B l L D R 9 J n F 1 b 3 Q 7 L C Z x d W 9 0 O 1 N l Y 3 R p b 2 4 x L 0 F S X 1 R v I E F u Y W x 5 e m U v Q X V 0 b 1 J l b W 9 2 Z W R D b 2 x 1 b W 5 z M S 5 7 R G 9 j d W 1 l b n R O b y w 1 f S Z x d W 9 0 O y w m c X V v d D t T Z W N 0 a W 9 u M S 9 B U l 9 U b y B B b m F s e X p l L 0 F 1 d G 9 S Z W 1 v d m V k Q 2 9 s d W 1 u c z E u e 0 V m Z m V j d C B k Y X R l L D Z 9 J n F 1 b 3 Q 7 L C Z x d W 9 0 O 1 N l Y 3 R p b 2 4 x L 0 F S X 1 R v I E F u Y W x 5 e m U v Q X V 0 b 1 J l b W 9 2 Z W R D b 2 x 1 b W 5 z M S 5 7 R G 9 j L k h l Y W R l c i B U Z X h 0 L D d 9 J n F 1 b 3 Q 7 L C Z x d W 9 0 O 1 N l Y 3 R p b 2 4 x L 0 F S X 1 R v I E F u Y W x 5 e m U v Q X V 0 b 1 J l b W 9 2 Z W R D b 2 x 1 b W 5 z M S 5 7 V G 9 0 Y W w g R G V i L i 9 D c m V k L i w 4 f S Z x d W 9 0 O y w m c X V v d D t T Z W N 0 a W 9 u M S 9 B U l 9 U b y B B b m F s e X p l L 0 F 1 d G 9 S Z W 1 v d m V k Q 2 9 s d W 1 u c z E u e 0 c v T C B B Y 2 N v d W 5 0 L D l 9 J n F 1 b 3 Q 7 L C Z x d W 9 0 O 1 N l Y 3 R p b 2 4 x L 0 F S X 1 R v I E F u Y W x 5 e m U v Q X V 0 b 1 J l b W 9 2 Z W R D b 2 x 1 b W 5 z M S 5 7 R y 9 M I E F j Y 2 9 1 b n Q g R G V z Y 3 I u L D E w f S Z x d W 9 0 O y w m c X V v d D t T Z W N 0 a W 9 u M S 9 B U l 9 U b y B B b m F s e X p l L 0 F 1 d G 9 S Z W 1 v d m V k Q 2 9 s d W 1 u c z E u e 1 N 1 c H A v Q 3 V z d C w x M X 0 m c X V v d D s s J n F 1 b 3 Q 7 U 2 V j d G l v b j E v Q V J f V G 8 g Q W 5 h b H l 6 Z S 9 B d X R v U m V t b 3 Z l Z E N v b H V t b n M x L n t E Z X N j L l M v Q y w x M n 0 m c X V v d D s s J n F 1 b 3 Q 7 U 2 V j d G l v b j E v Q V J f V G 8 g Q W 5 h b H l 6 Z S 9 B d X R v U m V t b 3 Z l Z E N v b H V t b n M x L n t D b 3 N 0 I E N 0 c i w x M 3 0 m c X V v d D s s J n F 1 b 3 Q 7 U 2 V j d G l v b j E v Q V J f V G 8 g Q W 5 h b H l 6 Z S 9 B d X R v U m V t b 3 Z l Z E N v b H V t b n M x L n t D b 3 N 0 I E N 0 c i B E Z X N j L i w x N H 0 m c X V v d D s s J n F 1 b 3 Q 7 U 2 V j d G l v b j E v Q V J f V G 8 g Q W 5 h b H l 6 Z S 9 B d X R v U m V t b 3 Z l Z E N v b H V t b n M x L n t Q c m 9 m a X Q g Q 3 R y L D E 1 f S Z x d W 9 0 O y w m c X V v d D t T Z W N 0 a W 9 u M S 9 B U l 9 U b y B B b m F s e X p l L 0 F 1 d G 9 S Z W 1 v d m V k Q 2 9 s d W 1 u c z E u e 1 B y b 2 Z p d C B D d H I g R G V z Y y w x N n 0 m c X V v d D s s J n F 1 b 3 Q 7 U 2 V j d G l v b j E v Q V J f V G 8 g Q W 5 h b H l 6 Z S 9 B d X R v U m V t b 3 Z l Z E N v b H V t b n M x L n t P c m R l c i w x N 3 0 m c X V v d D s s J n F 1 b 3 Q 7 U 2 V j d G l v b j E v Q V J f V G 8 g Q W 5 h b H l 6 Z S 9 B d X R v U m V t b 3 Z l Z E N v b H V t b n M x L n t P c m R l c i B E Z X N j L i w x O H 0 m c X V v d D s s J n F 1 b 3 Q 7 U 2 V j d G l v b j E v Q V J f V G 8 g Q W 5 h b H l 6 Z S 9 B d X R v U m V t b 3 Z l Z E N v b H V t b n M x L n s g I C B E Z W J p d C B h b W 9 1 b n Q s M T l 9 J n F 1 b 3 Q 7 L C Z x d W 9 0 O 1 N l Y 3 R p b 2 4 x L 0 F S X 1 R v I E F u Y W x 5 e m U v Q X V 0 b 1 J l b W 9 2 Z W R D b 2 x 1 b W 5 z M S 5 7 I C B D c m V k a X Q g Y W 1 v d W 5 0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Q V J f V G 8 g Q W 5 h b H l 6 Z S 9 B d X R v U m V t b 3 Z l Z E N v b H V t b n M x L n t D b 0 N k L D B 9 J n F 1 b 3 Q 7 L C Z x d W 9 0 O 1 N l Y 3 R p b 2 4 x L 0 F S X 1 R v I E F u Y W x 5 e m U v Q X V 0 b 1 J l b W 9 2 Z W R D b 2 x 1 b W 5 z M S 5 7 T W F u Y W d l c i w x f S Z x d W 9 0 O y w m c X V v d D t T Z W N 0 a W 9 u M S 9 B U l 9 U b y B B b m F s e X p l L 0 F 1 d G 9 S Z W 1 v d m V k Q 2 9 s d W 1 u c z E u e 1 V z Z X I s M n 0 m c X V v d D s s J n F 1 b 3 Q 7 U 2 V j d G l v b j E v Q V J f V G 8 g Q W 5 h b H l 6 Z S 9 B d X R v U m V t b 3 Z l Z E N v b H V t b n M x L n t U Q 2 9 k Z S w z f S Z x d W 9 0 O y w m c X V v d D t T Z W N 0 a W 9 u M S 9 B U l 9 U b y B B b m F s e X p l L 0 F 1 d G 9 S Z W 1 v d m V k Q 2 9 s d W 1 u c z E u e 1 R 5 c G U s N H 0 m c X V v d D s s J n F 1 b 3 Q 7 U 2 V j d G l v b j E v Q V J f V G 8 g Q W 5 h b H l 6 Z S 9 B d X R v U m V t b 3 Z l Z E N v b H V t b n M x L n t E b 2 N 1 b W V u d E 5 v L D V 9 J n F 1 b 3 Q 7 L C Z x d W 9 0 O 1 N l Y 3 R p b 2 4 x L 0 F S X 1 R v I E F u Y W x 5 e m U v Q X V 0 b 1 J l b W 9 2 Z W R D b 2 x 1 b W 5 z M S 5 7 R W Z m Z W N 0 I G R h d G U s N n 0 m c X V v d D s s J n F 1 b 3 Q 7 U 2 V j d G l v b j E v Q V J f V G 8 g Q W 5 h b H l 6 Z S 9 B d X R v U m V t b 3 Z l Z E N v b H V t b n M x L n t E b 2 M u S G V h Z G V y I F R l e H Q s N 3 0 m c X V v d D s s J n F 1 b 3 Q 7 U 2 V j d G l v b j E v Q V J f V G 8 g Q W 5 h b H l 6 Z S 9 B d X R v U m V t b 3 Z l Z E N v b H V t b n M x L n t U b 3 R h b C B E Z W I u L 0 N y Z W Q u L D h 9 J n F 1 b 3 Q 7 L C Z x d W 9 0 O 1 N l Y 3 R p b 2 4 x L 0 F S X 1 R v I E F u Y W x 5 e m U v Q X V 0 b 1 J l b W 9 2 Z W R D b 2 x 1 b W 5 z M S 5 7 R y 9 M I E F j Y 2 9 1 b n Q s O X 0 m c X V v d D s s J n F 1 b 3 Q 7 U 2 V j d G l v b j E v Q V J f V G 8 g Q W 5 h b H l 6 Z S 9 B d X R v U m V t b 3 Z l Z E N v b H V t b n M x L n t H L 0 w g Q W N j b 3 V u d C B E Z X N j c i 4 s M T B 9 J n F 1 b 3 Q 7 L C Z x d W 9 0 O 1 N l Y 3 R p b 2 4 x L 0 F S X 1 R v I E F u Y W x 5 e m U v Q X V 0 b 1 J l b W 9 2 Z W R D b 2 x 1 b W 5 z M S 5 7 U 3 V w c C 9 D d X N 0 L D E x f S Z x d W 9 0 O y w m c X V v d D t T Z W N 0 a W 9 u M S 9 B U l 9 U b y B B b m F s e X p l L 0 F 1 d G 9 S Z W 1 v d m V k Q 2 9 s d W 1 u c z E u e 0 R l c 2 M u U y 9 D L D E y f S Z x d W 9 0 O y w m c X V v d D t T Z W N 0 a W 9 u M S 9 B U l 9 U b y B B b m F s e X p l L 0 F 1 d G 9 S Z W 1 v d m V k Q 2 9 s d W 1 u c z E u e 0 N v c 3 Q g Q 3 R y L D E z f S Z x d W 9 0 O y w m c X V v d D t T Z W N 0 a W 9 u M S 9 B U l 9 U b y B B b m F s e X p l L 0 F 1 d G 9 S Z W 1 v d m V k Q 2 9 s d W 1 u c z E u e 0 N v c 3 Q g Q 3 R y I E R l c 2 M u L D E 0 f S Z x d W 9 0 O y w m c X V v d D t T Z W N 0 a W 9 u M S 9 B U l 9 U b y B B b m F s e X p l L 0 F 1 d G 9 S Z W 1 v d m V k Q 2 9 s d W 1 u c z E u e 1 B y b 2 Z p d C B D d H I s M T V 9 J n F 1 b 3 Q 7 L C Z x d W 9 0 O 1 N l Y 3 R p b 2 4 x L 0 F S X 1 R v I E F u Y W x 5 e m U v Q X V 0 b 1 J l b W 9 2 Z W R D b 2 x 1 b W 5 z M S 5 7 U H J v Z m l 0 I E N 0 c i B E Z X N j L D E 2 f S Z x d W 9 0 O y w m c X V v d D t T Z W N 0 a W 9 u M S 9 B U l 9 U b y B B b m F s e X p l L 0 F 1 d G 9 S Z W 1 v d m V k Q 2 9 s d W 1 u c z E u e 0 9 y Z G V y L D E 3 f S Z x d W 9 0 O y w m c X V v d D t T Z W N 0 a W 9 u M S 9 B U l 9 U b y B B b m F s e X p l L 0 F 1 d G 9 S Z W 1 v d m V k Q 2 9 s d W 1 u c z E u e 0 9 y Z G V y I E R l c 2 M u L D E 4 f S Z x d W 9 0 O y w m c X V v d D t T Z W N 0 a W 9 u M S 9 B U l 9 U b y B B b m F s e X p l L 0 F 1 d G 9 S Z W 1 v d m V k Q 2 9 s d W 1 u c z E u e y A g I E R l Y m l 0 I G F t b 3 V u d C w x O X 0 m c X V v d D s s J n F 1 b 3 Q 7 U 2 V j d G l v b j E v Q V J f V G 8 g Q W 5 h b H l 6 Z S 9 B d X R v U m V t b 3 Z l Z E N v b H V t b n M x L n s g I E N y Z W R p d C B h b W 9 1 b n Q s M j B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1 b n Q i I F Z h b H V l P S J s N T U i I C 8 + P E V u d H J 5 I F R 5 c G U 9 I k Z p b G x U Y X J n Z X R O Y W 1 l Q 3 V z d G 9 t a X p l Z C I g V m F s d W U 9 I m w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V J f V G 8 l M j B B b m F s e X p l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X 1 R v J T I w Q W 5 h b H l 6 Z S U y M C g y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X 1 R v J T I w Q W 5 h b H l 6 Z S U y M C g y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f V G 8 l M j B B b m F s e X p l J T I w K D I p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X 1 R v J T I w Q W 5 h b H l 6 Z S U y M C g y K S 9 S Z W 9 y Z G V y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R d W V y e U l E I i B W Y W x 1 Z T 0 i c 2 R l M T J j Y z Z m L T M z M j E t N G Q 1 Z i 1 h N W N l L W Q 2 Y W M 1 M D M z N G M 4 M y I g L z 4 8 R W 5 0 c n k g V H l w Z T 0 i R m l s b E V y c m 9 y Q 2 9 k Z S I g V m F s d W U 9 I n N V b m t u b 3 d u I i A v P j x F b n R y e S B U e X B l P S J G a W x s T G F z d F V w Z G F 0 Z W Q i I F Z h b H V l P S J k M j A y N S 0 w M y 0 z M V Q x M j o w M T o 0 M S 4 1 M T g x M T I y W i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s Z W F y a W 5 n c y 9 B d X R v U m V t b 3 Z l Z E N v b H V t b n M x L n t U a W V y L D B 9 J n F 1 b 3 Q 7 L C Z x d W 9 0 O 1 N l Y 3 R p b 2 4 x L 0 N s Z W F y a W 5 n c y 9 B d X R v U m V t b 3 Z l Z E N v b H V t b n M x L n t U e X B l I C s g R y 9 M I E F j Y y w x f S Z x d W 9 0 O y w m c X V v d D t T Z W N 0 a W 9 u M S 9 D b G V h c m l u Z 3 M v Q X V 0 b 1 J l b W 9 2 Z W R D b 2 x 1 b W 5 z M S 5 7 V H l w Z S A r I F R D b 2 R l I C s g Q 2 8 g K y B E b 2 M g T i w y f S Z x d W 9 0 O y w m c X V v d D t T Z W N 0 a W 9 u M S 9 D b G V h c m l u Z 3 M v Q X V 0 b 1 J l b W 9 2 Z W R D b 2 x 1 b W 5 z M S 5 7 Q 2 9 D Z C w z f S Z x d W 9 0 O y w m c X V v d D t T Z W N 0 a W 9 u M S 9 D b G V h c m l u Z 3 M v Q X V 0 b 1 J l b W 9 2 Z W R D b 2 x 1 b W 5 z M S 5 7 T W F u Y W d l c i w 0 f S Z x d W 9 0 O y w m c X V v d D t T Z W N 0 a W 9 u M S 9 D b G V h c m l u Z 3 M v Q X V 0 b 1 J l b W 9 2 Z W R D b 2 x 1 b W 5 z M S 5 7 V X N l c i w 1 f S Z x d W 9 0 O y w m c X V v d D t T Z W N 0 a W 9 u M S 9 D b G V h c m l u Z 3 M v Q X V 0 b 1 J l b W 9 2 Z W R D b 2 x 1 b W 5 z M S 5 7 V E N v Z G U s N n 0 m c X V v d D s s J n F 1 b 3 Q 7 U 2 V j d G l v b j E v Q 2 x l Y X J p b m d z L 0 F 1 d G 9 S Z W 1 v d m V k Q 2 9 s d W 1 u c z E u e 1 R l e H Q s N 3 0 m c X V v d D s s J n F 1 b 3 Q 7 U 2 V j d G l v b j E v Q 2 x l Y X J p b m d z L 0 F 1 d G 9 S Z W 1 v d m V k Q 2 9 s d W 1 u c z E u e 1 R 5 c G U s O H 0 m c X V v d D s s J n F 1 b 3 Q 7 U 2 V j d G l v b j E v Q 2 x l Y X J p b m d z L 0 F 1 d G 9 S Z W 1 v d m V k Q 2 9 s d W 1 u c z E u e 0 R v Y 3 V t Z W 5 0 I E R l c 2 N y L i w 5 f S Z x d W 9 0 O y w m c X V v d D t T Z W N 0 a W 9 u M S 9 D b G V h c m l u Z 3 M v Q X V 0 b 1 J l b W 9 2 Z W R D b 2 x 1 b W 5 z M S 5 7 R G 9 j d W 1 l b n R O b y w x M H 0 m c X V v d D s s J n F 1 b 3 Q 7 U 2 V j d G l v b j E v Q 2 x l Y X J p b m d z L 0 F 1 d G 9 S Z W 1 v d m V k Q 2 9 s d W 1 u c z E u e 0 R v Y y 4 g R G F 0 Z S w x M X 0 m c X V v d D s s J n F 1 b 3 Q 7 U 2 V j d G l v b j E v Q 2 x l Y X J p b m d z L 0 F 1 d G 9 S Z W 1 v d m V k Q 2 9 s d W 1 u c z E u e 0 V u d H J 5 I G R h d G U s M T J 9 J n F 1 b 3 Q 7 L C Z x d W 9 0 O 1 N l Y 3 R p b 2 4 x L 0 N s Z W F y a W 5 n c y 9 B d X R v U m V t b 3 Z l Z E N v b H V t b n M x L n t F Z m Z l Y 3 Q g Z G F 0 Z S w x M 3 0 m c X V v d D s s J n F 1 b 3 Q 7 U 2 V j d G l v b j E v Q 2 x l Y X J p b m d z L 0 F 1 d G 9 S Z W 1 v d m V k Q 2 9 s d W 1 u c z E u e 0 R v Y y 5 I Z W F k Z X I g V G V 4 d C w x N H 0 m c X V v d D s s J n F 1 b 3 Q 7 U 2 V j d G l v b j E v Q 2 x l Y X J p b m d z L 0 F 1 d G 9 S Z W 1 v d m V k Q 2 9 s d W 1 u c z E u e 1 J l Z m V y Z W 5 j Z S w x N X 0 m c X V v d D s s J n F 1 b 3 Q 7 U 2 V j d G l v b j E v Q 2 x l Y X J p b m d z L 0 F 1 d G 9 S Z W 1 v d m V k Q 2 9 s d W 1 u c z E u e 1 N l c 3 M u I E 5 h b W U s M T Z 9 J n F 1 b 3 Q 7 L C Z x d W 9 0 O 1 N l Y 3 R p b 2 4 x L 0 N s Z W F y a W 5 n c y 9 B d X R v U m V t b 3 Z l Z E N v b H V t b n M x L n t U b 3 R h b C B E Z W I u L 0 N y Z W Q u L D E 3 f S Z x d W 9 0 O y w m c X V v d D t T Z W N 0 a W 9 u M S 9 D b G V h c m l u Z 3 M v Q X V 0 b 1 J l b W 9 2 Z W R D b 2 x 1 b W 5 z M S 5 7 V G 9 0 Y W w g R G V i L i 9 D c m V k L i h N T D M s M T h 9 J n F 1 b 3 Q 7 L C Z x d W 9 0 O 1 N l Y 3 R p b 2 4 x L 0 N s Z W F y a W 5 n c y 9 B d X R v U m V t b 3 Z l Z E N v b H V t b n M x L n t J d G 0 s M T l 9 J n F 1 b 3 Q 7 L C Z x d W 9 0 O 1 N l Y 3 R p b 2 4 x L 0 N s Z W F y a W 5 n c y 9 B d X R v U m V t b 3 Z l Z E N v b H V t b n M x L n t Q S y w y M H 0 m c X V v d D s s J n F 1 b 3 Q 7 U 2 V j d G l v b j E v Q 2 x l Y X J p b m d z L 0 F 1 d G 9 S Z W 1 v d m V k Q 2 9 s d W 1 u c z E u e 0 N N R S w y M X 0 m c X V v d D s s J n F 1 b 3 Q 7 U 2 V j d G l v b j E v Q 2 x l Y X J p b m d z L 0 F 1 d G 9 S Z W 1 v d m V k Q 2 9 s d W 1 u c z E u e 0 c v T C B B Y 2 N v d W 5 0 L D I y f S Z x d W 9 0 O y w m c X V v d D t T Z W N 0 a W 9 u M S 9 D b G V h c m l u Z 3 M v Q X V 0 b 1 J l b W 9 2 Z W R D b 2 x 1 b W 5 z M S 5 7 R y 9 M I E F j Y 2 9 1 b n Q g R G V z Y 3 I u L D I z f S Z x d W 9 0 O y w m c X V v d D t T Z W N 0 a W 9 u M S 9 D b G V h c m l u Z 3 M v Q X V 0 b 1 J l b W 9 2 Z W R D b 2 x 1 b W 5 z M S 5 7 I C A g R G V i a X Q g Y W 1 v d W 5 0 L D I 0 f S Z x d W 9 0 O y w m c X V v d D t T Z W N 0 a W 9 u M S 9 D b G V h c m l u Z 3 M v Q X V 0 b 1 J l b W 9 2 Z W R D b 2 x 1 b W 5 z M S 5 7 R G V i a X Q g Y W 1 v d W 5 0 K E 1 M M y k s M j V 9 J n F 1 b 3 Q 7 L C Z x d W 9 0 O 1 N l Y 3 R p b 2 4 x L 0 N s Z W F y a W 5 n c y 9 B d X R v U m V t b 3 Z l Z E N v b H V t b n M x L n s g I E N y Z W R p d C B h b W 9 1 b n Q s M j Z 9 J n F 1 b 3 Q 7 L C Z x d W 9 0 O 1 N l Y 3 R p b 2 4 x L 0 N s Z W F y a W 5 n c y 9 B d X R v U m V t b 3 Z l Z E N v b H V t b n M x L n t D c m V k a X Q g Y W 1 v d W 5 0 K E 1 M M y k s M j d 9 J n F 1 b 3 Q 7 L C Z x d W 9 0 O 1 N l Y 3 R p b 2 4 x L 0 N s Z W F y a W 5 n c y 9 B d X R v U m V t b 3 Z l Z E N v b H V t b n M x L n t M a W 5 l I E N v b W 1 l b n Q s M j h 9 J n F 1 b 3 Q 7 L C Z x d W 9 0 O 1 N l Y 3 R p b 2 4 x L 0 N s Z W F y a W 5 n c y 9 B d X R v U m V t b 3 Z l Z E N v b H V t b n M x L n t C Q V J D T 0 R F L D I 5 f S Z x d W 9 0 O y w m c X V v d D t T Z W N 0 a W 9 u M S 9 D b G V h c m l u Z 3 M v Q X V 0 b 1 J l b W 9 2 Z W R D b 2 x 1 b W 5 z M S 5 7 Q 2 9 z d C B D d H I s M z B 9 J n F 1 b 3 Q 7 L C Z x d W 9 0 O 1 N l Y 3 R p b 2 4 x L 0 N s Z W F y a W 5 n c y 9 B d X R v U m V t b 3 Z l Z E N v b H V t b n M x L n t Q c m 9 m a X Q g Q 3 R y L D M x f S Z x d W 9 0 O y w m c X V v d D t T Z W N 0 a W 9 u M S 9 D b G V h c m l u Z 3 M v Q X V 0 b 1 J l b W 9 2 Z W R D b 2 x 1 b W 5 z M S 5 7 T 3 J k Z X I s M z J 9 J n F 1 b 3 Q 7 L C Z x d W 9 0 O 1 N l Y 3 R p b 2 4 x L 0 N s Z W F y a W 5 n c y 9 B d X R v U m V t b 3 Z l Z E N v b H V t b n M x L n t D b 3 N 0 I E N 0 c i B E Z X N j L i w z M 3 0 m c X V v d D s s J n F 1 b 3 Q 7 U 2 V j d G l v b j E v Q 2 x l Y X J p b m d z L 0 F 1 d G 9 S Z W 1 v d m V k Q 2 9 s d W 1 u c z E u e 1 B y b 2 Z p d C B D d H I g R G V z Y y w z N H 0 m c X V v d D s s J n F 1 b 3 Q 7 U 2 V j d G l v b j E v Q 2 x l Y X J p b m d z L 0 F 1 d G 9 S Z W 1 v d m V k Q 2 9 s d W 1 u c z E u e 0 9 y Z G V y I E R l c 2 M u L D M 1 f S Z x d W 9 0 O y w m c X V v d D t T Z W N 0 a W 9 u M S 9 D b G V h c m l u Z 3 M v Q X V 0 b 1 J l b W 9 2 Z W R D b 2 x 1 b W 5 z M S 5 7 U 3 V w c C 9 D d X N 0 L D M 2 f S Z x d W 9 0 O y w m c X V v d D t T Z W N 0 a W 9 u M S 9 D b G V h c m l u Z 3 M v Q X V 0 b 1 J l b W 9 2 Z W R D b 2 x 1 b W 5 z M S 5 7 R G V z Y y 5 T L 0 M s M z d 9 J n F 1 b 3 Q 7 X S w m c X V v d D t D b 2 x 1 b W 5 D b 3 V u d C Z x d W 9 0 O z o z O C w m c X V v d D t L Z X l D b 2 x 1 b W 5 O Y W 1 l c y Z x d W 9 0 O z p b X S w m c X V v d D t D b 2 x 1 b W 5 J Z G V u d G l 0 a W V z J n F 1 b 3 Q 7 O l s m c X V v d D t T Z W N 0 a W 9 u M S 9 D b G V h c m l u Z 3 M v Q X V 0 b 1 J l b W 9 2 Z W R D b 2 x 1 b W 5 z M S 5 7 V G l l c i w w f S Z x d W 9 0 O y w m c X V v d D t T Z W N 0 a W 9 u M S 9 D b G V h c m l u Z 3 M v Q X V 0 b 1 J l b W 9 2 Z W R D b 2 x 1 b W 5 z M S 5 7 V H l w Z S A r I E c v T C B B Y 2 M s M X 0 m c X V v d D s s J n F 1 b 3 Q 7 U 2 V j d G l v b j E v Q 2 x l Y X J p b m d z L 0 F 1 d G 9 S Z W 1 v d m V k Q 2 9 s d W 1 u c z E u e 1 R 5 c G U g K y B U Q 2 9 k Z S A r I E N v I C s g R G 9 j I E 4 s M n 0 m c X V v d D s s J n F 1 b 3 Q 7 U 2 V j d G l v b j E v Q 2 x l Y X J p b m d z L 0 F 1 d G 9 S Z W 1 v d m V k Q 2 9 s d W 1 u c z E u e 0 N v Q 2 Q s M 3 0 m c X V v d D s s J n F 1 b 3 Q 7 U 2 V j d G l v b j E v Q 2 x l Y X J p b m d z L 0 F 1 d G 9 S Z W 1 v d m V k Q 2 9 s d W 1 u c z E u e 0 1 h b m F n Z X I s N H 0 m c X V v d D s s J n F 1 b 3 Q 7 U 2 V j d G l v b j E v Q 2 x l Y X J p b m d z L 0 F 1 d G 9 S Z W 1 v d m V k Q 2 9 s d W 1 u c z E u e 1 V z Z X I s N X 0 m c X V v d D s s J n F 1 b 3 Q 7 U 2 V j d G l v b j E v Q 2 x l Y X J p b m d z L 0 F 1 d G 9 S Z W 1 v d m V k Q 2 9 s d W 1 u c z E u e 1 R D b 2 R l L D Z 9 J n F 1 b 3 Q 7 L C Z x d W 9 0 O 1 N l Y 3 R p b 2 4 x L 0 N s Z W F y a W 5 n c y 9 B d X R v U m V t b 3 Z l Z E N v b H V t b n M x L n t U Z X h 0 L D d 9 J n F 1 b 3 Q 7 L C Z x d W 9 0 O 1 N l Y 3 R p b 2 4 x L 0 N s Z W F y a W 5 n c y 9 B d X R v U m V t b 3 Z l Z E N v b H V t b n M x L n t U e X B l L D h 9 J n F 1 b 3 Q 7 L C Z x d W 9 0 O 1 N l Y 3 R p b 2 4 x L 0 N s Z W F y a W 5 n c y 9 B d X R v U m V t b 3 Z l Z E N v b H V t b n M x L n t E b 2 N 1 b W V u d C B E Z X N j c i 4 s O X 0 m c X V v d D s s J n F 1 b 3 Q 7 U 2 V j d G l v b j E v Q 2 x l Y X J p b m d z L 0 F 1 d G 9 S Z W 1 v d m V k Q 2 9 s d W 1 u c z E u e 0 R v Y 3 V t Z W 5 0 T m 8 s M T B 9 J n F 1 b 3 Q 7 L C Z x d W 9 0 O 1 N l Y 3 R p b 2 4 x L 0 N s Z W F y a W 5 n c y 9 B d X R v U m V t b 3 Z l Z E N v b H V t b n M x L n t E b 2 M u I E R h d G U s M T F 9 J n F 1 b 3 Q 7 L C Z x d W 9 0 O 1 N l Y 3 R p b 2 4 x L 0 N s Z W F y a W 5 n c y 9 B d X R v U m V t b 3 Z l Z E N v b H V t b n M x L n t F b n R y e S B k Y X R l L D E y f S Z x d W 9 0 O y w m c X V v d D t T Z W N 0 a W 9 u M S 9 D b G V h c m l u Z 3 M v Q X V 0 b 1 J l b W 9 2 Z W R D b 2 x 1 b W 5 z M S 5 7 R W Z m Z W N 0 I G R h d G U s M T N 9 J n F 1 b 3 Q 7 L C Z x d W 9 0 O 1 N l Y 3 R p b 2 4 x L 0 N s Z W F y a W 5 n c y 9 B d X R v U m V t b 3 Z l Z E N v b H V t b n M x L n t E b 2 M u S G V h Z G V y I F R l e H Q s M T R 9 J n F 1 b 3 Q 7 L C Z x d W 9 0 O 1 N l Y 3 R p b 2 4 x L 0 N s Z W F y a W 5 n c y 9 B d X R v U m V t b 3 Z l Z E N v b H V t b n M x L n t S Z W Z l c m V u Y 2 U s M T V 9 J n F 1 b 3 Q 7 L C Z x d W 9 0 O 1 N l Y 3 R p b 2 4 x L 0 N s Z W F y a W 5 n c y 9 B d X R v U m V t b 3 Z l Z E N v b H V t b n M x L n t T Z X N z L i B O Y W 1 l L D E 2 f S Z x d W 9 0 O y w m c X V v d D t T Z W N 0 a W 9 u M S 9 D b G V h c m l u Z 3 M v Q X V 0 b 1 J l b W 9 2 Z W R D b 2 x 1 b W 5 z M S 5 7 V G 9 0 Y W w g R G V i L i 9 D c m V k L i w x N 3 0 m c X V v d D s s J n F 1 b 3 Q 7 U 2 V j d G l v b j E v Q 2 x l Y X J p b m d z L 0 F 1 d G 9 S Z W 1 v d m V k Q 2 9 s d W 1 u c z E u e 1 R v d G F s I E R l Y i 4 v Q 3 J l Z C 4 o T U w z L D E 4 f S Z x d W 9 0 O y w m c X V v d D t T Z W N 0 a W 9 u M S 9 D b G V h c m l u Z 3 M v Q X V 0 b 1 J l b W 9 2 Z W R D b 2 x 1 b W 5 z M S 5 7 S X R t L D E 5 f S Z x d W 9 0 O y w m c X V v d D t T Z W N 0 a W 9 u M S 9 D b G V h c m l u Z 3 M v Q X V 0 b 1 J l b W 9 2 Z W R D b 2 x 1 b W 5 z M S 5 7 U E s s M j B 9 J n F 1 b 3 Q 7 L C Z x d W 9 0 O 1 N l Y 3 R p b 2 4 x L 0 N s Z W F y a W 5 n c y 9 B d X R v U m V t b 3 Z l Z E N v b H V t b n M x L n t D T U U s M j F 9 J n F 1 b 3 Q 7 L C Z x d W 9 0 O 1 N l Y 3 R p b 2 4 x L 0 N s Z W F y a W 5 n c y 9 B d X R v U m V t b 3 Z l Z E N v b H V t b n M x L n t H L 0 w g Q W N j b 3 V u d C w y M n 0 m c X V v d D s s J n F 1 b 3 Q 7 U 2 V j d G l v b j E v Q 2 x l Y X J p b m d z L 0 F 1 d G 9 S Z W 1 v d m V k Q 2 9 s d W 1 u c z E u e 0 c v T C B B Y 2 N v d W 5 0 I E R l c 2 N y L i w y M 3 0 m c X V v d D s s J n F 1 b 3 Q 7 U 2 V j d G l v b j E v Q 2 x l Y X J p b m d z L 0 F 1 d G 9 S Z W 1 v d m V k Q 2 9 s d W 1 u c z E u e y A g I E R l Y m l 0 I G F t b 3 V u d C w y N H 0 m c X V v d D s s J n F 1 b 3 Q 7 U 2 V j d G l v b j E v Q 2 x l Y X J p b m d z L 0 F 1 d G 9 S Z W 1 v d m V k Q 2 9 s d W 1 u c z E u e 0 R l Y m l 0 I G F t b 3 V u d C h N T D M p L D I 1 f S Z x d W 9 0 O y w m c X V v d D t T Z W N 0 a W 9 u M S 9 D b G V h c m l u Z 3 M v Q X V 0 b 1 J l b W 9 2 Z W R D b 2 x 1 b W 5 z M S 5 7 I C B D c m V k a X Q g Y W 1 v d W 5 0 L D I 2 f S Z x d W 9 0 O y w m c X V v d D t T Z W N 0 a W 9 u M S 9 D b G V h c m l u Z 3 M v Q X V 0 b 1 J l b W 9 2 Z W R D b 2 x 1 b W 5 z M S 5 7 Q 3 J l Z G l 0 I G F t b 3 V u d C h N T D M p L D I 3 f S Z x d W 9 0 O y w m c X V v d D t T Z W N 0 a W 9 u M S 9 D b G V h c m l u Z 3 M v Q X V 0 b 1 J l b W 9 2 Z W R D b 2 x 1 b W 5 z M S 5 7 T G l u Z S B D b 2 1 t Z W 5 0 L D I 4 f S Z x d W 9 0 O y w m c X V v d D t T Z W N 0 a W 9 u M S 9 D b G V h c m l u Z 3 M v Q X V 0 b 1 J l b W 9 2 Z W R D b 2 x 1 b W 5 z M S 5 7 Q k F S Q 0 9 E R S w y O X 0 m c X V v d D s s J n F 1 b 3 Q 7 U 2 V j d G l v b j E v Q 2 x l Y X J p b m d z L 0 F 1 d G 9 S Z W 1 v d m V k Q 2 9 s d W 1 u c z E u e 0 N v c 3 Q g Q 3 R y L D M w f S Z x d W 9 0 O y w m c X V v d D t T Z W N 0 a W 9 u M S 9 D b G V h c m l u Z 3 M v Q X V 0 b 1 J l b W 9 2 Z W R D b 2 x 1 b W 5 z M S 5 7 U H J v Z m l 0 I E N 0 c i w z M X 0 m c X V v d D s s J n F 1 b 3 Q 7 U 2 V j d G l v b j E v Q 2 x l Y X J p b m d z L 0 F 1 d G 9 S Z W 1 v d m V k Q 2 9 s d W 1 u c z E u e 0 9 y Z G V y L D M y f S Z x d W 9 0 O y w m c X V v d D t T Z W N 0 a W 9 u M S 9 D b G V h c m l u Z 3 M v Q X V 0 b 1 J l b W 9 2 Z W R D b 2 x 1 b W 5 z M S 5 7 Q 2 9 z d C B D d H I g R G V z Y y 4 s M z N 9 J n F 1 b 3 Q 7 L C Z x d W 9 0 O 1 N l Y 3 R p b 2 4 x L 0 N s Z W F y a W 5 n c y 9 B d X R v U m V t b 3 Z l Z E N v b H V t b n M x L n t Q c m 9 m a X Q g Q 3 R y I E R l c 2 M s M z R 9 J n F 1 b 3 Q 7 L C Z x d W 9 0 O 1 N l Y 3 R p b 2 4 x L 0 N s Z W F y a W 5 n c y 9 B d X R v U m V t b 3 Z l Z E N v b H V t b n M x L n t P c m R l c i B E Z X N j L i w z N X 0 m c X V v d D s s J n F 1 b 3 Q 7 U 2 V j d G l v b j E v Q 2 x l Y X J p b m d z L 0 F 1 d G 9 S Z W 1 v d m V k Q 2 9 s d W 1 u c z E u e 1 N 1 c H A v Q 3 V z d C w z N n 0 m c X V v d D s s J n F 1 b 3 Q 7 U 2 V j d G l v b j E v Q 2 x l Y X J p b m d z L 0 F 1 d G 9 S Z W 1 v d m V k Q 2 9 s d W 1 u c z E u e 0 R l c 2 M u U y 9 D L D M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G V h c m l u Z 3 M l M j A o M y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J T I w K D M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J T I w K D M p L 0 d y b 3 V w Z W R C e U R v Y 3 V t Z W 5 0 T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l M j A o M y k v Q W R k Z W R O Z X d U a W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J T I w K D M p L 1 J l b W 9 2 Z W R U a W V y c 0 N v b H V t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y a W 5 n c y U y M C g z K S 9 N Z X J n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l M j A o M y k v R X h w Y W 5 k Z W R H c m 9 1 c G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J T I w K D M p L 0 F k Z G V k R m l u Y W x U a W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J T I w K D M p L 1 J l b W 9 2 Z W R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J T I w K D M p L 1 J l b m F t Z W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c m l u Z 3 M l M j A o M y k v U m V v c m R l c m V k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x l Y X J p b m d z J T I w K D M p L 0 Z p b m F s U m V z d W x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X 0 F S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M Y X N 0 V X B k Y X R l Z C I g V m F s d W U 9 I m Q y M D I 1 L T A z L T M x V D E y O j A x O j Q x L j U y M T E x M T d a I i A v P j x F b n R y e S B U e X B l P S J R d W V y e U l E I i B W Y W x 1 Z T 0 i c 2 I y O D g 5 M 2 Q 4 L W V h M 2 E t N G I w Y i 1 h Y j N h L T E y Z G R l Y 2 F j N T h k Y i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t c G x l X 0 F S L 0 F 1 d G 9 S Z W 1 v d m V k Q 2 9 s d W 1 u c z E u e 1 R 5 c G U g K y B U Q 2 9 k Z S A r I E N v I C s g R G 9 j I E 4 s M H 0 m c X V v d D s s J n F 1 b 3 Q 7 U 2 V j d G l v b j E v U 2 F t c G x l X 0 F S L 0 F 1 d G 9 S Z W 1 v d m V k Q 2 9 s d W 1 u c z E u e 0 N v Q 2 Q s M X 0 m c X V v d D s s J n F 1 b 3 Q 7 U 2 V j d G l v b j E v U 2 F t c G x l X 0 F S L 0 F 1 d G 9 S Z W 1 v d m V k Q 2 9 s d W 1 u c z E u e 0 1 h b m F n Z X I s M n 0 m c X V v d D s s J n F 1 b 3 Q 7 U 2 V j d G l v b j E v U 2 F t c G x l X 0 F S L 0 F 1 d G 9 S Z W 1 v d m V k Q 2 9 s d W 1 u c z E u e 1 V z Z X I s M 3 0 m c X V v d D s s J n F 1 b 3 Q 7 U 2 V j d G l v b j E v U 2 F t c G x l X 0 F S L 0 F 1 d G 9 S Z W 1 v d m V k Q 2 9 s d W 1 u c z E u e 1 R D b 2 R l L D R 9 J n F 1 b 3 Q 7 L C Z x d W 9 0 O 1 N l Y 3 R p b 2 4 x L 1 N h b X B s Z V 9 B U i 9 B d X R v U m V t b 3 Z l Z E N v b H V t b n M x L n t U Z X h 0 L D V 9 J n F 1 b 3 Q 7 L C Z x d W 9 0 O 1 N l Y 3 R p b 2 4 x L 1 N h b X B s Z V 9 B U i 9 B d X R v U m V t b 3 Z l Z E N v b H V t b n M x L n t U e X B l L D Z 9 J n F 1 b 3 Q 7 L C Z x d W 9 0 O 1 N l Y 3 R p b 2 4 x L 1 N h b X B s Z V 9 B U i 9 B d X R v U m V t b 3 Z l Z E N v b H V t b n M x L n t E b 2 N 1 b W V u d E 5 v L D d 9 J n F 1 b 3 Q 7 L C Z x d W 9 0 O 1 N l Y 3 R p b 2 4 x L 1 N h b X B s Z V 9 B U i 9 B d X R v U m V t b 3 Z l Z E N v b H V t b n M x L n t F Z m Z l Y 3 Q g Z G F 0 Z S w 4 f S Z x d W 9 0 O y w m c X V v d D t T Z W N 0 a W 9 u M S 9 T Y W 1 w b G V f Q V I v Q X V 0 b 1 J l b W 9 2 Z W R D b 2 x 1 b W 5 z M S 5 7 R G 9 j L k h l Y W R l c i B U Z X h 0 L D l 9 J n F 1 b 3 Q 7 L C Z x d W 9 0 O 1 N l Y 3 R p b 2 4 x L 1 N h b X B s Z V 9 B U i 9 B d X R v U m V t b 3 Z l Z E N v b H V t b n M x L n t U b 3 R h b C B E Z W I u L 0 N y Z W Q u L D E w f S Z x d W 9 0 O y w m c X V v d D t T Z W N 0 a W 9 u M S 9 T Y W 1 w b G V f Q V I v Q X V 0 b 1 J l b W 9 2 Z W R D b 2 x 1 b W 5 z M S 5 7 U 2 F t c G x p b m c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T Y W 1 w b G V f Q V I v Q X V 0 b 1 J l b W 9 2 Z W R D b 2 x 1 b W 5 z M S 5 7 V H l w Z S A r I F R D b 2 R l I C s g Q 2 8 g K y B E b 2 M g T i w w f S Z x d W 9 0 O y w m c X V v d D t T Z W N 0 a W 9 u M S 9 T Y W 1 w b G V f Q V I v Q X V 0 b 1 J l b W 9 2 Z W R D b 2 x 1 b W 5 z M S 5 7 Q 2 9 D Z C w x f S Z x d W 9 0 O y w m c X V v d D t T Z W N 0 a W 9 u M S 9 T Y W 1 w b G V f Q V I v Q X V 0 b 1 J l b W 9 2 Z W R D b 2 x 1 b W 5 z M S 5 7 T W F u Y W d l c i w y f S Z x d W 9 0 O y w m c X V v d D t T Z W N 0 a W 9 u M S 9 T Y W 1 w b G V f Q V I v Q X V 0 b 1 J l b W 9 2 Z W R D b 2 x 1 b W 5 z M S 5 7 V X N l c i w z f S Z x d W 9 0 O y w m c X V v d D t T Z W N 0 a W 9 u M S 9 T Y W 1 w b G V f Q V I v Q X V 0 b 1 J l b W 9 2 Z W R D b 2 x 1 b W 5 z M S 5 7 V E N v Z G U s N H 0 m c X V v d D s s J n F 1 b 3 Q 7 U 2 V j d G l v b j E v U 2 F t c G x l X 0 F S L 0 F 1 d G 9 S Z W 1 v d m V k Q 2 9 s d W 1 u c z E u e 1 R l e H Q s N X 0 m c X V v d D s s J n F 1 b 3 Q 7 U 2 V j d G l v b j E v U 2 F t c G x l X 0 F S L 0 F 1 d G 9 S Z W 1 v d m V k Q 2 9 s d W 1 u c z E u e 1 R 5 c G U s N n 0 m c X V v d D s s J n F 1 b 3 Q 7 U 2 V j d G l v b j E v U 2 F t c G x l X 0 F S L 0 F 1 d G 9 S Z W 1 v d m V k Q 2 9 s d W 1 u c z E u e 0 R v Y 3 V t Z W 5 0 T m 8 s N 3 0 m c X V v d D s s J n F 1 b 3 Q 7 U 2 V j d G l v b j E v U 2 F t c G x l X 0 F S L 0 F 1 d G 9 S Z W 1 v d m V k Q 2 9 s d W 1 u c z E u e 0 V m Z m V j d C B k Y X R l L D h 9 J n F 1 b 3 Q 7 L C Z x d W 9 0 O 1 N l Y 3 R p b 2 4 x L 1 N h b X B s Z V 9 B U i 9 B d X R v U m V t b 3 Z l Z E N v b H V t b n M x L n t E b 2 M u S G V h Z G V y I F R l e H Q s O X 0 m c X V v d D s s J n F 1 b 3 Q 7 U 2 V j d G l v b j E v U 2 F t c G x l X 0 F S L 0 F 1 d G 9 S Z W 1 v d m V k Q 2 9 s d W 1 u c z E u e 1 R v d G F s I E R l Y i 4 v Q 3 J l Z C 4 s M T B 9 J n F 1 b 3 Q 7 L C Z x d W 9 0 O 1 N l Y 3 R p b 2 4 x L 1 N h b X B s Z V 9 B U i 9 B d X R v U m V t b 3 Z l Z E N v b H V t b n M x L n t T Y W 1 w b G l u Z y w x M X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U 2 F t c G x l X 0 F S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V 9 B U i U y M C g z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V 9 B U i U y M C g z K S 9 G a W x 0 Z X J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U l 9 U b y U y M E F u Y W x 5 e m U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Q V J f V G 9 f Q W 5 h b H l 6 Z T Q i I C 8 + P E V u d H J 5 I F R 5 c G U 9 I k Z p b G x l Z E N v b X B s Z X R l U m V z d W x 0 V G 9 X b 3 J r c 2 h l Z X Q i I F Z h b H V l P S J s M S I g L z 4 8 R W 5 0 c n k g V H l w Z T 0 i R m l s b E x h c 3 R V c G R h d G V k I i B W Y W x 1 Z T 0 i Z D I w M j U t M D M t M z F U M T I 6 M D E 6 M T g u O D E 4 M j Q 3 N V o i I C 8 + P E V u d H J 5 I F R 5 c G U 9 I k Z p b G x D b 2 x 1 b W 5 U e X B l c y I g V m F s d W U 9 I n N B Q U F B Q U F B Q U F B Q V J B Q U F B Q U F B Q U F B Q U F B Q U F B I i A v P j x F b n R y e S B U e X B l P S J R d W V y e U l E I i B W Y W x 1 Z T 0 i c z k 0 M z U z Z W V l L T Z m M D g t N D Y 2 Y S 1 h M 2 I w L T Y 0 Y z R l O D F m N W Q z Y i I g L z 4 8 R W 5 0 c n k g V H l w Z T 0 i R m l s b E N v b H V t b k 5 h b W V z I i B W Y W x 1 Z T 0 i c 1 s m c X V v d D t D b 0 N k J n F 1 b 3 Q 7 L C Z x d W 9 0 O 0 1 h b m F n Z X I m c X V v d D s s J n F 1 b 3 Q 7 V X N l c i Z x d W 9 0 O y w m c X V v d D t U Q 2 9 k Z S Z x d W 9 0 O y w m c X V v d D t U e X B l J n F 1 b 3 Q 7 L C Z x d W 9 0 O 0 R v Y 3 V t Z W 5 0 T m 8 m c X V v d D s s J n F 1 b 3 Q 7 R W Z m Z W N 0 I G R h d G U m c X V v d D s s J n F 1 b 3 Q 7 R G 9 j L k h l Y W R l c i B U Z X h 0 J n F 1 b 3 Q 7 L C Z x d W 9 0 O 1 R v d G F s I E R l Y i 4 v Q 3 J l Z C 4 m c X V v d D s s J n F 1 b 3 Q 7 R y 9 M I E F j Y 2 9 1 b n Q m c X V v d D s s J n F 1 b 3 Q 7 R y 9 M I E F j Y 2 9 1 b n Q g R G V z Y 3 I u J n F 1 b 3 Q 7 L C Z x d W 9 0 O 1 N 1 c H A v Q 3 V z d C Z x d W 9 0 O y w m c X V v d D t E Z X N j L l M v Q y Z x d W 9 0 O y w m c X V v d D t D b 3 N 0 I E N 0 c i Z x d W 9 0 O y w m c X V v d D t D b 3 N 0 I E N 0 c i B E Z X N j L i Z x d W 9 0 O y w m c X V v d D t Q c m 9 m a X Q g Q 3 R y J n F 1 b 3 Q 7 L C Z x d W 9 0 O 1 B y b 2 Z p d C B D d H I g R G V z Y y Z x d W 9 0 O y w m c X V v d D t P c m R l c i Z x d W 9 0 O y w m c X V v d D t P c m R l c i B E Z X N j L i Z x d W 9 0 O y w m c X V v d D s g I C B E Z W J p d C B h b W 9 1 b n Q m c X V v d D s s J n F 1 b 3 Q 7 I C B D c m V k a X Q g Y W 1 v d W 5 0 J n F 1 b 3 Q 7 X S I g L z 4 8 R W 5 0 c n k g V H l w Z T 0 i R m l s b F N 0 Y X R 1 c y I g V m F s d W U 9 I n N D b 2 1 w b G V 0 Z S I g L z 4 8 R W 5 0 c n k g V H l w Z T 0 i R m l s b E V y c m 9 y Q 2 9 1 b n Q i I F Z h b H V l P S J s M C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X 1 R v I E F u Y W x 5 e m U v Q X V 0 b 1 J l b W 9 2 Z W R D b 2 x 1 b W 5 z M S 5 7 Q 2 9 D Z C w w f S Z x d W 9 0 O y w m c X V v d D t T Z W N 0 a W 9 u M S 9 B U l 9 U b y B B b m F s e X p l L 0 F 1 d G 9 S Z W 1 v d m V k Q 2 9 s d W 1 u c z E u e 0 1 h b m F n Z X I s M X 0 m c X V v d D s s J n F 1 b 3 Q 7 U 2 V j d G l v b j E v Q V J f V G 8 g Q W 5 h b H l 6 Z S 9 B d X R v U m V t b 3 Z l Z E N v b H V t b n M x L n t V c 2 V y L D J 9 J n F 1 b 3 Q 7 L C Z x d W 9 0 O 1 N l Y 3 R p b 2 4 x L 0 F S X 1 R v I E F u Y W x 5 e m U v Q X V 0 b 1 J l b W 9 2 Z W R D b 2 x 1 b W 5 z M S 5 7 V E N v Z G U s M 3 0 m c X V v d D s s J n F 1 b 3 Q 7 U 2 V j d G l v b j E v Q V J f V G 8 g Q W 5 h b H l 6 Z S 9 B d X R v U m V t b 3 Z l Z E N v b H V t b n M x L n t U e X B l L D R 9 J n F 1 b 3 Q 7 L C Z x d W 9 0 O 1 N l Y 3 R p b 2 4 x L 0 F S X 1 R v I E F u Y W x 5 e m U v Q X V 0 b 1 J l b W 9 2 Z W R D b 2 x 1 b W 5 z M S 5 7 R G 9 j d W 1 l b n R O b y w 1 f S Z x d W 9 0 O y w m c X V v d D t T Z W N 0 a W 9 u M S 9 B U l 9 U b y B B b m F s e X p l L 0 F 1 d G 9 S Z W 1 v d m V k Q 2 9 s d W 1 u c z E u e 0 V m Z m V j d C B k Y X R l L D Z 9 J n F 1 b 3 Q 7 L C Z x d W 9 0 O 1 N l Y 3 R p b 2 4 x L 0 F S X 1 R v I E F u Y W x 5 e m U v Q X V 0 b 1 J l b W 9 2 Z W R D b 2 x 1 b W 5 z M S 5 7 R G 9 j L k h l Y W R l c i B U Z X h 0 L D d 9 J n F 1 b 3 Q 7 L C Z x d W 9 0 O 1 N l Y 3 R p b 2 4 x L 0 F S X 1 R v I E F u Y W x 5 e m U v Q X V 0 b 1 J l b W 9 2 Z W R D b 2 x 1 b W 5 z M S 5 7 V G 9 0 Y W w g R G V i L i 9 D c m V k L i w 4 f S Z x d W 9 0 O y w m c X V v d D t T Z W N 0 a W 9 u M S 9 B U l 9 U b y B B b m F s e X p l L 0 F 1 d G 9 S Z W 1 v d m V k Q 2 9 s d W 1 u c z E u e 0 c v T C B B Y 2 N v d W 5 0 L D l 9 J n F 1 b 3 Q 7 L C Z x d W 9 0 O 1 N l Y 3 R p b 2 4 x L 0 F S X 1 R v I E F u Y W x 5 e m U v Q X V 0 b 1 J l b W 9 2 Z W R D b 2 x 1 b W 5 z M S 5 7 R y 9 M I E F j Y 2 9 1 b n Q g R G V z Y 3 I u L D E w f S Z x d W 9 0 O y w m c X V v d D t T Z W N 0 a W 9 u M S 9 B U l 9 U b y B B b m F s e X p l L 0 F 1 d G 9 S Z W 1 v d m V k Q 2 9 s d W 1 u c z E u e 1 N 1 c H A v Q 3 V z d C w x M X 0 m c X V v d D s s J n F 1 b 3 Q 7 U 2 V j d G l v b j E v Q V J f V G 8 g Q W 5 h b H l 6 Z S 9 B d X R v U m V t b 3 Z l Z E N v b H V t b n M x L n t E Z X N j L l M v Q y w x M n 0 m c X V v d D s s J n F 1 b 3 Q 7 U 2 V j d G l v b j E v Q V J f V G 8 g Q W 5 h b H l 6 Z S 9 B d X R v U m V t b 3 Z l Z E N v b H V t b n M x L n t D b 3 N 0 I E N 0 c i w x M 3 0 m c X V v d D s s J n F 1 b 3 Q 7 U 2 V j d G l v b j E v Q V J f V G 8 g Q W 5 h b H l 6 Z S 9 B d X R v U m V t b 3 Z l Z E N v b H V t b n M x L n t D b 3 N 0 I E N 0 c i B E Z X N j L i w x N H 0 m c X V v d D s s J n F 1 b 3 Q 7 U 2 V j d G l v b j E v Q V J f V G 8 g Q W 5 h b H l 6 Z S 9 B d X R v U m V t b 3 Z l Z E N v b H V t b n M x L n t Q c m 9 m a X Q g Q 3 R y L D E 1 f S Z x d W 9 0 O y w m c X V v d D t T Z W N 0 a W 9 u M S 9 B U l 9 U b y B B b m F s e X p l L 0 F 1 d G 9 S Z W 1 v d m V k Q 2 9 s d W 1 u c z E u e 1 B y b 2 Z p d C B D d H I g R G V z Y y w x N n 0 m c X V v d D s s J n F 1 b 3 Q 7 U 2 V j d G l v b j E v Q V J f V G 8 g Q W 5 h b H l 6 Z S 9 B d X R v U m V t b 3 Z l Z E N v b H V t b n M x L n t P c m R l c i w x N 3 0 m c X V v d D s s J n F 1 b 3 Q 7 U 2 V j d G l v b j E v Q V J f V G 8 g Q W 5 h b H l 6 Z S 9 B d X R v U m V t b 3 Z l Z E N v b H V t b n M x L n t P c m R l c i B E Z X N j L i w x O H 0 m c X V v d D s s J n F 1 b 3 Q 7 U 2 V j d G l v b j E v Q V J f V G 8 g Q W 5 h b H l 6 Z S 9 B d X R v U m V t b 3 Z l Z E N v b H V t b n M x L n s g I C B E Z W J p d C B h b W 9 1 b n Q s M T l 9 J n F 1 b 3 Q 7 L C Z x d W 9 0 O 1 N l Y 3 R p b 2 4 x L 0 F S X 1 R v I E F u Y W x 5 e m U v Q X V 0 b 1 J l b W 9 2 Z W R D b 2 x 1 b W 5 z M S 5 7 I C B D c m V k a X Q g Y W 1 v d W 5 0 L D I w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Q V J f V G 8 g Q W 5 h b H l 6 Z S 9 B d X R v U m V t b 3 Z l Z E N v b H V t b n M x L n t D b 0 N k L D B 9 J n F 1 b 3 Q 7 L C Z x d W 9 0 O 1 N l Y 3 R p b 2 4 x L 0 F S X 1 R v I E F u Y W x 5 e m U v Q X V 0 b 1 J l b W 9 2 Z W R D b 2 x 1 b W 5 z M S 5 7 T W F u Y W d l c i w x f S Z x d W 9 0 O y w m c X V v d D t T Z W N 0 a W 9 u M S 9 B U l 9 U b y B B b m F s e X p l L 0 F 1 d G 9 S Z W 1 v d m V k Q 2 9 s d W 1 u c z E u e 1 V z Z X I s M n 0 m c X V v d D s s J n F 1 b 3 Q 7 U 2 V j d G l v b j E v Q V J f V G 8 g Q W 5 h b H l 6 Z S 9 B d X R v U m V t b 3 Z l Z E N v b H V t b n M x L n t U Q 2 9 k Z S w z f S Z x d W 9 0 O y w m c X V v d D t T Z W N 0 a W 9 u M S 9 B U l 9 U b y B B b m F s e X p l L 0 F 1 d G 9 S Z W 1 v d m V k Q 2 9 s d W 1 u c z E u e 1 R 5 c G U s N H 0 m c X V v d D s s J n F 1 b 3 Q 7 U 2 V j d G l v b j E v Q V J f V G 8 g Q W 5 h b H l 6 Z S 9 B d X R v U m V t b 3 Z l Z E N v b H V t b n M x L n t E b 2 N 1 b W V u d E 5 v L D V 9 J n F 1 b 3 Q 7 L C Z x d W 9 0 O 1 N l Y 3 R p b 2 4 x L 0 F S X 1 R v I E F u Y W x 5 e m U v Q X V 0 b 1 J l b W 9 2 Z W R D b 2 x 1 b W 5 z M S 5 7 R W Z m Z W N 0 I G R h d G U s N n 0 m c X V v d D s s J n F 1 b 3 Q 7 U 2 V j d G l v b j E v Q V J f V G 8 g Q W 5 h b H l 6 Z S 9 B d X R v U m V t b 3 Z l Z E N v b H V t b n M x L n t E b 2 M u S G V h Z G V y I F R l e H Q s N 3 0 m c X V v d D s s J n F 1 b 3 Q 7 U 2 V j d G l v b j E v Q V J f V G 8 g Q W 5 h b H l 6 Z S 9 B d X R v U m V t b 3 Z l Z E N v b H V t b n M x L n t U b 3 R h b C B E Z W I u L 0 N y Z W Q u L D h 9 J n F 1 b 3 Q 7 L C Z x d W 9 0 O 1 N l Y 3 R p b 2 4 x L 0 F S X 1 R v I E F u Y W x 5 e m U v Q X V 0 b 1 J l b W 9 2 Z W R D b 2 x 1 b W 5 z M S 5 7 R y 9 M I E F j Y 2 9 1 b n Q s O X 0 m c X V v d D s s J n F 1 b 3 Q 7 U 2 V j d G l v b j E v Q V J f V G 8 g Q W 5 h b H l 6 Z S 9 B d X R v U m V t b 3 Z l Z E N v b H V t b n M x L n t H L 0 w g Q W N j b 3 V u d C B E Z X N j c i 4 s M T B 9 J n F 1 b 3 Q 7 L C Z x d W 9 0 O 1 N l Y 3 R p b 2 4 x L 0 F S X 1 R v I E F u Y W x 5 e m U v Q X V 0 b 1 J l b W 9 2 Z W R D b 2 x 1 b W 5 z M S 5 7 U 3 V w c C 9 D d X N 0 L D E x f S Z x d W 9 0 O y w m c X V v d D t T Z W N 0 a W 9 u M S 9 B U l 9 U b y B B b m F s e X p l L 0 F 1 d G 9 S Z W 1 v d m V k Q 2 9 s d W 1 u c z E u e 0 R l c 2 M u U y 9 D L D E y f S Z x d W 9 0 O y w m c X V v d D t T Z W N 0 a W 9 u M S 9 B U l 9 U b y B B b m F s e X p l L 0 F 1 d G 9 S Z W 1 v d m V k Q 2 9 s d W 1 u c z E u e 0 N v c 3 Q g Q 3 R y L D E z f S Z x d W 9 0 O y w m c X V v d D t T Z W N 0 a W 9 u M S 9 B U l 9 U b y B B b m F s e X p l L 0 F 1 d G 9 S Z W 1 v d m V k Q 2 9 s d W 1 u c z E u e 0 N v c 3 Q g Q 3 R y I E R l c 2 M u L D E 0 f S Z x d W 9 0 O y w m c X V v d D t T Z W N 0 a W 9 u M S 9 B U l 9 U b y B B b m F s e X p l L 0 F 1 d G 9 S Z W 1 v d m V k Q 2 9 s d W 1 u c z E u e 1 B y b 2 Z p d C B D d H I s M T V 9 J n F 1 b 3 Q 7 L C Z x d W 9 0 O 1 N l Y 3 R p b 2 4 x L 0 F S X 1 R v I E F u Y W x 5 e m U v Q X V 0 b 1 J l b W 9 2 Z W R D b 2 x 1 b W 5 z M S 5 7 U H J v Z m l 0 I E N 0 c i B E Z X N j L D E 2 f S Z x d W 9 0 O y w m c X V v d D t T Z W N 0 a W 9 u M S 9 B U l 9 U b y B B b m F s e X p l L 0 F 1 d G 9 S Z W 1 v d m V k Q 2 9 s d W 1 u c z E u e 0 9 y Z G V y L D E 3 f S Z x d W 9 0 O y w m c X V v d D t T Z W N 0 a W 9 u M S 9 B U l 9 U b y B B b m F s e X p l L 0 F 1 d G 9 S Z W 1 v d m V k Q 2 9 s d W 1 u c z E u e 0 9 y Z G V y I E R l c 2 M u L D E 4 f S Z x d W 9 0 O y w m c X V v d D t T Z W N 0 a W 9 u M S 9 B U l 9 U b y B B b m F s e X p l L 0 F 1 d G 9 S Z W 1 v d m V k Q 2 9 s d W 1 u c z E u e y A g I E R l Y m l 0 I G F t b 3 V u d C w x O X 0 m c X V v d D s s J n F 1 b 3 Q 7 U 2 V j d G l v b j E v Q V J f V G 8 g Q W 5 h b H l 6 Z S 9 B d X R v U m V t b 3 Z l Z E N v b H V t b n M x L n s g I E N y Z W R p d C B h b W 9 1 b n Q s M j B 9 J n F 1 b 3 Q 7 X S w m c X V v d D t S Z W x h d G l v b n N o a X B J b m Z v J n F 1 b 3 Q 7 O l t d f S I g L z 4 8 R W 5 0 c n k g V H l w Z T 0 i R m l s b E V y c m 9 y Q 2 9 k Z S I g V m F s d W U 9 I n N V b m t u b 3 d u I i A v P j x F b n R y e S B U e X B l P S J G a W x s Q 2 9 1 b n Q i I F Z h b H V l P S J s N T U i I C 8 + P E V u d H J 5 I F R 5 c G U 9 I k Z p b G x U Y X J n Z X R O Y W 1 l Q 3 V z d G 9 t a X p l Z C I g V m F s d W U 9 I m w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V J f V G 8 l M j B B b m F s e X p l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X 1 R v J T I w Q W 5 h b H l 6 Z S U y M C g z K S 9 S Z W 1 v d m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X 1 R v J T I w Q W 5 h b H l 6 Z S U y M C g z K S 9 S Z W 9 y Z G V y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V J f V G 8 l M j B B b m F s e X p l J T I w K D M p L 1 J l b W 9 2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X 1 R v J T I w Q W 5 h b H l 6 Z S U y M C g z K S 9 S Z W 9 y Z G V y Z W Q l M j B D b 2 x 1 b W 5 z M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p l 7 N a F + k Q S 6 x 1 g V t / 7 n t 7 A A A A A A I A A A A A A A N m A A D A A A A A E A A A A I O q z L h / Z v S v N b o o S w 4 Y + g c A A A A A B I A A A K A A A A A Q A A A A n M z 4 V Y r F w F u s b X y X 6 + R x D 1 A A A A A c d q r 2 M U B i W j E f n Q f n s F t Y O W q h R Q k k b w 0 l h k f F + t g s S P v b L y g M A W 7 M c 2 X u R n f 5 X 9 R Z J 6 2 D Q O J + 5 8 K 0 J D 0 + 4 O N v / Z M c r A b P V v J E D b L B G / e M d x Q A A A B g c 3 n B R O p + D R g 5 Z B t 6 g 9 h X o 5 y D V A = = < / D a t a M a s h u p > 
</file>

<file path=customXml/itemProps1.xml><?xml version="1.0" encoding="utf-8"?>
<ds:datastoreItem xmlns:ds="http://schemas.openxmlformats.org/officeDocument/2006/customXml" ds:itemID="{DA9105EC-31DF-45CF-A0FA-A2418B51F55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Datos Procesados</vt:lpstr>
      <vt:lpstr>ELENDOIRO</vt:lpstr>
      <vt:lpstr>Vacío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S_RPA_CORP</dc:creator>
  <cp:lastModifiedBy>S_RPA_CORP</cp:lastModifiedBy>
  <dcterms:created xsi:type="dcterms:W3CDTF">2025-03-31T12:01:40Z</dcterms:created>
  <dcterms:modified xsi:type="dcterms:W3CDTF">2025-03-31T12:01:43Z</dcterms:modified>
</cp:coreProperties>
</file>