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726B10F4-B3E1-4C3B-975A-394D2B9BC0AF}" xr6:coauthVersionLast="47" xr6:coauthVersionMax="47" xr10:uidLastSave="{00000000-0000-0000-0000-000000000000}"/>
  <bookViews>
    <workbookView xWindow="-120" yWindow="-120" windowWidth="29010" windowHeight="13305" activeTab="1" xr2:uid="{FD08A828-F4EF-4DB9-8783-C9358BAA5156}"/>
  </bookViews>
  <sheets>
    <sheet name="Datos Procesados" sheetId="2" r:id="rId1"/>
    <sheet name="MPGOMEZ" sheetId="3" r:id="rId2"/>
  </sheets>
  <definedNames>
    <definedName name="ExternalData_4" localSheetId="0" hidden="1">'Datos Procesados'!$C$5:$W$11</definedName>
    <definedName name="ExternalData_4" localSheetId="1" hidden="1">MPGOMEZ!$C$5:$W$11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S3" i="3"/>
  <c r="J3" i="3"/>
  <c r="T3" i="2"/>
  <c r="S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646761-B1C7-4531-9BED-E5BDC018F4E8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2" xr16:uid="{AA71DA39-5AC8-44CB-902A-C1461B9285FF}" keepAlive="1" name="Query - AP_To Analyze (2)" description="Connection to the 'AP_To Analyze (2)' query in the workbook." type="5" refreshedVersion="8" background="1" saveData="1">
    <dbPr connection="Provider=Microsoft.Mashup.OleDb.1;Data Source=$Workbook$;Location=&quot;AP_To Analyze (2)&quot;;Extended Properties=&quot;&quot;" command="SELECT * FROM [AP_To Analyze (2)]"/>
  </connection>
  <connection id="3" xr16:uid="{4E68B065-6B34-4A69-AA92-FCA6198457D6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4" xr16:uid="{9B9E6D43-5A0B-4389-8694-8B055C88661B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5" xr16:uid="{3BB27E4E-FC46-4E10-BCB5-46B7A8DF3517}" keepAlive="1" name="Query - Sample_AP" description="Connection to the 'Sample_AP' query in the workbook." type="5" refreshedVersion="0" background="1">
    <dbPr connection="Provider=Microsoft.Mashup.OleDb.1;Data Source=$Workbook$;Location=Sample_AP;Extended Properties=&quot;&quot;" command="SELECT * FROM [Sample_AP]"/>
  </connection>
  <connection id="6" xr16:uid="{E2E2CE43-F679-4C16-AABD-9B60489BCF78}" keepAlive="1" name="Query - Sample_AP (2)" description="Connection to the 'Sample_AP (2)' query in the workbook." type="5" refreshedVersion="0" background="1">
    <dbPr connection="Provider=Microsoft.Mashup.OleDb.1;Data Source=$Workbook$;Location=&quot;Sample_AP (2)&quot;;Extended Properties=&quot;&quot;" command="SELECT * FROM [Sample_AP (2)]"/>
  </connection>
</connections>
</file>

<file path=xl/sharedStrings.xml><?xml version="1.0" encoding="utf-8"?>
<sst xmlns="http://schemas.openxmlformats.org/spreadsheetml/2006/main" count="136" uniqueCount="43">
  <si>
    <t>Clearings To be Analyzed (Lines) for SOX Control 02.74.1 - Supplier and other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</si>
  <si>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</si>
  <si>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</si>
  <si>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</si>
  <si>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</si>
  <si>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</si>
  <si>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</si>
  <si>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</si>
  <si>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</si>
  <si>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</si>
  <si>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</si>
  <si>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</si>
  <si>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</si>
  <si>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</si>
  <si>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</si>
  <si>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</si>
  <si>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</si>
  <si>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</si>
  <si>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</si>
  <si>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</si>
  <si>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</si>
  <si>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</si>
  <si>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</si>
  <si>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</si>
  <si>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</si>
  <si>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</si>
  <si>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</si>
  <si>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E009</t>
  </si>
  <si>
    <t>MPGOMEZ</t>
  </si>
  <si>
    <t>ASOTO</t>
  </si>
  <si>
    <t>FB1K</t>
  </si>
  <si>
    <t>AB</t>
  </si>
  <si>
    <t>C/C Otras Personas</t>
  </si>
  <si>
    <t>REPRESENT. Y DIST. AROBA, S.L.</t>
  </si>
  <si>
    <t>Proveedores</t>
  </si>
  <si>
    <t>REPRESENTACIONES Y DIST.AROBA,S.L.</t>
  </si>
  <si>
    <t>E061</t>
  </si>
  <si>
    <t>ECAJIDE</t>
  </si>
  <si>
    <t>FB1S</t>
  </si>
  <si>
    <t>Prov. F. Pend. Manua</t>
  </si>
  <si>
    <t>Serv. Informáticos</t>
  </si>
  <si>
    <t>Area FINANZAS CORP</t>
  </si>
  <si>
    <t>Area FINANZAS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</si>
</sst>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 wrapText="1"/>
    </xf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3" xfId="0" applyFont="1" applyBorder="1"/>
    <xf numFmtId="43" fontId="3" fillId="0" borderId="13" xfId="0" applyNumberFormat="1" applyFont="1" applyBorder="1"/>
    <xf numFmtId="0" fontId="0" fillId="0" borderId="13" xfId="0" applyBorder="1"/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/>
    <xf numFmtId="43" fontId="3" fillId="0" borderId="16" xfId="0" applyNumberFormat="1" applyFont="1" applyBorder="1"/>
    <xf numFmtId="0" fontId="0" fillId="0" borderId="16" xfId="0" applyBorder="1"/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470E04A1-4747-4119-A383-C5FF6C51345F}" autoFormatId="16" applyNumberFormats="0" applyBorderFormats="0" applyFontFormats="0" applyPatternFormats="0" applyAlignmentFormats="0" applyWidthHeightFormats="0">
  <queryTableRefresh nextId="38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CC63AC82-0666-4920-A612-5B2D8F14D8DF}" autoFormatId="16" applyNumberFormats="0" applyBorderFormats="0" applyFontFormats="0" applyPatternFormats="0" applyAlignmentFormats="0" applyWidthHeightFormats="0">
  <queryTableRefresh nextId="38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B030B-A8F7-4C7C-B0A9-779223D89063}" name="AP_To_Analyze" displayName="AP_To_Analyze" ref="C5:W11" tableType="queryTable" totalsRowShown="0" headerRowDxfId="47" dataDxfId="46" headerRowBorderDxfId="44" tableBorderDxfId="45">
  <tableColumns count="21">
    <tableColumn id="1" xr3:uid="{6DB091B6-CBED-4361-A412-81FA60C5597A}" uniqueName="1" name="CoCd" queryTableFieldId="1" dataDxfId="43"/>
    <tableColumn id="2" xr3:uid="{A876059A-BB74-4BE6-9EC0-EAC284EC3C6B}" uniqueName="2" name="Manager" queryTableFieldId="2" dataDxfId="42"/>
    <tableColumn id="3" xr3:uid="{02ABF24B-4DCD-4E31-92BF-5A1D27E2197C}" uniqueName="3" name="User" queryTableFieldId="3" dataDxfId="41"/>
    <tableColumn id="4" xr3:uid="{59F50D33-EE30-4F13-B47C-17CB0DC82E95}" uniqueName="4" name="TCode" queryTableFieldId="4" dataDxfId="40"/>
    <tableColumn id="5" xr3:uid="{39905E94-520C-45B7-81FA-1E86F0FCAC43}" uniqueName="5" name="Type" queryTableFieldId="5" dataDxfId="39"/>
    <tableColumn id="6" xr3:uid="{F285952D-73C8-4CA8-BA27-DB1F46FFF9F6}" uniqueName="6" name="DocumentNo" queryTableFieldId="6" dataDxfId="38"/>
    <tableColumn id="7" xr3:uid="{A95FE25B-65BB-4230-A670-EB0794E14CFA}" uniqueName="7" name="Effect date" queryTableFieldId="7" dataDxfId="37"/>
    <tableColumn id="8" xr3:uid="{26C17D86-016F-44EF-97AB-666A7CFD8C87}" uniqueName="8" name="Doc.Header Text" queryTableFieldId="8" dataDxfId="36"/>
    <tableColumn id="9" xr3:uid="{B5A09CF2-27A1-4FC8-8BFB-E6D0F3988B4B}" uniqueName="9" name="Total Deb./Cred." queryTableFieldId="9" dataDxfId="35"/>
    <tableColumn id="10" xr3:uid="{E1E624FB-0A76-41C1-B207-24A733940A31}" uniqueName="10" name="G/L Account" queryTableFieldId="10" dataDxfId="34"/>
    <tableColumn id="11" xr3:uid="{B23AA140-23A1-4494-8091-1D41EAF896BD}" uniqueName="11" name="G/L Account Descr." queryTableFieldId="11" dataDxfId="33"/>
    <tableColumn id="20" xr3:uid="{52CB97C1-78BF-4654-A961-3355DA00138E}" uniqueName="20" name="Supp/Cust" queryTableFieldId="28"/>
    <tableColumn id="21" xr3:uid="{4F071CA0-0BD5-475B-971C-BCDB8DE986F6}" uniqueName="21" name="Desc.S/C" queryTableFieldId="29"/>
    <tableColumn id="14" xr3:uid="{20077464-1BD8-4CBF-A0D1-F270ED76585E}" uniqueName="14" name="Cost Ctr" queryTableFieldId="14" dataDxfId="32"/>
    <tableColumn id="17" xr3:uid="{2B3A3EDA-6EE2-4378-8C8E-BFA79B022FD0}" uniqueName="17" name="Cost Ctr Desc." queryTableFieldId="17" dataDxfId="31"/>
    <tableColumn id="15" xr3:uid="{19E046B8-9B59-4567-82D6-B8D9EB384641}" uniqueName="15" name="Profit Ctr" queryTableFieldId="15" dataDxfId="30"/>
    <tableColumn id="18" xr3:uid="{204D683D-2980-493C-85DC-90CD6A6DC2ED}" uniqueName="18" name="Profit Ctr Desc" queryTableFieldId="18" dataDxfId="29"/>
    <tableColumn id="16" xr3:uid="{D2B32E15-059C-4F0E-A5ED-999DD84F265C}" uniqueName="16" name="Order" queryTableFieldId="16" dataDxfId="28"/>
    <tableColumn id="19" xr3:uid="{3DB2E801-0B8C-4491-A5B6-CBAE7DCABF0A}" uniqueName="19" name="Order Desc." queryTableFieldId="19" dataDxfId="27"/>
    <tableColumn id="12" xr3:uid="{BD498B40-02BE-424E-9F9B-75A8D60D771B}" uniqueName="12" name="   Debit amount" queryTableFieldId="12" dataDxfId="26"/>
    <tableColumn id="13" xr3:uid="{7D46F1A1-5F33-40A5-8315-FE1A68DE701C}" uniqueName="13" name="  Credit amount" queryTableFieldId="13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E1550B-849B-43FA-80F8-E8C8E9E81E8B}" name="AP_To_Analyze3" displayName="AP_To_Analyze3" ref="C5:W11" tableType="queryTable" totalsRowShown="0" headerRowDxfId="22" dataDxfId="21" headerRowBorderDxfId="19" tableBorderDxfId="20">
  <tableColumns count="21">
    <tableColumn id="1" xr3:uid="{DE4CCFC8-2932-4F81-A462-291121FC2DB8}" uniqueName="1" name="CoCd" queryTableFieldId="1" dataDxfId="18"/>
    <tableColumn id="2" xr3:uid="{6D863ABE-7B99-4A25-B0B8-1101EF024D65}" uniqueName="2" name="Manager" queryTableFieldId="2" dataDxfId="17"/>
    <tableColumn id="3" xr3:uid="{2941CB9A-0F51-4A23-B3F7-6918F5A6D3E2}" uniqueName="3" name="User" queryTableFieldId="3" dataDxfId="16"/>
    <tableColumn id="4" xr3:uid="{F863B8A5-7EA7-439B-B53B-552488C17D9D}" uniqueName="4" name="TCode" queryTableFieldId="4" dataDxfId="15"/>
    <tableColumn id="5" xr3:uid="{85CAE77E-E8A3-41EC-B70D-C85623EF47A3}" uniqueName="5" name="Type" queryTableFieldId="5" dataDxfId="14"/>
    <tableColumn id="6" xr3:uid="{A0A8190F-A740-4A55-AC81-6B4BEEB66A9E}" uniqueName="6" name="DocumentNo" queryTableFieldId="6" dataDxfId="13"/>
    <tableColumn id="7" xr3:uid="{A893119A-CEC7-4771-A05B-E5DF222424FE}" uniqueName="7" name="Effect date" queryTableFieldId="7" dataDxfId="12"/>
    <tableColumn id="8" xr3:uid="{A9830468-E343-4CA2-99E8-72D2E6558ACA}" uniqueName="8" name="Doc.Header Text" queryTableFieldId="8" dataDxfId="11"/>
    <tableColumn id="9" xr3:uid="{9A0BFC30-AC50-44AD-BB72-4B97C7155007}" uniqueName="9" name="Total Deb./Cred." queryTableFieldId="9" dataDxfId="10"/>
    <tableColumn id="10" xr3:uid="{95D67F56-F270-4E8C-B82A-EBF044BCC076}" uniqueName="10" name="G/L Account" queryTableFieldId="10" dataDxfId="9"/>
    <tableColumn id="11" xr3:uid="{A88A97CA-4EE4-400A-AEBD-BF3885C4195D}" uniqueName="11" name="G/L Account Descr." queryTableFieldId="11" dataDxfId="8"/>
    <tableColumn id="20" xr3:uid="{B0DD4F02-2FF6-4A22-8F91-911852F92783}" uniqueName="20" name="Supp/Cust" queryTableFieldId="28"/>
    <tableColumn id="21" xr3:uid="{EF6BAC45-79C3-4FD6-8977-B2000784790C}" uniqueName="21" name="Desc.S/C" queryTableFieldId="29"/>
    <tableColumn id="14" xr3:uid="{20D041EE-1F7C-4AA4-BAA0-EBAF37A9A11B}" uniqueName="14" name="Cost Ctr" queryTableFieldId="14" dataDxfId="7"/>
    <tableColumn id="17" xr3:uid="{86691EA3-72AA-4D4B-BFC2-B6841875292A}" uniqueName="17" name="Cost Ctr Desc." queryTableFieldId="17" dataDxfId="6"/>
    <tableColumn id="15" xr3:uid="{F5577667-69DE-4A31-BFCB-45F724378287}" uniqueName="15" name="Profit Ctr" queryTableFieldId="15" dataDxfId="5"/>
    <tableColumn id="18" xr3:uid="{9006A8B6-FB6E-409D-AA1F-40E41DCE4A56}" uniqueName="18" name="Profit Ctr Desc" queryTableFieldId="18" dataDxfId="4"/>
    <tableColumn id="16" xr3:uid="{963CCF3C-4A12-4A80-8160-F81934B28A61}" uniqueName="16" name="Order" queryTableFieldId="16" dataDxfId="3"/>
    <tableColumn id="19" xr3:uid="{44BCECC4-50BB-4C31-832A-A969E4880B77}" uniqueName="19" name="Order Desc." queryTableFieldId="19" dataDxfId="2"/>
    <tableColumn id="12" xr3:uid="{7E924F53-ED6F-49E2-8096-3877145E7D36}" uniqueName="12" name="   Debit amount" queryTableFieldId="12" dataDxfId="1"/>
    <tableColumn id="13" xr3:uid="{BD4D2A02-ADA2-4CA7-BC6A-8C6C4F168F5C}" uniqueName="13" name="  Credit amount" queryTableFieldId="1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1B68-6C16-48B5-B827-D8A582691D40}">
  <sheetPr codeName="Sheet10">
    <tabColor theme="7"/>
  </sheetPr>
  <dimension ref="B1:AA12"/>
  <sheetViews>
    <sheetView showGridLines="0" zoomScale="90" zoomScaleNormal="90" workbookViewId="0">
      <pane xSplit="10" topLeftCell="K1" activePane="topRight" state="frozen"/>
      <selection pane="topRight" activeCell="B6" sqref="B6:B8"/>
    </sheetView>
  </sheetViews>
  <sheetFormatPr defaultColWidth="8.85546875" defaultRowHeight="12" x14ac:dyDescent="0.2"/>
  <cols>
    <col min="1" max="1" width="2.42578125" style="9" customWidth="1"/>
    <col min="2" max="2" width="4" style="9" customWidth="1"/>
    <col min="3" max="3" width="5.85546875" style="9" bestFit="1" customWidth="1"/>
    <col min="4" max="4" width="9.42578125" style="9" bestFit="1" customWidth="1"/>
    <col min="5" max="5" width="8.140625" style="9" bestFit="1" customWidth="1"/>
    <col min="6" max="6" width="6.85546875" style="9" bestFit="1" customWidth="1"/>
    <col min="7" max="7" width="5.42578125" style="9" bestFit="1" customWidth="1"/>
    <col min="8" max="8" width="12.140625" style="10" bestFit="1" customWidth="1"/>
    <col min="9" max="9" width="10.28515625" style="9" bestFit="1" customWidth="1"/>
    <col min="10" max="10" width="15.42578125" style="9" bestFit="1" customWidth="1"/>
    <col min="11" max="11" width="15" style="9" bestFit="1" customWidth="1"/>
    <col min="12" max="12" width="11.5703125" style="9" bestFit="1" customWidth="1"/>
    <col min="13" max="13" width="17.7109375" style="9" bestFit="1" customWidth="1"/>
    <col min="14" max="14" width="11.140625" style="9" bestFit="1" customWidth="1"/>
    <col min="15" max="15" width="35.7109375" style="9" bestFit="1" customWidth="1"/>
    <col min="16" max="16" width="11" style="9" bestFit="1" customWidth="1"/>
    <col min="17" max="17" width="18.85546875" style="9" bestFit="1" customWidth="1"/>
    <col min="18" max="18" width="11" style="9" bestFit="1" customWidth="1"/>
    <col min="19" max="19" width="19.28515625" style="9" bestFit="1" customWidth="1"/>
    <col min="20" max="20" width="6.140625" style="9" bestFit="1" customWidth="1"/>
    <col min="21" max="21" width="11.42578125" style="9" bestFit="1" customWidth="1"/>
    <col min="22" max="22" width="14.140625" style="9" bestFit="1" customWidth="1"/>
    <col min="23" max="23" width="14.7109375" style="14" bestFit="1" customWidth="1"/>
    <col min="24" max="24" width="14.7109375" style="15" customWidth="1"/>
    <col min="25" max="25" width="28.28515625" style="14" customWidth="1"/>
    <col min="26" max="26" width="21.42578125" style="15" customWidth="1"/>
    <col min="27" max="27" width="25.85546875" style="16" customWidth="1"/>
    <col min="28" max="16384" width="8.85546875" style="9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6"/>
      <c r="Z1" s="7"/>
      <c r="AA1" s="8"/>
    </row>
    <row r="3" spans="2:27" x14ac:dyDescent="0.2">
      <c r="J3" s="11">
        <f>+SUM(AP_To_Analyze[[#All],[Total Deb./Cred.]])</f>
        <v>107030.34</v>
      </c>
      <c r="S3" s="11">
        <f>+SUM(AP_To_Analyze[[#All],[   Debit amount]])</f>
        <v>35676.78</v>
      </c>
      <c r="T3" s="11">
        <f>+SUM(AP_To_Analyze[[#All],[  Credit amount]])</f>
        <v>35676.78</v>
      </c>
      <c r="U3" s="11"/>
      <c r="V3" s="11"/>
      <c r="W3" s="12"/>
      <c r="X3" s="13"/>
    </row>
    <row r="4" spans="2:27" ht="12.75" thickBot="1" x14ac:dyDescent="0.25"/>
    <row r="5" spans="2:27" ht="12.75" thickBot="1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9" t="s">
        <v>8</v>
      </c>
      <c r="J5" s="18" t="s">
        <v>9</v>
      </c>
      <c r="K5" s="18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>
        <v>23024385</v>
      </c>
      <c r="I6" s="26">
        <v>45757</v>
      </c>
      <c r="K6" s="27">
        <v>10676.78</v>
      </c>
      <c r="L6" s="25">
        <v>5540000001</v>
      </c>
      <c r="M6" s="9" t="s">
        <v>32</v>
      </c>
      <c r="N6">
        <v>554001171</v>
      </c>
      <c r="O6" t="s">
        <v>33</v>
      </c>
      <c r="V6" s="27">
        <v>0</v>
      </c>
      <c r="W6" s="27">
        <v>705.88</v>
      </c>
      <c r="X6" s="28"/>
      <c r="Y6" s="29"/>
      <c r="Z6" s="28"/>
      <c r="AA6" s="30"/>
    </row>
    <row r="7" spans="2:27" ht="15" x14ac:dyDescent="0.25">
      <c r="B7" s="31"/>
      <c r="C7" s="25" t="s">
        <v>27</v>
      </c>
      <c r="D7" s="25" t="s">
        <v>28</v>
      </c>
      <c r="E7" s="25" t="s">
        <v>29</v>
      </c>
      <c r="F7" s="25" t="s">
        <v>30</v>
      </c>
      <c r="G7" s="25" t="s">
        <v>31</v>
      </c>
      <c r="H7" s="25">
        <v>23024385</v>
      </c>
      <c r="I7" s="26">
        <v>45757</v>
      </c>
      <c r="K7" s="27">
        <v>10676.78</v>
      </c>
      <c r="L7" s="25">
        <v>4000000001</v>
      </c>
      <c r="M7" s="9" t="s">
        <v>34</v>
      </c>
      <c r="N7">
        <v>100017697</v>
      </c>
      <c r="O7" t="s">
        <v>35</v>
      </c>
      <c r="V7" s="27">
        <v>10676.78</v>
      </c>
      <c r="W7" s="27">
        <v>0</v>
      </c>
      <c r="X7" s="32"/>
      <c r="Y7" s="33"/>
      <c r="Z7" s="32"/>
      <c r="AA7" s="34"/>
    </row>
    <row r="8" spans="2:27" ht="15.75" thickBot="1" x14ac:dyDescent="0.3">
      <c r="B8" s="31"/>
      <c r="C8" s="25" t="s">
        <v>27</v>
      </c>
      <c r="D8" s="25" t="s">
        <v>28</v>
      </c>
      <c r="E8" s="25" t="s">
        <v>29</v>
      </c>
      <c r="F8" s="25" t="s">
        <v>30</v>
      </c>
      <c r="G8" s="25" t="s">
        <v>31</v>
      </c>
      <c r="H8" s="25">
        <v>23024385</v>
      </c>
      <c r="I8" s="26">
        <v>45757</v>
      </c>
      <c r="K8" s="27">
        <v>10676.78</v>
      </c>
      <c r="L8" s="25">
        <v>4000000001</v>
      </c>
      <c r="M8" s="9" t="s">
        <v>34</v>
      </c>
      <c r="N8">
        <v>100017697</v>
      </c>
      <c r="O8" t="s">
        <v>35</v>
      </c>
      <c r="V8" s="27">
        <v>0</v>
      </c>
      <c r="W8" s="27">
        <v>9970.9</v>
      </c>
      <c r="X8" s="32"/>
      <c r="Y8" s="33"/>
      <c r="Z8" s="32"/>
      <c r="AA8" s="34"/>
    </row>
    <row r="9" spans="2:27" ht="15.75" thickTop="1" x14ac:dyDescent="0.25">
      <c r="B9" s="35">
        <v>2</v>
      </c>
      <c r="C9" s="36" t="s">
        <v>36</v>
      </c>
      <c r="D9" s="36" t="s">
        <v>28</v>
      </c>
      <c r="E9" s="36" t="s">
        <v>37</v>
      </c>
      <c r="F9" s="36" t="s">
        <v>38</v>
      </c>
      <c r="G9" s="36" t="s">
        <v>31</v>
      </c>
      <c r="H9" s="36">
        <v>23000843</v>
      </c>
      <c r="I9" s="37">
        <v>45754</v>
      </c>
      <c r="J9" s="38"/>
      <c r="K9" s="39">
        <v>25000</v>
      </c>
      <c r="L9" s="36">
        <v>4009000003</v>
      </c>
      <c r="M9" s="38" t="s">
        <v>39</v>
      </c>
      <c r="N9" s="40"/>
      <c r="O9" s="40"/>
      <c r="P9" s="38"/>
      <c r="Q9" s="38"/>
      <c r="R9" s="38"/>
      <c r="S9" s="38"/>
      <c r="T9" s="38"/>
      <c r="U9" s="38"/>
      <c r="V9" s="39">
        <v>0</v>
      </c>
      <c r="W9" s="39">
        <v>4250.8999999999996</v>
      </c>
      <c r="X9" s="41"/>
      <c r="Y9" s="42"/>
      <c r="Z9" s="41"/>
      <c r="AA9" s="43"/>
    </row>
    <row r="10" spans="2:27" ht="15" x14ac:dyDescent="0.25">
      <c r="B10" s="31"/>
      <c r="C10" s="25" t="s">
        <v>36</v>
      </c>
      <c r="D10" s="25" t="s">
        <v>28</v>
      </c>
      <c r="E10" s="25" t="s">
        <v>37</v>
      </c>
      <c r="F10" s="25" t="s">
        <v>38</v>
      </c>
      <c r="G10" s="25" t="s">
        <v>31</v>
      </c>
      <c r="H10" s="25">
        <v>23000843</v>
      </c>
      <c r="I10" s="26">
        <v>45754</v>
      </c>
      <c r="K10" s="27">
        <v>25000</v>
      </c>
      <c r="L10" s="25">
        <v>4009000003</v>
      </c>
      <c r="M10" s="9" t="s">
        <v>39</v>
      </c>
      <c r="N10"/>
      <c r="O10"/>
      <c r="V10" s="27">
        <v>25000</v>
      </c>
      <c r="W10" s="27">
        <v>0</v>
      </c>
      <c r="X10" s="33"/>
      <c r="Y10" s="32"/>
      <c r="Z10" s="33"/>
      <c r="AA10" s="44"/>
    </row>
    <row r="11" spans="2:27" ht="15.75" thickBot="1" x14ac:dyDescent="0.3">
      <c r="B11" s="45"/>
      <c r="C11" s="46" t="s">
        <v>36</v>
      </c>
      <c r="D11" s="46" t="s">
        <v>28</v>
      </c>
      <c r="E11" s="46" t="s">
        <v>37</v>
      </c>
      <c r="F11" s="46" t="s">
        <v>38</v>
      </c>
      <c r="G11" s="46" t="s">
        <v>31</v>
      </c>
      <c r="H11" s="46">
        <v>23000843</v>
      </c>
      <c r="I11" s="47">
        <v>45754</v>
      </c>
      <c r="J11" s="48"/>
      <c r="K11" s="49">
        <v>25000</v>
      </c>
      <c r="L11" s="46">
        <v>6297000009</v>
      </c>
      <c r="M11" s="48" t="s">
        <v>40</v>
      </c>
      <c r="N11" s="50"/>
      <c r="O11" s="50"/>
      <c r="P11" s="48">
        <v>1162472020</v>
      </c>
      <c r="Q11" s="48" t="s">
        <v>41</v>
      </c>
      <c r="R11" s="48">
        <v>1162472020</v>
      </c>
      <c r="S11" s="48" t="s">
        <v>42</v>
      </c>
      <c r="T11" s="48"/>
      <c r="U11" s="48"/>
      <c r="V11" s="49">
        <v>0</v>
      </c>
      <c r="W11" s="49">
        <v>20749.099999999999</v>
      </c>
      <c r="X11" s="51"/>
      <c r="Y11" s="52"/>
      <c r="Z11" s="51"/>
      <c r="AA11" s="53"/>
    </row>
    <row r="12" spans="2:27" ht="12.75" thickTop="1" x14ac:dyDescent="0.2"/>
  </sheetData>
  <mergeCells count="10">
    <mergeCell ref="B6:B8"/>
    <mergeCell ref="X6:X8"/>
    <mergeCell ref="Y6:Y8"/>
    <mergeCell ref="Z6:Z8"/>
    <mergeCell ref="AA6:AA8"/>
    <mergeCell ref="B9:B11"/>
    <mergeCell ref="X9:X11"/>
    <mergeCell ref="Y9:Y11"/>
    <mergeCell ref="Z9:Z11"/>
    <mergeCell ref="AA9:AA11"/>
  </mergeCells>
  <conditionalFormatting sqref="X6 X9 X12:X1048576">
    <cfRule type="containsText" dxfId="49" priority="1" operator="containsText" text="WRONG">
      <formula>NOT(ISERROR(SEARCH("WRONG",X6)))</formula>
    </cfRule>
    <cfRule type="containsText" dxfId="48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9 X12:X1048576" xr:uid="{E49F301D-B86E-4A7F-B20C-F63ECD2DD72B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2851-E9F9-40F3-89E8-4C032BE080BA}">
  <sheetPr codeName="Sheet11">
    <tabColor theme="7"/>
  </sheetPr>
  <dimension ref="B1:AA12"/>
  <sheetViews>
    <sheetView showGridLines="0" tabSelected="1" zoomScale="90" zoomScaleNormal="90" workbookViewId="0">
      <pane xSplit="10" topLeftCell="K1" activePane="topRight" state="frozen"/>
      <selection pane="topRight" activeCell="B6" sqref="B6:B8"/>
    </sheetView>
  </sheetViews>
  <sheetFormatPr defaultColWidth="8.85546875" defaultRowHeight="12" x14ac:dyDescent="0.2"/>
  <cols>
    <col min="1" max="1" width="2.42578125" style="9" customWidth="1"/>
    <col min="2" max="2" width="4" style="9" customWidth="1"/>
    <col min="3" max="3" width="5.85546875" style="9" bestFit="1" customWidth="1"/>
    <col min="4" max="4" width="9.42578125" style="9" bestFit="1" customWidth="1"/>
    <col min="5" max="5" width="8.140625" style="9" bestFit="1" customWidth="1"/>
    <col min="6" max="6" width="6.85546875" style="9" bestFit="1" customWidth="1"/>
    <col min="7" max="7" width="5.42578125" style="9" bestFit="1" customWidth="1"/>
    <col min="8" max="8" width="12.140625" style="10" bestFit="1" customWidth="1"/>
    <col min="9" max="9" width="10.28515625" style="9" bestFit="1" customWidth="1"/>
    <col min="10" max="10" width="15.42578125" style="9" bestFit="1" customWidth="1"/>
    <col min="11" max="11" width="15" style="9" bestFit="1" customWidth="1"/>
    <col min="12" max="12" width="11.5703125" style="9" bestFit="1" customWidth="1"/>
    <col min="13" max="13" width="17.7109375" style="9" bestFit="1" customWidth="1"/>
    <col min="14" max="14" width="11.140625" style="9" bestFit="1" customWidth="1"/>
    <col min="15" max="15" width="35.7109375" style="9" bestFit="1" customWidth="1"/>
    <col min="16" max="16" width="11" style="9" bestFit="1" customWidth="1"/>
    <col min="17" max="17" width="18.85546875" style="9" bestFit="1" customWidth="1"/>
    <col min="18" max="18" width="11" style="9" bestFit="1" customWidth="1"/>
    <col min="19" max="19" width="19.28515625" style="9" bestFit="1" customWidth="1"/>
    <col min="20" max="20" width="6.140625" style="9" bestFit="1" customWidth="1"/>
    <col min="21" max="21" width="11.42578125" style="9" bestFit="1" customWidth="1"/>
    <col min="22" max="22" width="14.140625" style="9" bestFit="1" customWidth="1"/>
    <col min="23" max="23" width="14.7109375" style="14" bestFit="1" customWidth="1"/>
    <col min="24" max="24" width="14.7109375" style="15" customWidth="1"/>
    <col min="25" max="25" width="28.28515625" style="14" customWidth="1"/>
    <col min="26" max="26" width="21.42578125" style="15" customWidth="1"/>
    <col min="27" max="27" width="25.85546875" style="16" customWidth="1"/>
    <col min="28" max="16384" width="8.85546875" style="9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6"/>
      <c r="Z1" s="7"/>
      <c r="AA1" s="8"/>
    </row>
    <row r="3" spans="2:27" x14ac:dyDescent="0.2">
      <c r="J3" s="11">
        <f>+SUM(AP_To_Analyze3[[#All],[Total Deb./Cred.]])</f>
        <v>107030.34</v>
      </c>
      <c r="S3" s="11">
        <f>+SUM(AP_To_Analyze3[[#All],[   Debit amount]])</f>
        <v>35676.78</v>
      </c>
      <c r="T3" s="11">
        <f>+SUM(AP_To_Analyze3[[#All],[  Credit amount]])</f>
        <v>35676.78</v>
      </c>
      <c r="U3" s="11"/>
      <c r="V3" s="11"/>
      <c r="W3" s="12"/>
      <c r="X3" s="13"/>
    </row>
    <row r="4" spans="2:27" ht="12.75" thickBot="1" x14ac:dyDescent="0.25"/>
    <row r="5" spans="2:27" ht="12.75" thickBot="1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9" t="s">
        <v>8</v>
      </c>
      <c r="J5" s="18" t="s">
        <v>9</v>
      </c>
      <c r="K5" s="18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>
        <v>23024385</v>
      </c>
      <c r="I6" s="26">
        <v>45757</v>
      </c>
      <c r="K6" s="27">
        <v>10676.78</v>
      </c>
      <c r="L6" s="25">
        <v>5540000001</v>
      </c>
      <c r="M6" s="9" t="s">
        <v>32</v>
      </c>
      <c r="N6">
        <v>554001171</v>
      </c>
      <c r="O6" t="s">
        <v>33</v>
      </c>
      <c r="V6" s="27">
        <v>0</v>
      </c>
      <c r="W6" s="27">
        <v>705.88</v>
      </c>
      <c r="X6" s="28"/>
      <c r="Y6" s="29"/>
      <c r="Z6" s="28"/>
      <c r="AA6" s="30"/>
    </row>
    <row r="7" spans="2:27" ht="15" x14ac:dyDescent="0.25">
      <c r="B7" s="31"/>
      <c r="C7" s="25" t="s">
        <v>27</v>
      </c>
      <c r="D7" s="25" t="s">
        <v>28</v>
      </c>
      <c r="E7" s="25" t="s">
        <v>29</v>
      </c>
      <c r="F7" s="25" t="s">
        <v>30</v>
      </c>
      <c r="G7" s="25" t="s">
        <v>31</v>
      </c>
      <c r="H7" s="25">
        <v>23024385</v>
      </c>
      <c r="I7" s="26">
        <v>45757</v>
      </c>
      <c r="K7" s="27">
        <v>10676.78</v>
      </c>
      <c r="L7" s="25">
        <v>4000000001</v>
      </c>
      <c r="M7" s="9" t="s">
        <v>34</v>
      </c>
      <c r="N7">
        <v>100017697</v>
      </c>
      <c r="O7" t="s">
        <v>35</v>
      </c>
      <c r="V7" s="27">
        <v>10676.78</v>
      </c>
      <c r="W7" s="27">
        <v>0</v>
      </c>
      <c r="X7" s="32"/>
      <c r="Y7" s="33"/>
      <c r="Z7" s="32"/>
      <c r="AA7" s="34"/>
    </row>
    <row r="8" spans="2:27" ht="15.75" thickBot="1" x14ac:dyDescent="0.3">
      <c r="B8" s="31"/>
      <c r="C8" s="25" t="s">
        <v>27</v>
      </c>
      <c r="D8" s="25" t="s">
        <v>28</v>
      </c>
      <c r="E8" s="25" t="s">
        <v>29</v>
      </c>
      <c r="F8" s="25" t="s">
        <v>30</v>
      </c>
      <c r="G8" s="25" t="s">
        <v>31</v>
      </c>
      <c r="H8" s="25">
        <v>23024385</v>
      </c>
      <c r="I8" s="26">
        <v>45757</v>
      </c>
      <c r="K8" s="27">
        <v>10676.78</v>
      </c>
      <c r="L8" s="25">
        <v>4000000001</v>
      </c>
      <c r="M8" s="9" t="s">
        <v>34</v>
      </c>
      <c r="N8">
        <v>100017697</v>
      </c>
      <c r="O8" t="s">
        <v>35</v>
      </c>
      <c r="V8" s="27">
        <v>0</v>
      </c>
      <c r="W8" s="27">
        <v>9970.9</v>
      </c>
      <c r="X8" s="32"/>
      <c r="Y8" s="33"/>
      <c r="Z8" s="32"/>
      <c r="AA8" s="34"/>
    </row>
    <row r="9" spans="2:27" ht="15.75" thickTop="1" x14ac:dyDescent="0.25">
      <c r="B9" s="35">
        <v>2</v>
      </c>
      <c r="C9" s="36" t="s">
        <v>36</v>
      </c>
      <c r="D9" s="36" t="s">
        <v>28</v>
      </c>
      <c r="E9" s="36" t="s">
        <v>37</v>
      </c>
      <c r="F9" s="36" t="s">
        <v>38</v>
      </c>
      <c r="G9" s="36" t="s">
        <v>31</v>
      </c>
      <c r="H9" s="36">
        <v>23000843</v>
      </c>
      <c r="I9" s="37">
        <v>45754</v>
      </c>
      <c r="J9" s="38"/>
      <c r="K9" s="39">
        <v>25000</v>
      </c>
      <c r="L9" s="36">
        <v>4009000003</v>
      </c>
      <c r="M9" s="38" t="s">
        <v>39</v>
      </c>
      <c r="N9" s="40"/>
      <c r="O9" s="40"/>
      <c r="P9" s="38"/>
      <c r="Q9" s="38"/>
      <c r="R9" s="38"/>
      <c r="S9" s="38"/>
      <c r="T9" s="38"/>
      <c r="U9" s="38"/>
      <c r="V9" s="39">
        <v>0</v>
      </c>
      <c r="W9" s="39">
        <v>4250.8999999999996</v>
      </c>
      <c r="X9" s="41"/>
      <c r="Y9" s="42"/>
      <c r="Z9" s="41"/>
      <c r="AA9" s="43"/>
    </row>
    <row r="10" spans="2:27" ht="15" x14ac:dyDescent="0.25">
      <c r="B10" s="31"/>
      <c r="C10" s="25" t="s">
        <v>36</v>
      </c>
      <c r="D10" s="25" t="s">
        <v>28</v>
      </c>
      <c r="E10" s="25" t="s">
        <v>37</v>
      </c>
      <c r="F10" s="25" t="s">
        <v>38</v>
      </c>
      <c r="G10" s="25" t="s">
        <v>31</v>
      </c>
      <c r="H10" s="25">
        <v>23000843</v>
      </c>
      <c r="I10" s="26">
        <v>45754</v>
      </c>
      <c r="K10" s="27">
        <v>25000</v>
      </c>
      <c r="L10" s="25">
        <v>4009000003</v>
      </c>
      <c r="M10" s="9" t="s">
        <v>39</v>
      </c>
      <c r="N10"/>
      <c r="O10"/>
      <c r="V10" s="27">
        <v>25000</v>
      </c>
      <c r="W10" s="27">
        <v>0</v>
      </c>
      <c r="X10" s="33"/>
      <c r="Y10" s="32"/>
      <c r="Z10" s="33"/>
      <c r="AA10" s="44"/>
    </row>
    <row r="11" spans="2:27" ht="15.75" thickBot="1" x14ac:dyDescent="0.3">
      <c r="B11" s="45"/>
      <c r="C11" s="46" t="s">
        <v>36</v>
      </c>
      <c r="D11" s="46" t="s">
        <v>28</v>
      </c>
      <c r="E11" s="46" t="s">
        <v>37</v>
      </c>
      <c r="F11" s="46" t="s">
        <v>38</v>
      </c>
      <c r="G11" s="46" t="s">
        <v>31</v>
      </c>
      <c r="H11" s="46">
        <v>23000843</v>
      </c>
      <c r="I11" s="47">
        <v>45754</v>
      </c>
      <c r="J11" s="48"/>
      <c r="K11" s="49">
        <v>25000</v>
      </c>
      <c r="L11" s="46">
        <v>6297000009</v>
      </c>
      <c r="M11" s="48" t="s">
        <v>40</v>
      </c>
      <c r="N11" s="50"/>
      <c r="O11" s="50"/>
      <c r="P11" s="48">
        <v>1162472020</v>
      </c>
      <c r="Q11" s="48" t="s">
        <v>41</v>
      </c>
      <c r="R11" s="48">
        <v>1162472020</v>
      </c>
      <c r="S11" s="48" t="s">
        <v>42</v>
      </c>
      <c r="T11" s="48"/>
      <c r="U11" s="48"/>
      <c r="V11" s="49">
        <v>0</v>
      </c>
      <c r="W11" s="49">
        <v>20749.099999999999</v>
      </c>
      <c r="X11" s="51"/>
      <c r="Y11" s="52"/>
      <c r="Z11" s="51"/>
      <c r="AA11" s="53"/>
    </row>
    <row r="12" spans="2:27" ht="12.75" thickTop="1" x14ac:dyDescent="0.2"/>
  </sheetData>
  <mergeCells count="10">
    <mergeCell ref="B6:B8"/>
    <mergeCell ref="X6:X8"/>
    <mergeCell ref="Y6:Y8"/>
    <mergeCell ref="Z6:Z8"/>
    <mergeCell ref="AA6:AA8"/>
    <mergeCell ref="B9:B11"/>
    <mergeCell ref="X9:X11"/>
    <mergeCell ref="Y9:Y11"/>
    <mergeCell ref="Z9:Z11"/>
    <mergeCell ref="AA9:AA11"/>
  </mergeCells>
  <conditionalFormatting sqref="X6 X9 X12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9 X12:X1048576" xr:uid="{BD15C0D4-13B1-44E8-9C62-052AA337C15A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J A A B Q S w M E F A A C A A g A F Y 2 t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F Y 2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N r V r h O 6 i 2 m w Y A A K E q A A A T A B w A R m 9 y b X V s Y X M v U 2 V j d G l v b j E u b S C i G A A o o B Q A A A A A A A A A A A A A A A A A A A A A A A A A A A D t W F F v 2 z Y Q f i / Q / 0 A o D 7 U x z 0 n b Y X t Y M 8 C V n d a t k w Z 2 u g I z j I C W a I e r R B o k l d Q L / I P 6 v J / Q P 7 Y j K c m S T M k d s L 3 J D 7 Z M n o 7 H u + + O v E + S Q F H O 0 M z + P v / 1 6 Z O n T + Q d F i R E f k S w o G w t 0 T m K i H r 6 B M H n 9 B T 5 W K y x Q B F G C i / h e 4 s C z u 6 J U F Q g x U M s Y U r C W J T E D B 5 w h B T d c B g Q g s g N Z y E l T B G r b s Y T E R B Y Y P Q l I F H f T 0 C G q U 9 c f F 5 y / r n T f Z x f 4 Z i c e 3 + M P l 6 M z 1 7 + 4 i 1 2 c 5 / D 6 0 w t e l b F i e f f Y b Y G g 2 + 2 G + K B r h s w i / R v B G Z y x U X s G 0 v 0 p O z Y 9 X r o 0 b 6 r P 4 / e D S X C 6 y E F E g i z 7 a 5 X m t S j P 6 A 3 p x M 0 C I J j Y j c + D / W v z + F r y A N 0 V f u G z / 2 w d v I S M 7 x u s O q j b D J Z G 1 E / S 7 6 o x m 3 U T s J + k h g 8 j 4 Z E B q J / V O 6 K N 4 n 0 0 R C r + s V G T I k t C h t F V i u A b b O M X u g t w S E R q H H j U 7 I i A L 2 g X t O M S N l H G o 7 1 3 u M K 0 D 4 k y / 6 p D x m k P W Q R H W z 7 2 r P N 0 p 3 L y c t a 1 W M V 1 8 5 d v 6 8 H 2 e W o d i 6 F N E 9 Y v V s K M s e i 7 n O p k K / q Y X k t + I o 2 i 3 w Q Y Q O u s x W M J f W G 7 N c x g s 2 L H d E F X x A g 0 I b j R j 8 V h X Q c u w 0 a d b C P a y x J N a u c U E a g 4 s Q 6 5 2 q F X g + m / o d h C Q 1 2 e t f t 6 a K v H 0 1 x j 4 I k s u U 9 p D Y n K E Z 4 K a G K K o x g C U F Q + O 0 r 7 J f r 0 i + + f Q U 7 u V U w C E M S D u l q l V d h G L H 1 t 1 O p 0 z 3 k a U H 4 J T i 4 Q 3 t T d d r v / + k P H D 6 V E f 0 J j c v P 0 V U S L 4 n o X w g e d + Y n B x F b d H u H 7 w b W u Y 6 X y 8 F x v h z a / a W v D p a y Y 0 3 5 M V X b L b 9 C m c t 4 0 L E f 5 e q O i A c q C W J J F P W K z t C x Y m a l U p g G a 5 F s I E o b L t C + 3 E I 8 y D 2 O E p g I 9 D k b w J F O p H 3 p j e D J h o S v t w X x L E h m r p M H r 1 e u 4 b v K c T m k U l E W q D c T P 0 W w i e A E h v t m p G M e M z H t 1 2 K p W X S 7 P T R m 6 u e f X D U R j m J Z 0 j g j E d F K 9 M w i n f g d 9 k j 6 Y 9 m 5 T d G s o L R 3 u 2 V V b 7 G c 8 I c i x o y + A d v e i I R Y G / M 7 Q m e u B T P 9 t + g 3 d A Y p E s L T K / T 8 T F t s 1 o n 4 m g Y 4 c m b O K P U 8 J E 7 0 7 W 8 t h y B C G F 2 R B 2 1 7 I U H S E U e O O I I E e Z L K e 0 V g G D v p C s 0 r 0 V i g V + f o h b F 9 v v f A A g H C W A W X q y x k T G H K p H W x B B 9 4 H 5 m u j H p C 8 M j r O v C r 1 V X l H G I k A k z D Q Y c G D E f b v 0 h R x s w 5 8 W 6 i W X T t h M Y b a k B t 7 p T I G G p n p y T m 9 y Q 0 I 9 a J u V v t l B 2 U n a L n e z n S K s W P x 0 v K i n d b L u g a R i K d T 3 o U m 7 w L 0 9 B i S d d G n E v Y C b m H H w A B F 1 n O X R K h 6 1 1 m 0 B W R i o T v O G V N u X a 4 o 0 M Z L w U K Q E K r e 0 9 Z 2 J + Q l f q Q K F s o 9 O q j L x u A A Q l T 2 d w M O 2 6 e U 9 h Z O 0 t q H 3 P U l V 0 0 o x m g E Z F p + G K s L + R 6 J L L 7 3 7 s N L s M V 8 F / o 8 R r 4 V y w G g 3 J p N / h T U x a g S 5 t i Y W l L h c V X L t G r g d Y o o r E J e d 6 v U N i M i K G Q w / M W w f k H o B B Y l O C W g q o J a r n l G d i 8 Q i a D T 1 G m k M G N M i x o 0 v 8 z T e X l Q N N j y S N W 7 6 4 c o S n h c L H R W z I Y D c m f 8 P h M S z 7 T v R h l + l j I F t e i o r S 8 G d m v b 6 z r 2 U o x Z t B 1 q K k + x G 3 5 t O a N F Y l l x 7 5 v X 9 S X 5 P z l b u 4 A v e u z w r / K x Q N y D x s M m X Y R k J M Z r S 8 r V s 5 s f k p k E q n m P i / f m f F Z t c H b u S E A + Z 1 V G H O H A W + t 9 I I H a 3 + i 6 o 4 n q n T R K U O g I G y y V 5 9 C O 7 g Y U N a k r N h 9 z 3 C 8 i c j t 4 L r Y f X 9 v u z y 4 / o 8 a 5 c f v 7 W x d D W 1 N H + t q X 5 1 d q 6 t Z d f W o 9 S 1 n Q 5 N 4 p D d 0 d 3 O l e R M h y t Y H y L L O v q C R M r k 1 5 Q 9 y 7 2 1 7 n 9 F j h z d i U 9 f m m V 5 d 1 e w i x C t A p 6 q 5 C J o T i P x t 8 b h 1 Y e f g M M q J n s y 7 7 n D D p n N Q H p V M D b 8 F j K v i K T V m b H 9 C n X h p g U N p 3 n g 1 6 Z S h M S + k B 6 x M I 0 w z G D k Y j B I T U S Y d S p x A u f 2 v 6 9 3 T N t 1 2 5 G n z 7 e w N 3 e 1 d t Z M r N G 0 l f + 6 K D s x K u M O F p V p + 6 O x e n r O F P M 1 y M 8 9 H L 2 / X i j l W y S t H L r n y p 8 I 5 u O k F b 5 Z s N q d + I m 3 I d H 8 + O / W N 0 / Y U w y E Z U O Y X H C x A z i 5 U O n 9 H k 3 / Q C O 5 K C X j o 9 H I S 7 p n T z o u u 1 9 K n L X 3 a 0 q c t f d r S p y 1 9 2 t K n L X 3 a 0 q c t f d r S p y 1 9 2 t K n L X 3 a 0 q f / E 3 1 6 4 u 0 J 1 G o T 3 r K o L Y v 6 L 1 j U e v w c n E t V 6 u c o T V q F a c u r t r x q y 6 s W e N V / A F B L A Q I t A B Q A A g A I A B W N r V q Y F o s Q p A A A A P Y A A A A S A A A A A A A A A A A A A A A A A A A A A A B D b 2 5 m a W c v U G F j a 2 F n Z S 5 4 b W x Q S w E C L Q A U A A I A C A A V j a 1 a D 8 r p q 6 Q A A A D p A A A A E w A A A A A A A A A A A A A A A A D w A A A A W 0 N v b n R l b n R f V H l w Z X N d L n h t b F B L A Q I t A B Q A A g A I A B W N r V r h O 6 i 2 m w Y A A K E q A A A T A A A A A A A A A A A A A A A A A O E B A A B G b 3 J t d W x h c y 9 T Z W N 0 a W 9 u M S 5 t U E s F B g A A A A A D A A M A w g A A A M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6 E A A A A A A A A X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X V l c n l J R C I g V m F s d W U 9 I n N h M z c 2 M T A y N C 0 3 Y T I 0 L T Q w O G Y t O D g 4 M y 1 l Z m Y x M D l i M j Q 4 Z G M i I C 8 + P E V u d H J 5 I F R 5 c G U 9 I k Z p b G x F c n J v c k N v Z G U i I F Z h b H V l P S J z V W 5 r b m 9 3 b i I g L z 4 8 R W 5 0 c n k g V H l w Z T 0 i R m l s b E x h c 3 R V c G R h d G V k I i B W Y W x 1 Z T 0 i Z D I w M j U t M D U t M T N U M T U 6 N D A 6 N D I u M z Y x N T g 4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R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R X a X R o b 3 V 0 R G l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x M 1 Q x N T o 0 M D o 0 M i 4 0 M D E 1 O D g w W i I g L z 4 8 R W 5 0 c n k g V H l w Z T 0 i T G 9 h Z G V k V G 9 B b m F s e X N p c 1 N l c n Z p Y 2 V z I i B W Y W x 1 Z T 0 i b D A i I C 8 + P E V u d H J 5 I F R 5 c G U 9 I l F 1 Z X J 5 S U Q i I F Z h b H V l P S J z Y z U 5 O W I 5 O G E t M D k x M C 0 0 Y z A y L W I 0 O T U t N D Z i Z G R k M W M 2 Y T V i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V f Q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F 9 U b 1 9 B b m F s e X p l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V J B Q U F B Q U F B Q U F B Q U F B Q U F B I i A v P j x F b n R y e S B U e X B l P S J G a W x s T G F z d F V w Z G F 0 Z W Q i I F Z h b H V l P S J k M j A y N S 0 w N S 0 x M 1 Q x N T o 0 M D o z N S 4 w O D A z O T g 0 W i I g L z 4 8 R W 5 0 c n k g V H l w Z T 0 i U X V l c n l J R C I g V m F s d W U 9 I n N m N j A w M D k y Z C 1 l N T U 3 L T Q y Z D I t O T c w N i 0 2 Y m R j Y T Y 1 O D Y 3 N T U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Y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B f V G 8 l M j B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O G J l Z D k 3 M D g t N m E x O C 0 0 N 2 N i L T h h N j Y t Y 2 I 1 Y T E 3 N m Q 3 M D l m I i A v P j x F b n R y e S B U e X B l P S J G a W x s R X J y b 3 J D b 2 R l I i B W Y W x 1 Z T 0 i c 1 V u a 2 5 v d 2 4 i I C 8 + P E V u d H J 5 I F R 5 c G U 9 I k Z p b G x M Y X N 0 V X B k Y X R l Z C I g V m F s d W U 9 I m Q y M D I 1 L T A 1 L T E z V D E 1 O j Q w O j Q y L j g x N D U 5 N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Z W F y a W 5 n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W R k Z W R E a W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d y b 3 V w Z W R C e U R v Y 3 V t Z W 5 0 T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W R k Z W R O Z X d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W 9 2 Z W R U a W V y c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N Z X J n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X h w Y W 5 k Z W R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F k Z G V k R m l u Y W x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W 9 2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m F t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v c m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Z p b m F s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Z p b m F s U m V z d W x 0 V 2 l 0 a G 9 1 d E R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T N U M T U 6 N D A 6 N D I u O D E 2 N T k 4 M l o i I C 8 + P E V u d H J 5 I F R 5 c G U 9 I k x v Y W R l Z F R v Q W 5 h b H l z a X N T Z X J 2 a W N l c y I g V m F s d W U 9 I m w w I i A v P j x F b n R y e S B U e X B l P S J R d W V y e U l E I i B W Y W x 1 Z T 0 i c z E 1 M W U w Z T Z i L T J j M z U t N D B k Y S 1 i N T Y x L T N j M j A 2 M z k x N j Z m O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X 0 F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B f V G 9 f Q W 5 h b H l 6 Z T M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U k F B Q U F B Q U F B Q U F B Q U F B Q U E i I C 8 + P E V u d H J 5 I F R 5 c G U 9 I k Z p b G x M Y X N 0 V X B k Y X R l Z C I g V m F s d W U 9 I m Q y M D I 1 L T A 1 L T E z V D E 1 O j Q w O j M 1 L j A 4 M D M 5 O D R a I i A v P j x F b n R y e S B U e X B l P S J R d W V y e U l E I i B W Y W x 1 Z T 0 i c z V i Z T A w M T l k L T U w O D Q t N D k 5 N S 1 i M G Q z L T l i N z g 2 M D F k N z E 4 O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R h c m d l d E 5 h b W V D d X N 0 b 2 1 p e m V k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F 9 U b y U y M E F u Y W x 5 e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J T I w K D I p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P p k M b c A u U O v F o e 5 J L J R w g A A A A A C A A A A A A A D Z g A A w A A A A B A A A A C 9 r i q F T u r T C 9 V S K x b W s c 4 m A A A A A A S A A A C g A A A A E A A A A O B c j 5 E W 2 O 8 R k p I V y c 1 5 i h d Q A A A A t c i f B k 5 V s T 1 k O p 9 p i Y j + U 9 G k A G Y j U v L a 7 P v o D 0 y s V / / Z F 0 o s s u H z N C U U E N X S G 1 W 9 r h F q i + B W c A Y Q I U U z X O E X l z p c d 7 l 0 G 6 M H F r h K X i Q W 1 9 U U A A A A n v s F i C a z b N s t j h r i D J o Z 9 g I i F V k = < / D a t a M a s h u p > 
</file>

<file path=customXml/itemProps1.xml><?xml version="1.0" encoding="utf-8"?>
<ds:datastoreItem xmlns:ds="http://schemas.openxmlformats.org/officeDocument/2006/customXml" ds:itemID="{44CB0642-F4BE-4BDA-8590-8639049CD3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Procesados</vt:lpstr>
      <vt:lpstr>MPGOMEZ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2025-05-13T15:40:41Z</dcterms:created>
  <dcterms:modified xsi:type="dcterms:W3CDTF">2025-05-13T15:40:43Z</dcterms:modified>
</cp:coreProperties>
</file>