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RyanF\Documents\Bootcamp Challenges\"/>
    </mc:Choice>
  </mc:AlternateContent>
  <bookViews>
    <workbookView xWindow="0" yWindow="0" windowWidth="28800" windowHeight="13020" firstSheet="1" activeTab="5"/>
  </bookViews>
  <sheets>
    <sheet name="Crowdfunding" sheetId="1" r:id="rId1"/>
    <sheet name="Crowdfunding_Table_Category  " sheetId="2" r:id="rId2"/>
    <sheet name="Crowdfunding_Table_Sub-Category" sheetId="4" r:id="rId3"/>
    <sheet name="Crowdfunding_O.T.L." sheetId="8" r:id="rId4"/>
    <sheet name="Crowdfunding_O.B.G." sheetId="5" r:id="rId5"/>
    <sheet name="Statistical Analysis" sheetId="6" r:id="rId6"/>
  </sheets>
  <definedNames>
    <definedName name="_xlnm._FilterDatabase" localSheetId="0" hidden="1">Crowdfunding!$A$1:$T$1001</definedName>
    <definedName name="_xlnm._FilterDatabase" localSheetId="5" hidden="1">'Statistical Analysis'!$A$1:$I$1</definedName>
  </definedNames>
  <calcPr calcId="152511" concurrentCalc="0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6" l="1"/>
  <c r="G8" i="6"/>
  <c r="J8" i="5"/>
  <c r="J7" i="5"/>
  <c r="H4" i="6"/>
  <c r="H9" i="6"/>
  <c r="H8" i="6"/>
  <c r="H7" i="6"/>
  <c r="H6" i="6"/>
  <c r="G7" i="6"/>
  <c r="G6" i="6"/>
  <c r="H5" i="6"/>
  <c r="G5" i="6"/>
  <c r="G4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B13" i="5"/>
  <c r="B12" i="5"/>
  <c r="B11" i="5"/>
  <c r="B10" i="5"/>
  <c r="B9" i="5"/>
  <c r="B8" i="5"/>
  <c r="B7" i="5"/>
  <c r="B6" i="5"/>
  <c r="B5" i="5"/>
  <c r="B4" i="5"/>
  <c r="B3" i="5"/>
  <c r="C2" i="5"/>
  <c r="B2" i="5"/>
  <c r="E4" i="5"/>
  <c r="H4" i="5"/>
  <c r="E2" i="5"/>
  <c r="H2" i="5"/>
  <c r="E5" i="5"/>
  <c r="F5" i="5"/>
  <c r="E3" i="5"/>
  <c r="F3" i="5"/>
  <c r="E9" i="5"/>
  <c r="H9" i="5"/>
  <c r="E13" i="5"/>
  <c r="G13" i="5"/>
  <c r="E12" i="5"/>
  <c r="E11" i="5"/>
  <c r="H11" i="5"/>
  <c r="E10" i="5"/>
  <c r="E8" i="5"/>
  <c r="E7" i="5"/>
  <c r="H7" i="5"/>
  <c r="E6" i="5"/>
  <c r="M2" i="1"/>
  <c r="G4" i="5"/>
  <c r="F4" i="5"/>
  <c r="G2" i="5"/>
  <c r="F9" i="5"/>
  <c r="F13" i="5"/>
  <c r="F2" i="5"/>
  <c r="G9" i="5"/>
  <c r="G3" i="5"/>
  <c r="H5" i="5"/>
  <c r="H13" i="5"/>
  <c r="G5" i="5"/>
  <c r="H3" i="5"/>
  <c r="F12" i="5"/>
  <c r="G12" i="5"/>
  <c r="H12" i="5"/>
  <c r="G11" i="5"/>
  <c r="F11" i="5"/>
  <c r="F10" i="5"/>
  <c r="G10" i="5"/>
  <c r="H10" i="5"/>
  <c r="F8" i="5"/>
  <c r="G8" i="5"/>
  <c r="H8" i="5"/>
  <c r="G7" i="5"/>
  <c r="F7" i="5"/>
  <c r="F6" i="5"/>
  <c r="G6" i="5"/>
  <c r="H6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<sst xmlns="http://schemas.openxmlformats.org/spreadsheetml/2006/main" count="9065" uniqueCount="2117">
  <si>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</si>
  <si>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</si>
  <si>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</si>
  <si>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</si>
  <si>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</si>
  <si>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</si>
  <si>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</si>
  <si>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</si>
  <si>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</si>
  <si>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</si>
  <si>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</si>
  <si>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</si>
  <si>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</si>
  <si>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</si>
  <si>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</si>
  <si>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</si>
  <si>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</si>
  <si>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</si>
  <si>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</si>
  <si>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</si>
  <si>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</si>
  <si>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</si>
  <si>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</si>
  <si>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</si>
  <si>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</si>
  <si>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</si>
  <si>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</si>
  <si>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</si>
  <si>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</si>
  <si>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</si>
  <si>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</si>
  <si>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</si>
  <si>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</si>
  <si>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</si>
  <si>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</si>
  <si>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</si>
  <si>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</si>
  <si>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</si>
  <si>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</si>
  <si>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</si>
  <si>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</si>
  <si>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</si>
  <si>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</si>
  <si>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</si>
  <si>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</si>
  <si>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</si>
  <si>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</si>
  <si>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</si>
  <si>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</si>
  <si>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</si>
  <si>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</si>
  <si>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</si>
  <si>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</si>
  <si>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</si>
  <si>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</si>
  <si>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</si>
  <si>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</si>
  <si>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</si>
  <si>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</si>
  <si>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</si>
  <si>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</si>
  <si>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</si>
  <si>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</si>
  <si>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</si>
  <si>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</si>
  <si>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</si>
  <si>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</si>
  <si>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</si>
  <si>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</si>
  <si>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</si>
  <si>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</si>
  <si>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</si>
  <si>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</si>
  <si>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</si>
  <si>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</si>
  <si>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</si>
  <si>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</si>
  <si>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</si>
  <si>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</si>
  <si>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</si>
  <si>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</si>
  <si>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</si>
  <si>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</si>
  <si>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</si>
  <si>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</si>
  <si>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</si>
  <si>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</si>
  <si>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</si>
  <si>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</si>
  <si>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</si>
  <si>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</si>
  <si>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</si>
  <si>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</si>
  <si>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</si>
  <si>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</si>
  <si>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</si>
  <si>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</si>
  <si>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</si>
  <si>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</si>
  <si>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</si>
  <si>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</si>
  <si>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</si>
  <si>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</si>
  <si>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</si>
  <si>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</si>
  <si>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</si>
  <si>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</si>
  <si>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</si>
  <si>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</si>
  <si>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</si>
  <si>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</si>
  <si>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</si>
  <si>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</si>
  <si>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</si>
  <si>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</si>
  <si>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</si>
  <si>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</si>
  <si>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</si>
  <si>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</si>
  <si>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</si>
  <si>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</si>
  <si>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</si>
  <si>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</si>
  <si>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</si>
  <si>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</si>
  <si>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</si>
  <si>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</si>
  <si>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</si>
  <si>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</si>
  <si>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</si>
  <si>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</si>
  <si>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</si>
  <si>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</si>
  <si>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</si>
  <si>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</si>
  <si>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</si>
  <si>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</si>
  <si>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</si>
  <si>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</si>
  <si>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</si>
  <si>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</si>
  <si>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</si>
  <si>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</si>
  <si>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</si>
  <si>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</si>
  <si>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</si>
  <si>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</si>
  <si>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</si>
  <si>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</si>
  <si>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</si>
  <si>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</si>
  <si>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</si>
  <si>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</si>
  <si>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</si>
  <si>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</si>
  <si>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</si>
  <si>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</si>
  <si>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</si>
  <si>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</si>
  <si>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</si>
  <si>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</si>
  <si>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</si>
  <si>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</si>
  <si>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</si>
  <si>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</si>
  <si>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</si>
  <si>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</si>
  <si>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</si>
  <si>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</si>
  <si>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</si>
  <si>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</si>
  <si>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</si>
  <si>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</si>
  <si>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</si>
  <si>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</si>
  <si>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</si>
  <si>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</si>
  <si>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</si>
  <si>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</si>
  <si>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</si>
  <si>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</si>
  <si>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</si>
  <si>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</si>
  <si>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</si>
  <si>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</si>
  <si>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</si>
  <si>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</si>
  <si>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</si>
  <si>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</si>
  <si>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</si>
  <si>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</si>
  <si>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</si>
  <si>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</si>
  <si>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</si>
  <si>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</si>
  <si>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</si>
  <si>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</si>
  <si>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</si>
  <si>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</si>
  <si>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</si>
  <si>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</si>
  <si>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</si>
  <si>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</si>
  <si>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</si>
  <si>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</si>
  <si>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</si>
  <si>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</si>
  <si>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</si>
  <si>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</si>
  <si>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</si>
  <si>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</si>
  <si>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</si>
  <si>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</si>
  <si>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</si>
  <si>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</si>
  <si>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</si>
  <si>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</si>
  <si>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</si>
  <si>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</si>
  <si>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</si>
  <si>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</si>
  <si>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</si>
  <si>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</si>
  <si>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</si>
  <si>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</si>
  <si>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</si>
  <si>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</si>
  <si>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</si>
  <si>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</si>
  <si>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</si>
  <si>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</si>
  <si>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</si>
  <si>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</si>
  <si>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</si>
  <si>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</si>
  <si>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</si>
  <si>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</si>
  <si>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</si>
  <si>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</si>
  <si>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</si>
  <si>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</si>
  <si>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</si>
  <si>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</si>
  <si>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</si>
  <si>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</si>
  <si>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</si>
  <si>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</si>
  <si>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</si>
  <si>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</si>
  <si>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</si>
  <si>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</si>
  <si>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</si>
  <si>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</si>
  <si>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</si>
  <si>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</si>
  <si>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</si>
  <si>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</si>
  <si>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</si>
  <si>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</si>
  <si>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</si>
  <si>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</si>
  <si>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</si>
  <si>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</si>
  <si>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</si>
  <si>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</si>
  <si>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</si>
  <si>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</si>
  <si>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</si>
  <si>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</si>
  <si>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</si>
  <si>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</si>
  <si>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</si>
  <si>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</si>
  <si>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</si>
  <si>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</si>
  <si>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</si>
  <si>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</si>
  <si>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</si>
  <si>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</si>
  <si>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</si>
  <si>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</si>
  <si>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</si>
  <si>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</si>
  <si>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</si>
  <si>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</si>
  <si>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</si>
  <si>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</si>
  <si>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</si>
  <si>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</si>
  <si>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</si>
  <si>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</si>
  <si>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</si>
  <si>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</si>
  <si>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</si>
  <si>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</si>
  <si>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</si>
  <si>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</si>
  <si>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</si>
  <si>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</si>
  <si>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</si>
  <si>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</si>
  <si>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</si>
  <si>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</si>
  <si>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</si>
  <si>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</si>
  <si>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</si>
  <si>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</si>
  <si>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</si>
  <si>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</si>
  <si>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</si>
  <si>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</si>
  <si>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</si>
  <si>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</si>
  <si>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</si>
  <si>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</si>
  <si>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</si>
  <si>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</si>
  <si>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</si>
  <si>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</si>
  <si>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</si>
  <si>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</si>
  <si>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</si>
  <si>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</si>
  <si>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</si>
  <si>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</si>
  <si>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</si>
  <si>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</si>
  <si>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</si>
  <si>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</si>
  <si>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</si>
  <si>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</si>
  <si>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</si>
  <si>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</si>
  <si>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</si>
  <si>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</si>
  <si>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</si>
  <si>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</si>
  <si>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</si>
  <si>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</si>
  <si>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</si>
  <si>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</si>
  <si>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</si>
  <si>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</si>
  <si>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</si>
  <si>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</si>
  <si>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</si>
  <si>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</si>
  <si>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</si>
  <si>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</si>
  <si>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</si>
  <si>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</si>
  <si>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</si>
  <si>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</si>
  <si>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</si>
  <si>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</si>
  <si>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</si>
  <si>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</si>
  <si>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</si>
  <si>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</si>
  <si>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</si>
  <si>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</si>
  <si>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</si>
  <si>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</si>
  <si>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</si>
  <si>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</si>
  <si>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</si>
  <si>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</si>
  <si>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</si>
  <si>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</si>
  <si>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</si>
  <si>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</si>
  <si>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</si>
  <si>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</si>
  <si>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</si>
  <si>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</si>
  <si>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</si>
  <si>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</si>
  <si>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</si>
  <si>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</si>
  <si>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</si>
  <si>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</si>
  <si>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</si>
  <si>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</si>
  <si>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</si>
  <si>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</si>
  <si>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</si>
  <si>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</si>
  <si>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</si>
  <si>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</si>
  <si>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</si>
  <si>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</si>
  <si>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</si>
  <si>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</si>
  <si>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</si>
  <si>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</si>
  <si>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</si>
  <si>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</si>
  <si>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</si>
  <si>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</si>
  <si>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</si>
  <si>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</si>
  <si>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</si>
  <si>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</si>
  <si>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</si>
  <si>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</si>
  <si>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</si>
  <si>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</si>
  <si>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</si>
  <si>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</si>
  <si>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</si>
  <si>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</si>
  <si>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</si>
  <si>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</si>
  <si>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</si>
  <si>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</si>
  <si>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</si>
  <si>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</si>
  <si>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</si>
  <si>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</si>
  <si>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</si>
  <si>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</si>
  <si>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</si>
  <si>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</si>
  <si>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</si>
  <si>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</si>
  <si>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</si>
  <si>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</si>
  <si>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</si>
  <si>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</si>
  <si>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</si>
  <si>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</si>
  <si>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</si>
  <si>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</si>
  <si>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</si>
  <si>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</si>
  <si>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</si>
  <si>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</si>
  <si>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</si>
  <si>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</si>
  <si>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</si>
  <si>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</si>
  <si>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</si>
  <si>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</si>
  <si>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</si>
  <si>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</si>
  <si>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</si>
  <si>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</si>
  <si>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</si>
  <si>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</si>
  <si>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</si>
  <si>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</si>
  <si>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</si>
  <si>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</si>
  <si>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</si>
  <si>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</si>
  <si>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</si>
  <si>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</si>
  <si>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</si>
  <si>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</si>
  <si>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</si>
  <si>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</si>
  <si>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</si>
  <si>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</si>
  <si>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</si>
  <si>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</si>
  <si>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</si>
  <si>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</si>
  <si>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</si>
  <si>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</si>
  <si>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</si>
  <si>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</si>
  <si>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</si>
  <si>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</si>
  <si>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</si>
  <si>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</si>
  <si>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</si>
  <si>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</si>
  <si>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</si>
  <si>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</si>
  <si>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</si>
  <si>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</si>
  <si>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</si>
  <si>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</si>
  <si>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</si>
  <si>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</si>
  <si>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</si>
  <si>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</si>
  <si>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</si>
  <si>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</si>
  <si>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</si>
  <si>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</si>
  <si>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</si>
  <si>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</si>
  <si>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</si>
  <si>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</si>
  <si>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</si>
  <si>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</si>
  <si>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</si>
  <si>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</si>
  <si>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</si>
  <si>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</si>
  <si>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</si>
  <si>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</si>
  <si>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</si>
  <si>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</si>
  <si>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</si>
  <si>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</si>
  <si>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</si>
  <si>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</si>
  <si>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</si>
  <si>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</si>
  <si>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</si>
  <si>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</si>
  <si>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</si>
  <si>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</si>
  <si>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</si>
  <si>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</si>
  <si>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</si>
  <si>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</si>
  <si>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</si>
  <si>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</si>
  <si>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</si>
  <si>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</si>
  <si>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</si>
  <si>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</si>
  <si>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</si>
  <si>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</si>
  <si>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</si>
  <si>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</si>
  <si>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</si>
  <si>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</si>
  <si>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</si>
  <si>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</si>
  <si>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</si>
  <si>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</si>
  <si>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</si>
  <si>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</si>
  <si>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</si>
  <si>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</si>
  <si>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</si>
  <si>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</si>
  <si>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</si>
  <si>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</si>
  <si>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</si>
  <si>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</si>
  <si>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</si>
  <si>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</si>
  <si>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</si>
  <si>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</si>
  <si>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</si>
  <si>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</si>
  <si>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</si>
  <si>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</si>
  <si>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</si>
  <si>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</si>
  <si>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</si>
  <si>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</si>
  <si>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</si>
  <si>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</si>
  <si>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</si>
  <si>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</si>
  <si>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</si>
  <si>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</si>
  <si>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</si>
  <si>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</si>
  <si>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</si>
  <si>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</si>
  <si>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</si>
  <si>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</si>
  <si>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</si>
  <si>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</si>
  <si>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</si>
  <si>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</si>
  <si>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</si>
  <si>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</si>
  <si>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</si>
  <si>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</si>
  <si>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</si>
  <si>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</si>
  <si>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</si>
  <si>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</si>
  <si>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</si>
  <si>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</si>
  <si>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</si>
  <si>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</si>
  <si>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</si>
  <si>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</si>
  <si>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</si>
  <si>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</si>
  <si>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</si>
  <si>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</si>
  <si>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</si>
  <si>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</si>
  <si>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</si>
  <si>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</si>
  <si>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</si>
  <si>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</si>
  <si>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</si>
  <si>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</si>
  <si>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</si>
  <si>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</si>
  <si>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</si>
  <si>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</si>
  <si>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</si>
  <si>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</si>
  <si>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</si>
  <si>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</si>
  <si>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</si>
  <si>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</si>
  <si>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</si>
  <si>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</si>
  <si>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</si>
  <si>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</si>
  <si>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</si>
  <si>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</si>
  <si>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</si>
  <si>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</si>
  <si>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</si>
  <si>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</si>
  <si>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</si>
  <si>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</si>
  <si>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</si>
  <si>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</si>
  <si>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</si>
  <si>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</si>
  <si>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</si>
  <si>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</si>
  <si>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</si>
  <si>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</si>
  <si>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</si>
  <si>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</si>
  <si>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</si>
  <si>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</si>
  <si>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</si>
  <si>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</si>
  <si>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</si>
  <si>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</si>
  <si>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</si>
  <si>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</si>
  <si>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</si>
  <si>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</si>
  <si>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</si>
  <si>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</si>
  <si>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</si>
  <si>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</si>
  <si>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</si>
  <si>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</si>
  <si>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</si>
  <si>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</si>
  <si>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</si>
  <si>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</si>
  <si>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</si>
  <si>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</si>
  <si>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</si>
  <si>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</si>
  <si>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</si>
  <si>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</si>
  <si>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</si>
  <si>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</si>
  <si>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</si>
  <si>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</si>
  <si>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</si>
  <si>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</si>
  <si>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</si>
  <si>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</si>
  <si>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</si>
  <si>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</si>
  <si>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</si>
  <si>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</si>
  <si>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</si>
  <si>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</si>
  <si>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</si>
  <si>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</si>
  <si>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</si>
  <si>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</si>
  <si>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</si>
  <si>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</si>
  <si>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</si>
  <si>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</si>
  <si>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</si>
  <si>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</si>
  <si>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</si>
  <si>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</si>
  <si>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</si>
  <si>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</si>
  <si>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</si>
  <si>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</si>
  <si>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</si>
  <si>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</si>
  <si>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</si>
  <si>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</si>
  <si>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</si>
  <si>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</si>
  <si>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</si>
  <si>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</si>
  <si>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</si>
  <si>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</si>
  <si>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</si>
  <si>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</si>
  <si>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</si>
  <si>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</si>
  <si>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</si>
  <si>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</si>
  <si>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</si>
  <si>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</si>
  <si>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</si>
  <si>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</si>
  <si>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</si>
  <si>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</si>
  <si>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</si>
  <si>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</si>
  <si>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</si>
  <si>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</si>
  <si>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</si>
  <si>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</si>
  <si>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</si>
  <si>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</si>
  <si>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</si>
  <si>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</si>
  <si>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</si>
  <si>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</si>
  <si>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</si>
  <si>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</si>
  <si>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</si>
  <si>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</si>
  <si>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</si>
  <si>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</si>
  <si>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</si>
  <si>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</si>
  <si>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</si>
  <si>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</si>
  <si>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</si>
  <si>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</si>
  <si>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</si>
  <si>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</si>
  <si>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</si>
  <si>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</si>
  <si>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</si>
  <si>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</si>
  <si>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</si>
  <si>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</si>
  <si>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</si>
  <si>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</si>
  <si>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</si>
  <si>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</si>
  <si>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</si>
  <si>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</si>
  <si>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</si>
  <si>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</si>
  <si>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</si>
  <si>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</si>
  <si>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</si>
  <si>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</si>
  <si>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</si>
  <si>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</si>
  <si>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</si>
  <si>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</si>
  <si>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</si>
  <si>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</si>
  <si>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</si>
  <si>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</si>
  <si>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</si>
  <si>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</si>
  <si>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</si>
  <si>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</si>
  <si>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</si>
  <si>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</si>
  <si>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</si>
  <si>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</si>
  <si>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</si>
  <si>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</si>
  <si>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</si>
  <si>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</si>
  <si>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</si>
  <si>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</si>
  <si>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</si>
  <si>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</si>
  <si>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</si>
  <si>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</si>
  <si>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</si>
  <si>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</si>
  <si>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</si>
  <si>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</si>
  <si>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</si>
  <si>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</si>
  <si>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</si>
  <si>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</si>
  <si>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</si>
  <si>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</si>
  <si>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</si>
  <si>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</si>
  <si>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</si>
  <si>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</si>
  <si>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</si>
  <si>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</si>
  <si>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</si>
  <si>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</si>
  <si>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</si>
  <si>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</si>
  <si>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</si>
  <si>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</si>
  <si>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</si>
  <si>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</si>
  <si>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</si>
  <si>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</si>
  <si>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</si>
  <si>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</si>
  <si>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</si>
  <si>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</si>
  <si>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</si>
  <si>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</si>
  <si>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</si>
  <si>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</si>
  <si>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</si>
  <si>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</si>
  <si>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</si>
  <si>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</si>
  <si>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</si>
  <si>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</si>
  <si>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</si>
  <si>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</si>
  <si>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</si>
  <si>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</si>
  <si>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</si>
  <si>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</si>
  <si>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</si>
  <si>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</si>
  <si>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</si>
  <si>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</si>
  <si>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</si>
  <si>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</si>
  <si>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</si>
  <si>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</si>
  <si>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</si>
  <si>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</si>
  <si>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</si>
  <si>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</si>
  <si>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</si>
  <si>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</si>
  <si>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</si>
  <si>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</si>
  <si>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</si>
  <si>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</si>
  <si>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</si>
  <si>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</si>
  <si>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</si>
  <si>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</si>
  <si>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</si>
  <si>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</si>
  <si>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</si>
  <si>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</si>
  <si>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</si>
  <si>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</si>
  <si>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</si>
  <si>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</si>
  <si>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</si>
  <si>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</si>
  <si>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</si>
  <si>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</si>
  <si>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</si>
  <si>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</si>
  <si>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</si>
  <si>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</si>
  <si>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</si>
  <si>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</si>
  <si>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</si>
  <si>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</si>
  <si>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</si>
  <si>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</si>
  <si>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</si>
  <si>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</si>
  <si>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</si>
  <si>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</si>
  <si>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</si>
  <si>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</si>
  <si>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</si>
  <si>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</si>
  <si>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</si>
  <si>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</si>
  <si>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</si>
  <si>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</si>
  <si>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</si>
  <si>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</si>
  <si>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</si>
  <si>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</si>
  <si>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</si>
  <si>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</si>
  <si>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</si>
  <si>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</si>
  <si>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</si>
  <si>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</si>
  <si>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</si>
  <si>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</si>
  <si>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</si>
  <si>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</si>
  <si>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</si>
  <si>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</si>
  <si>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</si>
  <si>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</si>
  <si>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</si>
  <si>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</si>
  <si>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</si>
  <si>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</si>
  <si>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</si>
  <si>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</si>
  <si>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</si>
  <si>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</si>
  <si>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</si>
  <si>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</si>
  <si>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</si>
  <si>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</si>
  <si>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</si>
  <si>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</si>
  <si>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</si>
  <si>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</si>
  <si>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</si>
  <si>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</si>
  <si>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</si>
  <si>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</si>
  <si>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</si>
  <si>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</si>
  <si>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</si>
  <si>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</si>
  <si>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</si>
  <si>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</si>
  <si>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</si>
  <si>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</si>
  <si>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</si>
  <si>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</si>
  <si>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</si>
  <si>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</si>
  <si>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</si>
  <si>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</si>
  <si>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</si>
  <si>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</si>
  <si>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</si>
  <si>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</si>
  <si>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</si>
  <si>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</si>
  <si>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</si>
  <si>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</si>
  <si>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</si>
  <si>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</si>
  <si>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</si>
  <si>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</si>
  <si>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</si>
  <si>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</si>
  <si>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</si>
  <si>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</si>
  <si>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</si>
  <si>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</si>
  <si>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</si>
  <si>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</si>
  <si>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</si>
  <si>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</si>
  <si>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</si>
  <si>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</si>
  <si>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</si>
  <si>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</si>
  <si>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</si>
  <si>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</si>
  <si>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</si>
  <si>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</si>
  <si>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</si>
  <si>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</si>
  <si>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</si>
  <si>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</si>
  <si>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</si>
  <si>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</si>
  <si>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</si>
  <si>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</si>
  <si>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</si>
  <si>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</si>
  <si>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</si>
  <si>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</si>
  <si>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</si>
  <si>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</si>
  <si>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</si>
  <si>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</si>
  <si>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</si>
  <si>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</si>
  <si>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</si>
  <si>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</si>
  <si>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</si>
  <si>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</si>
  <si>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</si>
  <si>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</si>
  <si>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</si>
  <si>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</si>
  <si>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</si>
  <si>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</si>
  <si>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</si>
  <si>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</si>
  <si>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</si>
  <si>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</si>
  <si>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</si>
  <si>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</si>
  <si>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</si>
  <si>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</si>
  <si>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</si>
  <si>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</si>
  <si>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</si>
  <si>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</si>
  <si>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</si>
  <si>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</si>
  <si>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</si>
  <si>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</si>
  <si>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</si>
  <si>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</si>
  <si>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</si>
  <si>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</si>
  <si>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</si>
  <si>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</si>
  <si>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</si>
  <si>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</si>
  <si>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</si>
  <si>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</si>
  <si>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</si>
  <si>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</si>
  <si>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</si>
  <si>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</si>
  <si>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</si>
  <si>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</si>
  <si>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</si>
  <si>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</si>
  <si>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</si>
  <si>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</si>
  <si>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</si>
  <si>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</si>
  <si>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</si>
  <si>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</si>
  <si>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</si>
  <si>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</si>
  <si>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</si>
  <si>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</si>
  <si>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</si>
  <si>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</si>
  <si>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</si>
  <si>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</si>
  <si>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</si>
  <si>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</si>
  <si>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</si>
  <si>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</si>
  <si>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</si>
  <si>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</si>
  <si>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</si>
  <si>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</si>
  <si>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</si>
  <si>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</si>
  <si>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</si>
  <si>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</si>
  <si>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</si>
  <si>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</si>
  <si>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</si>
  <si>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</si>
  <si>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</si>
  <si>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</si>
  <si>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</si>
  <si>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</si>
  <si>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</si>
  <si>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</si>
  <si>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</si>
  <si>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</si>
  <si>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</si>
  <si>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</si>
  <si>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</si>
  <si>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</si>
  <si>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</si>
  <si>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</si>
  <si>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</si>
  <si>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</si>
  <si>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</si>
  <si>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</si>
  <si>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</si>
  <si>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</si>
  <si>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</si>
  <si>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</si>
  <si>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</si>
  <si>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</si>
  <si>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</si>
  <si>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</si>
  <si>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</si>
  <si>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</si>
  <si>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</si>
  <si>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</si>
  <si>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</si>
  <si>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</si>
  <si>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</si>
  <si>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</si>
  <si>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</si>
  <si>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</si>
  <si>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</si>
  <si>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</si>
  <si>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</si>
  <si>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</si>
  <si>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</si>
  <si>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</si>
  <si>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</si>
  <si>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</si>
  <si>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</si>
  <si>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</si>
  <si>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</si>
  <si>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</si>
  <si>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</si>
  <si>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</si>
  <si>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</si>
  <si>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</si>
  <si>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</si>
  <si>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</si>
  <si>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</si>
  <si>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</si>
  <si>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</si>
  <si>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</si>
  <si>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</si>
  <si>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</si>
  <si>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</si>
  <si>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</si>
  <si>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</si>
  <si>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</si>
  <si>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</si>
  <si>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</si>
  <si>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</si>
  <si>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</si>
  <si>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</si>
  <si>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</si>
  <si>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</si>
  <si>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</si>
  <si>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</si>
  <si>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</si>
  <si>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</si>
  <si>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</si>
  <si>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</si>
  <si>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</si>
  <si>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</si>
  <si>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</si>
  <si>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</si>
  <si>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</si>
  <si>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</si>
  <si>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</si>
  <si>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</si>
  <si>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</si>
  <si>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</si>
  <si>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</si>
  <si>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</si>
  <si>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</si>
  <si>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</si>
  <si>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</si>
  <si>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</si>
  <si>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</si>
  <si>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</si>
  <si>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</si>
  <si>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</si>
  <si>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</si>
  <si>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</si>
  <si>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</si>
  <si>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</si>
  <si>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</si>
  <si>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</si>
  <si>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</si>
  <si>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</si>
  <si>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</si>
  <si>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</si>
  <si>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</si>
  <si>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</si>
  <si>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</si>
  <si>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</si>
  <si>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</si>
  <si>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</si>
  <si>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</si>
  <si>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</si>
  <si>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</si>
  <si>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</si>
  <si>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</si>
  <si>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</si>
  <si>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</si>
  <si>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</si>
  <si>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</si>
  <si>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</si>
  <si>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</si>
  <si>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</si>
  <si>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</si>
  <si>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</si>
  <si>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</si>
  <si>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</si>
  <si>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</si>
  <si>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</si>
  <si>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</si>
  <si>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</si>
  <si>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</si>
  <si>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</si>
  <si>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</si>
  <si>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</si>
  <si>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</si>
  <si>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</si>
  <si>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</si>
  <si>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</si>
  <si>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</si>
  <si>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</si>
  <si>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</si>
  <si>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</si>
  <si>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</si>
  <si>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</si>
  <si>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</si>
  <si>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</si>
  <si>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</si>
  <si>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</si>
  <si>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</si>
  <si>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</si>
  <si>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</si>
  <si>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</si>
  <si>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</si>
  <si>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</si>
  <si>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</si>
  <si>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</si>
  <si>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</si>
  <si>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</si>
  <si>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</si>
  <si>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</si>
  <si>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</si>
  <si>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</si>
  <si>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</si>
  <si>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</si>
  <si>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</si>
  <si>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</si>
  <si>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</si>
  <si>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</si>
  <si>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</si>
  <si>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</si>
  <si>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</si>
  <si>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</si>
  <si>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</si>
  <si>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</si>
  <si>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</si>
  <si>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</si>
  <si>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</si>
  <si>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</si>
  <si>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</si>
  <si>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</si>
  <si>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</si>
  <si>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</si>
  <si>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</si>
  <si>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</si>
  <si>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</si>
  <si>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</si>
  <si>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</si>
  <si>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</si>
  <si>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</si>
  <si>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</si>
  <si>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</si>
  <si>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</si>
  <si>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</si>
  <si>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</si>
  <si>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</si>
  <si>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</si>
  <si>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</si>
  <si>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</si>
  <si>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</si>
  <si>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</si>
  <si>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</si>
  <si>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</si>
  <si>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</si>
  <si>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</si>
  <si>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</si>
  <si>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</si>
  <si>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</si>
  <si>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</si>
  <si>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</si>
  <si>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</si>
  <si>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</si>
  <si>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</si>
  <si>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</si>
  <si>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</si>
  <si>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</si>
  <si>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</si>
  <si>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</si>
  <si>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</si>
  <si>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</si>
  <si>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</si>
  <si>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</si>
  <si>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</si>
  <si>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</si>
  <si>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</si>
  <si>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</si>
  <si>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</si>
  <si>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</si>
  <si>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</si>
  <si>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</si>
  <si>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</si>
  <si>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</si>
  <si>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</si>
  <si>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</si>
  <si>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</si>
  <si>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</si>
  <si>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</si>
  <si>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</si>
  <si>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</si>
  <si>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</si>
  <si>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</si>
  <si>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</si>
  <si>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</si>
  <si>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</si>
  <si>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</si>
  <si>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</si>
  <si>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</si>
  <si>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</si>
  <si>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</si>
  <si>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</si>
  <si>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</si>
  <si>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</si>
  <si>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</si>
  <si>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</si>
  <si>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</si>
  <si>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</si>
  <si>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</si>
  <si>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</si>
  <si>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</si>
  <si>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</si>
  <si>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</si>
  <si>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</si>
  <si>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</si>
  <si>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</si>
  <si>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</si>
  <si>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</si>
  <si>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</si>
  <si>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</si>
  <si>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</si>
  <si>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</si>
  <si>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</si>
  <si>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</si>
  <si>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</si>
  <si>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</si>
  <si>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</si>
  <si>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</si>
  <si>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</si>
  <si>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</si>
  <si>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</si>
  <si>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</si>
  <si>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</si>
  <si>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</si>
  <si>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</si>
  <si>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</si>
  <si>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</si>
  <si>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</si>
  <si>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</si>
  <si>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</si>
  <si>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</si>
  <si>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</si>
  <si>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</si>
  <si>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</si>
  <si>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</si>
  <si>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</si>
  <si>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</si>
  <si>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</si>
  <si>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</si>
  <si>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</si>
  <si>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</si>
  <si>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</si>
  <si>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</si>
  <si>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</si>
  <si>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</si>
  <si>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</si>
  <si>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</si>
  <si>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</si>
  <si>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</si>
  <si>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</si>
  <si>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</si>
  <si>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</si>
  <si>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</si>
  <si>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</si>
  <si>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</si>
  <si>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</si>
  <si>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</si>
  <si>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</si>
  <si>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</si>
  <si>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</si>
  <si>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</si>
  <si>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</si>
  <si>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</si>
  <si>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</si>
  <si>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</si>
  <si>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</si>
  <si>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</si>
  <si>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</si>
  <si>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</si>
  <si>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</si>
  <si>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</si>
  <si>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</si>
  <si>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</si>
  <si>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</si>
  <si>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</si>
  <si>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</si>
  <si>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</si>
  <si>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</si>
  <si>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</si>
  <si>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</si>
  <si>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</si>
  <si>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</si>
  <si>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</si>
  <si>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</si>
  <si>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</si>
  <si>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</si>
  <si>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</si>
  <si>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</si>
  <si>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</si>
  <si>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</si>
  <si>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</si>
  <si>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</si>
  <si>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</si>
  <si>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</si>
  <si>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</si>
  <si>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</si>
  <si>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</si>
  <si>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</si>
  <si>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</si>
  <si>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</si>
  <si>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</si>
  <si>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</si>
  <si>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</si>
  <si>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</si>
  <si>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</si>
  <si>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</si>
  <si>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</si>
  <si>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</si>
  <si>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</si>
  <si>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</si>
  <si>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</si>
  <si>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</si>
  <si>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</si>
  <si>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</si>
  <si>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</si>
  <si>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</si>
  <si>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</si>
  <si>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</si>
  <si>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</si>
  <si>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</si>
  <si>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</si>
  <si>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</si>
  <si>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</si>
  <si>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</si>
  <si>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</si>
  <si>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</si>
  <si>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</si>
  <si>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</si>
  <si>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</si>
  <si>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</si>
  <si>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</si>
  <si>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</si>
  <si>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</si>
  <si>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</si>
  <si>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</si>
  <si>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</si>
  <si>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</si>
  <si>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</si>
  <si>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</si>
  <si>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</si>
  <si>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</si>
  <si>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</si>
  <si>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</si>
  <si>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</si>
  <si>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</si>
  <si>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</si>
  <si>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</si>
  <si>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</si>
  <si>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</si>
  <si>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</si>
  <si>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</si>
  <si>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</si>
  <si>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</si>
  <si>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</si>
  <si>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</si>
  <si>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</si>
  <si>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</si>
  <si>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</si>
  <si>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</si>
  <si>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</si>
  <si>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</si>
  <si>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</si>
  <si>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</si>
  <si>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</si>
  <si>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</si>
  <si>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</si>
  <si>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</si>
  <si>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</si>
  <si>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</si>
  <si>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</si>
  <si>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</si>
  <si>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</si>
  <si>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</si>
  <si>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</si>
  <si>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</si>
  <si>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</si>
  <si>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</si>
  <si>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</si>
  <si>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</si>
  <si>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</si>
  <si>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</si>
  <si>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</si>
  <si>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</si>
  <si>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</si>
  <si>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</si>
  <si>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</si>
  <si>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</si>
  <si>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</si>
  <si>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</si>
  <si>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</si>
  <si>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</si>
  <si>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</si>
  <si>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</si>
  <si>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</si>
  <si>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</si>
  <si>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</si>
  <si>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</si>
  <si>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</si>
  <si>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</si>
  <si>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</si>
  <si>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</si>
  <si>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</si>
  <si>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</si>
  <si>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</si>
  <si>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</si>
  <si>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</si>
  <si>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</si>
  <si>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</si>
  <si>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</si>
  <si>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</si>
  <si>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</si>
  <si>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</si>
  <si>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</si>
  <si>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</si>
  <si>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</si>
  <si>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</si>
  <si>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</si>
  <si>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</si>
  <si>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</si>
  <si>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</si>
  <si>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</si>
  <si>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</si>
  <si>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</si>
  <si>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</si>
  <si>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</si>
  <si>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</si>
  <si>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</si>
  <si>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</si>
  <si>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</si>
  <si>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</si>
  <si>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</si>
  <si>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</si>
  <si>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</si>
  <si>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</si>
  <si>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</si>
  <si>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</si>
  <si>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</si>
  <si>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</si>
  <si>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</si>
  <si>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</si>
  <si>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</si>
  <si>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</si>
  <si>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</si>
  <si>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</si>
  <si>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</si>
  <si>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</si>
  <si>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</si>
  <si>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</si>
  <si>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</si>
  <si>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</si>
  <si>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</si>
  <si>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</si>
  <si>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</si>
  <si>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</si>
  <si>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</si>
  <si>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</si>
  <si>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</si>
  <si>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</si>
  <si>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</si>
  <si>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</si>
  <si>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</si>
  <si>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</si>
  <si>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</si>
  <si>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</si>
  <si>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</si>
  <si>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</si>
  <si>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</si>
  <si>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</si>
  <si>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</si>
  <si>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</si>
  <si>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</si>
  <si>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</si>
  <si>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</si>
  <si>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</si>
  <si>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</si>
  <si>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</si>
  <si>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</si>
  <si>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</si>
  <si>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</si>
  <si>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</si>
  <si>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</si>
  <si>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</si>
  <si>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</si>
  <si>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</si>
  <si>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</si>
  <si>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</si>
  <si>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</si>
  <si>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</si>
  <si>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</si>
  <si>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</si>
  <si>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</si>
  <si>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</si>
  <si>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</si>
  <si>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</si>
  <si>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</si>
  <si>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</si>
  <si>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</si>
  <si>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</si>
  <si>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</si>
  <si>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</si>
  <si>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</si>
  <si>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</si>
  <si>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</si>
  <si>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</si>
  <si>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</si>
  <si>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</si>
  <si>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</si>
  <si>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</si>
  <si>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</si>
  <si>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</si>
  <si>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</si>
  <si>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</si>
  <si>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</si>
  <si>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</si>
  <si>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</si>
  <si>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</si>
  <si>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</si>
  <si>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</si>
  <si>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</si>
  <si>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</si>
  <si>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</si>
  <si>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</si>
  <si>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</si>
  <si>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</si>
  <si>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</si>
  <si>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</si>
  <si>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</si>
  <si>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</si>
  <si>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</si>
  <si>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</si>
  <si>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</si>
  <si>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</si>
  <si>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</si>
  <si>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</si>
  <si>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</si>
  <si>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</si>
  <si>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</si>
  <si>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</si>
  <si>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</si>
  <si>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</si>
  <si>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</si>
  <si>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</si>
  <si>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</si>
  <si>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</si>
  <si>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</si>
  <si>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</si>
  <si>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</si>
  <si>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</si>
  <si>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</si>
  <si>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</si>
  <si>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</si>
  <si>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</si>
  <si>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</si>
  <si>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</si>
  <si>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</si>
  <si>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</si>
  <si>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</si>
  <si>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</si>
  <si>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</si>
  <si>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</si>
  <si>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</si>
  <si>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</si>
  <si>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</si>
  <si>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</si>
  <si>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</si>
  <si>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</si>
  <si>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</si>
  <si>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</si>
  <si>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</si>
  <si>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</si>
  <si>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</si>
  <si>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</si>
  <si>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</si>
  <si>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</si>
  <si>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</si>
  <si>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</si>
  <si>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</si>
  <si>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</si>
  <si>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</si>
  <si>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</si>
  <si>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</si>
  <si>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</si>
  <si>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</si>
  <si>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</si>
  <si>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</si>
  <si>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</si>
  <si>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</si>
  <si>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</si>
  <si>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</si>
  <si>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</si>
  <si>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</si>
  <si>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</si>
  <si>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</si>
  <si>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</si>
  <si>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</si>
  <si>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</si>
  <si>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</si>
  <si>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</si>
  <si>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</si>
  <si>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</si>
  <si>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</si>
  <si>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</si>
  <si>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</si>
  <si>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</si>
  <si>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</si>
  <si>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</si>
  <si>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</si>
  <si>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</si>
  <si>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</si>
  <si>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</si>
  <si>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</si>
  <si>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</si>
  <si>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</si>
  <si>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</si>
  <si>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</si>
  <si>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</si>
  <si>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</si>
  <si>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</si>
  <si>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</si>
  <si>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</si>
  <si>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</si>
  <si>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</si>
  <si>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</si>
  <si>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</si>
  <si>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</si>
  <si>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</si>
  <si>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</si>
  <si>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</si>
  <si>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</si>
  <si>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</si>
  <si>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</si>
  <si>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</si>
  <si>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</si>
  <si>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</si>
  <si>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</si>
  <si>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</si>
  <si>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</si>
  <si>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</si>
  <si>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</si>
  <si>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</si>
  <si>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</si>
  <si>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</si>
  <si>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</si>
  <si>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</si>
  <si>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</si>
  <si>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</si>
  <si>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</si>
  <si>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</si>
  <si>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</si>
  <si>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</si>
  <si>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</si>
  <si>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</si>
  <si>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</si>
  <si>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</si>
  <si>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</si>
  <si>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</si>
  <si>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</si>
  <si>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</si>
  <si>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</si>
  <si>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</si>
  <si>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</si>
  <si>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</si>
  <si>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</si>
  <si>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</si>
  <si>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</si>
  <si>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</si>
  <si>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</si>
  <si>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</si>
  <si>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</si>
  <si>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</si>
  <si>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</si>
  <si>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</si>
  <si>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</si>
  <si>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</si>
  <si>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</si>
  <si>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</si>
  <si>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</si>
  <si>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</si>
  <si>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</si>
  <si>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</si>
  <si>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</si>
  <si>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</si>
  <si>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</si>
  <si>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</si>
  <si>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</si>
  <si>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</si>
  <si>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</si>
  <si>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</si>
  <si>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</si>
  <si>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</si>
  <si>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</si>
  <si>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</si>
  <si>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</si>
  <si>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</si>
  <si>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</si>
  <si>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</si>
  <si>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</si>
  <si>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</si>
  <si>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</si>
  <si>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</si>
  <si>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</si>
  <si>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</si>
  <si>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</si>
  <si>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</si>
  <si>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</si>
  <si>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</si>
  <si>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</si>
  <si>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</si>
  <si>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</si>
  <si>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</si>
  <si>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</si>
  <si>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</si>
  <si>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</si>
  <si>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</si>
  <si>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</si>
  <si>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</si>
  <si>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</si>
  <si>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</si>
  <si>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</si>
  <si>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</si>
  <si>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</si>
  <si>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</si>
  <si>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</si>
  <si>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</si>
  <si>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</si>
  <si>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</si>
  <si>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</si>
  <si>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</si>
  <si>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</si>
  <si>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</si>
  <si>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</si>
  <si>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</si>
  <si>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</si>
  <si>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</si>
  <si>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</si>
  <si>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</si>
  <si>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</si>
  <si>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</si>
  <si>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</si>
  <si>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</si>
  <si>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</si>
  <si>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</si>
  <si>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</si>
  <si>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</si>
  <si>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</si>
  <si>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</si>
  <si>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</si>
  <si>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</si>
  <si>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</si>
  <si>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</si>
  <si>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</si>
  <si>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</si>
  <si>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</si>
  <si>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</si>
  <si>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</si>
  <si>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</si>
  <si>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</si>
  <si>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</si>
  <si>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</si>
  <si>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</si>
  <si>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</si>
  <si>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</si>
  <si>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</si>
  <si>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</si>
  <si>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</si>
  <si>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</si>
  <si>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</si>
  <si>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</si>
  <si>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</si>
  <si>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</si>
  <si>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</si>
  <si>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</si>
  <si>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</si>
  <si>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</si>
  <si>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</si>
  <si>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</si>
  <si>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</si>
  <si>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</si>
  <si>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</si>
  <si>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</si>
  <si>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</si>
  <si>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</si>
  <si>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</si>
  <si>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</si>
  <si>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</si>
  <si>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</si>
  <si>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</si>
  <si>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</si>
  <si>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</si>
  <si>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</si>
  <si>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</si>
  <si>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</si>
  <si>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</si>
  <si>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</si>
  <si>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</si>
  <si>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</si>
  <si>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</si>
  <si>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</si>
  <si>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</si>
  <si>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</si>
  <si>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</si>
  <si>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</si>
  <si>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</si>
  <si>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</si>
  <si>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</si>
  <si>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</si>
  <si>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</si>
  <si>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</si>
  <si>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</si>
  <si>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</si>
  <si>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</si>
  <si>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</si>
  <si>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</si>
  <si>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</si>
  <si>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</si>
  <si>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</si>
  <si>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</si>
  <si>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</si>
  <si>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</si>
  <si>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</si>
  <si>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</si>
  <si>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</si>
  <si>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</si>
  <si>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</si>
  <si>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</si>
  <si>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</si>
  <si>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</si>
  <si>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</si>
  <si>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</si>
  <si>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</si>
  <si>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</si>
  <si>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</si>
  <si>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</si>
  <si>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</si>
  <si>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</si>
  <si>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</si>
  <si>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</si>
  <si>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</si>
  <si>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</si>
  <si>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</si>
  <si>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</si>
  <si>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</si>
  <si>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</si>
  <si>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</si>
  <si>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</si>
  <si>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</si>
  <si>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</si>
  <si>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</si>
  <si>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</si>
  <si>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</si>
  <si>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</si>
  <si>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</si>
  <si>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</si>
  <si>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</si>
  <si>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</si>
  <si>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</si>
  <si>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</si>
  <si>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</si>
  <si>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</si>
  <si>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</si>
  <si>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</si>
  <si>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</si>
  <si>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</si>
  <si>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</si>
  <si>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</si>
  <si>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</si>
  <si>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</si>
  <si>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</si>
  <si>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</si>
  <si>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</si>
  <si>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</si>
  <si>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</si>
  <si>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</si>
  <si>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</si>
  <si>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</si>
  <si>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</si>
  <si>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</si>
  <si>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</si>
  <si>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</si>
  <si>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</si>
  <si>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</si>
  <si>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</si>
  <si>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</si>
  <si>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</si>
  <si>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</si>
  <si>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</si>
  <si>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</si>
  <si>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</si>
  <si>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</si>
  <si>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</si>
  <si>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</si>
  <si>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</si>
  <si>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</si>
  <si>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</si>
  <si>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</si>
  <si>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</si>
  <si>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</si>
  <si>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</si>
  <si>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</si>
  <si>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</si>
  <si>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</si>
  <si>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</si>
  <si>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</si>
  <si>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</si>
  <si>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</si>
  <si>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</si>
  <si>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</si>
  <si>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</si>
  <si>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</si>
  <si>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</si>
  <si>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</si>
  <si>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</si>
  <si>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</si>
  <si>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</si>
  <si>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</si>
  <si>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</si>
  <si>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</si>
  <si>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</si>
  <si>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</si>
  <si>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</si>
  <si>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</si>
  <si>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</si>
  <si>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</si>
  <si>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</si>
  <si>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</si>
  <si>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</si>
  <si>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</si>
  <si>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</si>
  <si>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</si>
  <si>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</si>
  <si>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</si>
  <si>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</si>
  <si>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</si>
  <si>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</si>
  <si>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</si>
  <si>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</si>
  <si>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</si>
  <si>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</si>
  <si>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</si>
  <si>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</si>
  <si>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</si>
  <si>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</si>
  <si>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</si>
  <si>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</si>
  <si>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</si>
  <si>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</si>
  <si>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</si>
  <si>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</si>
  <si>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</si>
  <si>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</si>
  <si>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</si>
  <si>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</si>
  <si>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</si>
  <si>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</si>
  <si>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</si>
  <si>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</si>
  <si>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</si>
  <si>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</si>
  <si>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</si>
  <si>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</si>
  <si>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</si>
  <si>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</si>
  <si>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</si>
  <si>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</si>
  <si>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</si>
  <si>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</si>
  <si>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</si>
  <si>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</si>
  <si>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</si>
  <si>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</si>
  <si>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</si>
  <si>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</si>
  <si>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</si>
  <si>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</si>
  <si>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</si>
  <si>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</si>
  <si>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</si>
  <si>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</si>
  <si>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Backers_Count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</si>
  <si>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</si>
  <si>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</si>
  <si>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</si>
  <si>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</si>
  <si>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</si>
  <si>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</si>
  <si>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</si>
  <si>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</si>
  <si>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</si>
  <si>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</si>
  <si>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</si>
  <si>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</si>
  <si>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</si>
  <si>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Mean</t>
  </si>
  <si>
    <t>Successful</t>
  </si>
  <si>
    <t>Failed</t>
  </si>
  <si>
    <t>Stats</t>
  </si>
  <si>
    <t>Median</t>
  </si>
  <si>
    <t>Min</t>
  </si>
  <si>
    <t>Max</t>
  </si>
  <si>
    <t>Variance</t>
  </si>
  <si>
    <t>STDEV</t>
  </si>
  <si>
    <t xml:space="preserve">Due to the amount of outliers in both backer counts for successful and failed campaigns, the median would better to summarize the data verses using the mean.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</si>
</sst>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m/d/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44" fontId="0" fillId="0" borderId="0" xfId="42" applyFont="1"/>
    <xf numFmtId="164" fontId="16" fillId="0" borderId="0" xfId="42" applyNumberFormat="1" applyFont="1" applyAlignment="1">
      <alignment horizontal="center"/>
    </xf>
    <xf numFmtId="164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16" fillId="0" borderId="10" xfId="0" applyFont="1" applyBorder="1" applyAlignment="1">
      <alignment horizontal="center"/>
    </xf>
    <xf numFmtId="43" fontId="0" fillId="0" borderId="10" xfId="44" applyFont="1" applyBorder="1"/>
    <xf numFmtId="0" fontId="16" fillId="0" borderId="10" xfId="0" applyFont="1" applyBorder="1" applyAlignment="1">
      <alignment horizontal="center"/>
    </xf>
    <xf numFmtId="9" fontId="0" fillId="0" borderId="0" xfId="0" applyNumberFormat="1"/>
    <xf numFmtId="0" fontId="1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2499465926084170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2499465926084170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2499465926084170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[CrowdfundingBook_RPF35.xlsx]Crowdfunding_Table_Category 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Outcomes by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'Crowdfunding_Table_Category 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'Crowdfunding_Table_Category 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'Crowdfunding_Table_Category 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41-4226-8C14-03A244221CB5}"/>
            </c:ext>
          </c:extLst>
        </c:ser>
        <c:ser>
          <c:idx val="1"/>
          <c:order val="1"/>
          <c:tx>
            <c:strRef>
              <c:f>'Crowdfunding_Table_Category 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'Crowdfunding_Table_Category 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'Crowdfunding_Table_Category 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41-4226-8C14-03A244221CB5}"/>
            </c:ext>
          </c:extLst>
        </c:ser>
        <c:ser>
          <c:idx val="2"/>
          <c:order val="2"/>
          <c:tx>
            <c:strRef>
              <c:f>'Crowdfunding_Table_Category 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'Crowdfunding_Table_Category 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'Crowdfunding_Table_Category 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41-4226-8C14-03A244221CB5}"/>
            </c:ext>
          </c:extLst>
        </c:ser>
        <c:ser>
          <c:idx val="3"/>
          <c:order val="3"/>
          <c:tx>
            <c:strRef>
              <c:f>'Crowdfunding_Table_Category 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'Crowdfunding_Table_Category 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'Crowdfunding_Table_Category 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741-4226-8C14-03A244221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1984904"/>
        <c:axId val="581996272"/>
      </c:barChart>
      <c:catAx>
        <c:axId val="581984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96272"/>
        <c:crosses val="autoZero"/>
        <c:auto val="1"/>
        <c:lblAlgn val="ctr"/>
        <c:lblOffset val="100"/>
        <c:noMultiLvlLbl val="0"/>
      </c:catAx>
      <c:valAx>
        <c:axId val="5819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8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[CrowdfundingBook_RPF35.xlsx]Crowdfunding_Table_Sub-Category!PivotTable2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</a:t>
            </a:r>
            <a:r>
              <a:rPr lang="en-US" baseline="0"/>
              <a:t> Outcomes by Sub-Category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'Crowdfunding_Table_Sub-Category'!$B$4:$B$5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'Crowdfunding_Table_Sub-Category'!$A$6:$A$30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'Crowdfunding_Table_Sub-Category'!$B$6:$B$30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D6-4C29-BCAD-C43FD5755097}"/>
            </c:ext>
          </c:extLst>
        </c:ser>
        <c:ser>
          <c:idx val="1"/>
          <c:order val="1"/>
          <c:tx>
            <c:strRef>
              <c:f>'Crowdfunding_Table_Sub-Category'!$C$4:$C$5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'Crowdfunding_Table_Sub-Category'!$A$6:$A$30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'Crowdfunding_Table_Sub-Category'!$C$6:$C$30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DD6-4C29-BCAD-C43FD5755097}"/>
            </c:ext>
          </c:extLst>
        </c:ser>
        <c:ser>
          <c:idx val="2"/>
          <c:order val="2"/>
          <c:tx>
            <c:strRef>
              <c:f>'Crowdfunding_Table_Sub-Category'!$D$4:$D$5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'Crowdfunding_Table_Sub-Category'!$A$6:$A$30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'Crowdfunding_Table_Sub-Category'!$D$6:$D$30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DD6-4C29-BCAD-C43FD5755097}"/>
            </c:ext>
          </c:extLst>
        </c:ser>
        <c:ser>
          <c:idx val="3"/>
          <c:order val="3"/>
          <c:tx>
            <c:strRef>
              <c:f>'Crowdfunding_Table_Sub-Category'!$E$4:$E$5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'Crowdfunding_Table_Sub-Category'!$A$6:$A$30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'Crowdfunding_Table_Sub-Category'!$E$6:$E$30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DD6-4C29-BCAD-C43FD575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1985296"/>
        <c:axId val="581986080"/>
      </c:barChart>
      <c:catAx>
        <c:axId val="58198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86080"/>
        <c:crosses val="autoZero"/>
        <c:auto val="1"/>
        <c:lblAlgn val="ctr"/>
        <c:lblOffset val="100"/>
        <c:noMultiLvlLbl val="0"/>
      </c:catAx>
      <c:valAx>
        <c:axId val="5819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[CrowdfundingBook_RPF35.xlsx]Crowdfunding_O.T.L.!PivotTable6</c:name>
    <c:fmtId val="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'Crowdfunding_O.T.L.'!$B$5:$B$6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'Crowdfunding_O.T.L.'!$A$7:$A$19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'Crowdfunding_O.T.L.'!$B$7:$B$19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0-44FC-A2F6-354994D5DA48}"/>
            </c:ext>
          </c:extLst>
        </c:ser>
        <c:ser>
          <c:idx val="1"/>
          <c:order val="1"/>
          <c:tx>
            <c:strRef>
              <c:f>'Crowdfunding_O.T.L.'!$C$5:$C$6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'Crowdfunding_O.T.L.'!$A$7:$A$19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'Crowdfunding_O.T.L.'!$C$7:$C$19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0-44FC-A2F6-354994D5DA48}"/>
            </c:ext>
          </c:extLst>
        </c:ser>
        <c:ser>
          <c:idx val="2"/>
          <c:order val="2"/>
          <c:tx>
            <c:strRef>
              <c:f>'Crowdfunding_O.T.L.'!$D$5:$D$6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'Crowdfunding_O.T.L.'!$A$7:$A$19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'Crowdfunding_O.T.L.'!$D$7:$D$19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0-44FC-A2F6-354994D5D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992352"/>
        <c:axId val="581988824"/>
      </c:lineChart>
      <c:catAx>
        <c:axId val="58199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88824"/>
        <c:crosses val="autoZero"/>
        <c:auto val="1"/>
        <c:lblAlgn val="ctr"/>
        <c:lblOffset val="100"/>
        <c:noMultiLvlLbl val="0"/>
      </c:catAx>
      <c:valAx>
        <c:axId val="58198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'Crowdfunding_O.B.G.'!$F$1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'Crowdfunding_O.B.G.'!$A$2:$A$13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'Crowdfunding_O.B.G.'!$F$2:$F$13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48-4901-B070-8B1045625942}"/>
            </c:ext>
          </c:extLst>
        </c:ser>
        <c:ser>
          <c:idx val="1"/>
          <c:order val="1"/>
          <c:tx>
            <c:strRef>
              <c:f>'Crowdfunding_O.B.G.'!$G$1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'Crowdfunding_O.B.G.'!$A$2:$A$13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'Crowdfunding_O.B.G.'!$G$2:$G$13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48-4901-B070-8B1045625942}"/>
            </c:ext>
          </c:extLst>
        </c:ser>
        <c:ser>
          <c:idx val="2"/>
          <c:order val="2"/>
          <c:tx>
            <c:strRef>
              <c:f>'Crowdfunding_O.B.G.'!$H$1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'Crowdfunding_O.B.G.'!$A$2:$A$13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'Crowdfunding_O.B.G.'!$H$2:$H$13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48-4901-B070-8B1045625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993136"/>
        <c:axId val="581989608"/>
      </c:lineChart>
      <c:catAx>
        <c:axId val="58199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89608"/>
        <c:crosses val="autoZero"/>
        <c:auto val="1"/>
        <c:lblAlgn val="ctr"/>
        <c:lblOffset val="100"/>
        <c:noMultiLvlLbl val="0"/>
      </c:catAx>
      <c:valAx>
        <c:axId val="581989608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1</xdr:row>
      <xdr:rowOff>171450</xdr:rowOff>
    </xdr:from>
    <xdr:to>
      <xdr:col>17</xdr:col>
      <xdr:colOff>219076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3</xdr:row>
      <xdr:rowOff>19049</xdr:rowOff>
    </xdr:from>
    <xdr:to>
      <xdr:col>18</xdr:col>
      <xdr:colOff>676275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4</xdr:row>
      <xdr:rowOff>26670</xdr:rowOff>
    </xdr:from>
    <xdr:to>
      <xdr:col>12</xdr:col>
      <xdr:colOff>167640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13</xdr:row>
      <xdr:rowOff>70485</xdr:rowOff>
    </xdr:from>
    <xdr:to>
      <xdr:col>6</xdr:col>
      <xdr:colOff>975360</xdr:colOff>
      <xdr:row>27</xdr:row>
      <xdr:rowOff>40005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an Freeman" refreshedDate="45018.266900462964" createdVersion="5" refreshedVersion="6" minRefreshableVersion="3" recordCount="1000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GB"/>
        <s v="DK"/>
        <s v="IT"/>
        <s v="CH"/>
        <s v="AU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5-07-01T05:00:00"/>
        <d v="2015-10-05T05:00:00"/>
        <d v="2019-08-11T05:00:00"/>
        <d v="2019-01-20T06:00:00"/>
        <d v="2018-10-26T05:00:00"/>
        <d v="2017-09-13T05:00:00"/>
        <d v="2010-07-14T05:00:00"/>
        <d v="2010-08-09T05:00:00"/>
        <d v="2013-09-19T05:00:00"/>
        <d v="2016-04-08T05:00:00"/>
        <d v="2010-09-21T05:00:00"/>
        <d v="2019-10-22T05:00:00"/>
        <d v="2011-02-26T06:00:00"/>
        <d v="2012-03-06T06:00:00"/>
        <d v="2019-12-10T06:00:00"/>
        <d v="2014-07-14T05:00:00"/>
        <d v="2010-07-19T05:00:00"/>
        <d v="2018-09-08T05:00:00"/>
        <d v="2019-03-04T06:00:00"/>
        <d v="2010-11-17T06:00:00"/>
        <d v="2011-08-15T05:00:00"/>
        <d v="2012-03-05T06:00:00"/>
        <d v="2019-10-15T05:00:00"/>
        <d v="2019-01-21T06:00:00"/>
        <d v="2012-11-25T06:00:00"/>
        <d v="2018-07-31T05:00:00"/>
        <d v="2015-10-03T05:00:00"/>
        <d v="2015-08-03T05:00:00"/>
        <d v="2013-07-29T05:00:00"/>
        <d v="2019-04-19T05:00:00"/>
        <d v="2016-07-08T05:00:00"/>
        <d v="2018-01-10T06:00:00"/>
        <d v="2015-01-21T06:00:00"/>
        <d v="2013-05-18T05:00:00"/>
        <d v="2019-10-14T05:00:00"/>
        <d v="2015-02-21T06:00:00"/>
        <d v="2016-09-10T05:00:00"/>
        <d v="2015-02-26T06:00:00"/>
        <d v="2013-02-25T06:00:00"/>
        <d v="2015-02-11T06:00:00"/>
        <d v="2018-03-05T06:00:00"/>
        <d v="2015-01-08T06:00:00"/>
        <d v="2019-10-27T05:00:00"/>
        <d v="2019-03-06T06:00:00"/>
        <d v="2016-11-02T05:00:00"/>
        <d v="2019-06-29T05:00:00"/>
        <d v="2010-03-04T06:00:00"/>
        <d v="2019-01-17T06:00:00"/>
        <d v="2018-08-28T05:00:00"/>
        <d v="2013-08-01T05:00:00"/>
        <d v="2012-03-27T05:00:00"/>
        <d v="2010-09-15T05:00:00"/>
        <d v="2013-10-25T05:00:00"/>
        <d v="2018-03-11T06:00:00"/>
        <d v="2018-07-21T05:00:00"/>
        <d v="2017-02-22T06:00:00"/>
        <d v="2016-11-12T06:00:00"/>
        <d v="2017-08-29T05:00:00"/>
        <d v="2017-08-26T05:00:00"/>
        <d v="2011-05-13T05:00:00"/>
        <d v="2011-02-21T06:00:00"/>
        <d v="2013-06-25T05:00:00"/>
        <d v="2017-04-28T05:00:00"/>
        <d v="2018-07-02T05:00:00"/>
        <d v="2010-06-21T05:00:00"/>
        <d v="2015-04-08T05:00:00"/>
        <d v="2013-05-15T05:00:00"/>
        <d v="2010-05-23T05:00:00"/>
        <d v="2010-12-19T06:00:00"/>
        <d v="2010-01-19T06:00:00"/>
        <d v="2015-06-25T05:00:00"/>
        <d v="2018-10-17T05:00:00"/>
        <d v="2019-04-20T05:00:00"/>
        <d v="2012-07-27T05:00:00"/>
        <d v="2015-01-25T06:00:00"/>
        <d v="2015-01-23T06:00:00"/>
        <d v="2010-09-27T05:00:00"/>
        <d v="2015-01-20T06:00:00"/>
        <d v="2018-06-16T05:00:00"/>
        <d v="2011-08-13T05:00:00"/>
        <d v="2014-08-19T05:00:00"/>
        <d v="2017-06-12T05:00:00"/>
        <d v="2016-07-28T05:00:00"/>
        <d v="2016-11-27T06:00:00"/>
        <d v="2010-08-19T05:00:00"/>
        <d v="2019-03-12T05:00:00"/>
        <d v="2011-03-08T06:00:00"/>
        <d v="2015-11-23T06:00:00"/>
        <d v="2014-06-04T05:00:00"/>
        <d v="2016-02-25T06:00:00"/>
        <d v="2016-08-06T05:00:00"/>
        <d v="2019-10-18T05:00:00"/>
        <d v="2012-10-20T05:00:00"/>
        <d v="2010-06-29T05:00:00"/>
        <d v="2011-05-12T05:00:00"/>
        <d v="2015-06-17T05:00:00"/>
        <d v="2016-01-30T06:00:00"/>
        <d v="2015-07-27T05:00:00"/>
        <d v="2014-03-29T05:00:00"/>
        <d v="2011-10-19T05:00:00"/>
        <d v="2012-04-06T05:00:00"/>
        <d v="2012-10-04T05:00:00"/>
        <d v="2010-10-24T05:00:00"/>
        <d v="2017-03-12T06:00:00"/>
        <d v="2018-03-27T05:00:00"/>
        <d v="2018-07-29T05:00:00"/>
        <d v="2018-06-15T05:00:00"/>
        <d v="2019-03-17T05:00:00"/>
        <d v="2014-01-12T06:00:00"/>
        <d v="2018-09-11T05:00:00"/>
        <d v="2016-12-29T06:00:00"/>
        <d v="2018-01-25T06:00:00"/>
        <d v="2010-06-16T05:00:00"/>
        <d v="2014-01-22T06:00:00"/>
        <d v="2017-11-17T06:00:00"/>
        <d v="2015-09-18T05:00:00"/>
        <d v="2011-04-05T05:00:00"/>
        <d v="2018-05-08T05:00:00"/>
        <d v="2017-05-22T05:00:00"/>
        <d v="2013-07-11T05:00:00"/>
        <d v="2014-11-27T06:00:00"/>
        <d v="2015-11-24T06:00:00"/>
        <d v="2017-06-15T05:00:00"/>
        <d v="2011-07-04T05:00:00"/>
        <d v="2016-08-14T05:00:00"/>
        <d v="2010-05-12T05:00:00"/>
        <d v="2010-08-27T05:00:00"/>
        <d v="2015-02-03T06:00:00"/>
        <d v="2010-10-06T05:00:00"/>
        <d v="2012-12-08T06:00:00"/>
        <d v="2011-10-15T05:00:00"/>
        <d v="2011-01-03T06:00:00"/>
        <d v="2011-06-19T05:00:00"/>
        <d v="2013-03-07T06:00:00"/>
        <d v="2014-06-07T05:00:00"/>
        <d v="2013-02-27T06:00:00"/>
        <d v="2012-09-28T05:00:00"/>
        <d v="2015-04-21T05:00:00"/>
        <d v="2010-06-06T05:00:00"/>
        <d v="2018-06-04T05:00:00"/>
        <d v="2012-09-05T05:00:00"/>
        <d v="2019-04-09T05:00:00"/>
        <d v="2010-10-04T05:00:00"/>
        <d v="2015-06-05T05:00:00"/>
        <d v="2011-11-08T06:00:00"/>
        <d v="2013-07-10T05:00:00"/>
        <d v="2018-08-10T05:00:00"/>
        <d v="2019-02-19T06:00:00"/>
        <d v="2018-12-16T06:00:00"/>
        <d v="2014-06-09T05:00:00"/>
        <d v="2015-12-08T06:00:00"/>
        <d v="2012-10-19T05:00:00"/>
        <d v="2016-05-12T05:00:00"/>
        <d v="2010-03-25T05:00:00"/>
        <d v="2019-10-05T05:00:00"/>
        <d v="2013-12-30T06:00:00"/>
        <d v="2014-07-25T05:00:00"/>
        <d v="2016-08-07T05:00:00"/>
        <d v="2014-01-03T06:00:00"/>
        <d v="2015-09-23T05:00:00"/>
        <d v="2010-12-03T06:00:00"/>
        <d v="2012-02-27T06:00:00"/>
        <d v="2017-07-22T05:00:00"/>
        <d v="2010-01-25T06:00:00"/>
        <d v="2018-03-04T06:00:00"/>
        <d v="2015-09-03T05:00:00"/>
        <d v="2019-02-22T06:00:00"/>
        <d v="2018-09-16T05:00:00"/>
        <d v="2017-08-03T05:00:00"/>
        <d v="2014-03-20T05:00:00"/>
        <d v="2014-07-19T05:00:00"/>
        <d v="2019-12-31T06:00:00"/>
        <d v="2014-02-10T06:00:00"/>
        <d v="2016-08-31T05:00:00"/>
        <d v="2016-09-03T05:00:00"/>
        <d v="2011-05-03T05:00:00"/>
        <d v="2017-09-21T05:00:00"/>
        <d v="2014-03-11T05:00:00"/>
        <d v="2019-12-06T06:00:00"/>
        <d v="2017-10-04T05:00:00"/>
        <d v="2017-12-14T06:00:00"/>
        <d v="2010-09-09T05:00:00"/>
        <d v="2013-09-13T05:00:00"/>
        <d v="2018-05-13T05:00:00"/>
        <d v="2014-05-23T05:00:00"/>
        <d v="2014-12-02T06:00:00"/>
        <d v="2016-03-04T06:00:00"/>
        <d v="2013-06-04T05:00:00"/>
        <d v="2014-06-27T05:00:00"/>
        <d v="2018-04-08T05:00:00"/>
        <d v="2017-07-29T05:00:00"/>
        <d v="2019-11-17T06:00:00"/>
        <d v="2012-04-24T05:00:00"/>
        <d v="2010-08-06T05:00:00"/>
        <d v="2015-07-07T05:00:00"/>
        <d v="2011-01-01T06:00:00"/>
        <d v="2011-10-02T05:00:00"/>
        <d v="2019-04-16T05:00:00"/>
        <d v="2011-04-03T05:00:00"/>
        <d v="2017-11-21T06:00:00"/>
        <d v="2010-02-27T06:00:00"/>
        <d v="2013-06-23T05:00:00"/>
        <d v="2012-03-22T05:00:00"/>
        <d v="2016-05-06T05:00:00"/>
        <d v="2017-03-03T06:00:00"/>
        <d v="2013-08-27T05:00:00"/>
        <d v="2019-05-13T05:00:00"/>
        <d v="2013-06-10T05:00:00"/>
        <d v="2018-06-08T05:00:00"/>
        <d v="2019-02-13T06:00:00"/>
        <d v="2018-01-02T06:00:00"/>
        <d v="2019-04-28T05:00:00"/>
        <d v="2015-09-21T05:00:00"/>
        <d v="2012-11-26T06:00:00"/>
        <d v="2011-07-01T05:00:00"/>
        <d v="2012-06-21T05:00:00"/>
        <d v="2015-07-28T05:00:00"/>
        <d v="2016-03-16T05:00:00"/>
        <d v="2019-12-07T06:00:00"/>
        <d v="2016-03-19T05:00:00"/>
        <d v="2016-01-08T06:00:00"/>
        <d v="2010-12-13T06:00:00"/>
        <d v="2017-09-01T05:00:00"/>
        <d v="2019-04-07T05:00:00"/>
        <d v="2014-04-07T05:00:00"/>
        <d v="2013-05-21T05:00:00"/>
        <d v="2010-01-09T06:00:00"/>
        <d v="2019-01-10T06:00:00"/>
        <d v="2010-04-08T05:00:00"/>
        <d v="2017-02-13T06:00:00"/>
        <d v="2019-06-25T05:00:00"/>
        <d v="2011-10-17T05:00:00"/>
        <d v="2011-12-03T06:00:00"/>
        <d v="2015-08-29T05:00:00"/>
        <d v="2017-09-22T05:00:00"/>
        <d v="2010-10-18T05:00:00"/>
        <d v="2012-05-02T05:00:00"/>
        <d v="2013-10-07T05:00:00"/>
        <d v="2018-05-07T05:00:00"/>
        <d v="2014-06-10T05:00:00"/>
        <d v="2012-08-27T05:00:00"/>
        <d v="2010-06-12T05:00:00"/>
        <d v="2017-09-12T05:00:00"/>
        <d v="2018-01-12T06:00:00"/>
        <d v="2012-12-09T06:00:00"/>
        <d v="2011-12-19T06:00:00"/>
        <d v="2011-04-08T05:00:00"/>
        <d v="2010-04-15T05:00:00"/>
        <d v="2016-01-24T06:00:00"/>
        <d v="2016-07-25T05:00:00"/>
        <d v="2014-07-06T05:00:00"/>
        <d v="2019-10-13T05:00:00"/>
        <d v="2016-03-07T06:00:00"/>
        <d v="2010-08-25T05:00:00"/>
        <d v="2012-05-31T05:00:00"/>
        <d v="2010-05-25T05:00:00"/>
        <d v="2016-01-05T06:00:00"/>
        <d v="2018-04-23T05:00:00"/>
        <d v="2014-11-07T06:00:00"/>
        <d v="2017-10-20T05:00:00"/>
        <d v="2019-01-31T06:00:00"/>
        <d v="2016-02-26T06:00:00"/>
        <d v="2010-12-02T06:00:00"/>
        <d v="2015-12-07T06:00:00"/>
        <d v="2012-11-28T06:00:00"/>
        <d v="2011-08-01T05:00:00"/>
        <d v="2017-11-06T06:00:00"/>
        <d v="2015-02-25T06:00:00"/>
        <d v="2012-04-19T05:00:00"/>
        <d v="2019-05-03T05:00:00"/>
        <d v="2016-12-12T06:00:00"/>
        <d v="2011-11-27T06:00:00"/>
        <d v="2016-03-17T05:00:00"/>
        <d v="2012-03-11T06:00:00"/>
        <d v="2017-07-25T05:00:00"/>
        <d v="2016-05-30T05:00:00"/>
        <d v="2012-05-01T05:00:00"/>
        <d v="2013-11-14T06:00:00"/>
        <d v="2016-11-23T06:00:00"/>
        <d v="2010-07-08T05:00:00"/>
        <d v="2012-03-14T05:00:00"/>
        <d v="2018-05-14T05:00:00"/>
        <d v="2013-05-10T05:00:00"/>
        <d v="2011-01-27T06:00:00"/>
        <d v="2012-03-16T05:00:00"/>
        <d v="2010-10-05T05:00:00"/>
        <d v="2018-11-13T06:00:00"/>
        <d v="2013-10-15T05:00:00"/>
        <d v="2019-01-28T06:00:00"/>
        <d v="2014-01-14T06:00:00"/>
        <d v="2016-11-11T06:00:00"/>
        <d v="2016-03-03T06:00:00"/>
        <d v="2017-08-30T05:00:00"/>
        <d v="2015-05-11T05:00:00"/>
        <d v="2018-09-02T05:00:00"/>
        <d v="2016-01-07T06:00:00"/>
        <d v="2011-06-12T05:00:00"/>
        <d v="2017-07-14T05:00:00"/>
        <d v="2016-03-27T05:00:00"/>
        <d v="2011-04-18T05:00:00"/>
        <d v="2011-09-21T05:00:00"/>
        <d v="2010-04-09T05:00:00"/>
        <d v="2019-09-08T05:00:00"/>
        <d v="2019-04-06T05:00:00"/>
        <d v="2017-04-15T05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1-08-27T05:00:00"/>
        <d v="2014-03-27T05:00:00"/>
        <d v="2014-12-16T06:00:00"/>
        <d v="2015-12-26T06:00:00"/>
        <d v="2019-08-28T05:00:00"/>
        <d v="2011-01-28T06:00:00"/>
        <d v="2014-09-10T05:00:00"/>
        <d v="2016-06-11T05:00:00"/>
        <d v="2018-09-17T05:00:00"/>
        <d v="2017-01-28T06:00:00"/>
        <d v="2016-08-19T05:00:00"/>
        <d v="2010-12-15T06:00:00"/>
        <d v="2018-07-14T05:00:00"/>
        <d v="2014-04-14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8-13T05:00:00"/>
        <d v="2017-02-16T06:00:00"/>
        <d v="2015-05-20T05:00:00"/>
        <d v="2019-02-14T06:00:00"/>
        <d v="2015-11-07T06:00:00"/>
        <d v="2018-04-16T05:00:00"/>
        <d v="2011-08-12T05:00:00"/>
        <d v="2017-01-22T06:00:00"/>
        <d v="2012-01-14T06:00:00"/>
        <d v="2013-08-05T05:00:00"/>
        <d v="2017-12-27T06:00:00"/>
        <d v="2017-02-21T06:00:00"/>
        <d v="2014-08-24T05:00:00"/>
        <d v="2018-01-27T06:00:00"/>
        <d v="2018-01-07T06:00:00"/>
        <d v="2018-09-03T05:00:00"/>
        <d v="2015-04-16T05:00:00"/>
        <d v="2014-10-18T05:00:00"/>
        <d v="2014-10-02T05:00:00"/>
        <d v="2013-12-11T06:00:00"/>
        <d v="2018-10-09T05:00:00"/>
        <d v="2015-02-08T06:00:00"/>
        <d v="2011-09-11T05:00:00"/>
        <d v="2011-09-22T05:00:00"/>
        <d v="2019-01-11T06:00:00"/>
        <d v="2015-10-16T05:00:00"/>
        <d v="2016-01-03T06:00:00"/>
        <d v="2018-05-21T05:00:00"/>
        <d v="2011-10-27T05:00:00"/>
        <d v="2016-03-02T06:00:00"/>
        <d v="2010-09-02T05:00:00"/>
        <d v="2017-10-16T05:00:00"/>
        <d v="2017-02-28T06:00:00"/>
        <d v="2014-06-16T05:00:00"/>
        <d v="2010-06-26T05:00:00"/>
        <d v="2012-06-12T05:00:00"/>
        <d v="2012-01-04T06:00:00"/>
        <d v="2016-12-08T06:00:00"/>
        <d v="2017-06-25T05:00:00"/>
        <d v="2011-01-06T06:00:00"/>
        <d v="2018-06-26T05:00:00"/>
        <d v="2012-10-03T05:00:00"/>
        <d v="2016-05-23T05:00:00"/>
        <d v="2018-06-22T05:00:00"/>
        <d v="2011-07-09T05:00:00"/>
        <d v="2011-02-02T06:00:00"/>
        <d v="2013-08-16T05:00:00"/>
        <d v="2016-07-22T05:00:00"/>
        <d v="2012-01-06T06:00:00"/>
        <d v="2011-03-01T06:00:00"/>
        <d v="2010-08-14T05:00:00"/>
        <d v="2011-12-27T06:00:00"/>
        <d v="2010-10-13T05:00:00"/>
        <d v="2017-04-18T05:00:00"/>
        <d v="2015-04-28T05:00:00"/>
        <d v="2011-09-06T05:00:00"/>
        <d v="2018-09-19T05:00:00"/>
        <d v="2018-11-27T06:00:00"/>
        <d v="2010-04-20T05:00:00"/>
        <d v="2012-01-13T06:00:00"/>
        <d v="2011-01-17T06:00:00"/>
        <d v="2018-11-03T05:00:00"/>
        <d v="2012-05-06T05:00:00"/>
        <d v="2015-06-08T05:00:00"/>
        <d v="2016-02-03T06:00:00"/>
        <d v="2017-06-29T05:00:00"/>
        <d v="2018-05-05T05:00:00"/>
        <d v="2018-04-18T05:00:00"/>
        <d v="2019-04-18T05:00:00"/>
        <d v="2012-02-05T06:00:00"/>
        <d v="2019-02-07T06:00:00"/>
        <d v="2011-02-11T06:00:00"/>
        <d v="2019-09-29T05:00:00"/>
        <d v="2014-01-26T06:00:00"/>
        <d v="2014-05-02T05:00:00"/>
        <d v="2013-11-25T06:00:00"/>
        <d v="2016-12-01T06:00:00"/>
        <d v="2010-06-28T05:00:00"/>
        <d v="2013-02-03T06:00:00"/>
        <d v="2017-09-02T05:00:00"/>
        <d v="2015-11-29T06:00:00"/>
        <d v="2011-05-18T05:00:00"/>
        <d v="2012-04-26T05:00:00"/>
        <d v="2018-02-25T06:00:00"/>
        <d v="2010-09-30T05:00:00"/>
        <d v="2017-10-07T05:00:00"/>
        <d v="2017-05-13T05:00:00"/>
        <d v="2012-12-18T06:00:00"/>
        <d v="2017-12-19T06:00:00"/>
        <d v="2013-04-14T05:00:00"/>
        <d v="2017-05-03T05:00:00"/>
        <d v="2018-10-21T05:00:00"/>
        <d v="2012-09-04T05:00:00"/>
        <d v="2010-07-06T05:00:00"/>
        <d v="2013-10-21T05:00:00"/>
        <d v="2015-05-18T05:00:00"/>
        <d v="2011-08-22T05:00:00"/>
        <d v="2016-10-14T05:00:00"/>
        <d v="2013-02-04T06:00:00"/>
        <d v="2014-12-28T06:00:00"/>
        <d v="2012-05-08T05:00:00"/>
        <d v="2014-03-12T05:00:00"/>
        <d v="2013-01-30T06:00:00"/>
        <d v="2018-07-17T05:00:00"/>
        <d v="2017-07-27T05:00:00"/>
        <d v="2011-11-11T06:00:00"/>
        <d v="2013-03-05T06:00:00"/>
        <d v="2011-02-17T06:00:00"/>
        <d v="2019-04-14T05:00:00"/>
        <d v="2016-02-24T06:00:00"/>
        <d v="2017-04-11T05:00:00"/>
        <d v="2019-09-09T05:00:00"/>
        <d v="2019-03-11T05:00:00"/>
        <d v="2017-05-05T05:00:00"/>
        <d v="2015-04-18T05:00:00"/>
        <d v="2019-11-30T06:00:00"/>
        <d v="2011-06-26T05:00:00"/>
        <d v="2015-10-02T05:00:00"/>
        <d v="2010-05-21T05:00:00"/>
        <d v="2014-10-01T05:00:00"/>
        <d v="2012-02-24T06:00:00"/>
        <d v="2019-12-12T06:00:00"/>
        <d v="2019-06-10T05:00:00"/>
        <d v="2018-03-09T06:00:00"/>
        <d v="2018-12-08T06:00:00"/>
        <d v="2013-09-03T05:00:00"/>
        <d v="2019-01-27T06:00:00"/>
        <d v="2015-07-24T05:00:00"/>
        <d v="2013-01-01T06:00:00"/>
        <d v="2010-06-07T05:00:00"/>
        <d v="2014-12-31T06:00:00"/>
        <d v="2011-07-24T05:00:00"/>
        <d v="2011-08-07T05:00:00"/>
        <d v="2017-05-21T05:00:00"/>
        <d v="2016-12-20T06:00:00"/>
        <d v="2015-01-01T06:00:00"/>
        <d v="2016-03-15T05:00:00"/>
        <d v="2013-05-01T05:00:00"/>
        <d v="2013-03-12T05:00:00"/>
        <d v="2010-10-23T05:00:00"/>
        <d v="2019-07-04T05:00:00"/>
        <d v="2013-03-08T06:00:00"/>
        <d v="2016-02-22T06:00:00"/>
        <d v="2013-04-09T05:00:00"/>
        <d v="2017-04-27T05:00:00"/>
        <d v="2012-05-05T05:00:00"/>
        <d v="2019-07-25T05:00:00"/>
        <d v="2013-12-06T06:00:00"/>
        <d v="2011-12-23T06:00:00"/>
        <d v="2011-02-16T06:00:00"/>
        <d v="2018-02-23T06:00:00"/>
        <d v="2014-04-02T05:00:00"/>
        <d v="2014-05-30T05:00:00"/>
        <d v="2012-07-03T05:00:00"/>
        <d v="2013-09-20T05:00:00"/>
        <d v="2010-04-26T05:00:00"/>
        <d v="2010-11-23T06:00:00"/>
        <d v="2010-09-28T05:00:00"/>
        <d v="2016-02-05T06:00:00"/>
        <d v="2013-11-23T06:00:00"/>
        <d v="2014-05-10T05:00:00"/>
        <d v="2010-08-31T05:00:00"/>
        <d v="2013-11-11T06:00:00"/>
        <d v="2017-11-28T06:00:00"/>
        <d v="2018-09-27T05:00:00"/>
        <d v="2018-08-17T05:00:00"/>
        <d v="2018-07-30T05:00:00"/>
        <d v="2017-12-22T06:00:00"/>
        <d v="2013-09-22T05:00:00"/>
        <d v="2019-07-01T05:00:00"/>
        <d v="2015-06-10T05:00:00"/>
        <d v="2016-01-22T06:00:00"/>
        <d v="2013-09-11T05:00:00"/>
        <d v="2019-04-27T05:00:00"/>
        <d v="2019-12-25T06:00:00"/>
        <d v="2012-02-09T06:00:00"/>
        <d v="2017-12-25T06:00:00"/>
        <d v="2013-04-02T05:00:00"/>
        <d v="2014-07-10T05:00:00"/>
        <d v="2012-02-29T06:00:00"/>
        <d v="2014-12-20T06:00:00"/>
        <d v="2016-11-26T06:00:00"/>
        <d v="2011-01-02T06:00:00"/>
        <d v="2011-02-14T06:00:00"/>
        <d v="2017-03-02T06:00:00"/>
        <d v="2016-08-22T05:00:00"/>
        <d v="2012-05-29T05:00:00"/>
        <d v="2013-10-12T05:00:00"/>
        <d v="2015-09-14T05:00:00"/>
        <d v="2015-06-21T05:00:00"/>
        <d v="2011-12-08T06:00:00"/>
        <d v="2015-03-15T05:00:00"/>
        <d v="2019-10-20T05:00:00"/>
        <d v="2013-10-29T05:00:00"/>
        <d v="2015-05-04T05:00:00"/>
        <d v="2015-06-19T05:00:00"/>
        <d v="2015-09-28T05:00:00"/>
        <d v="2013-12-17T06:00:00"/>
        <d v="2014-05-20T05:00:00"/>
        <d v="2017-11-01T05:00:00"/>
        <d v="2011-03-11T06:00:00"/>
        <d v="2011-12-01T06:00:00"/>
        <d v="2017-08-22T05:00:00"/>
        <d v="2011-04-29T05:00:00"/>
        <d v="2014-09-24T05:00:00"/>
        <d v="2012-08-28T05:00:00"/>
        <d v="2014-11-25T06:00:00"/>
        <d v="2016-08-23T05:00:00"/>
        <d v="2019-01-19T06:00:00"/>
        <d v="2015-07-05T05:00:00"/>
        <d v="2014-12-21T06:00:00"/>
        <d v="2018-12-30T06:00:00"/>
        <d v="2014-03-17T05:00:00"/>
        <d v="2016-06-27T05:00:00"/>
        <d v="2017-09-17T05:00:00"/>
        <d v="2016-03-05T06:00:00"/>
        <d v="2017-05-29T05:00:00"/>
        <d v="2018-05-31T05:00:00"/>
        <d v="2015-02-12T06:00:00"/>
        <d v="2013-07-30T05:00:00"/>
        <d v="2019-12-22T06:00:00"/>
        <d v="2015-01-10T06:00:00"/>
        <d v="2019-10-06T05:00:00"/>
        <d v="2019-12-15T06:00:00"/>
        <d v="2013-05-23T05:00:00"/>
        <d v="2015-09-13T05:00:00"/>
        <d v="2016-06-13T05:00:00"/>
        <d v="2013-07-25T05:00:00"/>
        <d v="2013-03-04T06:00:00"/>
        <d v="2013-06-17T05:00:00"/>
        <d v="2017-05-10T05:00:00"/>
        <d v="2014-10-22T05:00:00"/>
        <d v="2013-05-02T05:00:00"/>
        <d v="2011-05-06T05:00:00"/>
        <d v="2015-06-15T05:00:00"/>
        <d v="2016-04-29T05:00:00"/>
        <d v="2018-04-15T05:00:00"/>
        <d v="2010-03-11T06:00:00"/>
        <d v="2014-10-08T05:00:00"/>
        <d v="2020-01-27T06:00:00"/>
        <d v="2010-04-17T05:00:00"/>
        <d v="2016-07-04T05:00:00"/>
        <d v="2010-06-05T05:00:00"/>
        <d v="2016-07-06T05:00:00"/>
        <d v="2019-05-01T05:00:00"/>
        <d v="2014-11-02T05:00:00"/>
        <d v="2017-03-25T05:00:00"/>
        <d v="2010-03-21T05:00:00"/>
        <d v="2012-01-18T06:00:00"/>
        <d v="2016-11-14T06:00:00"/>
        <d v="2010-07-27T05:00:00"/>
        <d v="2018-07-28T05:00:00"/>
        <d v="2016-01-18T06:00:00"/>
        <d v="2010-03-18T05:00:00"/>
        <d v="2019-05-24T05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9-06-17T05:00:00"/>
        <d v="2017-11-29T06:00:00"/>
        <d v="2014-07-05T05:00:00"/>
        <d v="2016-02-19T06:00:00"/>
        <d v="2017-12-28T06:00:00"/>
        <d v="2015-08-30T05:00:00"/>
        <d v="2015-08-21T05:00:00"/>
        <d v="2012-03-28T05:00:00"/>
        <d v="2018-12-09T06:00:00"/>
        <d v="2010-10-07T05:00:00"/>
        <d v="2012-02-20T06:00:00"/>
        <d v="2016-06-20T05:00:00"/>
        <d v="2013-08-30T05:00:00"/>
        <d v="2010-08-16T05:00:00"/>
        <d v="2012-08-01T05:00:00"/>
        <d v="2018-12-17T06:00:00"/>
        <d v="2015-11-14T06:00:00"/>
        <d v="2018-06-12T05:00:00"/>
        <d v="2018-03-21T05:00:00"/>
        <d v="2016-04-15T05:00:00"/>
        <d v="2011-08-19T05:00:00"/>
        <d v="2017-03-23T05:00:00"/>
        <d v="2016-07-10T05:00:00"/>
        <d v="2014-04-25T05:00:00"/>
        <d v="2019-12-14T06:00:00"/>
        <d v="2011-12-21T06:00:00"/>
        <d v="2017-02-20T06:00:00"/>
        <d v="2016-12-19T06:00:00"/>
        <d v="2011-10-26T05:00:00"/>
        <d v="2015-08-23T05:00:00"/>
        <d v="2018-11-20T06:00:00"/>
        <d v="2018-07-15T05:00:00"/>
        <d v="2019-09-11T05:00:00"/>
        <d v="2010-12-22T06:00:00"/>
        <d v="2010-08-24T05:00:00"/>
        <d v="2019-07-09T05:00:00"/>
        <d v="2017-10-17T05:00:00"/>
        <d v="2017-11-27T06:00:00"/>
        <d v="2012-02-16T06:00:00"/>
        <d v="2015-04-20T05:00:00"/>
        <d v="2014-09-25T05:00:00"/>
        <d v="2019-01-16T06:00:00"/>
        <d v="2016-08-05T05:00:00"/>
        <d v="2013-07-22T05:00:00"/>
        <d v="2016-12-26T06:00:00"/>
        <d v="2017-03-01T06:00:00"/>
        <d v="2014-07-24T05:00:00"/>
        <d v="2017-11-23T06:00:00"/>
        <d v="2011-06-20T05:00:00"/>
        <d v="2011-03-27T05:00:00"/>
        <d v="2010-08-07T05:00:00"/>
        <d v="2016-12-22T06:00:00"/>
        <d v="2011-07-14T05:00:00"/>
        <d v="2010-06-23T05:00:00"/>
        <d v="2011-11-18T06:00:00"/>
        <d v="2018-02-21T06:00:00"/>
        <d v="2018-04-04T05:00:00"/>
        <d v="2011-01-11T06:00:00"/>
        <d v="2013-03-28T05:00:00"/>
        <d v="2017-08-17T05:00:00"/>
        <d v="2014-11-15T06:00:00"/>
        <d v="2010-10-25T05:00:00"/>
        <d v="2012-06-17T05:00:00"/>
        <d v="2016-05-25T05:00:00"/>
        <d v="2011-06-18T05:00:00"/>
        <d v="2014-09-07T05:00:00"/>
        <d v="2017-07-23T05:00:00"/>
        <d v="2017-03-22T05:00:00"/>
        <d v="2016-09-13T05:00:00"/>
        <d v="2017-01-11T06:00:00"/>
        <d v="2015-02-20T06:00:00"/>
        <d v="2019-06-15T05:00:00"/>
        <d v="2014-11-16T06:00:00"/>
        <d v="2012-06-29T05:00:00"/>
        <d v="2017-02-03T06:00:00"/>
        <d v="2016-11-06T05:00:00"/>
        <d v="2015-05-23T05:00:00"/>
        <d v="2015-10-21T05:00:00"/>
        <d v="2010-05-30T05:00:00"/>
        <d v="2013-05-28T05:00:00"/>
        <d v="2014-08-04T05:00:00"/>
        <d v="2010-03-01T06:00:00"/>
        <d v="2014-10-24T05:00:00"/>
        <d v="2010-07-01T05:00:00"/>
        <d v="2010-08-05T05:00:00"/>
        <d v="2012-07-28T05:00:00"/>
        <d v="2012-06-06T05:00:00"/>
        <d v="2019-07-05T05:00:00"/>
        <d v="2017-12-08T06:00:00"/>
        <d v="2010-03-28T05:00:00"/>
        <d v="2018-02-05T06:00:00"/>
        <d v="2019-08-01T05:00:00"/>
        <d v="2015-08-24T05:00:00"/>
        <d v="2016-03-30T05:00:00"/>
        <d v="2010-11-15T06:00:00"/>
        <d v="2015-10-06T05:00:00"/>
        <d v="2019-03-29T05:00:00"/>
        <d v="2013-08-15T05:00:00"/>
        <d v="2019-01-26T06:00:00"/>
        <d v="2019-10-31T05:00:00"/>
        <d v="2010-04-23T05:00:00"/>
        <d v="2017-02-17T06:00:00"/>
        <d v="2014-11-06T06:00:00"/>
        <d v="2011-09-23T05:00:00"/>
        <d v="2012-08-16T05:00:00"/>
        <d v="2015-08-14T05:00:00"/>
        <d v="2011-11-24T06:00:00"/>
        <d v="2010-10-31T05:00:00"/>
        <d v="2014-01-08T06:00:00"/>
        <d v="2012-09-22T05:00:00"/>
        <d v="2014-06-02T05:00:00"/>
        <d v="2012-12-16T06:00:00"/>
        <d v="2015-10-22T05:00:00"/>
        <d v="2011-05-21T05:00:00"/>
        <d v="2014-05-27T05:00:00"/>
        <d v="2010-02-14T06:00:00"/>
        <d v="2016-12-11T06:00:00"/>
        <d v="2013-06-26T05:00:00"/>
        <d v="2014-02-26T06:00:00"/>
        <d v="2013-03-17T05:00:00"/>
        <d v="2016-11-01T05:00:00"/>
        <d v="2014-08-08T05:00:00"/>
        <d v="2014-10-05T05:00:00"/>
        <d v="2013-02-12T06:00:00"/>
        <d v="2015-06-12T05:00:00"/>
        <d v="2018-07-20T05:00:00"/>
        <d v="2018-10-05T05:00:00"/>
        <d v="2017-06-26T05:00:00"/>
        <d v="2017-11-14T06:00:00"/>
        <d v="2016-05-17T05:00:00"/>
        <d v="2012-08-14T05:00:00"/>
        <d v="2016-01-09T06:00:00"/>
        <d v="2019-07-10T05:00:00"/>
        <d v="2019-05-04T05:00:00"/>
        <d v="2016-05-27T05:00:00"/>
        <d v="2017-04-13T05:00:00"/>
        <d v="2014-02-28T06:00:00"/>
        <d v="2012-11-24T06:00:00"/>
        <d v="2017-06-23T05:00:00"/>
        <d v="2011-10-09T05:00:00"/>
        <d v="2010-03-22T05:00:00"/>
        <d v="2013-07-01T05:00:00"/>
        <d v="2018-04-03T05:00:00"/>
        <d v="2019-03-26T05:00:00"/>
        <d v="2015-06-09T05:00:00"/>
        <d v="2018-01-03T06:00:00"/>
        <d v="2013-02-23T06:00:00"/>
        <d v="2015-05-15T05:00:00"/>
        <d v="2015-02-28T06:00:00"/>
        <d v="2010-02-05T06:00:00"/>
        <d v="2015-01-02T06:00:00"/>
        <d v="2012-10-24T05:00:00"/>
        <d v="2012-09-26T05:00:00"/>
        <d v="2017-07-17T05:00:00"/>
        <d v="2012-04-21T05:00:00"/>
        <d v="2018-08-26T05:00:00"/>
        <d v="2012-01-22T06:00:00"/>
        <d v="2016-04-01T05:00:00"/>
        <d v="2014-05-03T05:00:00"/>
        <d v="2015-03-09T05:00:00"/>
        <d v="2011-11-19T06:00:00"/>
        <d v="2011-03-10T06:00:00"/>
        <d v="2011-07-16T05:00:00"/>
        <d v="2011-10-05T05:00:00"/>
        <d v="2018-05-15T05:00:00"/>
        <d v="2010-03-16T05:00:00"/>
        <d v="2012-10-28T05:00:00"/>
        <d v="2018-04-21T05:00:00"/>
        <d v="2013-03-01T06:00:00"/>
        <d v="2018-02-11T06:00:00"/>
        <d v="2010-07-15T05:00:00"/>
        <d v="2013-04-08T05:00:00"/>
        <d v="2011-05-08T05:00:00"/>
        <d v="2015-04-17T05:00:00"/>
        <d v="2014-09-15T05:00:00"/>
        <d v="2010-10-28T05:00:00"/>
        <d v="2018-08-30T05:00:00"/>
        <d v="2011-01-13T06:00:00"/>
        <d v="2019-06-08T05:00:00"/>
        <d v="2016-07-26T05:00:00"/>
        <d v="2020-01-15T06:00:00"/>
        <d v="2019-07-21T05:00:00"/>
        <d v="2011-01-12T06:00:00"/>
        <d v="2010-06-19T05:00:00"/>
        <d v="2017-06-01T05:00:00"/>
        <d v="2014-05-04T05:00:00"/>
        <d v="2012-04-25T05:00:00"/>
        <d v="2010-08-26T05:00:00"/>
        <d v="2015-07-17T05:00:00"/>
        <d v="2010-11-06T05:00:00"/>
        <d v="2011-01-22T06:00:00"/>
        <d v="2016-03-06T06:00:00"/>
        <d v="2017-08-01T05:00:00"/>
        <d v="2014-06-21T05:00:00"/>
        <d v="2018-02-03T06:00:00"/>
        <d v="2012-07-17T05:00:00"/>
        <d v="2019-12-16T06:00:00"/>
        <d v="2015-07-16T05:00:00"/>
        <d v="2014-09-19T05:00:00"/>
        <d v="2019-11-11T06:00:00"/>
        <d v="2011-11-15T06:00:00"/>
        <d v="2012-03-26T05:00:00"/>
        <d v="2011-04-27T05:00:00"/>
        <d v="2018-11-04T05:00:00"/>
        <d v="2010-07-31T05:00:00"/>
        <d v="2015-01-22T06:00:00"/>
        <d v="2018-11-30T06:00:00"/>
        <d v="2014-04-28T05:00:00"/>
        <d v="2019-05-12T05:00:00"/>
        <d v="2013-08-04T05:00:00"/>
        <d v="2017-06-30T05:00:00"/>
        <d v="2014-12-18T06:00:00"/>
        <d v="2011-06-28T05:00:00"/>
        <d v="2016-08-02T05:00:00"/>
        <d v="2017-10-14T05:00:00"/>
        <d v="2013-11-17T06:00:00"/>
        <d v="2012-02-12T06:00:00"/>
        <d v="2019-01-06T06:00:00"/>
        <d v="2010-06-15T05:00:00"/>
        <d v="2017-04-20T05:00:00"/>
        <d v="2019-04-15T05:00:00"/>
        <d v="2012-07-12T05:00:00"/>
        <d v="2011-12-22T06:00:00"/>
        <d v="2017-02-10T06:00:00"/>
        <d v="2013-07-24T05:00:00"/>
        <d v="2014-06-28T05:00:00"/>
        <d v="2014-07-16T05:00:00"/>
        <d v="2010-11-25T06:00:00"/>
        <d v="2017-05-23T05:00:00"/>
        <d v="2019-07-22T05:00:00"/>
        <d v="2015-11-26T06:00:00"/>
        <d v="2014-03-26T05:00:00"/>
        <d v="2011-05-07T05:00:00"/>
        <d v="2012-12-01T06:00:00"/>
        <d v="2011-01-09T06:00:00"/>
        <d v="2011-01-25T06:00:00"/>
        <d v="2011-11-22T06:00:00"/>
        <d v="2012-04-05T05:00:00"/>
        <d v="2011-06-16T05:00:00"/>
        <d v="2014-09-26T05:00:00"/>
        <d v="2014-12-12T06:00:00"/>
        <d v="2016-08-09T05:00:00"/>
        <d v="2015-12-20T06:00:00"/>
        <d v="2010-11-02T05:00:00"/>
        <d v="2018-03-31T05:00:00"/>
        <d v="2015-12-22T06:00:00"/>
        <d v="2019-08-04T05:00:00"/>
        <d v="2010-02-09T06:00:00"/>
        <d v="2016-02-08T06:00:00"/>
        <d v="2014-07-28T05:00:00"/>
        <d v="2013-12-31T06:00:00"/>
        <d v="2011-03-05T06:00:00"/>
        <d v="2019-06-24T05:00:00"/>
        <d v="2014-03-23T05:00:00"/>
        <d v="2013-02-09T06:00:00"/>
        <d v="2017-01-17T06:00:00"/>
        <d v="2018-02-10T06:00:00"/>
        <d v="2011-05-09T05:00:00"/>
        <d v="2013-10-08T05:00:00"/>
        <d v="2017-07-19T05:00:00"/>
        <d v="2010-12-10T06:00:00"/>
        <d v="2019-02-09T06:00:00"/>
        <d v="2017-10-08T05:00:00"/>
        <d v="2014-12-15T06:00:00"/>
        <d v="2018-02-07T06:00:00"/>
        <d v="2013-11-29T06:00:00"/>
        <d v="2013-12-29T06:00:00"/>
        <d v="2015-10-30T05:00:00"/>
        <d v="2014-04-13T05:00:00"/>
        <d v="2011-07-19T05:00:00"/>
        <d v="2019-11-18T06:00:00"/>
        <d v="2019-11-15T06:00:00"/>
        <d v="2014-09-13T05:00:00"/>
        <d v="2019-03-27T05:00:00"/>
        <d v="2015-12-24T06:00:00"/>
        <d v="2014-10-17T05:00:00"/>
        <d v="2017-11-09T06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5">
      <sharedItems containsSemiMixedTypes="0" containsNonDate="0" containsDate="1" containsString="0" minDate="2010-01-09T06:00:00" maxDate="2020-02-10T06:00:00" count="878">
        <d v="2015-12-15T06:00:00"/>
        <d v="2015-08-06T05:00:00"/>
        <d v="2015-10-06T05:00:00"/>
        <d v="2019-09-20T05:00:00"/>
        <d v="2019-01-24T06:00:00"/>
        <d v="2018-11-07T06:00:00"/>
        <d v="2017-09-14T05:00:00"/>
        <d v="2010-07-24T05:00:00"/>
        <d v="2010-08-11T05:00:00"/>
        <d v="2013-11-07T06:00:00"/>
        <d v="2016-04-10T05:00:00"/>
        <d v="2010-09-27T05:00:00"/>
        <d v="2019-10-30T05:00:00"/>
        <d v="2011-03-23T05:00:00"/>
        <d v="2012-04-02T05:00:00"/>
        <d v="2019-12-14T06:00:00"/>
        <d v="2014-09-04T05:00:00"/>
        <d v="2010-07-21T05:00:00"/>
        <d v="2018-09-16T05:00:00"/>
        <d v="2019-03-25T05:00:00"/>
        <d v="2010-12-06T06:00:00"/>
        <d v="2011-09-18T05:00:00"/>
        <d v="2012-03-29T05:00:00"/>
        <d v="2019-11-28T06:00:00"/>
        <d v="2019-02-03T06:00:00"/>
        <d v="2012-11-27T06:00:00"/>
        <d v="2018-08-27T05:00:00"/>
        <d v="2015-10-11T05:00:00"/>
        <d v="2013-08-08T05:00:00"/>
        <d v="2019-04-22T05:00:00"/>
        <d v="2016-08-18T05:00:00"/>
        <d v="2018-02-06T06:00:00"/>
        <d v="2015-01-25T06:00:00"/>
        <d v="2013-05-19T05:00:00"/>
        <d v="2019-10-21T05:00:00"/>
        <d v="2015-02-28T06:00:00"/>
        <d v="2016-10-18T05:00:00"/>
        <d v="2015-03-15T05:00:00"/>
        <d v="2013-03-11T05:00:00"/>
        <d v="2015-03-07T06:00:00"/>
        <d v="2018-04-04T05:00:00"/>
        <d v="2015-01-28T06:00:00"/>
        <d v="2019-10-27T05:00:00"/>
        <d v="2019-03-23T05:00:00"/>
        <d v="2016-11-17T06:00:00"/>
        <d v="2019-07-12T05:00:00"/>
        <d v="2010-03-09T06:00:00"/>
        <d v="2018-09-17T05:00:00"/>
        <d v="2013-08-29T05:00:00"/>
        <d v="2012-04-12T05:00:00"/>
        <d v="2010-09-19T05:00:00"/>
        <d v="2013-10-30T05:00:00"/>
        <d v="2018-03-17T05:00:00"/>
        <d v="2018-08-26T05:00:00"/>
        <d v="2017-03-03T06:00:00"/>
        <d v="2016-12-04T06:00:00"/>
        <d v="2017-09-28T05:00:00"/>
        <d v="2017-09-04T05:00:00"/>
        <d v="2011-05-21T05:00:00"/>
        <d v="2011-04-02T05:00:00"/>
        <d v="2013-06-29T05:00:00"/>
        <d v="2017-05-04T05:00:00"/>
        <d v="2018-07-17T05:00:00"/>
        <d v="2010-07-13T05:00:00"/>
        <d v="2015-04-13T05:00:00"/>
        <d v="2013-06-07T05:00:00"/>
        <d v="2010-05-24T05:00:00"/>
        <d v="2011-01-22T06:00:00"/>
        <d v="2010-03-02T06:00:00"/>
        <d v="2015-08-18T05:00:00"/>
        <d v="2018-10-29T05:00:00"/>
        <d v="2019-04-21T05:00:00"/>
        <d v="2012-08-25T05:00:00"/>
        <d v="2015-02-06T06:00:00"/>
        <d v="2015-03-13T05:00:00"/>
        <d v="2010-10-11T05:00:00"/>
        <d v="2015-01-26T06:00:00"/>
        <d v="2018-06-21T05:00:00"/>
        <d v="2011-08-18T05:00:00"/>
        <d v="2014-08-21T05:00:00"/>
        <d v="2017-06-27T05:00:00"/>
        <d v="2016-08-19T05:00:00"/>
        <d v="2016-11-30T06:00:00"/>
        <d v="2010-08-25T05:00:00"/>
        <d v="2019-03-17T05:00:00"/>
        <d v="2011-03-19T05:00:00"/>
        <d v="2015-11-30T06:00:00"/>
        <d v="2014-06-14T05:00:00"/>
        <d v="2016-02-25T06:00:00"/>
        <d v="2016-09-03T05:00:00"/>
        <d v="2019-10-23T05:00:00"/>
        <d v="2012-10-24T05:00:00"/>
        <d v="2010-07-19T05:00:00"/>
        <d v="2011-05-16T05:00:00"/>
        <d v="2015-07-10T05:00:00"/>
        <d v="2016-03-12T06:00:00"/>
        <d v="2015-07-31T05:00:00"/>
        <d v="2014-04-28T05:00:00"/>
        <d v="2011-11-06T05:00:00"/>
        <d v="2012-05-13T05:00:00"/>
        <d v="2012-11-19T06:00:00"/>
        <d v="2010-11-02T05:00:00"/>
        <d v="2017-03-15T05:00:00"/>
        <d v="2018-04-03T05:00:00"/>
        <d v="2018-08-11T05:00:00"/>
        <d v="2018-06-18T05:00:00"/>
        <d v="2019-03-18T05:00:00"/>
        <d v="2014-01-14T06:00:00"/>
        <d v="2018-09-30T05:00:00"/>
        <d v="2017-01-25T06:00:00"/>
        <d v="2018-01-26T06:00:00"/>
        <d v="2010-07-10T05:00:00"/>
        <d v="2014-02-13T06:00:00"/>
        <d v="2017-12-22T06:00:00"/>
        <d v="2015-09-19T05:00:00"/>
        <d v="2011-05-01T05:00:00"/>
        <d v="2018-05-10T05:00:00"/>
        <d v="2017-06-01T05:00:00"/>
        <d v="2013-08-10T05:00:00"/>
        <d v="2010-07-15T05:00:00"/>
        <d v="2014-12-24T06:00:00"/>
        <d v="2015-11-27T06:00:00"/>
        <d v="2017-06-17T05:00:00"/>
        <d v="2011-07-13T05:00:00"/>
        <d v="2016-09-11T05:00:00"/>
        <d v="2010-05-15T05:00:00"/>
        <d v="2010-09-09T05:00:00"/>
        <d v="2010-10-12T05:00:00"/>
        <d v="2012-12-27T06:00:00"/>
        <d v="2011-10-19T05:00:00"/>
        <d v="2011-01-04T06:00:00"/>
        <d v="2011-08-07T05:00:00"/>
        <d v="2013-03-12T05:00:00"/>
        <d v="2014-06-19T05:00:00"/>
        <d v="2013-03-06T06:00:00"/>
        <d v="2012-10-04T05:00:00"/>
        <d v="2015-05-07T05:00:00"/>
        <d v="2010-07-14T05:00:00"/>
        <d v="2018-07-01T05:00:00"/>
        <d v="2012-09-18T05:00:00"/>
        <d v="2019-04-10T05:00:00"/>
        <d v="2010-10-07T05:00:00"/>
        <d v="2015-06-06T05:00:00"/>
        <d v="2011-11-28T06:00:00"/>
        <d v="2013-08-07T05:00:00"/>
        <d v="2018-08-12T05:00:00"/>
        <d v="2019-03-01T06:00:00"/>
        <d v="2018-12-17T06:00:00"/>
        <d v="2014-07-30T05:00:00"/>
        <d v="2015-12-09T06:00:00"/>
        <d v="2012-10-25T05:00:00"/>
        <d v="2016-06-04T05:00:00"/>
        <d v="2010-04-09T05:00:00"/>
        <d v="2019-10-29T05:00:00"/>
        <d v="2014-01-11T06:00:00"/>
        <d v="2014-08-12T05:00:00"/>
        <d v="2016-09-17T05:00:00"/>
        <d v="2014-01-13T06:00:00"/>
        <d v="2015-09-29T05:00:00"/>
        <d v="2010-12-24T06:00:00"/>
        <d v="2012-02-29T06:00:00"/>
        <d v="2017-07-27T05:00:00"/>
        <d v="2010-03-06T06:00:00"/>
        <d v="2018-03-07T06:00:00"/>
        <d v="2015-09-28T05:00:00"/>
        <d v="2018-09-18T05:00:00"/>
        <d v="2017-08-10T05:00:00"/>
        <d v="2014-04-11T05:00:00"/>
        <d v="2014-08-03T05:00:00"/>
        <d v="2020-01-22T06:00:00"/>
        <d v="2014-02-12T06:00:00"/>
        <d v="2016-09-19T05:00:00"/>
        <d v="2016-09-12T05:00:00"/>
        <d v="2011-05-15T05:00:00"/>
        <d v="2017-09-30T05:00:00"/>
        <d v="2014-03-14T05:00:00"/>
        <d v="2019-12-06T06:00:00"/>
        <d v="2017-10-22T05:00:00"/>
        <d v="2018-01-08T06:00:00"/>
        <d v="2010-09-22T05:00:00"/>
        <d v="2013-09-28T05:00:00"/>
        <d v="2018-05-24T05:00:00"/>
        <d v="2014-06-07T05:00:00"/>
        <d v="2010-08-12T05:00:00"/>
        <d v="2014-12-03T06:00:00"/>
        <d v="2016-03-04T06:00:00"/>
        <d v="2013-06-05T05:00:00"/>
        <d v="2019-03-15T05:00:00"/>
        <d v="2014-07-01T05:00:00"/>
        <d v="2018-04-12T05:00:00"/>
        <d v="2017-07-31T05:00:00"/>
        <d v="2019-11-24T06:00:00"/>
        <d v="2016-09-22T05:00:00"/>
        <d v="2012-05-11T05:00:00"/>
        <d v="2010-09-04T05:00:00"/>
        <d v="2015-07-11T05:00:00"/>
        <d v="2010-04-05T05:00:00"/>
        <d v="2011-01-16T06:00:00"/>
        <d v="2011-10-06T05:00:00"/>
        <d v="2011-04-13T05:00:00"/>
        <d v="2017-11-27T06:00:00"/>
        <d v="2010-03-08T06:00:00"/>
        <d v="2013-06-28T05:00:00"/>
        <d v="2012-03-23T05:00:00"/>
        <d v="2016-05-13T05:00:00"/>
        <d v="2017-03-30T05:00:00"/>
        <d v="2013-09-20T05:00:00"/>
        <d v="2019-07-05T05:00:00"/>
        <d v="2013-06-20T05:00:00"/>
        <d v="2018-06-10T05:00:00"/>
        <d v="2019-02-15T06:00:00"/>
        <d v="2018-01-22T06:00:00"/>
        <d v="2019-05-07T05:00:00"/>
        <d v="2015-10-04T05:00:00"/>
        <d v="2012-12-21T06:00:00"/>
        <d v="2011-07-19T05:00:00"/>
        <d v="2012-06-23T05:00:00"/>
        <d v="2015-08-03T05:00:00"/>
        <d v="2016-03-30T05:00:00"/>
        <d v="2019-12-17T06:00:00"/>
        <d v="2016-04-29T05:00:00"/>
        <d v="2016-01-21T06:00:00"/>
        <d v="2011-01-10T06:00:00"/>
        <d v="2017-09-13T05:00:00"/>
        <d v="2019-04-18T05:00:00"/>
        <d v="2014-04-08T05:00:00"/>
        <d v="2013-07-18T05:00:00"/>
        <d v="2010-01-09T06:00:00"/>
        <d v="2019-01-26T06:00:00"/>
        <d v="2017-02-18T06:00:00"/>
        <d v="2019-07-02T05:00:00"/>
        <d v="2012-01-16T06:00:00"/>
        <d v="2015-09-02T05:00:00"/>
        <d v="2017-10-04T05:00:00"/>
        <d v="2010-10-23T05:00:00"/>
        <d v="2012-05-02T05:00:00"/>
        <d v="2013-10-25T05:00:00"/>
        <d v="2018-05-21T05:00:00"/>
        <d v="2012-09-06T05:00:00"/>
        <d v="2010-06-21T05:00:00"/>
        <d v="2017-09-19T05:00:00"/>
        <d v="2018-01-28T06:00:00"/>
        <d v="2010-03-01T06:00:00"/>
        <d v="2012-12-11T06:00:00"/>
        <d v="2011-12-20T06:00:00"/>
        <d v="2011-04-20T05:00:00"/>
        <d v="2015-11-13T06:00:00"/>
        <d v="2010-04-17T05:00:00"/>
        <d v="2016-03-01T06:00:00"/>
        <d v="2016-07-26T05:00:00"/>
        <d v="2014-07-12T05:00:00"/>
        <d v="2019-10-20T05:00:00"/>
        <d v="2016-03-18T05:00:00"/>
        <d v="2010-08-29T05:00:00"/>
        <d v="2012-06-28T05:00:00"/>
        <d v="2010-06-30T05:00:00"/>
        <d v="2016-02-02T06:00:00"/>
        <d v="2014-12-10T06:00:00"/>
        <d v="2017-12-08T06:00:00"/>
        <d v="2019-02-21T06:00:00"/>
        <d v="2016-03-15T05:00:00"/>
        <d v="2010-12-04T06:00:00"/>
        <d v="2016-01-07T06:00:00"/>
        <d v="2012-12-09T06:00:00"/>
        <d v="2011-08-05T05:00:00"/>
        <d v="2017-11-11T06:00:00"/>
        <d v="2015-03-04T06:00:00"/>
        <d v="2012-04-24T05:00:00"/>
        <d v="2019-05-04T05:00:00"/>
        <d v="2016-12-19T06:00:00"/>
        <d v="2011-12-03T06:00:00"/>
        <d v="2016-04-01T05:00:00"/>
        <d v="2012-04-01T05:00:00"/>
        <d v="2017-08-06T05:00:00"/>
        <d v="2012-05-06T05:00:00"/>
        <d v="2013-12-05T06:00:00"/>
        <d v="2010-07-31T05:00:00"/>
        <d v="2012-03-15T05:00:00"/>
        <d v="2013-06-11T05:00:00"/>
        <d v="2011-03-06T06:00:00"/>
        <d v="2012-04-03T05:00:00"/>
        <d v="2010-10-14T05:00:00"/>
        <d v="2018-12-03T06:00:00"/>
        <d v="2013-11-09T06:00:00"/>
        <d v="2019-02-19T06:00:00"/>
        <d v="2014-01-23T06:00:00"/>
        <d v="2016-11-23T06:00:00"/>
        <d v="2016-04-28T05:00:00"/>
        <d v="2017-08-31T05:00:00"/>
        <d v="2015-05-16T05:00:00"/>
        <d v="2016-01-12T06:00:00"/>
        <d v="2011-06-28T05:00:00"/>
        <d v="2012-08-07T05:00:00"/>
        <d v="2017-07-17T05:00:00"/>
        <d v="2016-03-28T05:00:00"/>
        <d v="2011-04-19T05:00:00"/>
        <d v="2011-10-11T05:00:00"/>
        <d v="2010-04-25T05:00:00"/>
        <d v="2019-09-13T05:00:00"/>
        <d v="2019-04-14T05:00:00"/>
        <d v="2019-03-10T06:00:00"/>
        <d v="2017-05-10T05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1-09-03T05:00:00"/>
        <d v="2014-03-29T05:00:00"/>
        <d v="2014-12-17T06:00:00"/>
        <d v="2018-07-09T05:00:00"/>
        <d v="2016-01-01T06:00:00"/>
        <d v="2019-09-01T05:00:00"/>
        <d v="2011-02-03T06:00:00"/>
        <d v="2016-12-23T06:00:00"/>
        <d v="2014-10-05T05:00:00"/>
        <d v="2016-06-23T05:00:00"/>
        <d v="2018-09-20T05:00:00"/>
        <d v="2017-02-09T06:00:00"/>
        <d v="2016-08-24T05:00:00"/>
        <d v="2016-07-12T05:00:00"/>
        <d v="2010-12-16T06:00:00"/>
        <d v="2018-07-21T05:00:00"/>
        <d v="2014-04-21T05:00:00"/>
        <d v="2017-08-16T05:00:00"/>
        <d v="2011-12-13T06:00:00"/>
        <d v="2015-09-04T05:00:00"/>
        <d v="2013-08-01T05:00:00"/>
        <d v="2018-03-03T06:00:00"/>
        <d v="2017-10-18T05:00:00"/>
        <d v="2015-08-15T05:00:00"/>
        <d v="2017-03-01T06:00:00"/>
        <d v="2017-08-13T05:00:00"/>
        <d v="2015-06-07T05:00:00"/>
        <d v="2019-04-08T05:00:00"/>
        <d v="2015-11-15T06:00:00"/>
        <d v="2018-04-17T05:00:00"/>
        <d v="2012-01-23T06:00:00"/>
        <d v="2013-08-09T05:00:00"/>
        <d v="2018-08-13T05:00:00"/>
        <d v="2017-02-23T06:00:00"/>
        <d v="2014-09-08T05:00:00"/>
        <d v="2018-02-05T06:00:00"/>
        <d v="2010-06-07T05:00:00"/>
        <d v="2018-01-10T06:00:00"/>
        <d v="2018-09-08T05:00:00"/>
        <d v="2015-05-08T05:00:00"/>
        <d v="2014-11-11T06:00:00"/>
        <d v="2014-10-03T05:00:00"/>
        <d v="2013-12-26T06:00:00"/>
        <d v="2018-10-15T05:00:00"/>
        <d v="2015-03-31T05:00:00"/>
        <d v="2011-09-19T05:00:00"/>
        <d v="2011-09-28T05:00:00"/>
        <d v="2019-01-16T06:00:00"/>
        <d v="2015-12-12T06:00:00"/>
        <d v="2016-02-16T06:00:00"/>
        <d v="2019-11-05T06:00:00"/>
        <d v="2018-06-28T05:00:00"/>
        <d v="2011-11-10T06:00:00"/>
        <d v="2016-03-23T05:00:00"/>
        <d v="2010-09-13T05:00:00"/>
        <d v="2017-11-04T05:00:00"/>
        <d v="2017-03-13T05:00:00"/>
        <d v="2014-07-03T05:00:00"/>
        <d v="2012-05-17T05:00:00"/>
        <d v="2010-07-08T05:00:00"/>
        <d v="2012-06-17T05:00:00"/>
        <d v="2012-01-06T06:00:00"/>
        <d v="2016-12-28T06:00:00"/>
        <d v="2017-07-09T05:00:00"/>
        <d v="2014-01-16T06:00:00"/>
        <d v="2011-01-08T06:00:00"/>
        <d v="2018-06-27T05:00:00"/>
        <d v="2012-10-20T05:00:00"/>
        <d v="2016-07-03T05:00:00"/>
        <d v="2015-01-31T06:00:00"/>
        <d v="2011-07-23T05:00:00"/>
        <d v="2011-02-09T06:00:00"/>
        <d v="2013-09-07T05:00:00"/>
        <d v="2016-08-10T05:00:00"/>
        <d v="2012-02-22T06:00:00"/>
        <d v="2010-06-17T05:00:00"/>
        <d v="2011-03-29T05:00:00"/>
        <d v="2018-07-24T05:00:00"/>
        <d v="2010-10-01T05:00:00"/>
        <d v="2011-12-28T06:00:00"/>
        <d v="2010-11-05T05:00:00"/>
        <d v="2017-04-22T05:00:00"/>
        <d v="2015-04-28T05:00:00"/>
        <d v="2011-09-13T05:00:00"/>
        <d v="2018-09-23T05:00:00"/>
        <d v="2018-12-24T06:00:00"/>
        <d v="2010-04-28T05:00:00"/>
        <d v="2012-01-30T06:00:00"/>
        <d v="2011-01-26T06:00:00"/>
        <d v="2018-11-27T06:00:00"/>
        <d v="2012-05-07T05:00:00"/>
        <d v="2015-07-24T05:00:00"/>
        <d v="2016-02-20T06:00:00"/>
        <d v="2017-07-29T05:00:00"/>
        <d v="2018-05-27T05:00:00"/>
        <d v="2011-09-24T05:00:00"/>
        <d v="2018-04-24T05:00:00"/>
        <d v="2019-05-15T05:00:00"/>
        <d v="2012-02-28T06:00:00"/>
        <d v="2019-02-27T06:00:00"/>
        <d v="2011-02-18T06:00:00"/>
        <d v="2014-03-10T05:00:00"/>
        <d v="2019-11-02T05:00:00"/>
        <d v="2014-02-01T06:00:00"/>
        <d v="2014-05-22T05:00:00"/>
        <d v="2013-12-11T06:00:00"/>
        <d v="2016-12-15T06:00:00"/>
        <d v="2010-07-18T05:00:00"/>
        <d v="2013-03-14T05:00:00"/>
        <d v="2017-09-18T05:00:00"/>
        <d v="2013-12-20T06:00:00"/>
        <d v="2011-06-07T05:00:00"/>
        <d v="2012-05-24T05:00:00"/>
        <d v="2018-03-02T06:00:00"/>
        <d v="2010-10-19T05:00:00"/>
        <d v="2017-10-31T05:00:00"/>
        <d v="2017-06-18T05:00:00"/>
        <d v="2012-12-20T06:00:00"/>
        <d v="2018-01-04T06:00:00"/>
        <d v="2013-04-16T05:00:00"/>
        <d v="2017-05-17T05:00:00"/>
        <d v="2018-11-13T06:00:00"/>
        <d v="2012-09-30T05:00:00"/>
        <d v="2010-07-07T05:00:00"/>
        <d v="2017-01-11T06:00:00"/>
        <d v="2013-11-26T06:00:00"/>
        <d v="2015-05-20T05:00:00"/>
        <d v="2011-09-12T05:00:00"/>
        <d v="2016-10-16T05:00:00"/>
        <d v="2013-02-06T06:00:00"/>
        <d v="2015-01-22T06:00:00"/>
        <d v="2012-06-12T05:00:00"/>
        <d v="2014-03-19T05:00:00"/>
        <d v="2013-03-09T06:00:00"/>
        <d v="2018-08-19T05:00:00"/>
        <d v="2017-09-12T05:00:00"/>
        <d v="2011-12-15T06:00:00"/>
        <d v="2013-03-19T05:00:00"/>
        <d v="2011-02-21T06:00:00"/>
        <d v="2019-04-30T05:00:00"/>
        <d v="2016-04-07T05:00:00"/>
        <d v="2017-04-30T05:00:00"/>
        <d v="2019-09-11T05:00:00"/>
        <d v="2019-12-04T06:00:00"/>
        <d v="2018-08-16T05:00:00"/>
        <d v="2015-10-05T05:00:00"/>
        <d v="2012-06-04T05:00:00"/>
        <d v="2010-07-01T05:00:00"/>
        <d v="2014-11-12T06:00:00"/>
        <d v="2012-03-06T06:00:00"/>
        <d v="2019-12-19T06:00:00"/>
        <d v="2019-07-21T05:00:00"/>
        <d v="2018-03-24T05:00:00"/>
        <d v="2019-01-07T06:00:00"/>
        <d v="2013-09-10T05:00:00"/>
        <d v="2019-03-02T06:00:00"/>
        <d v="2013-02-22T06:00:00"/>
        <d v="2010-07-12T05:00:00"/>
        <d v="2015-01-05T06:00:00"/>
        <d v="2011-07-26T05:00:00"/>
        <d v="2011-08-19T05:00:00"/>
        <d v="2017-06-07T05:00:00"/>
        <d v="2016-12-20T06:00:00"/>
        <d v="2015-01-03T06:00:00"/>
        <d v="2016-03-20T05:00:00"/>
        <d v="2013-05-29T05:00:00"/>
        <d v="2010-11-15T06:00:00"/>
        <d v="2019-07-06T05:00:00"/>
        <d v="2015-05-19T05:00:00"/>
        <d v="2013-04-19T05:00:00"/>
        <d v="2016-02-28T06:00:00"/>
        <d v="2013-05-28T05:00:00"/>
        <d v="2017-05-11T05:00:00"/>
        <d v="2012-05-15T05:00:00"/>
        <d v="2012-10-10T05:00:00"/>
        <d v="2019-08-04T05:00:00"/>
        <d v="2010-09-11T05:00:00"/>
        <d v="2011-12-25T06:00:00"/>
        <d v="2011-02-28T06:00:00"/>
        <d v="2018-02-25T06:00:00"/>
        <d v="2014-05-03T05:00:00"/>
        <d v="2014-06-16T05:00:00"/>
        <d v="2012-07-15T05:00:00"/>
        <d v="2013-09-21T05:00:00"/>
        <d v="2010-05-09T05:00:00"/>
        <d v="2010-11-27T06:00:00"/>
        <d v="2014-01-07T06:00:00"/>
        <d v="2010-09-14T05:00:00"/>
        <d v="2014-01-06T06:00:00"/>
        <d v="2018-10-06T05:00:00"/>
        <d v="2018-08-18T05:00:00"/>
        <d v="2019-10-04T05:00:00"/>
        <d v="2018-08-04T05:00:00"/>
        <d v="2018-01-03T06:00:00"/>
        <d v="2013-10-08T05:00:00"/>
        <d v="2019-07-07T05:00:00"/>
        <d v="2014-05-04T05:00:00"/>
        <d v="2015-07-06T05:00:00"/>
        <d v="2016-02-21T06:00:00"/>
        <d v="2013-09-26T05:00:00"/>
        <d v="2019-05-31T05:00:00"/>
        <d v="2020-01-14T06:00:00"/>
        <d v="2012-02-12T06:00:00"/>
        <d v="2018-01-27T06:00:00"/>
        <d v="2013-04-20T05:00:00"/>
        <d v="2012-03-21T05:00:00"/>
        <d v="2015-01-29T06:00:00"/>
        <d v="2016-11-28T06:00:00"/>
        <d v="2011-01-03T06:00:00"/>
        <d v="2011-02-25T06:00:00"/>
        <d v="2014-09-19T05:00:00"/>
        <d v="2012-06-09T05:00:00"/>
        <d v="2013-10-23T05:00:00"/>
        <d v="2015-09-30T05:00:00"/>
        <d v="2015-07-03T05:00:00"/>
        <d v="2019-03-14T05:00:00"/>
        <d v="2011-12-09T06:00:00"/>
        <d v="2015-03-23T05:00:00"/>
        <d v="2013-11-10T06:00:00"/>
        <d v="2019-01-13T06:00:00"/>
        <d v="2015-05-17T05:00:00"/>
        <d v="2015-08-05T05:00:00"/>
        <d v="2015-10-14T05:00:00"/>
        <d v="2013-12-24T06:00:00"/>
        <d v="2014-05-23T05:00:00"/>
        <d v="2017-11-18T06:00:00"/>
        <d v="2011-04-06T05:00:00"/>
        <d v="2011-12-04T06:00:00"/>
        <d v="2017-08-29T05:00:00"/>
        <d v="2018-04-07T05:00:00"/>
        <d v="2011-05-14T05:00:00"/>
        <d v="2015-06-15T05:00:00"/>
        <d v="2014-10-29T05:00:00"/>
        <d v="2012-09-08T05:00:00"/>
        <d v="2016-08-29T05:00:00"/>
        <d v="2019-03-12T05:00:00"/>
        <d v="2015-07-12T05:00:00"/>
        <d v="2015-01-01T06:00:00"/>
        <d v="2019-01-22T06:00:00"/>
        <d v="2014-06-08T05:00:00"/>
        <d v="2014-05-01T05:00:00"/>
        <d v="2016-06-30T05:00:00"/>
        <d v="2017-09-20T05:00:00"/>
        <d v="2017-05-31T05:00:00"/>
        <d v="2018-06-24T05:00:00"/>
        <d v="2015-02-20T06:00:00"/>
        <d v="2013-08-11T05:00:00"/>
        <d v="2013-09-22T05:00:00"/>
        <d v="2019-12-29T06:00:00"/>
        <d v="2015-01-17T06:00:00"/>
        <d v="2019-05-13T05:00:00"/>
        <d v="2018-09-06T05:00:00"/>
        <d v="2019-11-08T06:00:00"/>
        <d v="2020-01-30T06:00:00"/>
        <d v="2015-09-16T05:00:00"/>
        <d v="2016-06-19T05:00:00"/>
        <d v="2013-08-06T05:00:00"/>
        <d v="2013-04-03T05:00:00"/>
        <d v="2016-02-01T06:00:00"/>
        <d v="2013-07-13T05:00:00"/>
        <d v="2017-05-20T05:00:00"/>
        <d v="2016-12-03T06:00:00"/>
        <d v="2014-10-24T05:00:00"/>
        <d v="2013-05-23T05:00:00"/>
        <d v="2011-05-07T05:00:00"/>
        <d v="2015-06-19T05:00:00"/>
        <d v="2016-05-09T05:00:00"/>
        <d v="2018-05-11T05:00:00"/>
        <d v="2010-03-20T05:00:00"/>
        <d v="2014-10-20T05:00:00"/>
        <d v="2020-02-10T06:00:00"/>
        <d v="2010-05-07T05:00:00"/>
        <d v="2016-07-19T05:00:00"/>
        <d v="2010-06-24T05:00:00"/>
        <d v="2016-07-08T05:00:00"/>
        <d v="2019-05-12T05:00:00"/>
        <d v="2014-06-28T05:00:00"/>
        <d v="2014-11-20T06:00:00"/>
        <d v="2015-11-11T06:00:00"/>
        <d v="2017-04-08T05:00:00"/>
        <d v="2010-03-29T05:00:00"/>
        <d v="2012-03-03T06:00:00"/>
        <d v="2016-11-22T06:00:00"/>
        <d v="2010-08-08T05:00:00"/>
        <d v="2018-07-28T05:00:00"/>
        <d v="2010-03-28T05:00:00"/>
        <d v="2019-03-19T05:00:00"/>
        <d v="2019-05-2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9-06-25T05:00:00"/>
        <d v="2017-12-25T06:00:00"/>
        <d v="2014-07-06T05:00:00"/>
        <d v="2016-03-06T06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6-07-10T05:00:00"/>
        <d v="2013-09-05T05:00:00"/>
        <d v="2010-08-21T05:00:00"/>
        <d v="2012-08-13T05:00:00"/>
        <d v="2018-12-26T06:00:00"/>
        <d v="2018-07-18T05:00:00"/>
        <d v="2018-03-31T05:00:00"/>
        <d v="2016-05-06T05:00:00"/>
        <d v="2011-10-05T05:00:00"/>
        <d v="2017-03-28T05:00:00"/>
        <d v="2017-08-03T05:00:00"/>
        <d v="2019-01-21T06:00:00"/>
        <d v="2014-04-27T05:00:00"/>
        <d v="2019-12-16T06:00:00"/>
        <d v="2011-12-27T06:00:00"/>
        <d v="2017-03-20T05:00:00"/>
        <d v="2016-12-25T06:00:00"/>
        <d v="2011-11-11T06:00:00"/>
        <d v="2018-12-18T06:00:00"/>
        <d v="2018-07-23T05:00:00"/>
        <d v="2019-09-18T05:00:00"/>
        <d v="2010-12-26T06:00:00"/>
        <d v="2012-04-26T05:00:00"/>
        <d v="2019-07-27T05:00:00"/>
        <d v="2017-11-03T05:00:00"/>
        <d v="2012-02-19T06:00:00"/>
        <d v="2015-04-21T05:00:00"/>
        <d v="2014-09-29T05:00:00"/>
        <d v="2019-02-02T06:00:00"/>
        <d v="2019-06-26T05:00:00"/>
        <d v="2010-02-09T06:00:00"/>
        <d v="2013-07-27T05:00:00"/>
        <d v="2016-12-27T06:00:00"/>
        <d v="2017-03-19T05:00:00"/>
        <d v="2013-12-15T06:00:00"/>
        <d v="2018-08-05T05:00:00"/>
        <d v="2014-08-06T05:00:00"/>
        <d v="2016-03-08T06:00:00"/>
        <d v="2017-12-18T06:00:00"/>
        <d v="2011-06-25T05:00:00"/>
        <d v="2016-01-26T06:00:00"/>
        <d v="2011-05-20T05:00:00"/>
        <d v="2017-12-10T06:00:00"/>
        <d v="2012-03-08T06:00:00"/>
        <d v="2017-01-06T06:00:00"/>
        <d v="2011-07-17T05:00:00"/>
        <d v="2018-04-10T05:00:00"/>
        <d v="2011-01-23T06:00:00"/>
        <d v="2013-03-29T05:00:00"/>
        <d v="2017-08-25T05:00:00"/>
        <d v="2014-11-17T06:00:00"/>
        <d v="2016-06-05T05:00:00"/>
        <d v="2014-09-12T05:00:00"/>
        <d v="2017-04-14T05:00:00"/>
        <d v="2015-07-21T05:00:00"/>
        <d v="2016-09-18T05:00:00"/>
        <d v="2017-01-29T06:00:00"/>
        <d v="2015-02-24T06:00:00"/>
        <d v="2019-07-01T05:00:00"/>
        <d v="2014-12-08T06:00:00"/>
        <d v="2012-06-30T05:00:00"/>
        <d v="2017-02-06T06:00:00"/>
        <d v="2016-11-13T06:00:00"/>
        <d v="2015-05-29T05:00:00"/>
        <d v="2015-10-27T05:00:00"/>
        <d v="2010-08-07T05:00:00"/>
        <d v="2010-06-26T05:00:00"/>
        <d v="2013-06-06T05:00:00"/>
        <d v="2014-09-22T05:00:00"/>
        <d v="2010-03-26T05:00:00"/>
        <d v="2014-11-02T05:00:00"/>
        <d v="2010-07-26T05:00:00"/>
        <d v="2014-12-26T06:00:00"/>
        <d v="2010-08-23T05:00:00"/>
        <d v="2012-06-26T05:00:00"/>
        <d v="2015-07-07T05:00:00"/>
        <d v="2017-12-09T06:00:00"/>
        <d v="2010-05-11T05:00:00"/>
        <d v="2019-08-30T05:00:00"/>
        <d v="2015-08-29T05:00:00"/>
        <d v="2016-04-06T05:00:00"/>
        <d v="2014-08-20T05:00:00"/>
        <d v="2010-12-10T06:00:00"/>
        <d v="2015-11-20T06:00:00"/>
        <d v="2013-02-11T06:00:00"/>
        <d v="2019-02-22T06:00:00"/>
        <d v="2019-11-11T06:00:00"/>
        <d v="2010-05-31T05:00:00"/>
        <d v="2017-02-24T06:00:00"/>
        <d v="2014-11-16T06:00:00"/>
        <d v="2019-07-22T05:00:00"/>
        <d v="2011-10-22T05:00:00"/>
        <d v="2012-08-28T05:00:00"/>
        <d v="2015-08-23T05:00:00"/>
        <d v="2011-12-08T06:00:00"/>
        <d v="2010-12-21T06:00:00"/>
        <d v="2012-10-16T05:00:00"/>
        <d v="2014-06-11T05:00:00"/>
        <d v="2012-12-30T06:00:00"/>
        <d v="2015-11-25T06:00:00"/>
        <d v="2011-05-30T05:00:00"/>
        <d v="2012-11-10T06:00:00"/>
        <d v="2010-02-20T06:00:00"/>
        <d v="2013-07-24T05:00:00"/>
        <d v="2014-03-06T06:00:00"/>
        <d v="2013-03-18T05:00:00"/>
        <d v="2016-11-04T05:00:00"/>
        <d v="2014-08-15T05:00:00"/>
        <d v="2014-10-18T05:00:00"/>
        <d v="2013-02-28T06:00:00"/>
        <d v="2016-02-03T06:00:00"/>
        <d v="2015-06-16T05:00:00"/>
        <d v="2018-08-29T05:00:00"/>
        <d v="2018-10-13T05:00:00"/>
        <d v="2014-11-08T06:00:00"/>
        <d v="2017-12-03T06:00:00"/>
        <d v="2017-07-05T05:00:00"/>
        <d v="2017-11-17T06:00:00"/>
        <d v="2016-06-03T05:00:00"/>
        <d v="2012-08-15T05:00:00"/>
        <d v="2016-01-11T06:00:00"/>
        <d v="2019-06-01T05:00:00"/>
        <d v="2016-05-29T05:00:00"/>
        <d v="2011-04-03T05:00:00"/>
        <d v="2017-04-23T05:00:00"/>
        <d v="2014-03-17T05:00:00"/>
        <d v="2017-07-07T05:00:00"/>
        <d v="2011-10-14T05:00:00"/>
        <d v="2010-03-27T05:00:00"/>
        <d v="2018-04-18T05:00:00"/>
        <d v="2013-11-01T05:00:00"/>
        <d v="2019-03-30T05:00:00"/>
        <d v="2011-01-15T06:00:00"/>
        <d v="2018-09-22T05:00:00"/>
        <d v="2015-06-24T05:00:00"/>
        <d v="2018-04-21T05:00:00"/>
        <d v="2013-03-23T05:00:00"/>
        <d v="2015-03-21T05:00:00"/>
        <d v="2015-05-21T05:00:00"/>
        <d v="2015-03-06T06:00:00"/>
        <d v="2010-02-16T06:00:00"/>
        <d v="2012-09-28T05:00:00"/>
        <d v="2015-01-09T06:00:00"/>
        <d v="2012-11-09T06:00:00"/>
        <d v="2012-10-05T05:00:00"/>
        <d v="2017-07-18T05:00:00"/>
        <d v="2012-05-08T05:00:00"/>
        <d v="2018-09-01T05:00:00"/>
        <d v="2012-01-25T06:00:00"/>
        <d v="2015-06-18T05:00:00"/>
        <d v="2016-04-14T05:00:00"/>
        <d v="2018-01-17T06:00:00"/>
        <d v="2011-11-04T05:00:00"/>
        <d v="2010-04-06T05:00:00"/>
        <d v="2018-04-28T05:00:00"/>
        <d v="2017-11-19T06:00:00"/>
        <d v="2010-01-30T06:00:00"/>
        <d v="2013-04-21T05:00:00"/>
        <d v="2019-12-05T06:00:00"/>
        <d v="2011-05-09T05:00:00"/>
        <d v="2015-09-07T05:00:00"/>
        <d v="2010-07-05T05:00:00"/>
        <d v="2015-09-18T05:00:00"/>
        <d v="2014-09-24T05:00:00"/>
        <d v="2010-11-24T06:00:00"/>
        <d v="2011-01-14T06:00:00"/>
        <d v="2016-07-27T05:00:00"/>
        <d v="2020-02-08T06:00:00"/>
        <d v="2019-07-23T05:00:00"/>
        <d v="2011-01-13T06:00:00"/>
        <d v="2015-08-07T05:00:00"/>
        <d v="2017-07-19T05:00:00"/>
        <d v="2014-05-06T05:00:00"/>
        <d v="2012-05-09T05:00:00"/>
        <d v="2010-11-14T06:00:00"/>
        <d v="2011-02-12T06:00:00"/>
        <d v="2016-03-17T05:00:00"/>
        <d v="2014-08-09T05:00:00"/>
        <d v="2017-09-02T05:00:00"/>
        <d v="2014-06-23T05:00:00"/>
        <d v="2018-02-12T06:00:00"/>
        <d v="2012-07-20T05:00:00"/>
        <d v="2019-12-22T06:00:00"/>
        <d v="2014-09-20T05:00:00"/>
        <d v="2019-11-12T06:00:00"/>
        <d v="2011-12-05T06:00:00"/>
        <d v="2012-05-20T05:00:00"/>
        <d v="2012-10-08T05:00:00"/>
        <d v="2013-05-24T05:00:00"/>
        <d v="2012-04-29T05:00:00"/>
        <d v="2011-05-04T05:00:00"/>
        <d v="2010-08-04T05:00:00"/>
        <d v="2015-01-23T06:00:00"/>
        <d v="2018-12-11T06:00:00"/>
        <d v="2014-05-18T05:00:00"/>
        <d v="2019-05-25T05:00:00"/>
        <d v="2013-08-16T05:00:00"/>
        <d v="2017-07-10T05:00:00"/>
        <d v="2014-12-27T06:00:00"/>
        <d v="2011-07-22T05:00:00"/>
        <d v="2016-08-09T05:00:00"/>
        <d v="2017-11-15T06:00:00"/>
        <d v="2013-11-19T06:00:00"/>
        <d v="2012-02-26T06:00:00"/>
        <d v="2019-01-14T06:00:00"/>
        <d v="2017-05-23T05:00:00"/>
        <d v="2016-05-16T05:00:00"/>
        <d v="2012-08-10T05:00:00"/>
        <d v="2017-03-09T06:00:00"/>
        <d v="2014-06-30T05:00:00"/>
        <d v="2014-07-18T05:00:00"/>
        <d v="2011-10-16T05:00:00"/>
        <d v="2010-12-08T06:00:00"/>
        <d v="2017-05-24T05:00:00"/>
        <d v="2019-07-25T05:00:00"/>
        <d v="2015-12-05T06:00:00"/>
        <d v="2011-05-24T05:00:00"/>
        <d v="2012-12-23T06:00:00"/>
        <d v="2011-02-13T06:00:00"/>
        <d v="2011-11-24T06:00:00"/>
        <d v="2012-04-20T05:00:00"/>
        <d v="2011-06-18T05:00:00"/>
        <d v="2014-12-22T06:00:00"/>
        <d v="2017-09-07T05:00:00"/>
        <d v="2016-08-23T05:00:00"/>
        <d v="2016-01-25T06:00:00"/>
        <d v="2018-04-02T05:00:00"/>
        <d v="2015-12-26T06:00:00"/>
        <d v="2019-08-19T05:00:00"/>
        <d v="2010-03-04T06:00:00"/>
        <d v="2016-03-16T05:00:00"/>
        <d v="2014-07-28T05:00:00"/>
        <d v="2014-01-04T06:00:00"/>
        <d v="2011-03-11T06:00:00"/>
        <d v="2014-03-25T05:00:00"/>
        <d v="2016-09-25T05:00:00"/>
        <d v="2013-03-13T05:00:00"/>
        <d v="2017-01-19T06:00:00"/>
        <d v="2018-02-10T06:00:00"/>
        <d v="2011-05-10T05:00:00"/>
        <d v="2013-10-14T05:00:00"/>
        <d v="2017-08-19T05:00:00"/>
        <d v="2010-12-12T06:00:00"/>
        <d v="2019-02-13T06:00:00"/>
        <d v="2017-10-09T05:00:00"/>
        <d v="2018-03-11T06:00:00"/>
        <d v="2013-12-12T06:00:00"/>
        <d v="2015-11-04T06:00:00"/>
        <d v="2014-04-23T05:00:00"/>
        <d v="2011-07-21T05:00:00"/>
        <d v="2019-12-15T06:00:00"/>
        <d v="2014-01-01T06:00:00"/>
        <d v="2014-10-15T05:00:00"/>
        <d v="2016-03-25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film &amp; video"/>
        <s v="technology"/>
        <s v="music"/>
        <s v="theater"/>
        <s v="games"/>
        <s v="photography"/>
        <s v="publishing"/>
        <s v="journalism"/>
      </sharedItems>
    </cacheField>
    <cacheField name="Sub-Category" numFmtId="0">
      <sharedItems count="24">
        <s v="food trucks"/>
        <s v="animation"/>
        <s v="wearables"/>
        <s v="rock"/>
        <s v="plays"/>
        <s v="documentary"/>
        <s v="video games"/>
        <s v="electric music"/>
        <s v="web"/>
        <s v="drama"/>
        <s v="indie rock"/>
        <s v="photography books"/>
        <s v="shorts"/>
        <s v="metal"/>
        <s v="nonfiction"/>
        <s v="jazz"/>
        <s v="translations"/>
        <s v="television"/>
        <s v="fiction"/>
        <s v="mobile games"/>
        <s v="audio"/>
        <s v="science fiction"/>
        <s v="radio &amp; podcasts"/>
        <s v="world music"/>
      </sharedItems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x v="0"/>
    <b v="0"/>
    <b v="0"/>
    <s v="food/food trucks"/>
    <x v="0"/>
    <x v="0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1"/>
    <n v="1438837200"/>
    <x v="1"/>
    <b v="0"/>
    <b v="0"/>
    <s v="film &amp; video/animation"/>
    <x v="1"/>
    <x v="1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2"/>
    <n v="1444107600"/>
    <x v="2"/>
    <b v="0"/>
    <b v="1"/>
    <s v="technology/wearables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x v="3"/>
    <b v="0"/>
    <b v="0"/>
    <s v="music/rock"/>
    <x v="3"/>
    <x v="3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x v="4"/>
    <b v="0"/>
    <b v="0"/>
    <s v="theater/plays"/>
    <x v="4"/>
    <x v="4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5"/>
    <n v="1541570400"/>
    <x v="5"/>
    <b v="0"/>
    <b v="0"/>
    <s v="theater/plays"/>
    <x v="4"/>
    <x v="4"/>
  </r>
  <r>
    <n v="6"/>
    <s v="Ortiz, Coleman and Mitchell"/>
    <s v="Operative upward-trending algorithm"/>
    <n v="5200"/>
    <n v="1090"/>
    <n v="0.20961538461538462"/>
    <x v="0"/>
    <n v="18"/>
    <n v="60.555555555555557"/>
    <x v="2"/>
    <s v="GBP"/>
    <n v="1505278800"/>
    <x v="6"/>
    <n v="1505365200"/>
    <x v="6"/>
    <b v="0"/>
    <b v="0"/>
    <s v="film &amp; video/documentary"/>
    <x v="1"/>
    <x v="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7"/>
    <n v="1279947600"/>
    <x v="7"/>
    <b v="0"/>
    <b v="0"/>
    <s v="games/video games"/>
    <x v="5"/>
    <x v="6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x v="8"/>
    <b v="0"/>
    <b v="0"/>
    <s v="theater/plays"/>
    <x v="4"/>
    <x v="4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x v="9"/>
    <b v="0"/>
    <b v="0"/>
    <s v="music/electric music"/>
    <x v="3"/>
    <x v="7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10"/>
    <n v="1460264400"/>
    <x v="10"/>
    <b v="0"/>
    <b v="0"/>
    <s v="technology/web"/>
    <x v="2"/>
    <x v="8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x v="11"/>
    <b v="0"/>
    <b v="1"/>
    <s v="theater/plays"/>
    <x v="4"/>
    <x v="4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x v="12"/>
    <b v="0"/>
    <b v="0"/>
    <s v="film &amp; video/drama"/>
    <x v="1"/>
    <x v="9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13"/>
    <n v="1300856400"/>
    <x v="13"/>
    <b v="0"/>
    <b v="0"/>
    <s v="theater/plays"/>
    <x v="4"/>
    <x v="4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x v="14"/>
    <b v="0"/>
    <b v="0"/>
    <s v="music/indie rock"/>
    <x v="3"/>
    <x v="10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x v="15"/>
    <b v="0"/>
    <b v="0"/>
    <s v="technology/wearables"/>
    <x v="2"/>
    <x v="2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16"/>
    <n v="1409806800"/>
    <x v="16"/>
    <b v="0"/>
    <b v="0"/>
    <s v="theater/plays"/>
    <x v="4"/>
    <x v="4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17"/>
    <n v="1279688400"/>
    <x v="17"/>
    <b v="0"/>
    <b v="0"/>
    <s v="theater/plays"/>
    <x v="4"/>
    <x v="4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x v="18"/>
    <b v="0"/>
    <b v="0"/>
    <s v="theater/plays"/>
    <x v="4"/>
    <x v="4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x v="19"/>
    <b v="0"/>
    <b v="1"/>
    <s v="theater/plays"/>
    <x v="4"/>
    <x v="4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20"/>
    <n v="1291615200"/>
    <x v="20"/>
    <b v="0"/>
    <b v="0"/>
    <s v="music/rock"/>
    <x v="3"/>
    <x v="3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x v="21"/>
    <b v="0"/>
    <b v="0"/>
    <s v="theater/plays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22"/>
    <n v="1332997200"/>
    <x v="22"/>
    <b v="0"/>
    <b v="1"/>
    <s v="film &amp; video/drama"/>
    <x v="1"/>
    <x v="9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23"/>
    <n v="1574920800"/>
    <x v="23"/>
    <b v="0"/>
    <b v="1"/>
    <s v="theater/plays"/>
    <x v="4"/>
    <x v="4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24"/>
    <n v="1549173600"/>
    <x v="24"/>
    <b v="0"/>
    <b v="1"/>
    <s v="theater/plays"/>
    <x v="4"/>
    <x v="4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25"/>
    <n v="1353996000"/>
    <x v="25"/>
    <b v="0"/>
    <b v="0"/>
    <s v="theater/plays"/>
    <x v="4"/>
    <x v="4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x v="26"/>
    <b v="0"/>
    <b v="0"/>
    <s v="theater/plays"/>
    <x v="4"/>
    <x v="4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x v="27"/>
    <b v="0"/>
    <b v="0"/>
    <s v="music/rock"/>
    <x v="3"/>
    <x v="3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8"/>
    <n v="1438837200"/>
    <x v="1"/>
    <b v="0"/>
    <b v="0"/>
    <s v="theater/plays"/>
    <x v="4"/>
    <x v="4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29"/>
    <n v="1375938000"/>
    <x v="28"/>
    <b v="0"/>
    <b v="1"/>
    <s v="film &amp; video/documentary"/>
    <x v="1"/>
    <x v="5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30"/>
    <n v="1555909200"/>
    <x v="29"/>
    <b v="0"/>
    <b v="0"/>
    <s v="theater/plays"/>
    <x v="4"/>
    <x v="4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31"/>
    <n v="1471496400"/>
    <x v="30"/>
    <b v="0"/>
    <b v="0"/>
    <s v="theater/plays"/>
    <x v="4"/>
    <x v="4"/>
  </r>
  <r>
    <n v="32"/>
    <s v="Jackson PLC"/>
    <s v="Ergonomic 6thgeneration success"/>
    <n v="101000"/>
    <n v="87676"/>
    <n v="0.86807920792079207"/>
    <x v="0"/>
    <n v="2307"/>
    <n v="38.004334633723452"/>
    <x v="4"/>
    <s v="EUR"/>
    <n v="1515564000"/>
    <x v="32"/>
    <n v="1517896800"/>
    <x v="31"/>
    <b v="0"/>
    <b v="0"/>
    <s v="film &amp; video/documentary"/>
    <x v="1"/>
    <x v="5"/>
  </r>
  <r>
    <n v="882"/>
    <s v="White-Rosario"/>
    <s v="Balanced demand-driven definition"/>
    <n v="800"/>
    <n v="2960"/>
    <n v="3.7"/>
    <x v="1"/>
    <n v="80"/>
    <n v="37"/>
    <x v="1"/>
    <s v="USD"/>
    <n v="1421820000"/>
    <x v="33"/>
    <n v="1422165600"/>
    <x v="32"/>
    <b v="0"/>
    <b v="0"/>
    <s v="theater/plays"/>
    <x v="4"/>
    <x v="4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34"/>
    <n v="1368939600"/>
    <x v="33"/>
    <b v="0"/>
    <b v="0"/>
    <s v="music/indie rock"/>
    <x v="3"/>
    <x v="10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35"/>
    <n v="1571634000"/>
    <x v="34"/>
    <b v="0"/>
    <b v="0"/>
    <s v="film &amp; video/documentary"/>
    <x v="1"/>
    <x v="5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36"/>
    <n v="1425103200"/>
    <x v="35"/>
    <b v="0"/>
    <b v="1"/>
    <s v="music/electric music"/>
    <x v="3"/>
    <x v="7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37"/>
    <n v="1476766800"/>
    <x v="36"/>
    <b v="0"/>
    <b v="0"/>
    <s v="theater/plays"/>
    <x v="4"/>
    <x v="4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38"/>
    <n v="1426395600"/>
    <x v="37"/>
    <b v="0"/>
    <b v="0"/>
    <s v="film &amp; video/documentary"/>
    <x v="1"/>
    <x v="5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x v="38"/>
    <b v="0"/>
    <b v="0"/>
    <s v="theater/plays"/>
    <x v="4"/>
    <x v="4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40"/>
    <n v="1425708000"/>
    <x v="39"/>
    <b v="0"/>
    <b v="0"/>
    <s v="technology/web"/>
    <x v="2"/>
    <x v="8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41"/>
    <n v="1522818000"/>
    <x v="40"/>
    <b v="0"/>
    <b v="0"/>
    <s v="music/indie rock"/>
    <x v="3"/>
    <x v="10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42"/>
    <n v="1422424800"/>
    <x v="41"/>
    <b v="0"/>
    <b v="1"/>
    <s v="film &amp; video/documentary"/>
    <x v="1"/>
    <x v="5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43"/>
    <n v="1572152400"/>
    <x v="42"/>
    <b v="0"/>
    <b v="0"/>
    <s v="theater/plays"/>
    <x v="4"/>
    <x v="4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4"/>
    <n v="1553317200"/>
    <x v="43"/>
    <b v="0"/>
    <b v="0"/>
    <s v="games/video games"/>
    <x v="5"/>
    <x v="6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x v="44"/>
    <b v="0"/>
    <b v="1"/>
    <s v="theater/plays"/>
    <x v="4"/>
    <x v="4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"/>
    <n v="1562907600"/>
    <x v="45"/>
    <b v="0"/>
    <b v="0"/>
    <s v="photography/photography books"/>
    <x v="6"/>
    <x v="11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7"/>
    <n v="1268114400"/>
    <x v="46"/>
    <b v="0"/>
    <b v="0"/>
    <s v="film &amp; video/shorts"/>
    <x v="1"/>
    <x v="12"/>
  </r>
  <r>
    <n v="82"/>
    <s v="Porter-George"/>
    <s v="Reactive content-based framework"/>
    <n v="1000"/>
    <n v="14973"/>
    <n v="14.973000000000001"/>
    <x v="1"/>
    <n v="180"/>
    <n v="83.183333333333337"/>
    <x v="2"/>
    <s v="GBP"/>
    <n v="1547704800"/>
    <x v="48"/>
    <n v="1548309600"/>
    <x v="4"/>
    <b v="0"/>
    <b v="1"/>
    <s v="games/video games"/>
    <x v="5"/>
    <x v="6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49"/>
    <n v="1537160400"/>
    <x v="47"/>
    <b v="0"/>
    <b v="1"/>
    <s v="music/rock"/>
    <x v="3"/>
    <x v="3"/>
  </r>
  <r>
    <n v="50"/>
    <s v="Jones, Taylor and Moore"/>
    <s v="Down-sized system-worthy secured line"/>
    <n v="100"/>
    <n v="2"/>
    <n v="0.02"/>
    <x v="0"/>
    <n v="1"/>
    <n v="2"/>
    <x v="4"/>
    <s v="EUR"/>
    <n v="1375333200"/>
    <x v="50"/>
    <n v="1377752400"/>
    <x v="48"/>
    <b v="0"/>
    <b v="0"/>
    <s v="music/metal"/>
    <x v="3"/>
    <x v="13"/>
  </r>
  <r>
    <n v="51"/>
    <s v="Bradshaw, Gill and Donovan"/>
    <s v="Inverse secondary infrastructure"/>
    <n v="158100"/>
    <n v="145243"/>
    <n v="0.91867805186590767"/>
    <x v="0"/>
    <n v="1467"/>
    <n v="99.006816632583508"/>
    <x v="2"/>
    <s v="GBP"/>
    <n v="1332824400"/>
    <x v="51"/>
    <n v="1334206800"/>
    <x v="49"/>
    <b v="0"/>
    <b v="1"/>
    <s v="technology/wearables"/>
    <x v="2"/>
    <x v="2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x v="50"/>
    <b v="0"/>
    <b v="0"/>
    <s v="theater/plays"/>
    <x v="4"/>
    <x v="4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53"/>
    <n v="1383109200"/>
    <x v="51"/>
    <b v="0"/>
    <b v="0"/>
    <s v="theater/plays"/>
    <x v="4"/>
    <x v="4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x v="52"/>
    <b v="0"/>
    <b v="0"/>
    <s v="technology/wearables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55"/>
    <n v="1535259600"/>
    <x v="53"/>
    <b v="1"/>
    <b v="1"/>
    <s v="technology/web"/>
    <x v="2"/>
    <x v="8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56"/>
    <n v="1488520800"/>
    <x v="54"/>
    <b v="0"/>
    <b v="0"/>
    <s v="publishing/nonfiction"/>
    <x v="7"/>
    <x v="14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57"/>
    <n v="1480831200"/>
    <x v="55"/>
    <b v="0"/>
    <b v="0"/>
    <s v="games/video games"/>
    <x v="5"/>
    <x v="6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58"/>
    <n v="1506574800"/>
    <x v="56"/>
    <b v="0"/>
    <b v="0"/>
    <s v="games/video games"/>
    <x v="5"/>
    <x v="6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9"/>
    <n v="1504501200"/>
    <x v="57"/>
    <b v="0"/>
    <b v="0"/>
    <s v="theater/plays"/>
    <x v="4"/>
    <x v="4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0"/>
    <n v="1305954000"/>
    <x v="58"/>
    <b v="0"/>
    <b v="0"/>
    <s v="music/rock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x v="59"/>
    <b v="0"/>
    <b v="0"/>
    <s v="theater/plays"/>
    <x v="4"/>
    <x v="4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62"/>
    <n v="1372482000"/>
    <x v="60"/>
    <b v="0"/>
    <b v="0"/>
    <s v="publishing/nonfiction"/>
    <x v="7"/>
    <x v="14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x v="61"/>
    <b v="0"/>
    <b v="0"/>
    <s v="theater/plays"/>
    <x v="4"/>
    <x v="4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x v="62"/>
    <b v="0"/>
    <b v="1"/>
    <s v="technology/web"/>
    <x v="2"/>
    <x v="8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65"/>
    <n v="1278997200"/>
    <x v="63"/>
    <b v="0"/>
    <b v="0"/>
    <s v="film &amp; video/animation"/>
    <x v="1"/>
    <x v="1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x v="64"/>
    <b v="0"/>
    <b v="1"/>
    <s v="theater/plays"/>
    <x v="4"/>
    <x v="4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67"/>
    <n v="1370581200"/>
    <x v="65"/>
    <b v="0"/>
    <b v="1"/>
    <s v="technology/wearables"/>
    <x v="2"/>
    <x v="2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8"/>
    <n v="1274677200"/>
    <x v="66"/>
    <b v="0"/>
    <b v="0"/>
    <s v="theater/plays"/>
    <x v="4"/>
    <x v="4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x v="67"/>
    <b v="0"/>
    <b v="0"/>
    <s v="theater/plays"/>
    <x v="4"/>
    <x v="4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70"/>
    <n v="1267509600"/>
    <x v="68"/>
    <b v="0"/>
    <b v="0"/>
    <s v="music/electric music"/>
    <x v="3"/>
    <x v="7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71"/>
    <n v="1439874000"/>
    <x v="69"/>
    <b v="0"/>
    <b v="0"/>
    <s v="food/food trucks"/>
    <x v="0"/>
    <x v="0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72"/>
    <n v="1540789200"/>
    <x v="70"/>
    <b v="1"/>
    <b v="0"/>
    <s v="theater/plays"/>
    <x v="4"/>
    <x v="4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73"/>
    <n v="1555822800"/>
    <x v="71"/>
    <b v="0"/>
    <b v="0"/>
    <s v="music/jazz"/>
    <x v="3"/>
    <x v="15"/>
  </r>
  <r>
    <n v="502"/>
    <s v="Johnson Inc"/>
    <s v="Reduced context-sensitive complexity"/>
    <n v="1300"/>
    <n v="6889"/>
    <n v="5.2992307692307694"/>
    <x v="1"/>
    <n v="186"/>
    <n v="37.037634408602152"/>
    <x v="6"/>
    <s v="AUD"/>
    <n v="1343365200"/>
    <x v="74"/>
    <n v="1345870800"/>
    <x v="72"/>
    <b v="0"/>
    <b v="1"/>
    <s v="games/video games"/>
    <x v="5"/>
    <x v="6"/>
  </r>
  <r>
    <n v="547"/>
    <s v="Hardin-Dixon"/>
    <s v="Focused solution-oriented matrix"/>
    <n v="1300"/>
    <n v="12597"/>
    <n v="9.69"/>
    <x v="1"/>
    <n v="156"/>
    <n v="80.75"/>
    <x v="1"/>
    <s v="USD"/>
    <n v="1422165600"/>
    <x v="75"/>
    <n v="1423202400"/>
    <x v="73"/>
    <b v="0"/>
    <b v="0"/>
    <s v="film &amp; video/drama"/>
    <x v="1"/>
    <x v="9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x v="74"/>
    <b v="1"/>
    <b v="1"/>
    <s v="theater/plays"/>
    <x v="4"/>
    <x v="4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x v="75"/>
    <b v="0"/>
    <b v="1"/>
    <s v="film &amp; video/animation"/>
    <x v="1"/>
    <x v="1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78"/>
    <n v="1422252000"/>
    <x v="76"/>
    <b v="0"/>
    <b v="0"/>
    <s v="theater/plays"/>
    <x v="4"/>
    <x v="4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x v="77"/>
    <b v="0"/>
    <b v="0"/>
    <s v="theater/plays"/>
    <x v="4"/>
    <x v="4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80"/>
    <n v="1313643600"/>
    <x v="78"/>
    <b v="0"/>
    <b v="0"/>
    <s v="film &amp; video/animation"/>
    <x v="1"/>
    <x v="1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81"/>
    <n v="1408597200"/>
    <x v="79"/>
    <b v="0"/>
    <b v="1"/>
    <s v="music/rock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82"/>
    <n v="1498539600"/>
    <x v="80"/>
    <b v="0"/>
    <b v="1"/>
    <s v="theater/plays"/>
    <x v="4"/>
    <x v="4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x v="81"/>
    <b v="0"/>
    <b v="0"/>
    <s v="music/electric music"/>
    <x v="3"/>
    <x v="7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84"/>
    <n v="1480485600"/>
    <x v="82"/>
    <b v="0"/>
    <b v="0"/>
    <s v="music/jazz"/>
    <x v="3"/>
    <x v="15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85"/>
    <n v="1282712400"/>
    <x v="83"/>
    <b v="0"/>
    <b v="0"/>
    <s v="music/rock"/>
    <x v="3"/>
    <x v="3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86"/>
    <n v="1552798800"/>
    <x v="84"/>
    <b v="0"/>
    <b v="1"/>
    <s v="film &amp; video/documentary"/>
    <x v="1"/>
    <x v="5"/>
  </r>
  <r>
    <n v="87"/>
    <s v="Farrell and Sons"/>
    <s v="Synergized 4thgeneration conglomeration"/>
    <n v="198500"/>
    <n v="123040"/>
    <n v="0.6198488664987406"/>
    <x v="0"/>
    <n v="1482"/>
    <n v="83.022941970310384"/>
    <x v="6"/>
    <s v="AUD"/>
    <n v="1299564000"/>
    <x v="87"/>
    <n v="1300510800"/>
    <x v="85"/>
    <b v="0"/>
    <b v="1"/>
    <s v="music/rock"/>
    <x v="3"/>
    <x v="3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88"/>
    <n v="1448863200"/>
    <x v="86"/>
    <b v="0"/>
    <b v="1"/>
    <s v="technology/web"/>
    <x v="2"/>
    <x v="8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89"/>
    <n v="1402722000"/>
    <x v="87"/>
    <b v="0"/>
    <b v="0"/>
    <s v="theater/plays"/>
    <x v="4"/>
    <x v="4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x v="88"/>
    <b v="0"/>
    <b v="1"/>
    <s v="theater/plays"/>
    <x v="4"/>
    <x v="4"/>
  </r>
  <r>
    <n v="91"/>
    <s v="Frazier, Patrick and Smith"/>
    <s v="Enhanced systemic analyzer"/>
    <n v="154300"/>
    <n v="74688"/>
    <n v="0.48404406999351912"/>
    <x v="0"/>
    <n v="679"/>
    <n v="109.99705449189985"/>
    <x v="4"/>
    <s v="EUR"/>
    <n v="1470459600"/>
    <x v="91"/>
    <n v="1472878800"/>
    <x v="89"/>
    <b v="0"/>
    <b v="0"/>
    <s v="publishing/translations"/>
    <x v="7"/>
    <x v="1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92"/>
    <n v="1571806800"/>
    <x v="90"/>
    <b v="0"/>
    <b v="1"/>
    <s v="food/food trucks"/>
    <x v="0"/>
    <x v="0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x v="91"/>
    <b v="0"/>
    <b v="1"/>
    <s v="theater/plays"/>
    <x v="4"/>
    <x v="4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94"/>
    <n v="1279515600"/>
    <x v="92"/>
    <b v="0"/>
    <b v="0"/>
    <s v="publishing/nonfiction"/>
    <x v="7"/>
    <x v="14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95"/>
    <n v="1305522000"/>
    <x v="93"/>
    <b v="0"/>
    <b v="0"/>
    <s v="film &amp; video/drama"/>
    <x v="1"/>
    <x v="9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96"/>
    <n v="1436504400"/>
    <x v="94"/>
    <b v="0"/>
    <b v="1"/>
    <s v="film &amp; video/television"/>
    <x v="1"/>
    <x v="17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97"/>
    <n v="1457762400"/>
    <x v="95"/>
    <b v="0"/>
    <b v="0"/>
    <s v="technology/web"/>
    <x v="2"/>
    <x v="8"/>
  </r>
  <r>
    <n v="98"/>
    <s v="Arias, Allen and Miller"/>
    <s v="Seamless transitional portal"/>
    <n v="97800"/>
    <n v="32951"/>
    <n v="0.33692229038854804"/>
    <x v="0"/>
    <n v="1220"/>
    <n v="27.009016393442622"/>
    <x v="6"/>
    <s v="AUD"/>
    <n v="1437973200"/>
    <x v="98"/>
    <n v="1438318800"/>
    <x v="96"/>
    <b v="0"/>
    <b v="0"/>
    <s v="games/video games"/>
    <x v="5"/>
    <x v="6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99"/>
    <n v="1398661200"/>
    <x v="97"/>
    <b v="0"/>
    <b v="0"/>
    <s v="theater/plays"/>
    <x v="4"/>
    <x v="4"/>
  </r>
  <r>
    <n v="100"/>
    <s v="Tucker, Fox and Green"/>
    <s v="Upgradable fault-tolerant approach"/>
    <n v="100"/>
    <n v="1"/>
    <n v="0.01"/>
    <x v="0"/>
    <n v="1"/>
    <n v="1"/>
    <x v="1"/>
    <s v="USD"/>
    <n v="1319000400"/>
    <x v="100"/>
    <n v="1320555600"/>
    <x v="98"/>
    <b v="0"/>
    <b v="0"/>
    <s v="theater/plays"/>
    <x v="4"/>
    <x v="4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1"/>
    <n v="1336885200"/>
    <x v="99"/>
    <b v="0"/>
    <b v="0"/>
    <s v="film &amp; video/documentary"/>
    <x v="1"/>
    <x v="5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102"/>
    <n v="1353304800"/>
    <x v="100"/>
    <b v="0"/>
    <b v="0"/>
    <s v="film &amp; video/documentary"/>
    <x v="1"/>
    <x v="5"/>
  </r>
  <r>
    <n v="103"/>
    <s v="Frye, Hunt and Powell"/>
    <s v="Polarized incremental emulation"/>
    <n v="10000"/>
    <n v="2461"/>
    <n v="0.24610000000000001"/>
    <x v="0"/>
    <n v="37"/>
    <n v="66.513513513513516"/>
    <x v="4"/>
    <s v="EUR"/>
    <n v="1287896400"/>
    <x v="103"/>
    <n v="1288674000"/>
    <x v="101"/>
    <b v="0"/>
    <b v="0"/>
    <s v="music/electric music"/>
    <x v="3"/>
    <x v="7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104"/>
    <n v="1489554000"/>
    <x v="102"/>
    <b v="0"/>
    <b v="0"/>
    <s v="theater/plays"/>
    <x v="4"/>
    <x v="4"/>
  </r>
  <r>
    <n v="786"/>
    <s v="Smith-Brown"/>
    <s v="Object-based content-based ability"/>
    <n v="1500"/>
    <n v="10946"/>
    <n v="7.2973333333333334"/>
    <x v="1"/>
    <n v="207"/>
    <n v="52.879227053140099"/>
    <x v="4"/>
    <s v="EUR"/>
    <n v="1522126800"/>
    <x v="105"/>
    <n v="1522731600"/>
    <x v="103"/>
    <b v="0"/>
    <b v="1"/>
    <s v="music/jazz"/>
    <x v="3"/>
    <x v="15"/>
  </r>
  <r>
    <n v="820"/>
    <s v="Valdez, Williams and Meyer"/>
    <s v="Cross-group heuristic forecast"/>
    <n v="1500"/>
    <n v="12009"/>
    <n v="8.0060000000000002"/>
    <x v="1"/>
    <n v="279"/>
    <n v="43.043010752688176"/>
    <x v="2"/>
    <s v="GBP"/>
    <n v="1532840400"/>
    <x v="106"/>
    <n v="1533963600"/>
    <x v="104"/>
    <b v="0"/>
    <b v="1"/>
    <s v="music/rock"/>
    <x v="3"/>
    <x v="3"/>
  </r>
  <r>
    <n v="842"/>
    <s v="Lawson and Sons"/>
    <s v="Reverse-engineered multi-tasking product"/>
    <n v="1500"/>
    <n v="8447"/>
    <n v="5.6313333333333331"/>
    <x v="1"/>
    <n v="132"/>
    <n v="63.992424242424242"/>
    <x v="4"/>
    <s v="EUR"/>
    <n v="1529038800"/>
    <x v="107"/>
    <n v="1529298000"/>
    <x v="105"/>
    <b v="0"/>
    <b v="0"/>
    <s v="technology/wearables"/>
    <x v="2"/>
    <x v="2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108"/>
    <n v="1552885200"/>
    <x v="106"/>
    <b v="0"/>
    <b v="0"/>
    <s v="publishing/fiction"/>
    <x v="7"/>
    <x v="18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9"/>
    <n v="1389679200"/>
    <x v="107"/>
    <b v="0"/>
    <b v="0"/>
    <s v="film &amp; video/television"/>
    <x v="1"/>
    <x v="17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10"/>
    <n v="1538283600"/>
    <x v="108"/>
    <b v="0"/>
    <b v="0"/>
    <s v="food/food trucks"/>
    <x v="0"/>
    <x v="0"/>
  </r>
  <r>
    <n v="365"/>
    <s v="Lucas, Hall and Bonilla"/>
    <s v="Networked bottom-line initiative"/>
    <n v="1600"/>
    <n v="11735"/>
    <n v="7.3343749999999996"/>
    <x v="1"/>
    <n v="112"/>
    <n v="104.77678571428571"/>
    <x v="6"/>
    <s v="AUD"/>
    <n v="1482991200"/>
    <x v="111"/>
    <n v="1485324000"/>
    <x v="109"/>
    <b v="0"/>
    <b v="0"/>
    <s v="theater/plays"/>
    <x v="4"/>
    <x v="4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112"/>
    <n v="1516946400"/>
    <x v="110"/>
    <b v="0"/>
    <b v="0"/>
    <s v="theater/plays"/>
    <x v="4"/>
    <x v="4"/>
  </r>
  <r>
    <n v="627"/>
    <s v="Martin, Lee and Armstrong"/>
    <s v="Open-architected incremental ability"/>
    <n v="1600"/>
    <n v="11108"/>
    <n v="6.9424999999999999"/>
    <x v="1"/>
    <n v="154"/>
    <n v="72.129870129870127"/>
    <x v="2"/>
    <s v="GBP"/>
    <n v="1276664400"/>
    <x v="113"/>
    <n v="1278738000"/>
    <x v="111"/>
    <b v="1"/>
    <b v="0"/>
    <s v="food/food trucks"/>
    <x v="0"/>
    <x v="0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14"/>
    <n v="1392271200"/>
    <x v="112"/>
    <b v="0"/>
    <b v="0"/>
    <s v="publishing/nonfiction"/>
    <x v="7"/>
    <x v="14"/>
  </r>
  <r>
    <n v="115"/>
    <s v="Barrett PLC"/>
    <s v="Team-oriented clear-thinking capacity"/>
    <n v="166700"/>
    <n v="145382"/>
    <n v="0.87211757648470301"/>
    <x v="0"/>
    <n v="3304"/>
    <n v="44.001815980629537"/>
    <x v="4"/>
    <s v="EUR"/>
    <n v="1510898400"/>
    <x v="115"/>
    <n v="1513922400"/>
    <x v="113"/>
    <b v="0"/>
    <b v="0"/>
    <s v="publishing/fiction"/>
    <x v="7"/>
    <x v="18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6"/>
    <n v="1442638800"/>
    <x v="114"/>
    <b v="0"/>
    <b v="0"/>
    <s v="theater/plays"/>
    <x v="4"/>
    <x v="4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117"/>
    <n v="1304226000"/>
    <x v="115"/>
    <b v="0"/>
    <b v="1"/>
    <s v="music/indie rock"/>
    <x v="3"/>
    <x v="10"/>
  </r>
  <r>
    <n v="398"/>
    <s v="Myers LLC"/>
    <s v="Reactive bottom-line open architecture"/>
    <n v="1700"/>
    <n v="12202"/>
    <n v="7.1776470588235295"/>
    <x v="1"/>
    <n v="123"/>
    <n v="99.203252032520325"/>
    <x v="4"/>
    <s v="EUR"/>
    <n v="1525755600"/>
    <x v="118"/>
    <n v="1525928400"/>
    <x v="116"/>
    <b v="0"/>
    <b v="1"/>
    <s v="film &amp; video/animation"/>
    <x v="1"/>
    <x v="1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119"/>
    <n v="1496293200"/>
    <x v="117"/>
    <b v="0"/>
    <b v="0"/>
    <s v="theater/plays"/>
    <x v="4"/>
    <x v="4"/>
  </r>
  <r>
    <n v="894"/>
    <s v="Barrett Inc"/>
    <s v="Organic cohesive neural-net"/>
    <n v="1700"/>
    <n v="3208"/>
    <n v="1.8870588235294117"/>
    <x v="1"/>
    <n v="56"/>
    <n v="57.285714285714285"/>
    <x v="2"/>
    <s v="GBP"/>
    <n v="1373518800"/>
    <x v="120"/>
    <n v="1376110800"/>
    <x v="118"/>
    <b v="0"/>
    <b v="1"/>
    <s v="film &amp; video/television"/>
    <x v="1"/>
    <x v="17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7"/>
    <n v="1279170000"/>
    <x v="119"/>
    <b v="0"/>
    <b v="0"/>
    <s v="theater/plays"/>
    <x v="4"/>
    <x v="4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1"/>
    <n v="1419400800"/>
    <x v="120"/>
    <b v="0"/>
    <b v="0"/>
    <s v="publishing/fiction"/>
    <x v="7"/>
    <x v="18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2"/>
    <n v="1448604000"/>
    <x v="121"/>
    <b v="1"/>
    <b v="0"/>
    <s v="theater/plays"/>
    <x v="4"/>
    <x v="4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123"/>
    <n v="1497675600"/>
    <x v="122"/>
    <b v="0"/>
    <b v="0"/>
    <s v="theater/plays"/>
    <x v="4"/>
    <x v="4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124"/>
    <n v="1310533200"/>
    <x v="123"/>
    <b v="0"/>
    <b v="0"/>
    <s v="food/food trucks"/>
    <x v="0"/>
    <x v="0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5"/>
    <n v="1473570000"/>
    <x v="124"/>
    <b v="0"/>
    <b v="1"/>
    <s v="theater/plays"/>
    <x v="4"/>
    <x v="4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6"/>
    <n v="1273899600"/>
    <x v="125"/>
    <b v="0"/>
    <b v="0"/>
    <s v="theater/plays"/>
    <x v="4"/>
    <x v="4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7"/>
    <n v="1284008400"/>
    <x v="126"/>
    <b v="0"/>
    <b v="0"/>
    <s v="music/rock"/>
    <x v="3"/>
    <x v="3"/>
  </r>
  <r>
    <n v="129"/>
    <s v="Morgan-Martinez"/>
    <s v="Mandatory tertiary implementation"/>
    <n v="148500"/>
    <n v="4756"/>
    <n v="3.2026936026936029E-2"/>
    <x v="3"/>
    <n v="55"/>
    <n v="86.472727272727269"/>
    <x v="6"/>
    <s v="AUD"/>
    <n v="1422943200"/>
    <x v="128"/>
    <n v="1425103200"/>
    <x v="35"/>
    <b v="0"/>
    <b v="0"/>
    <s v="food/food trucks"/>
    <x v="0"/>
    <x v="0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29"/>
    <n v="1286859600"/>
    <x v="127"/>
    <b v="0"/>
    <b v="0"/>
    <s v="publishing/nonfiction"/>
    <x v="7"/>
    <x v="14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130"/>
    <n v="1356588000"/>
    <x v="128"/>
    <b v="1"/>
    <b v="0"/>
    <s v="photography/photography books"/>
    <x v="6"/>
    <x v="11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131"/>
    <n v="1319000400"/>
    <x v="129"/>
    <b v="1"/>
    <b v="0"/>
    <s v="technology/web"/>
    <x v="2"/>
    <x v="8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132"/>
    <n v="1294120800"/>
    <x v="130"/>
    <b v="0"/>
    <b v="1"/>
    <s v="theater/plays"/>
    <x v="4"/>
    <x v="4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3"/>
    <n v="1312693200"/>
    <x v="131"/>
    <b v="0"/>
    <b v="1"/>
    <s v="film &amp; video/documentary"/>
    <x v="1"/>
    <x v="5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4"/>
    <n v="1363064400"/>
    <x v="132"/>
    <b v="0"/>
    <b v="1"/>
    <s v="theater/plays"/>
    <x v="4"/>
    <x v="4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5"/>
    <n v="1403154000"/>
    <x v="133"/>
    <b v="0"/>
    <b v="1"/>
    <s v="film &amp; video/drama"/>
    <x v="1"/>
    <x v="9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136"/>
    <n v="1362549600"/>
    <x v="134"/>
    <b v="0"/>
    <b v="0"/>
    <s v="theater/plays"/>
    <x v="4"/>
    <x v="4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7"/>
    <n v="1349326800"/>
    <x v="135"/>
    <b v="0"/>
    <b v="0"/>
    <s v="games/mobile games"/>
    <x v="5"/>
    <x v="19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8"/>
    <n v="1430974800"/>
    <x v="136"/>
    <b v="0"/>
    <b v="1"/>
    <s v="technology/wearables"/>
    <x v="2"/>
    <x v="2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139"/>
    <n v="1279083600"/>
    <x v="137"/>
    <b v="0"/>
    <b v="0"/>
    <s v="theater/plays"/>
    <x v="4"/>
    <x v="4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140"/>
    <n v="1530421200"/>
    <x v="138"/>
    <b v="0"/>
    <b v="1"/>
    <s v="theater/plays"/>
    <x v="4"/>
    <x v="4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141"/>
    <n v="1347944400"/>
    <x v="139"/>
    <b v="1"/>
    <b v="0"/>
    <s v="film &amp; video/drama"/>
    <x v="1"/>
    <x v="9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42"/>
    <n v="1554872400"/>
    <x v="140"/>
    <b v="0"/>
    <b v="1"/>
    <s v="technology/wearables"/>
    <x v="2"/>
    <x v="2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143"/>
    <n v="1286427600"/>
    <x v="141"/>
    <b v="0"/>
    <b v="0"/>
    <s v="music/indie rock"/>
    <x v="3"/>
    <x v="10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144"/>
    <n v="1433566800"/>
    <x v="142"/>
    <b v="0"/>
    <b v="0"/>
    <s v="technology/web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5"/>
    <n v="1322460000"/>
    <x v="143"/>
    <b v="0"/>
    <b v="0"/>
    <s v="theater/plays"/>
    <x v="4"/>
    <x v="4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146"/>
    <n v="1375851600"/>
    <x v="144"/>
    <b v="0"/>
    <b v="1"/>
    <s v="theater/plays"/>
    <x v="4"/>
    <x v="4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147"/>
    <n v="1534050000"/>
    <x v="145"/>
    <b v="0"/>
    <b v="1"/>
    <s v="theater/plays"/>
    <x v="4"/>
    <x v="4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148"/>
    <n v="1551420000"/>
    <x v="146"/>
    <b v="0"/>
    <b v="1"/>
    <s v="technology/wearables"/>
    <x v="2"/>
    <x v="2"/>
  </r>
  <r>
    <n v="150"/>
    <s v="Brown, Palmer and Pace"/>
    <s v="Networked stable workforce"/>
    <n v="100"/>
    <n v="1"/>
    <n v="0.01"/>
    <x v="0"/>
    <n v="1"/>
    <n v="1"/>
    <x v="1"/>
    <s v="USD"/>
    <n v="1544940000"/>
    <x v="149"/>
    <n v="1545026400"/>
    <x v="147"/>
    <b v="0"/>
    <b v="0"/>
    <s v="music/rock"/>
    <x v="3"/>
    <x v="3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50"/>
    <n v="1406696400"/>
    <x v="148"/>
    <b v="0"/>
    <b v="0"/>
    <s v="music/electric music"/>
    <x v="3"/>
    <x v="7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1"/>
    <n v="1449640800"/>
    <x v="149"/>
    <b v="0"/>
    <b v="0"/>
    <s v="music/rock"/>
    <x v="3"/>
    <x v="3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2"/>
    <n v="1351141200"/>
    <x v="150"/>
    <b v="0"/>
    <b v="0"/>
    <s v="theater/plays"/>
    <x v="4"/>
    <x v="4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3"/>
    <n v="1465016400"/>
    <x v="151"/>
    <b v="0"/>
    <b v="1"/>
    <s v="music/indie rock"/>
    <x v="3"/>
    <x v="10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4"/>
    <n v="1270789200"/>
    <x v="152"/>
    <b v="0"/>
    <b v="0"/>
    <s v="theater/plays"/>
    <x v="4"/>
    <x v="4"/>
  </r>
  <r>
    <n v="156"/>
    <s v="Meza-Rogers"/>
    <s v="Streamlined encompassing encryption"/>
    <n v="36400"/>
    <n v="26914"/>
    <n v="0.73939560439560437"/>
    <x v="3"/>
    <n v="379"/>
    <n v="71.013192612137203"/>
    <x v="6"/>
    <s v="AUD"/>
    <n v="1570251600"/>
    <x v="155"/>
    <n v="1572325200"/>
    <x v="153"/>
    <b v="0"/>
    <b v="0"/>
    <s v="music/rock"/>
    <x v="3"/>
    <x v="3"/>
  </r>
  <r>
    <n v="157"/>
    <s v="Curtis-Curtis"/>
    <s v="User-friendly reciprocal initiative"/>
    <n v="4200"/>
    <n v="2212"/>
    <n v="0.52666666666666662"/>
    <x v="0"/>
    <n v="30"/>
    <n v="73.733333333333334"/>
    <x v="6"/>
    <s v="AUD"/>
    <n v="1388383200"/>
    <x v="156"/>
    <n v="1389420000"/>
    <x v="154"/>
    <b v="0"/>
    <b v="0"/>
    <s v="photography/photography books"/>
    <x v="6"/>
    <x v="11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57"/>
    <n v="1407819600"/>
    <x v="155"/>
    <b v="0"/>
    <b v="0"/>
    <s v="technology/web"/>
    <x v="2"/>
    <x v="8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158"/>
    <n v="1474088400"/>
    <x v="156"/>
    <b v="0"/>
    <b v="0"/>
    <s v="film &amp; video/documentary"/>
    <x v="1"/>
    <x v="5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159"/>
    <n v="1389592800"/>
    <x v="157"/>
    <b v="0"/>
    <b v="0"/>
    <s v="publishing/fiction"/>
    <x v="7"/>
    <x v="1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60"/>
    <n v="1443502800"/>
    <x v="158"/>
    <b v="0"/>
    <b v="1"/>
    <s v="technology/web"/>
    <x v="2"/>
    <x v="8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161"/>
    <n v="1293170400"/>
    <x v="159"/>
    <b v="0"/>
    <b v="1"/>
    <s v="theater/plays"/>
    <x v="4"/>
    <x v="4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162"/>
    <n v="1330495200"/>
    <x v="160"/>
    <b v="0"/>
    <b v="0"/>
    <s v="music/rock"/>
    <x v="3"/>
    <x v="3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163"/>
    <n v="1501131600"/>
    <x v="161"/>
    <b v="0"/>
    <b v="0"/>
    <s v="music/rock"/>
    <x v="3"/>
    <x v="3"/>
  </r>
  <r>
    <n v="965"/>
    <s v="Nunez-King"/>
    <s v="Phased clear-thinking policy"/>
    <n v="2200"/>
    <n v="8501"/>
    <n v="3.8640909090909092"/>
    <x v="1"/>
    <n v="207"/>
    <n v="41.067632850241544"/>
    <x v="2"/>
    <s v="GBP"/>
    <n v="1264399200"/>
    <x v="164"/>
    <n v="1267855200"/>
    <x v="162"/>
    <b v="0"/>
    <b v="0"/>
    <s v="music/rock"/>
    <x v="3"/>
    <x v="3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165"/>
    <n v="1520402400"/>
    <x v="163"/>
    <b v="0"/>
    <b v="0"/>
    <s v="theater/plays"/>
    <x v="4"/>
    <x v="4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166"/>
    <n v="1443416400"/>
    <x v="164"/>
    <b v="0"/>
    <b v="0"/>
    <s v="games/video games"/>
    <x v="5"/>
    <x v="6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7"/>
    <n v="1552798800"/>
    <x v="84"/>
    <b v="0"/>
    <b v="1"/>
    <s v="music/indie rock"/>
    <x v="3"/>
    <x v="10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168"/>
    <n v="1537246800"/>
    <x v="165"/>
    <b v="0"/>
    <b v="0"/>
    <s v="theater/plays"/>
    <x v="4"/>
    <x v="4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9"/>
    <n v="1502341200"/>
    <x v="166"/>
    <b v="0"/>
    <b v="0"/>
    <s v="music/indie rock"/>
    <x v="3"/>
    <x v="10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70"/>
    <n v="1397192400"/>
    <x v="167"/>
    <b v="0"/>
    <b v="0"/>
    <s v="publishing/translations"/>
    <x v="7"/>
    <x v="16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71"/>
    <n v="1407042000"/>
    <x v="168"/>
    <b v="0"/>
    <b v="1"/>
    <s v="film &amp; video/documentary"/>
    <x v="1"/>
    <x v="5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172"/>
    <n v="1579672800"/>
    <x v="169"/>
    <b v="0"/>
    <b v="1"/>
    <s v="photography/photography books"/>
    <x v="6"/>
    <x v="1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173"/>
    <n v="1392184800"/>
    <x v="170"/>
    <b v="1"/>
    <b v="1"/>
    <s v="theater/plays"/>
    <x v="4"/>
    <x v="4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4"/>
    <n v="1474261200"/>
    <x v="171"/>
    <b v="0"/>
    <b v="0"/>
    <s v="theater/plays"/>
    <x v="4"/>
    <x v="4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5"/>
    <n v="1473656400"/>
    <x v="172"/>
    <b v="0"/>
    <b v="0"/>
    <s v="theater/plays"/>
    <x v="4"/>
    <x v="4"/>
  </r>
  <r>
    <n v="827"/>
    <s v="Miranda, Martinez and Lowery"/>
    <s v="Innovative actuating artificial intelligence"/>
    <n v="2300"/>
    <n v="6134"/>
    <n v="2.6669565217391304"/>
    <x v="1"/>
    <n v="82"/>
    <n v="74.804878048780495"/>
    <x v="6"/>
    <s v="AUD"/>
    <n v="1304398800"/>
    <x v="176"/>
    <n v="1305435600"/>
    <x v="173"/>
    <b v="0"/>
    <b v="1"/>
    <s v="film &amp; video/drama"/>
    <x v="1"/>
    <x v="9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7"/>
    <n v="1506747600"/>
    <x v="174"/>
    <b v="0"/>
    <b v="0"/>
    <s v="food/food trucks"/>
    <x v="0"/>
    <x v="0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178"/>
    <n v="1394773200"/>
    <x v="175"/>
    <b v="0"/>
    <b v="0"/>
    <s v="music/rock"/>
    <x v="3"/>
    <x v="3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179"/>
    <n v="1575612000"/>
    <x v="176"/>
    <b v="0"/>
    <b v="0"/>
    <s v="games/video games"/>
    <x v="5"/>
    <x v="6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80"/>
    <n v="1508648400"/>
    <x v="177"/>
    <b v="0"/>
    <b v="0"/>
    <s v="technology/web"/>
    <x v="2"/>
    <x v="8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181"/>
    <n v="1515391200"/>
    <x v="178"/>
    <b v="0"/>
    <b v="1"/>
    <s v="theater/plays"/>
    <x v="4"/>
    <x v="4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2"/>
    <n v="1285131600"/>
    <x v="179"/>
    <b v="0"/>
    <b v="0"/>
    <s v="music/rock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183"/>
    <n v="1380344400"/>
    <x v="180"/>
    <b v="0"/>
    <b v="0"/>
    <s v="photography/photography books"/>
    <x v="6"/>
    <x v="11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4"/>
    <n v="1527138000"/>
    <x v="181"/>
    <b v="0"/>
    <b v="0"/>
    <s v="film &amp; video/television"/>
    <x v="1"/>
    <x v="17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5"/>
    <n v="1402117200"/>
    <x v="182"/>
    <b v="0"/>
    <b v="0"/>
    <s v="theater/plays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x v="183"/>
    <b v="0"/>
    <b v="0"/>
    <s v="theater/plays"/>
    <x v="4"/>
    <x v="4"/>
  </r>
  <r>
    <n v="188"/>
    <s v="Walker, Jones and Rodriguez"/>
    <s v="Networked didactic info-mediaries"/>
    <n v="8200"/>
    <n v="2625"/>
    <n v="0.3201219512195122"/>
    <x v="0"/>
    <n v="35"/>
    <n v="75"/>
    <x v="4"/>
    <s v="EUR"/>
    <n v="1417500000"/>
    <x v="186"/>
    <n v="1417586400"/>
    <x v="184"/>
    <b v="0"/>
    <b v="0"/>
    <s v="theater/plays"/>
    <x v="4"/>
    <x v="4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7"/>
    <n v="1457071200"/>
    <x v="185"/>
    <b v="0"/>
    <b v="0"/>
    <s v="theater/plays"/>
    <x v="4"/>
    <x v="4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8"/>
    <n v="1370408400"/>
    <x v="186"/>
    <b v="0"/>
    <b v="1"/>
    <s v="theater/plays"/>
    <x v="4"/>
    <x v="4"/>
  </r>
  <r>
    <n v="191"/>
    <s v="Sutton PLC"/>
    <s v="Mandatory reciprocal superstructure"/>
    <n v="8400"/>
    <n v="3188"/>
    <n v="0.37952380952380954"/>
    <x v="0"/>
    <n v="86"/>
    <n v="37.069767441860463"/>
    <x v="4"/>
    <s v="EUR"/>
    <n v="1552366800"/>
    <x v="86"/>
    <n v="1552626000"/>
    <x v="187"/>
    <b v="0"/>
    <b v="0"/>
    <s v="theater/plays"/>
    <x v="4"/>
    <x v="4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x v="188"/>
    <b v="0"/>
    <b v="0"/>
    <s v="music/rock"/>
    <x v="3"/>
    <x v="3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x v="189"/>
    <b v="1"/>
    <b v="0"/>
    <s v="music/indie rock"/>
    <x v="3"/>
    <x v="10"/>
  </r>
  <r>
    <n v="479"/>
    <s v="Long-Greene"/>
    <s v="Future-proofed heuristic encryption"/>
    <n v="2400"/>
    <n v="12310"/>
    <n v="5.1291666666666664"/>
    <x v="1"/>
    <n v="173"/>
    <n v="71.156069364161851"/>
    <x v="2"/>
    <s v="GBP"/>
    <n v="1501304400"/>
    <x v="191"/>
    <n v="1501477200"/>
    <x v="190"/>
    <b v="0"/>
    <b v="0"/>
    <s v="food/food trucks"/>
    <x v="0"/>
    <x v="0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192"/>
    <n v="1574575200"/>
    <x v="191"/>
    <b v="0"/>
    <b v="0"/>
    <s v="journalism/audio"/>
    <x v="8"/>
    <x v="20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5"/>
    <n v="1474520400"/>
    <x v="192"/>
    <b v="0"/>
    <b v="0"/>
    <s v="technology/wearables"/>
    <x v="2"/>
    <x v="2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193"/>
    <n v="1336712400"/>
    <x v="193"/>
    <b v="0"/>
    <b v="0"/>
    <s v="food/food trucks"/>
    <x v="0"/>
    <x v="0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x v="194"/>
    <b v="0"/>
    <b v="0"/>
    <s v="music/electric music"/>
    <x v="3"/>
    <x v="7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x v="195"/>
    <b v="0"/>
    <b v="0"/>
    <s v="music/rock"/>
    <x v="3"/>
    <x v="3"/>
  </r>
  <r>
    <n v="200"/>
    <s v="Becker, Rice and White"/>
    <s v="Reduced dedicated capability"/>
    <n v="100"/>
    <n v="2"/>
    <n v="0.02"/>
    <x v="0"/>
    <n v="1"/>
    <n v="2"/>
    <x v="0"/>
    <s v="CAD"/>
    <n v="1269493200"/>
    <x v="154"/>
    <n v="1270443600"/>
    <x v="196"/>
    <b v="0"/>
    <b v="0"/>
    <s v="theater/plays"/>
    <x v="4"/>
    <x v="4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196"/>
    <n v="1295157600"/>
    <x v="197"/>
    <b v="0"/>
    <b v="0"/>
    <s v="food/food trucks"/>
    <x v="0"/>
    <x v="0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x v="198"/>
    <b v="0"/>
    <b v="0"/>
    <s v="food/food trucks"/>
    <x v="0"/>
    <x v="0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198"/>
    <n v="1555822800"/>
    <x v="71"/>
    <b v="0"/>
    <b v="0"/>
    <s v="publishing/translations"/>
    <x v="7"/>
    <x v="16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x v="199"/>
    <b v="0"/>
    <b v="0"/>
    <s v="music/jazz"/>
    <x v="3"/>
    <x v="15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00"/>
    <n v="1511762400"/>
    <x v="200"/>
    <b v="0"/>
    <b v="0"/>
    <s v="film &amp; video/animation"/>
    <x v="1"/>
    <x v="1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x v="201"/>
    <b v="0"/>
    <b v="0"/>
    <s v="publishing/fiction"/>
    <x v="7"/>
    <x v="18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202"/>
    <n v="1372395600"/>
    <x v="202"/>
    <b v="0"/>
    <b v="0"/>
    <s v="theater/plays"/>
    <x v="4"/>
    <x v="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203"/>
    <n v="1332478800"/>
    <x v="203"/>
    <b v="0"/>
    <b v="0"/>
    <s v="technology/wearables"/>
    <x v="2"/>
    <x v="2"/>
  </r>
  <r>
    <n v="209"/>
    <s v="Warren Ltd"/>
    <s v="Distributed system-worthy application"/>
    <n v="194500"/>
    <n v="41212"/>
    <n v="0.21188688946015424"/>
    <x v="2"/>
    <n v="808"/>
    <n v="51.004950495049506"/>
    <x v="6"/>
    <s v="AUD"/>
    <n v="1462510800"/>
    <x v="204"/>
    <n v="1463115600"/>
    <x v="204"/>
    <b v="0"/>
    <b v="0"/>
    <s v="film &amp; video/documentary"/>
    <x v="1"/>
    <x v="5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x v="205"/>
    <b v="0"/>
    <b v="0"/>
    <s v="film &amp; video/science fiction"/>
    <x v="1"/>
    <x v="21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x v="206"/>
    <b v="0"/>
    <b v="0"/>
    <s v="theater/plays"/>
    <x v="4"/>
    <x v="4"/>
  </r>
  <r>
    <n v="124"/>
    <s v="Stanton, Neal and Rodriguez"/>
    <s v="Polarized uniform software"/>
    <n v="2600"/>
    <n v="9562"/>
    <n v="3.6776923076923076"/>
    <x v="1"/>
    <n v="94"/>
    <n v="101.72340425531915"/>
    <x v="4"/>
    <s v="EUR"/>
    <n v="1557723600"/>
    <x v="207"/>
    <n v="1562302800"/>
    <x v="207"/>
    <b v="0"/>
    <b v="0"/>
    <s v="photography/photography books"/>
    <x v="6"/>
    <x v="11"/>
  </r>
  <r>
    <n v="167"/>
    <s v="Cruz-Ward"/>
    <s v="Robust content-based emulation"/>
    <n v="2600"/>
    <n v="10804"/>
    <n v="4.155384615384615"/>
    <x v="1"/>
    <n v="146"/>
    <n v="74"/>
    <x v="6"/>
    <s v="AUD"/>
    <n v="1370840400"/>
    <x v="208"/>
    <n v="1371704400"/>
    <x v="208"/>
    <b v="0"/>
    <b v="0"/>
    <s v="theater/plays"/>
    <x v="4"/>
    <x v="4"/>
  </r>
  <r>
    <n v="535"/>
    <s v="Garrison LLC"/>
    <s v="Profit-focused 24/7 data-warehouse"/>
    <n v="2600"/>
    <n v="12533"/>
    <n v="4.820384615384615"/>
    <x v="1"/>
    <n v="202"/>
    <n v="62.044554455445542"/>
    <x v="4"/>
    <s v="EUR"/>
    <n v="1528434000"/>
    <x v="209"/>
    <n v="1528606800"/>
    <x v="209"/>
    <b v="0"/>
    <b v="1"/>
    <s v="theater/plays"/>
    <x v="4"/>
    <x v="4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x v="210"/>
    <b v="0"/>
    <b v="0"/>
    <s v="theater/plays"/>
    <x v="4"/>
    <x v="4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211"/>
    <n v="1516600800"/>
    <x v="211"/>
    <b v="0"/>
    <b v="0"/>
    <s v="music/rock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x v="212"/>
    <b v="0"/>
    <b v="0"/>
    <s v="film &amp; video/science fiction"/>
    <x v="1"/>
    <x v="2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213"/>
    <n v="1443934800"/>
    <x v="213"/>
    <b v="0"/>
    <b v="0"/>
    <s v="theater/plays"/>
    <x v="4"/>
    <x v="4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14"/>
    <n v="1356069600"/>
    <x v="214"/>
    <b v="0"/>
    <b v="0"/>
    <s v="technology/web"/>
    <x v="2"/>
    <x v="8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x v="215"/>
    <b v="1"/>
    <b v="0"/>
    <s v="theater/plays"/>
    <x v="4"/>
    <x v="4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x v="216"/>
    <b v="1"/>
    <b v="0"/>
    <s v="food/food trucks"/>
    <x v="0"/>
    <x v="0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217"/>
    <n v="1438578000"/>
    <x v="217"/>
    <b v="0"/>
    <b v="0"/>
    <s v="photography/photography books"/>
    <x v="6"/>
    <x v="11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x v="218"/>
    <b v="0"/>
    <b v="0"/>
    <s v="theater/plays"/>
    <x v="4"/>
    <x v="4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219"/>
    <n v="1576562400"/>
    <x v="219"/>
    <b v="0"/>
    <b v="1"/>
    <s v="food/food trucks"/>
    <x v="0"/>
    <x v="0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20"/>
    <n v="1461906000"/>
    <x v="220"/>
    <b v="0"/>
    <b v="0"/>
    <s v="theater/plays"/>
    <x v="4"/>
    <x v="4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221"/>
    <n v="1453356000"/>
    <x v="221"/>
    <b v="0"/>
    <b v="0"/>
    <s v="music/rock"/>
    <x v="3"/>
    <x v="3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222"/>
    <n v="1294639200"/>
    <x v="222"/>
    <b v="0"/>
    <b v="1"/>
    <s v="theater/plays"/>
    <x v="4"/>
    <x v="4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223"/>
    <n v="1505278800"/>
    <x v="223"/>
    <b v="0"/>
    <b v="0"/>
    <s v="games/video games"/>
    <x v="5"/>
    <x v="6"/>
  </r>
  <r>
    <n v="94"/>
    <s v="Hanson Inc"/>
    <s v="Grass-roots web-enabled contingency"/>
    <n v="2900"/>
    <n v="8807"/>
    <n v="3.036896551724138"/>
    <x v="1"/>
    <n v="180"/>
    <n v="48.927777777777777"/>
    <x v="2"/>
    <s v="GBP"/>
    <n v="1554613200"/>
    <x v="224"/>
    <n v="1555563600"/>
    <x v="224"/>
    <b v="0"/>
    <b v="0"/>
    <s v="technology/web"/>
    <x v="2"/>
    <x v="8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25"/>
    <n v="1396933200"/>
    <x v="225"/>
    <b v="0"/>
    <b v="0"/>
    <s v="theater/plays"/>
    <x v="4"/>
    <x v="4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6"/>
    <n v="1374123600"/>
    <x v="226"/>
    <b v="0"/>
    <b v="0"/>
    <s v="theater/plays"/>
    <x v="4"/>
    <x v="4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27"/>
    <n v="1263016800"/>
    <x v="227"/>
    <b v="0"/>
    <b v="0"/>
    <s v="photography/photography books"/>
    <x v="6"/>
    <x v="11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228"/>
    <n v="1548482400"/>
    <x v="228"/>
    <b v="0"/>
    <b v="1"/>
    <s v="film &amp; video/television"/>
    <x v="1"/>
    <x v="17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9"/>
    <n v="1273899600"/>
    <x v="125"/>
    <b v="0"/>
    <b v="0"/>
    <s v="photography/photography book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30"/>
    <n v="1487397600"/>
    <x v="229"/>
    <b v="0"/>
    <b v="0"/>
    <s v="film &amp; video/animation"/>
    <x v="1"/>
    <x v="1"/>
  </r>
  <r>
    <n v="236"/>
    <s v="Gallegos-Cobb"/>
    <s v="Object-based directional function"/>
    <n v="39500"/>
    <n v="4323"/>
    <n v="0.10944303797468355"/>
    <x v="0"/>
    <n v="57"/>
    <n v="75.84210526315789"/>
    <x v="6"/>
    <s v="AUD"/>
    <n v="1561438800"/>
    <x v="231"/>
    <n v="1562043600"/>
    <x v="230"/>
    <b v="0"/>
    <b v="1"/>
    <s v="music/rock"/>
    <x v="3"/>
    <x v="3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232"/>
    <n v="1319000400"/>
    <x v="129"/>
    <b v="0"/>
    <b v="0"/>
    <s v="theater/plays"/>
    <x v="4"/>
    <x v="4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233"/>
    <n v="1326693600"/>
    <x v="231"/>
    <b v="0"/>
    <b v="0"/>
    <s v="film &amp; video/documentary"/>
    <x v="1"/>
    <x v="5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4"/>
    <n v="1441170000"/>
    <x v="232"/>
    <b v="0"/>
    <b v="0"/>
    <s v="technology/wearables"/>
    <x v="2"/>
    <x v="2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235"/>
    <n v="1507093200"/>
    <x v="233"/>
    <b v="0"/>
    <b v="0"/>
    <s v="theater/plays"/>
    <x v="4"/>
    <x v="4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236"/>
    <n v="1287810000"/>
    <x v="234"/>
    <b v="0"/>
    <b v="0"/>
    <s v="photography/photography books"/>
    <x v="6"/>
    <x v="11"/>
  </r>
  <r>
    <n v="471"/>
    <s v="Perry and Sons"/>
    <s v="Configurable static help-desk"/>
    <n v="3100"/>
    <n v="9889"/>
    <n v="3.19"/>
    <x v="1"/>
    <n v="194"/>
    <n v="50.97422680412371"/>
    <x v="2"/>
    <s v="GBP"/>
    <n v="1335934800"/>
    <x v="237"/>
    <n v="1335934800"/>
    <x v="235"/>
    <b v="0"/>
    <b v="1"/>
    <s v="food/food trucks"/>
    <x v="0"/>
    <x v="0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238"/>
    <n v="1382677200"/>
    <x v="236"/>
    <b v="0"/>
    <b v="0"/>
    <s v="music/jazz"/>
    <x v="3"/>
    <x v="15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239"/>
    <n v="1526878800"/>
    <x v="237"/>
    <b v="0"/>
    <b v="1"/>
    <s v="film &amp; video/drama"/>
    <x v="1"/>
    <x v="9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240"/>
    <n v="1402722000"/>
    <x v="87"/>
    <b v="0"/>
    <b v="0"/>
    <s v="theater/plays"/>
    <x v="4"/>
    <x v="4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241"/>
    <n v="1346907600"/>
    <x v="238"/>
    <b v="0"/>
    <b v="0"/>
    <s v="games/video games"/>
    <x v="5"/>
    <x v="6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242"/>
    <n v="1277096400"/>
    <x v="239"/>
    <b v="0"/>
    <b v="0"/>
    <s v="film &amp; video/drama"/>
    <x v="1"/>
    <x v="9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243"/>
    <n v="1505797200"/>
    <x v="240"/>
    <b v="0"/>
    <b v="0"/>
    <s v="food/food trucks"/>
    <x v="0"/>
    <x v="0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244"/>
    <n v="1517119200"/>
    <x v="241"/>
    <b v="0"/>
    <b v="1"/>
    <s v="theater/plays"/>
    <x v="4"/>
    <x v="4"/>
  </r>
  <r>
    <n v="250"/>
    <s v="Robbins and Sons"/>
    <s v="Future-proofed directional synergy"/>
    <n v="100"/>
    <n v="3"/>
    <n v="0.03"/>
    <x v="0"/>
    <n v="1"/>
    <n v="3"/>
    <x v="1"/>
    <s v="USD"/>
    <n v="1264399200"/>
    <x v="164"/>
    <n v="1267423200"/>
    <x v="242"/>
    <b v="0"/>
    <b v="0"/>
    <s v="music/rock"/>
    <x v="3"/>
    <x v="3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5"/>
    <n v="1355205600"/>
    <x v="243"/>
    <b v="0"/>
    <b v="0"/>
    <s v="theater/plays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246"/>
    <n v="1324360800"/>
    <x v="244"/>
    <b v="0"/>
    <b v="0"/>
    <s v="food/food trucks"/>
    <x v="0"/>
    <x v="0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7"/>
    <n v="1303275600"/>
    <x v="245"/>
    <b v="0"/>
    <b v="0"/>
    <s v="film &amp; video/drama"/>
    <x v="1"/>
    <x v="9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x v="246"/>
    <b v="0"/>
    <b v="0"/>
    <s v="publishing/nonfiction"/>
    <x v="7"/>
    <x v="14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248"/>
    <n v="1271480400"/>
    <x v="247"/>
    <b v="0"/>
    <b v="0"/>
    <s v="theater/plays"/>
    <x v="4"/>
    <x v="4"/>
  </r>
  <r>
    <n v="256"/>
    <s v="Smith-Reid"/>
    <s v="Optimized actuating toolset"/>
    <n v="4100"/>
    <n v="959"/>
    <n v="0.23390243902439026"/>
    <x v="0"/>
    <n v="15"/>
    <n v="63.93333333333333"/>
    <x v="2"/>
    <s v="GBP"/>
    <n v="1453615200"/>
    <x v="249"/>
    <n v="1456812000"/>
    <x v="248"/>
    <b v="0"/>
    <b v="0"/>
    <s v="music/rock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50"/>
    <n v="1469509200"/>
    <x v="249"/>
    <b v="0"/>
    <b v="0"/>
    <s v="theater/plays"/>
    <x v="4"/>
    <x v="4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251"/>
    <n v="1405141200"/>
    <x v="250"/>
    <b v="0"/>
    <b v="0"/>
    <s v="music/rock"/>
    <x v="3"/>
    <x v="3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252"/>
    <n v="1571547600"/>
    <x v="251"/>
    <b v="0"/>
    <b v="0"/>
    <s v="theater/plays"/>
    <x v="4"/>
    <x v="4"/>
  </r>
  <r>
    <n v="606"/>
    <s v="Valencia PLC"/>
    <s v="Extended asynchronous initiative"/>
    <n v="3400"/>
    <n v="6405"/>
    <n v="1.8838235294117647"/>
    <x v="1"/>
    <n v="160"/>
    <n v="40.03125"/>
    <x v="2"/>
    <s v="GBP"/>
    <n v="1457330400"/>
    <x v="253"/>
    <n v="1458277200"/>
    <x v="252"/>
    <b v="0"/>
    <b v="0"/>
    <s v="music/rock"/>
    <x v="3"/>
    <x v="3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4"/>
    <n v="1283058000"/>
    <x v="253"/>
    <b v="0"/>
    <b v="1"/>
    <s v="music/rock"/>
    <x v="3"/>
    <x v="3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255"/>
    <n v="1340859600"/>
    <x v="254"/>
    <b v="0"/>
    <b v="1"/>
    <s v="theater/plays"/>
    <x v="4"/>
    <x v="4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256"/>
    <n v="1277874000"/>
    <x v="255"/>
    <b v="0"/>
    <b v="0"/>
    <s v="film &amp; video/shorts"/>
    <x v="1"/>
    <x v="12"/>
  </r>
  <r>
    <n v="31"/>
    <s v="Schroeder Ltd"/>
    <s v="Progressive needs-based focus group"/>
    <n v="3500"/>
    <n v="10850"/>
    <n v="3.1"/>
    <x v="1"/>
    <n v="226"/>
    <n v="48.008849557522126"/>
    <x v="2"/>
    <s v="GBP"/>
    <n v="1451973600"/>
    <x v="257"/>
    <n v="1454392800"/>
    <x v="256"/>
    <b v="0"/>
    <b v="0"/>
    <s v="games/video games"/>
    <x v="5"/>
    <x v="6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258"/>
    <n v="1525928400"/>
    <x v="116"/>
    <b v="0"/>
    <b v="1"/>
    <s v="theater/plays"/>
    <x v="4"/>
    <x v="4"/>
  </r>
  <r>
    <n v="266"/>
    <s v="Cole LLC"/>
    <s v="Proactive responsive emulation"/>
    <n v="111900"/>
    <n v="85902"/>
    <n v="0.76766756032171579"/>
    <x v="0"/>
    <n v="3182"/>
    <n v="26.996228786926462"/>
    <x v="4"/>
    <s v="EUR"/>
    <n v="1415340000"/>
    <x v="259"/>
    <n v="1418191200"/>
    <x v="257"/>
    <b v="0"/>
    <b v="1"/>
    <s v="music/jazz"/>
    <x v="3"/>
    <x v="15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260"/>
    <n v="1512712800"/>
    <x v="258"/>
    <b v="0"/>
    <b v="1"/>
    <s v="photography/photography books"/>
    <x v="6"/>
    <x v="11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1"/>
    <n v="1550728800"/>
    <x v="259"/>
    <b v="0"/>
    <b v="0"/>
    <s v="film &amp; video/television"/>
    <x v="1"/>
    <x v="17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62"/>
    <n v="1458018000"/>
    <x v="260"/>
    <b v="0"/>
    <b v="1"/>
    <s v="music/rock"/>
    <x v="3"/>
    <x v="3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3"/>
    <n v="1291442400"/>
    <x v="261"/>
    <b v="0"/>
    <b v="0"/>
    <s v="games/video games"/>
    <x v="5"/>
    <x v="6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4"/>
    <n v="1452146400"/>
    <x v="262"/>
    <b v="0"/>
    <b v="0"/>
    <s v="photography/photography books"/>
    <x v="6"/>
    <x v="11"/>
  </r>
  <r>
    <n v="762"/>
    <s v="Davis Ltd"/>
    <s v="Upgradable uniform service-desk"/>
    <n v="3500"/>
    <n v="6204"/>
    <n v="1.7725714285714285"/>
    <x v="1"/>
    <n v="100"/>
    <n v="62.04"/>
    <x v="6"/>
    <s v="AUD"/>
    <n v="1354082400"/>
    <x v="265"/>
    <n v="1355032800"/>
    <x v="263"/>
    <b v="0"/>
    <b v="0"/>
    <s v="music/jazz"/>
    <x v="3"/>
    <x v="15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266"/>
    <n v="1312520400"/>
    <x v="264"/>
    <b v="0"/>
    <b v="0"/>
    <s v="theater/plays"/>
    <x v="4"/>
    <x v="4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7"/>
    <n v="1510380000"/>
    <x v="265"/>
    <b v="0"/>
    <b v="0"/>
    <s v="theater/plays"/>
    <x v="4"/>
    <x v="4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268"/>
    <n v="1425448800"/>
    <x v="266"/>
    <b v="0"/>
    <b v="1"/>
    <s v="theater/plays"/>
    <x v="4"/>
    <x v="4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9"/>
    <n v="1335243600"/>
    <x v="267"/>
    <b v="0"/>
    <b v="1"/>
    <s v="games/video games"/>
    <x v="5"/>
    <x v="6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270"/>
    <n v="1556946000"/>
    <x v="268"/>
    <b v="0"/>
    <b v="0"/>
    <s v="theater/plays"/>
    <x v="4"/>
    <x v="4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271"/>
    <n v="1482127200"/>
    <x v="269"/>
    <b v="0"/>
    <b v="0"/>
    <s v="technology/wearables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272"/>
    <n v="1322892000"/>
    <x v="270"/>
    <b v="0"/>
    <b v="1"/>
    <s v="film &amp; video/documentary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273"/>
    <n v="1459486800"/>
    <x v="271"/>
    <b v="1"/>
    <b v="1"/>
    <s v="publishing/nonfiction"/>
    <x v="7"/>
    <x v="14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4"/>
    <n v="1333256400"/>
    <x v="272"/>
    <b v="0"/>
    <b v="1"/>
    <s v="theater/plays"/>
    <x v="4"/>
    <x v="4"/>
  </r>
  <r>
    <n v="825"/>
    <s v="Solomon PLC"/>
    <s v="Open-architected 24/7 infrastructure"/>
    <n v="3600"/>
    <n v="13950"/>
    <n v="3.875"/>
    <x v="1"/>
    <n v="157"/>
    <n v="88.853503184713375"/>
    <x v="2"/>
    <s v="GBP"/>
    <n v="1500958800"/>
    <x v="275"/>
    <n v="1501995600"/>
    <x v="273"/>
    <b v="0"/>
    <b v="0"/>
    <s v="film &amp; video/shorts"/>
    <x v="1"/>
    <x v="12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6"/>
    <n v="1465016400"/>
    <x v="151"/>
    <b v="0"/>
    <b v="0"/>
    <s v="music/rock"/>
    <x v="3"/>
    <x v="3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7"/>
    <n v="1336280400"/>
    <x v="274"/>
    <b v="0"/>
    <b v="0"/>
    <s v="technology/web"/>
    <x v="2"/>
    <x v="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278"/>
    <n v="1386223200"/>
    <x v="275"/>
    <b v="0"/>
    <b v="0"/>
    <s v="food/food trucks"/>
    <x v="0"/>
    <x v="0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9"/>
    <n v="1480485600"/>
    <x v="82"/>
    <b v="0"/>
    <b v="0"/>
    <s v="theater/plays"/>
    <x v="4"/>
    <x v="4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280"/>
    <n v="1280552400"/>
    <x v="276"/>
    <b v="0"/>
    <b v="0"/>
    <s v="music/rock"/>
    <x v="3"/>
    <x v="3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81"/>
    <n v="1331787600"/>
    <x v="277"/>
    <b v="0"/>
    <b v="1"/>
    <s v="music/metal"/>
    <x v="3"/>
    <x v="13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282"/>
    <n v="1526878800"/>
    <x v="237"/>
    <b v="0"/>
    <b v="1"/>
    <s v="technology/wearables"/>
    <x v="2"/>
    <x v="2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3"/>
    <n v="1370926800"/>
    <x v="278"/>
    <b v="0"/>
    <b v="1"/>
    <s v="film &amp; video/documentary"/>
    <x v="1"/>
    <x v="5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284"/>
    <n v="1299391200"/>
    <x v="279"/>
    <b v="0"/>
    <b v="0"/>
    <s v="music/rock"/>
    <x v="3"/>
    <x v="3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5"/>
    <n v="1333429200"/>
    <x v="28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4"/>
    <s v="EUR"/>
    <n v="1286254800"/>
    <x v="286"/>
    <n v="1287032400"/>
    <x v="281"/>
    <b v="0"/>
    <b v="0"/>
    <s v="theater/plays"/>
    <x v="4"/>
    <x v="4"/>
  </r>
  <r>
    <n v="563"/>
    <s v="Kelley, Stanton and Sanchez"/>
    <s v="Optional tangible pricing structure"/>
    <n v="3700"/>
    <n v="5107"/>
    <n v="1.3802702702702703"/>
    <x v="1"/>
    <n v="85"/>
    <n v="60.082352941176474"/>
    <x v="6"/>
    <s v="AUD"/>
    <n v="1542088800"/>
    <x v="287"/>
    <n v="1543816800"/>
    <x v="282"/>
    <b v="0"/>
    <b v="0"/>
    <s v="film &amp; video/documentary"/>
    <x v="1"/>
    <x v="5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8"/>
    <n v="1383976800"/>
    <x v="283"/>
    <b v="0"/>
    <b v="0"/>
    <s v="theater/plays"/>
    <x v="4"/>
    <x v="4"/>
  </r>
  <r>
    <n v="296"/>
    <s v="Smith-Hess"/>
    <s v="Grass-roots real-time Local Area Network"/>
    <n v="6100"/>
    <n v="3352"/>
    <n v="0.54950819672131146"/>
    <x v="0"/>
    <n v="38"/>
    <n v="88.21052631578948"/>
    <x v="6"/>
    <s v="AUD"/>
    <n v="1548655200"/>
    <x v="289"/>
    <n v="1550556000"/>
    <x v="284"/>
    <b v="0"/>
    <b v="0"/>
    <s v="theater/plays"/>
    <x v="4"/>
    <x v="4"/>
  </r>
  <r>
    <n v="297"/>
    <s v="Brown, Herring and Bass"/>
    <s v="Organized client-driven capacity"/>
    <n v="7200"/>
    <n v="6785"/>
    <n v="0.94236111111111109"/>
    <x v="0"/>
    <n v="104"/>
    <n v="65.240384615384613"/>
    <x v="6"/>
    <s v="AUD"/>
    <n v="1389679200"/>
    <x v="290"/>
    <n v="1390456800"/>
    <x v="285"/>
    <b v="0"/>
    <b v="1"/>
    <s v="theater/plays"/>
    <x v="4"/>
    <x v="4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291"/>
    <n v="1479880800"/>
    <x v="286"/>
    <b v="0"/>
    <b v="0"/>
    <s v="music/indie rock"/>
    <x v="3"/>
    <x v="10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92"/>
    <n v="1461819600"/>
    <x v="287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3"/>
    <n v="1504155600"/>
    <x v="288"/>
    <b v="0"/>
    <b v="1"/>
    <s v="publishing/nonfiction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294"/>
    <n v="1431752400"/>
    <x v="289"/>
    <b v="0"/>
    <b v="0"/>
    <s v="theater/plays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5"/>
    <n v="1537074000"/>
    <x v="18"/>
    <b v="0"/>
    <b v="0"/>
    <s v="theater/plays"/>
    <x v="4"/>
    <x v="4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6"/>
    <n v="1452578400"/>
    <x v="290"/>
    <b v="0"/>
    <b v="0"/>
    <s v="music/indie rock"/>
    <x v="3"/>
    <x v="10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97"/>
    <n v="1309237200"/>
    <x v="291"/>
    <b v="0"/>
    <b v="0"/>
    <s v="film &amp; video/animation"/>
    <x v="1"/>
    <x v="1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74"/>
    <n v="1344315600"/>
    <x v="292"/>
    <b v="0"/>
    <b v="0"/>
    <s v="publishing/radio &amp; podcasts"/>
    <x v="7"/>
    <x v="22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8"/>
    <n v="1500267600"/>
    <x v="293"/>
    <b v="0"/>
    <b v="1"/>
    <s v="theater/plays"/>
    <x v="4"/>
    <x v="4"/>
  </r>
  <r>
    <n v="74"/>
    <s v="Davis-Michael"/>
    <s v="Progressive tertiary framework"/>
    <n v="3900"/>
    <n v="4776"/>
    <n v="1.2246153846153847"/>
    <x v="1"/>
    <n v="85"/>
    <n v="56.188235294117646"/>
    <x v="2"/>
    <s v="GBP"/>
    <n v="1459054800"/>
    <x v="299"/>
    <n v="1459141200"/>
    <x v="294"/>
    <b v="0"/>
    <b v="0"/>
    <s v="music/metal"/>
    <x v="3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300"/>
    <n v="1303189200"/>
    <x v="295"/>
    <b v="0"/>
    <b v="0"/>
    <s v="theater/plays"/>
    <x v="4"/>
    <x v="4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301"/>
    <n v="1318309200"/>
    <x v="296"/>
    <b v="0"/>
    <b v="1"/>
    <s v="music/indie rock"/>
    <x v="3"/>
    <x v="10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2"/>
    <n v="1272171600"/>
    <x v="297"/>
    <b v="0"/>
    <b v="0"/>
    <s v="games/video games"/>
    <x v="5"/>
    <x v="6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303"/>
    <n v="1568350800"/>
    <x v="298"/>
    <b v="0"/>
    <b v="0"/>
    <s v="theater/plays"/>
    <x v="4"/>
    <x v="4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304"/>
    <n v="1555218000"/>
    <x v="299"/>
    <b v="0"/>
    <b v="0"/>
    <s v="publishing/translations"/>
    <x v="7"/>
    <x v="16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4"/>
    <n v="1552197600"/>
    <x v="300"/>
    <b v="0"/>
    <b v="1"/>
    <s v="music/jazz"/>
    <x v="3"/>
    <x v="15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305"/>
    <n v="1494392400"/>
    <x v="301"/>
    <b v="1"/>
    <b v="1"/>
    <s v="music/indie rock"/>
    <x v="3"/>
    <x v="10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6"/>
    <n v="1403413200"/>
    <x v="302"/>
    <b v="0"/>
    <b v="0"/>
    <s v="theater/plays"/>
    <x v="4"/>
    <x v="4"/>
  </r>
  <r>
    <n v="316"/>
    <s v="Martin-Marshall"/>
    <s v="Configurable demand-driven matrix"/>
    <n v="9600"/>
    <n v="6401"/>
    <n v="0.66677083333333331"/>
    <x v="0"/>
    <n v="108"/>
    <n v="59.268518518518519"/>
    <x v="4"/>
    <s v="EUR"/>
    <n v="1574143200"/>
    <x v="307"/>
    <n v="1574229600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8"/>
    <n v="1495861200"/>
    <x v="304"/>
    <b v="0"/>
    <b v="0"/>
    <s v="theater/plays"/>
    <x v="4"/>
    <x v="4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9"/>
    <n v="1392530400"/>
    <x v="305"/>
    <b v="0"/>
    <b v="0"/>
    <s v="music/rock"/>
    <x v="3"/>
    <x v="3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10"/>
    <n v="1283662800"/>
    <x v="306"/>
    <b v="0"/>
    <b v="0"/>
    <s v="technology/web"/>
    <x v="2"/>
    <x v="8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11"/>
    <n v="1305781200"/>
    <x v="307"/>
    <b v="0"/>
    <b v="0"/>
    <s v="publishing/fiction"/>
    <x v="7"/>
    <x v="18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12"/>
    <n v="1302325200"/>
    <x v="308"/>
    <b v="0"/>
    <b v="0"/>
    <s v="film &amp; video/shorts"/>
    <x v="1"/>
    <x v="12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13"/>
    <n v="1315026000"/>
    <x v="309"/>
    <b v="0"/>
    <b v="0"/>
    <s v="film &amp; video/animation"/>
    <x v="1"/>
    <x v="1"/>
  </r>
  <r>
    <n v="323"/>
    <s v="Cole, Smith and Wood"/>
    <s v="Integrated zero-defect help-desk"/>
    <n v="8900"/>
    <n v="2148"/>
    <n v="0.24134831460674158"/>
    <x v="0"/>
    <n v="26"/>
    <n v="82.615384615384613"/>
    <x v="2"/>
    <s v="GBP"/>
    <n v="1395896400"/>
    <x v="314"/>
    <n v="1396069200"/>
    <x v="310"/>
    <b v="0"/>
    <b v="0"/>
    <s v="film &amp; video/documentary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315"/>
    <n v="1418796000"/>
    <x v="311"/>
    <b v="0"/>
    <b v="0"/>
    <s v="film &amp; video/television"/>
    <x v="1"/>
    <x v="17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x v="312"/>
    <b v="0"/>
    <b v="1"/>
    <s v="theater/plays"/>
    <x v="4"/>
    <x v="4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6"/>
    <n v="1451628000"/>
    <x v="313"/>
    <b v="0"/>
    <b v="0"/>
    <s v="film &amp; video/animation"/>
    <x v="1"/>
    <x v="1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7"/>
    <n v="1567314000"/>
    <x v="314"/>
    <b v="0"/>
    <b v="1"/>
    <s v="theater/plays"/>
    <x v="4"/>
    <x v="4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318"/>
    <n v="1296712800"/>
    <x v="315"/>
    <b v="0"/>
    <b v="1"/>
    <s v="theater/plays"/>
    <x v="4"/>
    <x v="4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271"/>
    <n v="1482472800"/>
    <x v="316"/>
    <b v="0"/>
    <b v="0"/>
    <s v="games/video games"/>
    <x v="5"/>
    <x v="6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319"/>
    <n v="1412485200"/>
    <x v="317"/>
    <b v="1"/>
    <b v="1"/>
    <s v="music/rock"/>
    <x v="3"/>
    <x v="3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320"/>
    <n v="1466658000"/>
    <x v="318"/>
    <b v="0"/>
    <b v="0"/>
    <s v="music/indie rock"/>
    <x v="3"/>
    <x v="10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321"/>
    <n v="1537419600"/>
    <x v="319"/>
    <b v="0"/>
    <b v="1"/>
    <s v="theater/plays"/>
    <x v="4"/>
    <x v="4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322"/>
    <n v="1486620000"/>
    <x v="320"/>
    <b v="0"/>
    <b v="1"/>
    <s v="theater/plays"/>
    <x v="4"/>
    <x v="4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323"/>
    <n v="1472014800"/>
    <x v="321"/>
    <b v="0"/>
    <b v="0"/>
    <s v="film &amp; video/shorts"/>
    <x v="1"/>
    <x v="12"/>
  </r>
  <r>
    <n v="620"/>
    <s v="Swanson, Wilson and Baker"/>
    <s v="Synergized well-modulated project"/>
    <n v="4300"/>
    <n v="11525"/>
    <n v="2.6802325581395348"/>
    <x v="1"/>
    <n v="128"/>
    <n v="90.0390625"/>
    <x v="6"/>
    <s v="AUD"/>
    <n v="1467954000"/>
    <x v="31"/>
    <n v="1468299600"/>
    <x v="322"/>
    <b v="0"/>
    <b v="0"/>
    <s v="photography/photography books"/>
    <x v="6"/>
    <x v="1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4"/>
    <n v="1292479200"/>
    <x v="323"/>
    <b v="0"/>
    <b v="1"/>
    <s v="music/rock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325"/>
    <n v="1532149200"/>
    <x v="324"/>
    <b v="0"/>
    <b v="1"/>
    <s v="theater/plays"/>
    <x v="4"/>
    <x v="4"/>
  </r>
  <r>
    <n v="770"/>
    <s v="Mathis-Rodriguez"/>
    <s v="User-centric attitude-oriented intranet"/>
    <n v="4300"/>
    <n v="11642"/>
    <n v="2.7074418604651163"/>
    <x v="1"/>
    <n v="216"/>
    <n v="53.898148148148145"/>
    <x v="4"/>
    <s v="EUR"/>
    <n v="1397451600"/>
    <x v="326"/>
    <n v="1398056400"/>
    <x v="325"/>
    <b v="0"/>
    <b v="1"/>
    <s v="theater/plays"/>
    <x v="4"/>
    <x v="4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7"/>
    <n v="1502859600"/>
    <x v="326"/>
    <b v="0"/>
    <b v="0"/>
    <s v="theater/plays"/>
    <x v="4"/>
    <x v="4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8"/>
    <n v="1323756000"/>
    <x v="327"/>
    <b v="0"/>
    <b v="0"/>
    <s v="photography/photography books"/>
    <x v="6"/>
    <x v="11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9"/>
    <n v="1441342800"/>
    <x v="328"/>
    <b v="0"/>
    <b v="0"/>
    <s v="music/indie rock"/>
    <x v="3"/>
    <x v="10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30"/>
    <n v="1375333200"/>
    <x v="329"/>
    <b v="0"/>
    <b v="0"/>
    <s v="theater/plays"/>
    <x v="4"/>
    <x v="4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31"/>
    <n v="1389420000"/>
    <x v="154"/>
    <b v="0"/>
    <b v="0"/>
    <s v="theater/plays"/>
    <x v="4"/>
    <x v="4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32"/>
    <n v="1520056800"/>
    <x v="330"/>
    <b v="0"/>
    <b v="0"/>
    <s v="games/video games"/>
    <x v="5"/>
    <x v="6"/>
  </r>
  <r>
    <n v="345"/>
    <s v="Taylor, Cisneros and Romero"/>
    <s v="Open-source neutral task-force"/>
    <n v="157600"/>
    <n v="23159"/>
    <n v="0.14694796954314721"/>
    <x v="0"/>
    <n v="331"/>
    <n v="69.966767371601208"/>
    <x v="2"/>
    <s v="GBP"/>
    <n v="1436418000"/>
    <x v="333"/>
    <n v="1436504400"/>
    <x v="94"/>
    <b v="0"/>
    <b v="0"/>
    <s v="film &amp; video/drama"/>
    <x v="1"/>
    <x v="9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4"/>
    <n v="1508302800"/>
    <x v="331"/>
    <b v="0"/>
    <b v="1"/>
    <s v="music/indie rock"/>
    <x v="3"/>
    <x v="10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335"/>
    <n v="1439614800"/>
    <x v="332"/>
    <b v="0"/>
    <b v="0"/>
    <s v="theater/plays"/>
    <x v="4"/>
    <x v="4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6"/>
    <n v="1488348000"/>
    <x v="333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8"/>
    <n v="1502600400"/>
    <x v="334"/>
    <b v="0"/>
    <b v="0"/>
    <s v="theater/plays"/>
    <x v="4"/>
    <x v="4"/>
  </r>
  <r>
    <n v="350"/>
    <s v="Shannon Ltd"/>
    <s v="Pre-emptive neutral capacity"/>
    <n v="100"/>
    <n v="5"/>
    <n v="0.05"/>
    <x v="0"/>
    <n v="1"/>
    <n v="5"/>
    <x v="1"/>
    <s v="USD"/>
    <n v="1432098000"/>
    <x v="337"/>
    <n v="1433653200"/>
    <x v="335"/>
    <b v="0"/>
    <b v="1"/>
    <s v="music/jazz"/>
    <x v="3"/>
    <x v="15"/>
  </r>
  <r>
    <n v="23"/>
    <s v="Gray-Jenkins"/>
    <s v="Devolved next generation adapter"/>
    <n v="4500"/>
    <n v="14942"/>
    <n v="3.3204444444444445"/>
    <x v="1"/>
    <n v="142"/>
    <n v="105.22535211267606"/>
    <x v="2"/>
    <s v="GBP"/>
    <n v="1550124000"/>
    <x v="338"/>
    <n v="1554699600"/>
    <x v="336"/>
    <b v="0"/>
    <b v="0"/>
    <s v="film &amp; video/documentary"/>
    <x v="1"/>
    <x v="5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9"/>
    <n v="1447567200"/>
    <x v="337"/>
    <b v="0"/>
    <b v="0"/>
    <s v="theater/plays"/>
    <x v="4"/>
    <x v="4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340"/>
    <n v="1523941200"/>
    <x v="338"/>
    <b v="0"/>
    <b v="0"/>
    <s v="publishing/translations"/>
    <x v="7"/>
    <x v="16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341"/>
    <n v="1315026000"/>
    <x v="309"/>
    <b v="0"/>
    <b v="0"/>
    <s v="music/world music"/>
    <x v="3"/>
    <x v="23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42"/>
    <n v="1488520800"/>
    <x v="54"/>
    <b v="0"/>
    <b v="0"/>
    <s v="technology/wearables"/>
    <x v="2"/>
    <x v="2"/>
  </r>
  <r>
    <n v="356"/>
    <s v="Glass, Nunez and Mcdonald"/>
    <s v="Open-source systematic protocol"/>
    <n v="9300"/>
    <n v="3431"/>
    <n v="0.36892473118279567"/>
    <x v="0"/>
    <n v="40"/>
    <n v="85.775000000000006"/>
    <x v="4"/>
    <s v="EUR"/>
    <n v="1326520800"/>
    <x v="343"/>
    <n v="1327298400"/>
    <x v="339"/>
    <b v="0"/>
    <b v="0"/>
    <s v="theater/plays"/>
    <x v="4"/>
    <x v="4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344"/>
    <n v="1376024400"/>
    <x v="340"/>
    <b v="0"/>
    <b v="0"/>
    <s v="technology/web"/>
    <x v="2"/>
    <x v="8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147"/>
    <n v="1534136400"/>
    <x v="341"/>
    <b v="1"/>
    <b v="0"/>
    <s v="photography/photography books"/>
    <x v="6"/>
    <x v="11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345"/>
    <n v="1515391200"/>
    <x v="178"/>
    <b v="0"/>
    <b v="1"/>
    <s v="theater/plays"/>
    <x v="4"/>
    <x v="4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346"/>
    <n v="1487829600"/>
    <x v="342"/>
    <b v="0"/>
    <b v="0"/>
    <s v="publishing/nonfiction"/>
    <x v="7"/>
    <x v="14"/>
  </r>
  <r>
    <n v="112"/>
    <s v="Jones-Meyer"/>
    <s v="Re-engineered client-driven hub"/>
    <n v="4700"/>
    <n v="12635"/>
    <n v="2.6882978723404256"/>
    <x v="1"/>
    <n v="361"/>
    <n v="35"/>
    <x v="6"/>
    <s v="AUD"/>
    <n v="1408856400"/>
    <x v="347"/>
    <n v="1410152400"/>
    <x v="343"/>
    <b v="0"/>
    <b v="0"/>
    <s v="technology/web"/>
    <x v="2"/>
    <x v="8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348"/>
    <n v="1517810400"/>
    <x v="344"/>
    <b v="0"/>
    <b v="0"/>
    <s v="publishing/translations"/>
    <x v="7"/>
    <x v="16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8"/>
    <n v="1275886800"/>
    <x v="345"/>
    <b v="0"/>
    <b v="0"/>
    <s v="photography/photography books"/>
    <x v="6"/>
    <x v="11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349"/>
    <n v="1515564000"/>
    <x v="346"/>
    <b v="0"/>
    <b v="0"/>
    <s v="food/food trucks"/>
    <x v="0"/>
    <x v="0"/>
  </r>
  <r>
    <n v="872"/>
    <s v="Davis LLC"/>
    <s v="Compatible logistical paradigm"/>
    <n v="4700"/>
    <n v="7992"/>
    <n v="1.7004255319148935"/>
    <x v="1"/>
    <n v="81"/>
    <n v="98.666666666666671"/>
    <x v="6"/>
    <s v="AUD"/>
    <n v="1535950800"/>
    <x v="350"/>
    <n v="1536382800"/>
    <x v="347"/>
    <b v="0"/>
    <b v="0"/>
    <s v="film &amp; video/science fiction"/>
    <x v="1"/>
    <x v="2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351"/>
    <n v="1431061200"/>
    <x v="348"/>
    <b v="0"/>
    <b v="0"/>
    <s v="publishing/translations"/>
    <x v="7"/>
    <x v="16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2"/>
    <n v="1415685600"/>
    <x v="349"/>
    <b v="0"/>
    <b v="1"/>
    <s v="theater/plays"/>
    <x v="4"/>
    <x v="4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353"/>
    <n v="1412312400"/>
    <x v="350"/>
    <b v="0"/>
    <b v="0"/>
    <s v="photography/photography books"/>
    <x v="6"/>
    <x v="11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354"/>
    <n v="1388037600"/>
    <x v="351"/>
    <b v="0"/>
    <b v="0"/>
    <s v="theater/plays"/>
    <x v="4"/>
    <x v="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355"/>
    <n v="1539579600"/>
    <x v="352"/>
    <b v="0"/>
    <b v="0"/>
    <s v="food/food trucks"/>
    <x v="0"/>
    <x v="0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6"/>
    <n v="1427778000"/>
    <x v="353"/>
    <b v="0"/>
    <b v="0"/>
    <s v="theater/plays"/>
    <x v="4"/>
    <x v="4"/>
  </r>
  <r>
    <n v="85"/>
    <s v="Hill, Lawson and Wilkinson"/>
    <s v="Multi-tiered eco-centric architecture"/>
    <n v="4900"/>
    <n v="6430"/>
    <n v="1.3122448979591836"/>
    <x v="1"/>
    <n v="71"/>
    <n v="90.563380281690144"/>
    <x v="6"/>
    <s v="AUD"/>
    <n v="1315717200"/>
    <x v="357"/>
    <n v="1316408400"/>
    <x v="354"/>
    <b v="0"/>
    <b v="0"/>
    <s v="music/indie rock"/>
    <x v="3"/>
    <x v="10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358"/>
    <n v="1317186000"/>
    <x v="355"/>
    <b v="0"/>
    <b v="0"/>
    <s v="film &amp; video/television"/>
    <x v="1"/>
    <x v="17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9"/>
    <n v="1547618400"/>
    <x v="356"/>
    <b v="0"/>
    <b v="1"/>
    <s v="film &amp; video/documentary"/>
    <x v="1"/>
    <x v="5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60"/>
    <n v="1449900000"/>
    <x v="357"/>
    <b v="0"/>
    <b v="0"/>
    <s v="music/indie rock"/>
    <x v="3"/>
    <x v="10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361"/>
    <n v="1455602400"/>
    <x v="358"/>
    <b v="0"/>
    <b v="0"/>
    <s v="theater/plays"/>
    <x v="4"/>
    <x v="4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x v="359"/>
    <b v="0"/>
    <b v="0"/>
    <s v="theater/plays"/>
    <x v="4"/>
    <x v="4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2"/>
    <n v="1530162000"/>
    <x v="360"/>
    <b v="0"/>
    <b v="0"/>
    <s v="film &amp; video/documentary"/>
    <x v="1"/>
    <x v="5"/>
  </r>
  <r>
    <n v="379"/>
    <s v="Reilly, Aguirre and Johnson"/>
    <s v="Realigned clear-thinking migration"/>
    <n v="7200"/>
    <n v="2912"/>
    <n v="0.40444444444444444"/>
    <x v="0"/>
    <n v="44"/>
    <n v="66.181818181818187"/>
    <x v="2"/>
    <s v="GBP"/>
    <n v="1319691600"/>
    <x v="363"/>
    <n v="1320904800"/>
    <x v="361"/>
    <b v="0"/>
    <b v="0"/>
    <s v="theater/plays"/>
    <x v="4"/>
    <x v="4"/>
  </r>
  <r>
    <n v="723"/>
    <s v="Beck-Knight"/>
    <s v="Exclusive fresh-thinking model"/>
    <n v="4900"/>
    <n v="13250"/>
    <n v="2.704081632653061"/>
    <x v="1"/>
    <n v="144"/>
    <n v="92.013888888888886"/>
    <x v="6"/>
    <s v="AUD"/>
    <n v="1456898400"/>
    <x v="364"/>
    <n v="1458709200"/>
    <x v="362"/>
    <b v="0"/>
    <b v="0"/>
    <s v="theater/plays"/>
    <x v="4"/>
    <x v="4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365"/>
    <n v="1284354000"/>
    <x v="363"/>
    <b v="0"/>
    <b v="0"/>
    <s v="theater/plays"/>
    <x v="4"/>
    <x v="4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6"/>
    <n v="1509771600"/>
    <x v="364"/>
    <b v="0"/>
    <b v="0"/>
    <s v="photography/photography books"/>
    <x v="6"/>
    <x v="1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367"/>
    <n v="1489381200"/>
    <x v="365"/>
    <b v="0"/>
    <b v="0"/>
    <s v="film &amp; video/documentary"/>
    <x v="1"/>
    <x v="5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368"/>
    <n v="1404363600"/>
    <x v="366"/>
    <b v="0"/>
    <b v="1"/>
    <s v="film &amp; video/documentary"/>
    <x v="1"/>
    <x v="5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1"/>
    <n v="1337230800"/>
    <x v="367"/>
    <b v="0"/>
    <b v="0"/>
    <s v="technology/web"/>
    <x v="2"/>
    <x v="8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9"/>
    <n v="1278565200"/>
    <x v="368"/>
    <b v="0"/>
    <b v="0"/>
    <s v="theater/plays"/>
    <x v="4"/>
    <x v="4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70"/>
    <n v="1339909200"/>
    <x v="369"/>
    <b v="0"/>
    <b v="0"/>
    <s v="technology/wearables"/>
    <x v="2"/>
    <x v="2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71"/>
    <n v="1325829600"/>
    <x v="370"/>
    <b v="0"/>
    <b v="0"/>
    <s v="music/indie rock"/>
    <x v="3"/>
    <x v="10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372"/>
    <n v="1482904800"/>
    <x v="371"/>
    <b v="0"/>
    <b v="1"/>
    <s v="theater/plays"/>
    <x v="4"/>
    <x v="4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73"/>
    <n v="1499576400"/>
    <x v="372"/>
    <b v="0"/>
    <b v="0"/>
    <s v="theater/plays"/>
    <x v="4"/>
    <x v="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90"/>
    <n v="1389852000"/>
    <x v="373"/>
    <b v="0"/>
    <b v="0"/>
    <s v="publishing/nonfiction"/>
    <x v="7"/>
    <x v="14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4"/>
    <n v="1294466400"/>
    <x v="374"/>
    <b v="0"/>
    <b v="0"/>
    <s v="technology/wearables"/>
    <x v="2"/>
    <x v="2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375"/>
    <n v="1530075600"/>
    <x v="375"/>
    <b v="0"/>
    <b v="0"/>
    <s v="music/electric music"/>
    <x v="3"/>
    <x v="7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376"/>
    <n v="1350709200"/>
    <x v="376"/>
    <b v="1"/>
    <b v="1"/>
    <s v="film &amp; video/documentary"/>
    <x v="1"/>
    <x v="5"/>
  </r>
  <r>
    <n v="774"/>
    <s v="Gonzalez-Snow"/>
    <s v="Polarized user-facing interface"/>
    <n v="5000"/>
    <n v="6775"/>
    <n v="1.355"/>
    <x v="1"/>
    <n v="78"/>
    <n v="86.858974358974365"/>
    <x v="4"/>
    <s v="EUR"/>
    <n v="1463979600"/>
    <x v="377"/>
    <n v="1467522000"/>
    <x v="377"/>
    <b v="0"/>
    <b v="0"/>
    <s v="technology/web"/>
    <x v="2"/>
    <x v="8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378"/>
    <n v="1531112400"/>
    <x v="312"/>
    <b v="1"/>
    <b v="0"/>
    <s v="theater/plays"/>
    <x v="4"/>
    <x v="4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75"/>
    <n v="1422684000"/>
    <x v="378"/>
    <b v="0"/>
    <b v="0"/>
    <s v="photography/photography books"/>
    <x v="6"/>
    <x v="11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379"/>
    <n v="1311397200"/>
    <x v="379"/>
    <b v="0"/>
    <b v="1"/>
    <s v="film &amp; video/documentary"/>
    <x v="1"/>
    <x v="5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80"/>
    <n v="1297231200"/>
    <x v="380"/>
    <b v="0"/>
    <b v="0"/>
    <s v="music/indie rock"/>
    <x v="3"/>
    <x v="10"/>
  </r>
  <r>
    <n v="400"/>
    <s v="Bell PLC"/>
    <s v="Ergonomic eco-centric open architecture"/>
    <n v="100"/>
    <n v="2"/>
    <n v="0.02"/>
    <x v="0"/>
    <n v="1"/>
    <n v="2"/>
    <x v="1"/>
    <s v="USD"/>
    <n v="1376629200"/>
    <x v="381"/>
    <n v="1378530000"/>
    <x v="381"/>
    <b v="0"/>
    <b v="1"/>
    <s v="photography/photography books"/>
    <x v="6"/>
    <x v="11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382"/>
    <n v="1470805200"/>
    <x v="382"/>
    <b v="0"/>
    <b v="1"/>
    <s v="film &amp; video/drama"/>
    <x v="1"/>
    <x v="9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3"/>
    <n v="1329890400"/>
    <x v="383"/>
    <b v="0"/>
    <b v="1"/>
    <s v="film &amp; video/shorts"/>
    <x v="1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6"/>
    <n v="1276750800"/>
    <x v="384"/>
    <b v="0"/>
    <b v="1"/>
    <s v="theater/plays"/>
    <x v="4"/>
    <x v="4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384"/>
    <n v="1301374800"/>
    <x v="385"/>
    <b v="0"/>
    <b v="1"/>
    <s v="film &amp; video/animation"/>
    <x v="1"/>
    <x v="1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140"/>
    <n v="1532408400"/>
    <x v="386"/>
    <b v="0"/>
    <b v="0"/>
    <s v="theater/plays"/>
    <x v="4"/>
    <x v="4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385"/>
    <n v="1285909200"/>
    <x v="387"/>
    <b v="0"/>
    <b v="0"/>
    <s v="film &amp; video/drama"/>
    <x v="1"/>
    <x v="9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86"/>
    <n v="1325052000"/>
    <x v="388"/>
    <b v="0"/>
    <b v="0"/>
    <s v="music/rock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2"/>
    <s v="GBP"/>
    <n v="1286946000"/>
    <x v="387"/>
    <n v="1288933200"/>
    <x v="389"/>
    <b v="0"/>
    <b v="1"/>
    <s v="film &amp; video/documentary"/>
    <x v="1"/>
    <x v="5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x v="390"/>
    <b v="0"/>
    <b v="0"/>
    <s v="music/rock"/>
    <x v="3"/>
    <x v="3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389"/>
    <n v="1430197200"/>
    <x v="391"/>
    <b v="0"/>
    <b v="0"/>
    <s v="games/mobile games"/>
    <x v="5"/>
    <x v="19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390"/>
    <n v="1315890000"/>
    <x v="392"/>
    <b v="0"/>
    <b v="1"/>
    <s v="publishing/translations"/>
    <x v="7"/>
    <x v="16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391"/>
    <n v="1537678800"/>
    <x v="393"/>
    <b v="0"/>
    <b v="0"/>
    <s v="theater/plays"/>
    <x v="4"/>
    <x v="4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2"/>
    <n v="1545631200"/>
    <x v="394"/>
    <b v="0"/>
    <b v="0"/>
    <s v="film &amp; video/animation"/>
    <x v="1"/>
    <x v="1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3"/>
    <n v="1272430800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4"/>
    <n v="1327903200"/>
    <x v="396"/>
    <b v="0"/>
    <b v="0"/>
    <s v="theater/plays"/>
    <x v="4"/>
    <x v="4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5"/>
    <n v="1296021600"/>
    <x v="397"/>
    <b v="0"/>
    <b v="1"/>
    <s v="film &amp; video/documentary"/>
    <x v="1"/>
    <x v="5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6"/>
    <n v="1543298400"/>
    <x v="398"/>
    <b v="0"/>
    <b v="0"/>
    <s v="theater/plays"/>
    <x v="4"/>
    <x v="4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7"/>
    <n v="1336366800"/>
    <x v="399"/>
    <b v="0"/>
    <b v="0"/>
    <s v="film &amp; video/documentary"/>
    <x v="1"/>
    <x v="5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98"/>
    <n v="1437714000"/>
    <x v="400"/>
    <b v="0"/>
    <b v="0"/>
    <s v="theater/plays"/>
    <x v="4"/>
    <x v="4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399"/>
    <n v="1455948000"/>
    <x v="401"/>
    <b v="0"/>
    <b v="0"/>
    <s v="theater/plays"/>
    <x v="4"/>
    <x v="4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400"/>
    <n v="1501304400"/>
    <x v="402"/>
    <b v="0"/>
    <b v="1"/>
    <s v="technology/wearables"/>
    <x v="2"/>
    <x v="2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401"/>
    <n v="1527397200"/>
    <x v="403"/>
    <b v="0"/>
    <b v="0"/>
    <s v="photography/photography books"/>
    <x v="6"/>
    <x v="11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358"/>
    <n v="1316840400"/>
    <x v="404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2"/>
    <n v="1524546000"/>
    <x v="405"/>
    <b v="0"/>
    <b v="0"/>
    <s v="music/indie rock"/>
    <x v="3"/>
    <x v="10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403"/>
    <n v="1557896400"/>
    <x v="406"/>
    <b v="0"/>
    <b v="0"/>
    <s v="theater/plays"/>
    <x v="4"/>
    <x v="4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404"/>
    <n v="1330408800"/>
    <x v="407"/>
    <b v="1"/>
    <b v="0"/>
    <s v="film &amp; video/shorts"/>
    <x v="1"/>
    <x v="12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405"/>
    <n v="1551247200"/>
    <x v="408"/>
    <b v="1"/>
    <b v="0"/>
    <s v="film &amp; video/animation"/>
    <x v="1"/>
    <x v="1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6"/>
    <n v="1298008800"/>
    <x v="409"/>
    <b v="0"/>
    <b v="0"/>
    <s v="film &amp; video/animation"/>
    <x v="1"/>
    <x v="1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173"/>
    <n v="1394427600"/>
    <x v="410"/>
    <b v="0"/>
    <b v="1"/>
    <s v="photography/photography books"/>
    <x v="6"/>
    <x v="11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x v="411"/>
    <b v="0"/>
    <b v="0"/>
    <s v="theater/plays"/>
    <x v="4"/>
    <x v="4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408"/>
    <n v="1391234400"/>
    <x v="412"/>
    <b v="0"/>
    <b v="0"/>
    <s v="photography/photography books"/>
    <x v="6"/>
    <x v="11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x v="413"/>
    <b v="0"/>
    <b v="0"/>
    <s v="theater/plays"/>
    <x v="4"/>
    <x v="4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x v="414"/>
    <b v="0"/>
    <b v="1"/>
    <s v="film &amp; video/documentary"/>
    <x v="1"/>
    <x v="5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x v="415"/>
    <b v="1"/>
    <b v="0"/>
    <s v="theater/plays"/>
    <x v="4"/>
    <x v="4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412"/>
    <n v="1279429200"/>
    <x v="416"/>
    <b v="0"/>
    <b v="0"/>
    <s v="music/indie rock"/>
    <x v="3"/>
    <x v="10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413"/>
    <n v="1363237200"/>
    <x v="417"/>
    <b v="0"/>
    <b v="1"/>
    <s v="film &amp; video/television"/>
    <x v="1"/>
    <x v="17"/>
  </r>
  <r>
    <n v="442"/>
    <s v="Calderon, Bradford and Dean"/>
    <s v="Devolved system-worthy framework"/>
    <n v="5400"/>
    <n v="10731"/>
    <n v="1.9872222222222222"/>
    <x v="1"/>
    <n v="143"/>
    <n v="75.04195804195804"/>
    <x v="4"/>
    <s v="EUR"/>
    <n v="1504328400"/>
    <x v="414"/>
    <n v="1505710800"/>
    <x v="418"/>
    <b v="0"/>
    <b v="0"/>
    <s v="theater/plays"/>
    <x v="4"/>
    <x v="4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354"/>
    <n v="1387519200"/>
    <x v="419"/>
    <b v="0"/>
    <b v="0"/>
    <s v="theater/plays"/>
    <x v="4"/>
    <x v="4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415"/>
    <n v="1452146400"/>
    <x v="262"/>
    <b v="0"/>
    <b v="1"/>
    <s v="theater/plays"/>
    <x v="4"/>
    <x v="4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416"/>
    <n v="1307422800"/>
    <x v="420"/>
    <b v="0"/>
    <b v="1"/>
    <s v="games/video games"/>
    <x v="5"/>
    <x v="6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7"/>
    <n v="1337835600"/>
    <x v="421"/>
    <b v="0"/>
    <b v="0"/>
    <s v="technology/wearables"/>
    <x v="2"/>
    <x v="2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418"/>
    <n v="1519970400"/>
    <x v="422"/>
    <b v="0"/>
    <b v="0"/>
    <s v="film &amp; video/documentary"/>
    <x v="1"/>
    <x v="5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19"/>
    <n v="1287464400"/>
    <x v="423"/>
    <b v="0"/>
    <b v="0"/>
    <s v="theater/plays"/>
    <x v="4"/>
    <x v="4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420"/>
    <n v="1509426000"/>
    <x v="424"/>
    <b v="0"/>
    <b v="0"/>
    <s v="theater/plays"/>
    <x v="4"/>
    <x v="4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421"/>
    <n v="1497762000"/>
    <x v="425"/>
    <b v="1"/>
    <b v="1"/>
    <s v="film &amp; video/documentary"/>
    <x v="1"/>
    <x v="5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2"/>
    <n v="1355983200"/>
    <x v="426"/>
    <b v="0"/>
    <b v="0"/>
    <s v="technology/wearables"/>
    <x v="2"/>
    <x v="2"/>
  </r>
  <r>
    <n v="447"/>
    <s v="Harrington-Harper"/>
    <s v="Self-enabling next generation algorithm"/>
    <n v="155200"/>
    <n v="37754"/>
    <n v="0.24326030927835052"/>
    <x v="3"/>
    <n v="439"/>
    <n v="86"/>
    <x v="2"/>
    <s v="GBP"/>
    <n v="1513663200"/>
    <x v="423"/>
    <n v="1515045600"/>
    <x v="427"/>
    <b v="0"/>
    <b v="0"/>
    <s v="film &amp; video/television"/>
    <x v="1"/>
    <x v="17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4"/>
    <n v="1366088400"/>
    <x v="428"/>
    <b v="0"/>
    <b v="1"/>
    <s v="games/video games"/>
    <x v="5"/>
    <x v="6"/>
  </r>
  <r>
    <n v="929"/>
    <s v="Turner-Terrell"/>
    <s v="Polarized tertiary function"/>
    <n v="5500"/>
    <n v="11952"/>
    <n v="2.173090909090909"/>
    <x v="1"/>
    <n v="184"/>
    <n v="64.956521739130437"/>
    <x v="2"/>
    <s v="GBP"/>
    <n v="1493787600"/>
    <x v="425"/>
    <n v="1494997200"/>
    <x v="429"/>
    <b v="0"/>
    <b v="0"/>
    <s v="theater/plays"/>
    <x v="4"/>
    <x v="4"/>
  </r>
  <r>
    <n v="450"/>
    <s v="Delgado-Hatfield"/>
    <s v="Up-sized composite success"/>
    <n v="100"/>
    <n v="4"/>
    <n v="0.04"/>
    <x v="0"/>
    <n v="1"/>
    <n v="4"/>
    <x v="0"/>
    <s v="CAD"/>
    <n v="1540098000"/>
    <x v="426"/>
    <n v="1542088800"/>
    <x v="430"/>
    <b v="0"/>
    <b v="0"/>
    <s v="film &amp; video/animation"/>
    <x v="1"/>
    <x v="1"/>
  </r>
  <r>
    <n v="41"/>
    <s v="Watts Group"/>
    <s v="Universal 5thgeneration neural-net"/>
    <n v="5600"/>
    <n v="11924"/>
    <n v="2.1292857142857144"/>
    <x v="1"/>
    <n v="111"/>
    <n v="107.42342342342343"/>
    <x v="4"/>
    <s v="EUR"/>
    <n v="1346734800"/>
    <x v="427"/>
    <n v="1348981200"/>
    <x v="431"/>
    <b v="0"/>
    <b v="1"/>
    <s v="music/rock"/>
    <x v="3"/>
    <x v="3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8"/>
    <n v="1278478800"/>
    <x v="432"/>
    <b v="0"/>
    <b v="0"/>
    <s v="film &amp; video/drama"/>
    <x v="1"/>
    <x v="9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x v="433"/>
    <b v="0"/>
    <b v="0"/>
    <s v="film &amp; video/science fiction"/>
    <x v="1"/>
    <x v="21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29"/>
    <n v="1385445600"/>
    <x v="434"/>
    <b v="0"/>
    <b v="1"/>
    <s v="film &amp; video/drama"/>
    <x v="1"/>
    <x v="9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30"/>
    <n v="1432098000"/>
    <x v="435"/>
    <b v="0"/>
    <b v="0"/>
    <s v="film &amp; video/drama"/>
    <x v="1"/>
    <x v="9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431"/>
    <n v="1315803600"/>
    <x v="436"/>
    <b v="0"/>
    <b v="0"/>
    <s v="film &amp; video/documentary"/>
    <x v="1"/>
    <x v="5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2"/>
    <n v="1476594000"/>
    <x v="437"/>
    <b v="0"/>
    <b v="0"/>
    <s v="theater/plays"/>
    <x v="4"/>
    <x v="4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433"/>
    <n v="1360130400"/>
    <x v="438"/>
    <b v="0"/>
    <b v="0"/>
    <s v="film &amp; video/drama"/>
    <x v="1"/>
    <x v="9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4"/>
    <n v="1421906400"/>
    <x v="439"/>
    <b v="0"/>
    <b v="0"/>
    <s v="film &amp; video/documentary"/>
    <x v="1"/>
    <x v="5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435"/>
    <n v="1339477200"/>
    <x v="440"/>
    <b v="0"/>
    <b v="1"/>
    <s v="theater/plays"/>
    <x v="4"/>
    <x v="4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436"/>
    <n v="1395205200"/>
    <x v="441"/>
    <b v="0"/>
    <b v="1"/>
    <s v="music/electric music"/>
    <x v="3"/>
    <x v="7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437"/>
    <n v="1362808800"/>
    <x v="442"/>
    <b v="0"/>
    <b v="0"/>
    <s v="games/mobile games"/>
    <x v="5"/>
    <x v="19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438"/>
    <n v="1534654800"/>
    <x v="443"/>
    <b v="0"/>
    <b v="1"/>
    <s v="music/rock"/>
    <x v="3"/>
    <x v="3"/>
  </r>
  <r>
    <n v="68"/>
    <s v="Moreno-Turner"/>
    <s v="Inverse multi-tasking installation"/>
    <n v="5700"/>
    <n v="14508"/>
    <n v="2.5452631578947367"/>
    <x v="1"/>
    <n v="246"/>
    <n v="58.975609756097562"/>
    <x v="4"/>
    <s v="EUR"/>
    <n v="1501131600"/>
    <x v="439"/>
    <n v="1505192400"/>
    <x v="444"/>
    <b v="0"/>
    <b v="1"/>
    <s v="theater/plays"/>
    <x v="4"/>
    <x v="4"/>
  </r>
  <r>
    <n v="218"/>
    <s v="Price-Rodriguez"/>
    <s v="Adaptive logistical initiative"/>
    <n v="5700"/>
    <n v="12309"/>
    <n v="2.1594736842105262"/>
    <x v="1"/>
    <n v="397"/>
    <n v="31.005037783375315"/>
    <x v="2"/>
    <s v="GBP"/>
    <n v="1320991200"/>
    <x v="440"/>
    <n v="1323928800"/>
    <x v="445"/>
    <b v="0"/>
    <b v="1"/>
    <s v="film &amp; video/shorts"/>
    <x v="1"/>
    <x v="12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441"/>
    <n v="1363669200"/>
    <x v="446"/>
    <b v="0"/>
    <b v="0"/>
    <s v="theater/plays"/>
    <x v="4"/>
    <x v="4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442"/>
    <n v="1298268000"/>
    <x v="447"/>
    <b v="0"/>
    <b v="0"/>
    <s v="publishing/translations"/>
    <x v="7"/>
    <x v="16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3"/>
    <n v="1556600400"/>
    <x v="448"/>
    <b v="0"/>
    <b v="0"/>
    <s v="theater/plays"/>
    <x v="4"/>
    <x v="4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444"/>
    <n v="1460005200"/>
    <x v="449"/>
    <b v="0"/>
    <b v="0"/>
    <s v="theater/plays"/>
    <x v="4"/>
    <x v="4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445"/>
    <n v="1493528400"/>
    <x v="450"/>
    <b v="0"/>
    <b v="0"/>
    <s v="theater/plays"/>
    <x v="4"/>
    <x v="4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446"/>
    <n v="1568178000"/>
    <x v="451"/>
    <b v="1"/>
    <b v="0"/>
    <s v="technology/web"/>
    <x v="2"/>
    <x v="8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7"/>
    <n v="1556946000"/>
    <x v="268"/>
    <b v="0"/>
    <b v="0"/>
    <s v="music/rock"/>
    <x v="3"/>
    <x v="3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48"/>
    <n v="1494392400"/>
    <x v="301"/>
    <b v="0"/>
    <b v="0"/>
    <s v="food/food trucks"/>
    <x v="0"/>
    <x v="0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449"/>
    <n v="1430974800"/>
    <x v="136"/>
    <b v="0"/>
    <b v="0"/>
    <s v="technology/web"/>
    <x v="2"/>
    <x v="8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450"/>
    <n v="1575439200"/>
    <x v="452"/>
    <b v="0"/>
    <b v="0"/>
    <s v="theater/plays"/>
    <x v="4"/>
    <x v="4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147"/>
    <n v="1534395600"/>
    <x v="453"/>
    <b v="0"/>
    <b v="0"/>
    <s v="publishing/fiction"/>
    <x v="7"/>
    <x v="18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51"/>
    <n v="1311397200"/>
    <x v="379"/>
    <b v="0"/>
    <b v="0"/>
    <s v="film &amp; video/science fiction"/>
    <x v="1"/>
    <x v="21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452"/>
    <n v="1444021200"/>
    <x v="454"/>
    <b v="0"/>
    <b v="1"/>
    <s v="film &amp; video/science fiction"/>
    <x v="1"/>
    <x v="2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237"/>
    <n v="1338786000"/>
    <x v="455"/>
    <b v="0"/>
    <b v="0"/>
    <s v="music/electric music"/>
    <x v="3"/>
    <x v="7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453"/>
    <n v="1277960400"/>
    <x v="456"/>
    <b v="0"/>
    <b v="0"/>
    <s v="publishing/translations"/>
    <x v="7"/>
    <x v="16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4"/>
    <n v="1415772000"/>
    <x v="457"/>
    <b v="0"/>
    <b v="1"/>
    <s v="theater/plays"/>
    <x v="4"/>
    <x v="4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5"/>
    <n v="1331013600"/>
    <x v="458"/>
    <b v="0"/>
    <b v="1"/>
    <s v="publishing/fiction"/>
    <x v="7"/>
    <x v="18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6"/>
    <n v="1576735200"/>
    <x v="459"/>
    <b v="0"/>
    <b v="0"/>
    <s v="theater/plays"/>
    <x v="4"/>
    <x v="4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284"/>
    <n v="1296712800"/>
    <x v="315"/>
    <b v="0"/>
    <b v="0"/>
    <s v="theater/plays"/>
    <x v="4"/>
    <x v="4"/>
  </r>
  <r>
    <n v="485"/>
    <s v="Richards-Davis"/>
    <s v="Quality-focused mission-critical structure"/>
    <n v="90600"/>
    <n v="27844"/>
    <n v="0.30732891832229581"/>
    <x v="0"/>
    <n v="648"/>
    <n v="42.969135802469133"/>
    <x v="2"/>
    <s v="GBP"/>
    <n v="1560142800"/>
    <x v="457"/>
    <n v="1563685200"/>
    <x v="460"/>
    <b v="0"/>
    <b v="0"/>
    <s v="theater/plays"/>
    <x v="4"/>
    <x v="4"/>
  </r>
  <r>
    <n v="486"/>
    <s v="Davis, Cox and Fox"/>
    <s v="Compatible exuding Graphical User Interface"/>
    <n v="5200"/>
    <n v="702"/>
    <n v="0.13500000000000001"/>
    <x v="0"/>
    <n v="21"/>
    <n v="33.428571428571431"/>
    <x v="2"/>
    <s v="GBP"/>
    <n v="1520575200"/>
    <x v="458"/>
    <n v="1521867600"/>
    <x v="461"/>
    <b v="0"/>
    <b v="1"/>
    <s v="publishing/translations"/>
    <x v="7"/>
    <x v="16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459"/>
    <n v="1546840800"/>
    <x v="462"/>
    <b v="0"/>
    <b v="0"/>
    <s v="music/rock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460"/>
    <n v="1378789200"/>
    <x v="463"/>
    <b v="0"/>
    <b v="0"/>
    <s v="film &amp; video/documentary"/>
    <x v="1"/>
    <x v="5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461"/>
    <n v="1551506400"/>
    <x v="464"/>
    <b v="0"/>
    <b v="0"/>
    <s v="theater/plays"/>
    <x v="4"/>
    <x v="4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462"/>
    <n v="1438318800"/>
    <x v="96"/>
    <b v="0"/>
    <b v="0"/>
    <s v="theater/plays"/>
    <x v="4"/>
    <x v="4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463"/>
    <n v="1361512800"/>
    <x v="465"/>
    <b v="0"/>
    <b v="0"/>
    <s v="music/indie rock"/>
    <x v="3"/>
    <x v="1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x v="466"/>
    <b v="1"/>
    <b v="1"/>
    <s v="film &amp; video/shorts"/>
    <x v="1"/>
    <x v="12"/>
  </r>
  <r>
    <n v="248"/>
    <s v="Roberts and Sons"/>
    <s v="Streamlined holistic knowledgebase"/>
    <n v="6200"/>
    <n v="13103"/>
    <n v="2.1133870967741935"/>
    <x v="1"/>
    <n v="218"/>
    <n v="60.105504587155963"/>
    <x v="6"/>
    <s v="AUD"/>
    <n v="1420005600"/>
    <x v="465"/>
    <n v="1420437600"/>
    <x v="467"/>
    <b v="0"/>
    <b v="0"/>
    <s v="games/mobile games"/>
    <x v="5"/>
    <x v="19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66"/>
    <n v="1311656400"/>
    <x v="468"/>
    <b v="0"/>
    <b v="1"/>
    <s v="music/indie rock"/>
    <x v="3"/>
    <x v="10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467"/>
    <n v="1313730000"/>
    <x v="469"/>
    <b v="0"/>
    <b v="0"/>
    <s v="music/jazz"/>
    <x v="3"/>
    <x v="15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x v="470"/>
    <b v="0"/>
    <b v="0"/>
    <s v="film &amp; video/animation"/>
    <x v="1"/>
    <x v="1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x v="471"/>
    <b v="0"/>
    <b v="1"/>
    <s v="technology/wearables"/>
    <x v="2"/>
    <x v="2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x v="472"/>
    <b v="0"/>
    <b v="0"/>
    <s v="technology/web"/>
    <x v="2"/>
    <x v="8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x v="473"/>
    <b v="0"/>
    <b v="1"/>
    <s v="film &amp; video/documentary"/>
    <x v="1"/>
    <x v="5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x v="474"/>
    <b v="0"/>
    <b v="1"/>
    <s v="theater/plays"/>
    <x v="4"/>
    <x v="4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x v="417"/>
    <b v="0"/>
    <b v="0"/>
    <s v="film &amp; video/documentary"/>
    <x v="1"/>
    <x v="5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474"/>
    <n v="1289800800"/>
    <x v="475"/>
    <b v="0"/>
    <b v="0"/>
    <s v="music/electric music"/>
    <x v="3"/>
    <x v="7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475"/>
    <n v="1562389200"/>
    <x v="476"/>
    <b v="0"/>
    <b v="0"/>
    <s v="photography/photography books"/>
    <x v="6"/>
    <x v="11"/>
  </r>
  <r>
    <n v="504"/>
    <s v="Smith-Miller"/>
    <s v="De-engineered cohesive moderator"/>
    <n v="7500"/>
    <n v="6924"/>
    <n v="0.92320000000000002"/>
    <x v="0"/>
    <n v="62"/>
    <n v="111.6774193548387"/>
    <x v="4"/>
    <s v="EUR"/>
    <n v="1431925200"/>
    <x v="430"/>
    <n v="1432011600"/>
    <x v="477"/>
    <b v="0"/>
    <b v="0"/>
    <s v="music/rock"/>
    <x v="3"/>
    <x v="3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6"/>
    <n v="1366347600"/>
    <x v="478"/>
    <b v="0"/>
    <b v="1"/>
    <s v="publishing/radio &amp; podcasts"/>
    <x v="7"/>
    <x v="22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477"/>
    <n v="1456639200"/>
    <x v="479"/>
    <b v="0"/>
    <b v="0"/>
    <s v="theater/plays"/>
    <x v="4"/>
    <x v="4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8"/>
    <n v="1369717200"/>
    <x v="480"/>
    <b v="0"/>
    <b v="1"/>
    <s v="technology/web"/>
    <x v="2"/>
    <x v="8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479"/>
    <n v="1494478800"/>
    <x v="481"/>
    <b v="0"/>
    <b v="0"/>
    <s v="film &amp; video/documentary"/>
    <x v="1"/>
    <x v="5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80"/>
    <n v="1337058000"/>
    <x v="482"/>
    <b v="0"/>
    <b v="0"/>
    <s v="theater/plays"/>
    <x v="4"/>
    <x v="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7"/>
    <n v="1349845200"/>
    <x v="483"/>
    <b v="0"/>
    <b v="0"/>
    <s v="music/rock"/>
    <x v="3"/>
    <x v="3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81"/>
    <n v="1564894800"/>
    <x v="484"/>
    <b v="0"/>
    <b v="0"/>
    <s v="theater/plays"/>
    <x v="4"/>
    <x v="4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389"/>
    <n v="1430197200"/>
    <x v="391"/>
    <b v="0"/>
    <b v="0"/>
    <s v="music/electric music"/>
    <x v="3"/>
    <x v="7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2"/>
    <n v="1284181200"/>
    <x v="485"/>
    <b v="0"/>
    <b v="0"/>
    <s v="film &amp; video/television"/>
    <x v="1"/>
    <x v="17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2"/>
    <n v="1386741600"/>
    <x v="414"/>
    <b v="0"/>
    <b v="1"/>
    <s v="music/rock"/>
    <x v="3"/>
    <x v="3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3"/>
    <n v="1324792800"/>
    <x v="486"/>
    <b v="0"/>
    <b v="1"/>
    <s v="theater/plays"/>
    <x v="4"/>
    <x v="4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x v="363"/>
    <b v="0"/>
    <b v="0"/>
    <s v="publishing/nonfiction"/>
    <x v="7"/>
    <x v="14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484"/>
    <n v="1298872800"/>
    <x v="487"/>
    <b v="0"/>
    <b v="0"/>
    <s v="theater/plays"/>
    <x v="4"/>
    <x v="4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5"/>
    <n v="1519538400"/>
    <x v="488"/>
    <b v="0"/>
    <b v="1"/>
    <s v="film &amp; video/animation"/>
    <x v="1"/>
    <x v="1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x v="284"/>
    <b v="0"/>
    <b v="1"/>
    <s v="food/food trucks"/>
    <x v="0"/>
    <x v="0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486"/>
    <n v="1399093200"/>
    <x v="489"/>
    <b v="0"/>
    <b v="0"/>
    <s v="music/rock"/>
    <x v="3"/>
    <x v="3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487"/>
    <n v="1402894800"/>
    <x v="490"/>
    <b v="1"/>
    <b v="0"/>
    <s v="technology/wearables"/>
    <x v="2"/>
    <x v="2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8"/>
    <n v="1342328400"/>
    <x v="491"/>
    <b v="0"/>
    <b v="0"/>
    <s v="film &amp; video/shorts"/>
    <x v="1"/>
    <x v="12"/>
  </r>
  <r>
    <n v="616"/>
    <s v="Burnett-Mora"/>
    <s v="Quality-focused 24/7 superstructure"/>
    <n v="6400"/>
    <n v="12129"/>
    <n v="1.8951562500000001"/>
    <x v="1"/>
    <n v="238"/>
    <n v="50.962184873949582"/>
    <x v="2"/>
    <s v="GBP"/>
    <n v="1379653200"/>
    <x v="489"/>
    <n v="1379739600"/>
    <x v="492"/>
    <b v="0"/>
    <b v="1"/>
    <s v="music/indie rock"/>
    <x v="3"/>
    <x v="10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90"/>
    <n v="1273381200"/>
    <x v="493"/>
    <b v="0"/>
    <b v="0"/>
    <s v="theater/plays"/>
    <x v="4"/>
    <x v="4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1"/>
    <n v="1290837600"/>
    <x v="494"/>
    <b v="0"/>
    <b v="0"/>
    <s v="technology/wearables"/>
    <x v="2"/>
    <x v="2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492"/>
    <n v="1286427600"/>
    <x v="141"/>
    <b v="0"/>
    <b v="1"/>
    <s v="theater/plays"/>
    <x v="4"/>
    <x v="4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3"/>
    <n v="1457762400"/>
    <x v="95"/>
    <b v="0"/>
    <b v="0"/>
    <s v="film &amp; video/animation"/>
    <x v="1"/>
    <x v="1"/>
  </r>
  <r>
    <n v="528"/>
    <s v="Avila, Ford and Welch"/>
    <s v="Focused leadingedge matrix"/>
    <n v="9000"/>
    <n v="7227"/>
    <n v="0.80300000000000005"/>
    <x v="0"/>
    <n v="80"/>
    <n v="90.337500000000006"/>
    <x v="2"/>
    <s v="GBP"/>
    <n v="1385186400"/>
    <x v="494"/>
    <n v="1389074400"/>
    <x v="495"/>
    <b v="0"/>
    <b v="0"/>
    <s v="music/indie rock"/>
    <x v="3"/>
    <x v="10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5"/>
    <n v="1402117200"/>
    <x v="182"/>
    <b v="0"/>
    <b v="0"/>
    <s v="games/video games"/>
    <x v="5"/>
    <x v="6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6"/>
    <n v="1284440400"/>
    <x v="496"/>
    <b v="0"/>
    <b v="1"/>
    <s v="publishing/fiction"/>
    <x v="7"/>
    <x v="18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7"/>
    <n v="1388988000"/>
    <x v="497"/>
    <b v="0"/>
    <b v="0"/>
    <s v="games/video games"/>
    <x v="5"/>
    <x v="6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498"/>
    <n v="1512712800"/>
    <x v="258"/>
    <b v="0"/>
    <b v="1"/>
    <s v="theater/plays"/>
    <x v="4"/>
    <x v="4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499"/>
    <n v="1538802000"/>
    <x v="498"/>
    <b v="0"/>
    <b v="0"/>
    <s v="theater/plays"/>
    <x v="4"/>
    <x v="4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500"/>
    <n v="1534568400"/>
    <x v="499"/>
    <b v="0"/>
    <b v="1"/>
    <s v="film &amp; video/drama"/>
    <x v="1"/>
    <x v="9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303"/>
    <n v="1570165200"/>
    <x v="500"/>
    <b v="0"/>
    <b v="0"/>
    <s v="theater/plays"/>
    <x v="4"/>
    <x v="4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01"/>
    <n v="1533358800"/>
    <x v="501"/>
    <b v="0"/>
    <b v="0"/>
    <s v="music/jazz"/>
    <x v="3"/>
    <x v="15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502"/>
    <n v="1514959200"/>
    <x v="502"/>
    <b v="0"/>
    <b v="0"/>
    <s v="music/rock"/>
    <x v="3"/>
    <x v="3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3"/>
    <n v="1381208400"/>
    <x v="503"/>
    <b v="0"/>
    <b v="0"/>
    <s v="games/mobile games"/>
    <x v="5"/>
    <x v="19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4"/>
    <n v="1562475600"/>
    <x v="504"/>
    <b v="0"/>
    <b v="1"/>
    <s v="food/food trucks"/>
    <x v="0"/>
    <x v="0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x v="505"/>
    <b v="0"/>
    <b v="0"/>
    <s v="journalism/audio"/>
    <x v="8"/>
    <x v="20"/>
  </r>
  <r>
    <n v="541"/>
    <s v="Holder, Caldwell and Vance"/>
    <s v="Polarized systemic Internet solution"/>
    <n v="178000"/>
    <n v="43086"/>
    <n v="0.24205617977528091"/>
    <x v="0"/>
    <n v="395"/>
    <n v="109.07848101265823"/>
    <x v="4"/>
    <s v="EUR"/>
    <n v="1433912400"/>
    <x v="505"/>
    <n v="1436158800"/>
    <x v="506"/>
    <b v="0"/>
    <b v="0"/>
    <s v="games/mobile games"/>
    <x v="5"/>
    <x v="19"/>
  </r>
  <r>
    <n v="542"/>
    <s v="Harrison-Bridges"/>
    <s v="Profit-focused exuding moderator"/>
    <n v="77000"/>
    <n v="1930"/>
    <n v="2.5064935064935064E-2"/>
    <x v="0"/>
    <n v="49"/>
    <n v="39.387755102040813"/>
    <x v="2"/>
    <s v="GBP"/>
    <n v="1453442400"/>
    <x v="506"/>
    <n v="1456034400"/>
    <x v="507"/>
    <b v="0"/>
    <b v="0"/>
    <s v="music/indie rock"/>
    <x v="3"/>
    <x v="10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x v="508"/>
    <b v="0"/>
    <b v="0"/>
    <s v="games/video games"/>
    <x v="5"/>
    <x v="6"/>
  </r>
  <r>
    <n v="785"/>
    <s v="Peterson, Fletcher and Sanchez"/>
    <s v="Multi-channeled bi-directional moratorium"/>
    <n v="6700"/>
    <n v="12939"/>
    <n v="1.9311940298507462"/>
    <x v="1"/>
    <n v="127"/>
    <n v="101.88188976377953"/>
    <x v="6"/>
    <s v="AUD"/>
    <n v="1556341200"/>
    <x v="508"/>
    <n v="1559278800"/>
    <x v="509"/>
    <b v="0"/>
    <b v="1"/>
    <s v="film &amp; video/animation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x v="510"/>
    <b v="0"/>
    <b v="0"/>
    <s v="theater/plays"/>
    <x v="4"/>
    <x v="4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510"/>
    <n v="1329026400"/>
    <x v="511"/>
    <b v="0"/>
    <b v="1"/>
    <s v="music/indie rock"/>
    <x v="3"/>
    <x v="10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511"/>
    <n v="1517032800"/>
    <x v="512"/>
    <b v="0"/>
    <b v="0"/>
    <s v="technology/web"/>
    <x v="2"/>
    <x v="8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512"/>
    <n v="1366434000"/>
    <x v="513"/>
    <b v="0"/>
    <b v="0"/>
    <s v="technology/web"/>
    <x v="2"/>
    <x v="8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13"/>
    <n v="1405141200"/>
    <x v="250"/>
    <b v="0"/>
    <b v="0"/>
    <s v="music/rock"/>
    <x v="3"/>
    <x v="3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x v="514"/>
    <b v="0"/>
    <b v="0"/>
    <s v="music/indie rock"/>
    <x v="3"/>
    <x v="10"/>
  </r>
  <r>
    <n v="551"/>
    <s v="Martin-James"/>
    <s v="Streamlined upward-trending analyzer"/>
    <n v="180100"/>
    <n v="105598"/>
    <n v="0.58632981676846196"/>
    <x v="0"/>
    <n v="2779"/>
    <n v="37.99856063332134"/>
    <x v="6"/>
    <s v="AUD"/>
    <n v="1419055200"/>
    <x v="515"/>
    <n v="1422511200"/>
    <x v="515"/>
    <b v="0"/>
    <b v="1"/>
    <s v="technology/web"/>
    <x v="2"/>
    <x v="8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x v="516"/>
    <b v="0"/>
    <b v="0"/>
    <s v="theater/plays"/>
    <x v="4"/>
    <x v="4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x v="517"/>
    <b v="0"/>
    <b v="0"/>
    <s v="music/rock"/>
    <x v="3"/>
    <x v="3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518"/>
    <n v="1298613600"/>
    <x v="518"/>
    <b v="0"/>
    <b v="0"/>
    <s v="publishing/translations"/>
    <x v="7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519"/>
    <n v="1489554000"/>
    <x v="102"/>
    <b v="1"/>
    <b v="0"/>
    <s v="photography/photography books"/>
    <x v="6"/>
    <x v="11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319"/>
    <n v="1411102800"/>
    <x v="519"/>
    <b v="0"/>
    <b v="0"/>
    <s v="journalism/audio"/>
    <x v="8"/>
    <x v="20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520"/>
    <n v="1472878800"/>
    <x v="89"/>
    <b v="0"/>
    <b v="0"/>
    <s v="publishing/radio &amp; podcasts"/>
    <x v="7"/>
    <x v="22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521"/>
    <n v="1339218000"/>
    <x v="520"/>
    <b v="0"/>
    <b v="0"/>
    <s v="publishing/fiction"/>
    <x v="7"/>
    <x v="18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522"/>
    <n v="1382504400"/>
    <x v="521"/>
    <b v="0"/>
    <b v="0"/>
    <s v="theater/plays"/>
    <x v="4"/>
    <x v="4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523"/>
    <n v="1443589200"/>
    <x v="522"/>
    <b v="0"/>
    <b v="0"/>
    <s v="music/metal"/>
    <x v="3"/>
    <x v="13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524"/>
    <n v="1435899600"/>
    <x v="523"/>
    <b v="0"/>
    <b v="1"/>
    <s v="theater/plays"/>
    <x v="4"/>
    <x v="4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86"/>
    <n v="1552539600"/>
    <x v="524"/>
    <b v="0"/>
    <b v="0"/>
    <s v="music/rock"/>
    <x v="3"/>
    <x v="3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525"/>
    <n v="1323410400"/>
    <x v="525"/>
    <b v="1"/>
    <b v="0"/>
    <s v="theater/plays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6"/>
    <n v="1427086800"/>
    <x v="526"/>
    <b v="0"/>
    <b v="0"/>
    <s v="theater/plays"/>
    <x v="4"/>
    <x v="4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527"/>
    <n v="1575439200"/>
    <x v="452"/>
    <b v="0"/>
    <b v="0"/>
    <s v="music/rock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444"/>
    <n v="1458277200"/>
    <x v="252"/>
    <b v="0"/>
    <b v="1"/>
    <s v="music/electric music"/>
    <x v="3"/>
    <x v="7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528"/>
    <n v="1384063200"/>
    <x v="527"/>
    <b v="0"/>
    <b v="0"/>
    <s v="technology/web"/>
    <x v="2"/>
    <x v="8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459"/>
    <n v="1547359200"/>
    <x v="528"/>
    <b v="0"/>
    <b v="0"/>
    <s v="film &amp; video/drama"/>
    <x v="1"/>
    <x v="9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202"/>
    <n v="1372482000"/>
    <x v="60"/>
    <b v="0"/>
    <b v="0"/>
    <s v="theater/plays"/>
    <x v="4"/>
    <x v="4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529"/>
    <n v="1431838800"/>
    <x v="529"/>
    <b v="1"/>
    <b v="0"/>
    <s v="theater/plays"/>
    <x v="4"/>
    <x v="4"/>
  </r>
  <r>
    <n v="571"/>
    <s v="Wilson and Sons"/>
    <s v="Monitored grid-enabled model"/>
    <n v="3500"/>
    <n v="3295"/>
    <n v="0.94142857142857139"/>
    <x v="0"/>
    <n v="35"/>
    <n v="94.142857142857139"/>
    <x v="4"/>
    <s v="EUR"/>
    <n v="1434690000"/>
    <x v="530"/>
    <n v="1438750800"/>
    <x v="530"/>
    <b v="0"/>
    <b v="0"/>
    <s v="film &amp; video/shorts"/>
    <x v="1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1"/>
    <n v="1444798800"/>
    <x v="531"/>
    <b v="0"/>
    <b v="1"/>
    <s v="music/rock"/>
    <x v="3"/>
    <x v="3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62"/>
    <n v="1372482000"/>
    <x v="60"/>
    <b v="0"/>
    <b v="1"/>
    <s v="publishing/translations"/>
    <x v="7"/>
    <x v="16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532"/>
    <n v="1387864800"/>
    <x v="532"/>
    <b v="0"/>
    <b v="0"/>
    <s v="music/rock"/>
    <x v="3"/>
    <x v="3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3"/>
    <n v="1400821200"/>
    <x v="533"/>
    <b v="0"/>
    <b v="1"/>
    <s v="theater/plays"/>
    <x v="4"/>
    <x v="4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4"/>
    <n v="1510984800"/>
    <x v="534"/>
    <b v="0"/>
    <b v="0"/>
    <s v="theater/plays"/>
    <x v="4"/>
    <x v="4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5"/>
    <n v="1302066000"/>
    <x v="535"/>
    <b v="0"/>
    <b v="0"/>
    <s v="music/jazz"/>
    <x v="3"/>
    <x v="15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6"/>
    <n v="1322978400"/>
    <x v="536"/>
    <b v="0"/>
    <b v="0"/>
    <s v="film &amp; video/science fiction"/>
    <x v="1"/>
    <x v="21"/>
  </r>
  <r>
    <n v="234"/>
    <s v="Mendoza-Parker"/>
    <s v="Enterprise-wide motivating matrices"/>
    <n v="7500"/>
    <n v="8181"/>
    <n v="1.0908"/>
    <x v="1"/>
    <n v="149"/>
    <n v="54.906040268456373"/>
    <x v="4"/>
    <s v="EUR"/>
    <n v="1503378000"/>
    <x v="537"/>
    <n v="1503982800"/>
    <x v="537"/>
    <b v="0"/>
    <b v="1"/>
    <s v="games/video games"/>
    <x v="5"/>
    <x v="6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105"/>
    <n v="1523077200"/>
    <x v="538"/>
    <b v="0"/>
    <b v="0"/>
    <s v="technology/wearables"/>
    <x v="2"/>
    <x v="2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38"/>
    <n v="1305349200"/>
    <x v="539"/>
    <b v="0"/>
    <b v="0"/>
    <s v="technology/web"/>
    <x v="2"/>
    <x v="8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x v="540"/>
    <b v="0"/>
    <b v="1"/>
    <s v="games/video games"/>
    <x v="5"/>
    <x v="6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539"/>
    <n v="1414558800"/>
    <x v="541"/>
    <b v="0"/>
    <b v="0"/>
    <s v="food/food trucks"/>
    <x v="0"/>
    <x v="0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40"/>
    <n v="1347080400"/>
    <x v="542"/>
    <b v="0"/>
    <b v="0"/>
    <s v="theater/plays"/>
    <x v="4"/>
    <x v="4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541"/>
    <n v="1419400800"/>
    <x v="120"/>
    <b v="0"/>
    <b v="0"/>
    <s v="theater/plays"/>
    <x v="4"/>
    <x v="4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542"/>
    <n v="1472446800"/>
    <x v="543"/>
    <b v="0"/>
    <b v="1"/>
    <s v="film &amp; video/drama"/>
    <x v="1"/>
    <x v="9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543"/>
    <n v="1552366800"/>
    <x v="544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2"/>
    <s v="GBP"/>
    <n v="1269493200"/>
    <x v="154"/>
    <n v="1272171600"/>
    <x v="297"/>
    <b v="0"/>
    <b v="0"/>
    <s v="theater/plays"/>
    <x v="4"/>
    <x v="4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4"/>
    <n v="1436677200"/>
    <x v="545"/>
    <b v="0"/>
    <b v="0"/>
    <s v="film &amp; video/documentary"/>
    <x v="1"/>
    <x v="5"/>
  </r>
  <r>
    <n v="590"/>
    <s v="Cox Group"/>
    <s v="Synergized analyzing process improvement"/>
    <n v="7100"/>
    <n v="5824"/>
    <n v="0.82028169014084507"/>
    <x v="0"/>
    <n v="86"/>
    <n v="67.720930232558146"/>
    <x v="6"/>
    <s v="AUD"/>
    <n v="1419141600"/>
    <x v="545"/>
    <n v="1420092000"/>
    <x v="546"/>
    <b v="0"/>
    <b v="0"/>
    <s v="publishing/radio &amp; podcasts"/>
    <x v="7"/>
    <x v="22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546"/>
    <n v="1548136800"/>
    <x v="547"/>
    <b v="0"/>
    <b v="0"/>
    <s v="technology/web"/>
    <x v="2"/>
    <x v="8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487"/>
    <n v="1402203600"/>
    <x v="548"/>
    <b v="0"/>
    <b v="0"/>
    <s v="theater/plays"/>
    <x v="4"/>
    <x v="4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547"/>
    <n v="1398920400"/>
    <x v="549"/>
    <b v="0"/>
    <b v="1"/>
    <s v="film &amp; video/documentary"/>
    <x v="1"/>
    <x v="5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48"/>
    <n v="1467262800"/>
    <x v="550"/>
    <b v="0"/>
    <b v="1"/>
    <s v="theater/plays"/>
    <x v="4"/>
    <x v="4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549"/>
    <n v="1505883600"/>
    <x v="551"/>
    <b v="0"/>
    <b v="0"/>
    <s v="theater/plays"/>
    <x v="4"/>
    <x v="4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0"/>
    <n v="1457762400"/>
    <x v="95"/>
    <b v="0"/>
    <b v="1"/>
    <s v="film &amp; video/drama"/>
    <x v="1"/>
    <x v="9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551"/>
    <n v="1496206800"/>
    <x v="552"/>
    <b v="0"/>
    <b v="0"/>
    <s v="theater/plays"/>
    <x v="4"/>
    <x v="4"/>
  </r>
  <r>
    <n v="510"/>
    <s v="Best, Miller and Thomas"/>
    <s v="Re-engineered mobile task-force"/>
    <n v="7800"/>
    <n v="9289"/>
    <n v="1.1908974358974358"/>
    <x v="1"/>
    <n v="131"/>
    <n v="70.908396946564892"/>
    <x v="6"/>
    <s v="AUD"/>
    <n v="1527742800"/>
    <x v="552"/>
    <n v="1529816400"/>
    <x v="553"/>
    <b v="0"/>
    <b v="0"/>
    <s v="film &amp; video/drama"/>
    <x v="1"/>
    <x v="9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3"/>
    <n v="1424412000"/>
    <x v="554"/>
    <b v="0"/>
    <b v="0"/>
    <s v="film &amp; video/documentary"/>
    <x v="1"/>
    <x v="5"/>
  </r>
  <r>
    <n v="600"/>
    <s v="Brown-George"/>
    <s v="Cross-platform tertiary array"/>
    <n v="100"/>
    <n v="5"/>
    <n v="0.05"/>
    <x v="0"/>
    <n v="1"/>
    <n v="5"/>
    <x v="2"/>
    <s v="GBP"/>
    <n v="1375160400"/>
    <x v="554"/>
    <n v="1376197200"/>
    <x v="555"/>
    <b v="0"/>
    <b v="0"/>
    <s v="food/food trucks"/>
    <x v="0"/>
    <x v="0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x v="556"/>
    <b v="0"/>
    <b v="0"/>
    <s v="theater/plays"/>
    <x v="4"/>
    <x v="4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555"/>
    <n v="1577599200"/>
    <x v="557"/>
    <b v="0"/>
    <b v="0"/>
    <s v="theater/plays"/>
    <x v="4"/>
    <x v="4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56"/>
    <n v="1421474400"/>
    <x v="558"/>
    <b v="0"/>
    <b v="0"/>
    <s v="technology/wearables"/>
    <x v="2"/>
    <x v="2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508"/>
    <n v="1557723600"/>
    <x v="559"/>
    <b v="0"/>
    <b v="0"/>
    <s v="technology/wearables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350"/>
    <n v="1536210000"/>
    <x v="560"/>
    <b v="0"/>
    <b v="0"/>
    <s v="theater/plays"/>
    <x v="4"/>
    <x v="4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557"/>
    <n v="1573192800"/>
    <x v="561"/>
    <b v="0"/>
    <b v="1"/>
    <s v="publishing/fiction"/>
    <x v="7"/>
    <x v="18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558"/>
    <n v="1580364000"/>
    <x v="562"/>
    <b v="0"/>
    <b v="0"/>
    <s v="theater/plays"/>
    <x v="4"/>
    <x v="4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559"/>
    <n v="1369803600"/>
    <x v="474"/>
    <b v="0"/>
    <b v="0"/>
    <s v="music/rock"/>
    <x v="3"/>
    <x v="3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560"/>
    <n v="1442379600"/>
    <x v="563"/>
    <b v="0"/>
    <b v="1"/>
    <s v="film &amp; video/animation"/>
    <x v="1"/>
    <x v="1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561"/>
    <n v="1466312400"/>
    <x v="564"/>
    <b v="0"/>
    <b v="1"/>
    <s v="theater/plays"/>
    <x v="4"/>
    <x v="4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x v="565"/>
    <b v="0"/>
    <b v="0"/>
    <s v="theater/plays"/>
    <x v="4"/>
    <x v="4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563"/>
    <n v="1364965200"/>
    <x v="566"/>
    <b v="0"/>
    <b v="0"/>
    <s v="theater/plays"/>
    <x v="4"/>
    <x v="4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6"/>
    <n v="1454306400"/>
    <x v="567"/>
    <b v="0"/>
    <b v="1"/>
    <s v="theater/plays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564"/>
    <n v="1373691600"/>
    <x v="568"/>
    <b v="0"/>
    <b v="0"/>
    <s v="technology/wearables"/>
    <x v="2"/>
    <x v="2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565"/>
    <n v="1495256400"/>
    <x v="569"/>
    <b v="0"/>
    <b v="1"/>
    <s v="music/rock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84"/>
    <n v="1480744800"/>
    <x v="570"/>
    <b v="0"/>
    <b v="1"/>
    <s v="film &amp; video/television"/>
    <x v="1"/>
    <x v="17"/>
  </r>
  <r>
    <n v="724"/>
    <s v="Mccoy Ltd"/>
    <s v="Business-focused encompassing intranet"/>
    <n v="8400"/>
    <n v="11261"/>
    <n v="1.3405952380952382"/>
    <x v="1"/>
    <n v="121"/>
    <n v="93.066115702479337"/>
    <x v="2"/>
    <s v="GBP"/>
    <n v="1413954000"/>
    <x v="566"/>
    <n v="1414126800"/>
    <x v="571"/>
    <b v="0"/>
    <b v="1"/>
    <s v="theater/plays"/>
    <x v="4"/>
    <x v="4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7"/>
    <n v="1369285200"/>
    <x v="572"/>
    <b v="0"/>
    <b v="0"/>
    <s v="publishing/nonfiction"/>
    <x v="7"/>
    <x v="14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68"/>
    <n v="1304744400"/>
    <x v="573"/>
    <b v="1"/>
    <b v="1"/>
    <s v="theater/plays"/>
    <x v="4"/>
    <x v="4"/>
  </r>
  <r>
    <n v="893"/>
    <s v="Collins-Martinez"/>
    <s v="Progressive grid-enabled website"/>
    <n v="8400"/>
    <n v="10770"/>
    <n v="1.2821428571428573"/>
    <x v="1"/>
    <n v="199"/>
    <n v="54.120603015075375"/>
    <x v="4"/>
    <s v="EUR"/>
    <n v="1434344400"/>
    <x v="569"/>
    <n v="1434690000"/>
    <x v="574"/>
    <b v="0"/>
    <b v="1"/>
    <s v="film &amp; video/documentary"/>
    <x v="1"/>
    <x v="5"/>
  </r>
  <r>
    <n v="615"/>
    <s v="Petersen-Rodriguez"/>
    <s v="Digitized clear-thinking installation"/>
    <n v="8500"/>
    <n v="14488"/>
    <n v="1.7044705882352942"/>
    <x v="1"/>
    <n v="170"/>
    <n v="85.223529411764702"/>
    <x v="4"/>
    <s v="EUR"/>
    <n v="1461906000"/>
    <x v="570"/>
    <n v="1462770000"/>
    <x v="575"/>
    <b v="0"/>
    <b v="0"/>
    <s v="theater/plays"/>
    <x v="4"/>
    <x v="4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1"/>
    <n v="1526014800"/>
    <x v="576"/>
    <b v="0"/>
    <b v="0"/>
    <s v="music/indie rock"/>
    <x v="3"/>
    <x v="1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572"/>
    <n v="1269061200"/>
    <x v="577"/>
    <b v="0"/>
    <b v="1"/>
    <s v="photography/photography books"/>
    <x v="6"/>
    <x v="11"/>
  </r>
  <r>
    <n v="749"/>
    <s v="Hunter-Logan"/>
    <s v="Down-sized needs-based task-force"/>
    <n v="8600"/>
    <n v="13527"/>
    <n v="1.5729069767441861"/>
    <x v="1"/>
    <n v="366"/>
    <n v="36.959016393442624"/>
    <x v="4"/>
    <s v="EUR"/>
    <n v="1412744400"/>
    <x v="573"/>
    <n v="1413781200"/>
    <x v="578"/>
    <b v="0"/>
    <b v="1"/>
    <s v="technology/wearables"/>
    <x v="2"/>
    <x v="2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4"/>
    <n v="1581314400"/>
    <x v="579"/>
    <b v="0"/>
    <b v="0"/>
    <s v="theater/plays"/>
    <x v="4"/>
    <x v="4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575"/>
    <n v="1273208400"/>
    <x v="580"/>
    <b v="0"/>
    <b v="1"/>
    <s v="theater/plays"/>
    <x v="4"/>
    <x v="4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576"/>
    <n v="1468904400"/>
    <x v="581"/>
    <b v="0"/>
    <b v="0"/>
    <s v="film &amp; video/animation"/>
    <x v="1"/>
    <x v="1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577"/>
    <n v="1277355600"/>
    <x v="582"/>
    <b v="0"/>
    <b v="1"/>
    <s v="technology/wearables"/>
    <x v="2"/>
    <x v="2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8"/>
    <n v="1467954000"/>
    <x v="583"/>
    <b v="0"/>
    <b v="1"/>
    <s v="theater/plays"/>
    <x v="4"/>
    <x v="4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79"/>
    <n v="1557637200"/>
    <x v="584"/>
    <b v="0"/>
    <b v="1"/>
    <s v="theater/plays"/>
    <x v="4"/>
    <x v="4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3"/>
    <n v="1403931600"/>
    <x v="585"/>
    <b v="0"/>
    <b v="0"/>
    <s v="film &amp; video/drama"/>
    <x v="1"/>
    <x v="9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0"/>
    <n v="1416463200"/>
    <x v="586"/>
    <b v="0"/>
    <b v="0"/>
    <s v="theater/plays"/>
    <x v="4"/>
    <x v="4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9"/>
    <n v="1447221600"/>
    <x v="587"/>
    <b v="0"/>
    <b v="0"/>
    <s v="film &amp; video/animation"/>
    <x v="1"/>
    <x v="1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1"/>
    <n v="1491627600"/>
    <x v="588"/>
    <b v="0"/>
    <b v="0"/>
    <s v="film &amp; video/television"/>
    <x v="1"/>
    <x v="17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582"/>
    <n v="1269838800"/>
    <x v="589"/>
    <b v="0"/>
    <b v="0"/>
    <s v="theater/plays"/>
    <x v="4"/>
    <x v="4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3"/>
    <n v="1330754400"/>
    <x v="590"/>
    <b v="0"/>
    <b v="1"/>
    <s v="film &amp; video/animation"/>
    <x v="1"/>
    <x v="1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4"/>
    <n v="1479794400"/>
    <x v="591"/>
    <b v="0"/>
    <b v="0"/>
    <s v="theater/plays"/>
    <x v="4"/>
    <x v="4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5"/>
    <n v="1281243600"/>
    <x v="592"/>
    <b v="0"/>
    <b v="1"/>
    <s v="theater/plays"/>
    <x v="4"/>
    <x v="4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6"/>
    <n v="1532754000"/>
    <x v="593"/>
    <b v="0"/>
    <b v="1"/>
    <s v="film &amp; video/drama"/>
    <x v="1"/>
    <x v="9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7"/>
    <n v="1453356000"/>
    <x v="221"/>
    <b v="0"/>
    <b v="0"/>
    <s v="theater/plays"/>
    <x v="4"/>
    <x v="4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88"/>
    <n v="1269752400"/>
    <x v="594"/>
    <b v="0"/>
    <b v="0"/>
    <s v="publishing/translations"/>
    <x v="7"/>
    <x v="16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x v="595"/>
    <b v="0"/>
    <b v="0"/>
    <s v="technology/web"/>
    <x v="2"/>
    <x v="8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589"/>
    <n v="1559106000"/>
    <x v="596"/>
    <b v="0"/>
    <b v="0"/>
    <s v="film &amp; video/animation"/>
    <x v="1"/>
    <x v="1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0"/>
    <n v="1546495200"/>
    <x v="597"/>
    <b v="0"/>
    <b v="0"/>
    <s v="theater/plays"/>
    <x v="4"/>
    <x v="4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1"/>
    <n v="1539752400"/>
    <x v="598"/>
    <b v="0"/>
    <b v="1"/>
    <s v="music/rock"/>
    <x v="3"/>
    <x v="3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2"/>
    <n v="1364101200"/>
    <x v="599"/>
    <b v="0"/>
    <b v="0"/>
    <s v="games/video games"/>
    <x v="5"/>
    <x v="6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3"/>
    <n v="1525323600"/>
    <x v="600"/>
    <b v="0"/>
    <b v="0"/>
    <s v="publishing/translations"/>
    <x v="7"/>
    <x v="16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4"/>
    <n v="1500872400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5"/>
    <n v="1288501200"/>
    <x v="602"/>
    <b v="1"/>
    <b v="1"/>
    <s v="theater/plays"/>
    <x v="4"/>
    <x v="4"/>
  </r>
  <r>
    <n v="650"/>
    <s v="Wilson, Wilson and Mathis"/>
    <s v="Optional asymmetric success"/>
    <n v="100"/>
    <n v="2"/>
    <n v="0.02"/>
    <x v="0"/>
    <n v="1"/>
    <n v="2"/>
    <x v="1"/>
    <s v="USD"/>
    <n v="1404795600"/>
    <x v="596"/>
    <n v="1407128400"/>
    <x v="603"/>
    <b v="0"/>
    <b v="0"/>
    <s v="music/jazz"/>
    <x v="3"/>
    <x v="15"/>
  </r>
  <r>
    <n v="651"/>
    <s v="Wang, Koch and Weaver"/>
    <s v="Digitized analyzing capacity"/>
    <n v="196700"/>
    <n v="174039"/>
    <n v="0.88479410269445857"/>
    <x v="0"/>
    <n v="3868"/>
    <n v="44.994570837642193"/>
    <x v="4"/>
    <s v="EUR"/>
    <n v="1393048800"/>
    <x v="597"/>
    <n v="1394344800"/>
    <x v="604"/>
    <b v="0"/>
    <b v="0"/>
    <s v="film &amp; video/shorts"/>
    <x v="1"/>
    <x v="12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598"/>
    <n v="1561438800"/>
    <x v="605"/>
    <b v="0"/>
    <b v="0"/>
    <s v="theater/plays"/>
    <x v="4"/>
    <x v="4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599"/>
    <n v="1514181600"/>
    <x v="606"/>
    <b v="0"/>
    <b v="0"/>
    <s v="music/rock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600"/>
    <n v="1404622800"/>
    <x v="607"/>
    <b v="0"/>
    <b v="1"/>
    <s v="games/video games"/>
    <x v="5"/>
    <x v="6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601"/>
    <n v="1457244000"/>
    <x v="608"/>
    <b v="0"/>
    <b v="0"/>
    <s v="technology/web"/>
    <x v="2"/>
    <x v="8"/>
  </r>
  <r>
    <n v="656"/>
    <s v="Hobbs, Brown and Lee"/>
    <s v="Vision-oriented systematic Graphical User Interface"/>
    <n v="118400"/>
    <n v="49879"/>
    <n v="0.42127533783783783"/>
    <x v="0"/>
    <n v="504"/>
    <n v="98.966269841269835"/>
    <x v="6"/>
    <s v="AUD"/>
    <n v="1514440800"/>
    <x v="602"/>
    <n v="1514872800"/>
    <x v="609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345"/>
    <n v="1515736800"/>
    <x v="610"/>
    <b v="0"/>
    <b v="0"/>
    <s v="film &amp; video/science fiction"/>
    <x v="1"/>
    <x v="21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3"/>
    <n v="1442898000"/>
    <x v="611"/>
    <b v="0"/>
    <b v="0"/>
    <s v="music/rock"/>
    <x v="3"/>
    <x v="3"/>
  </r>
  <r>
    <n v="659"/>
    <s v="Bailey and Sons"/>
    <s v="Grass-roots dynamic emulation"/>
    <n v="120700"/>
    <n v="57010"/>
    <n v="0.47232808616404309"/>
    <x v="0"/>
    <n v="750"/>
    <n v="76.013333333333335"/>
    <x v="2"/>
    <s v="GBP"/>
    <n v="1296108000"/>
    <x v="284"/>
    <n v="1296194400"/>
    <x v="612"/>
    <b v="0"/>
    <b v="0"/>
    <s v="film &amp; video/documentary"/>
    <x v="1"/>
    <x v="5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4"/>
    <n v="1440910800"/>
    <x v="613"/>
    <b v="1"/>
    <b v="0"/>
    <s v="theater/plays"/>
    <x v="4"/>
    <x v="4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5"/>
    <n v="1335502800"/>
    <x v="614"/>
    <b v="0"/>
    <b v="0"/>
    <s v="music/jazz"/>
    <x v="3"/>
    <x v="15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6"/>
    <n v="1544680800"/>
    <x v="615"/>
    <b v="0"/>
    <b v="0"/>
    <s v="theater/plays"/>
    <x v="4"/>
    <x v="4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07"/>
    <n v="1288414800"/>
    <x v="616"/>
    <b v="0"/>
    <b v="0"/>
    <s v="theater/plays"/>
    <x v="4"/>
    <x v="4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608"/>
    <n v="1330581600"/>
    <x v="617"/>
    <b v="0"/>
    <b v="0"/>
    <s v="music/jazz"/>
    <x v="3"/>
    <x v="15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609"/>
    <n v="1468126800"/>
    <x v="618"/>
    <b v="0"/>
    <b v="0"/>
    <s v="film &amp; video/documentary"/>
    <x v="1"/>
    <x v="5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0"/>
    <n v="1378357200"/>
    <x v="619"/>
    <b v="0"/>
    <b v="1"/>
    <s v="theater/plays"/>
    <x v="4"/>
    <x v="4"/>
  </r>
  <r>
    <n v="489"/>
    <s v="Clark Inc"/>
    <s v="Down-sized mobile time-frame"/>
    <n v="9200"/>
    <n v="9339"/>
    <n v="1.015108695652174"/>
    <x v="1"/>
    <n v="85"/>
    <n v="109.87058823529412"/>
    <x v="4"/>
    <s v="EUR"/>
    <n v="1281934800"/>
    <x v="611"/>
    <n v="1282366800"/>
    <x v="620"/>
    <b v="0"/>
    <b v="0"/>
    <s v="technology/wearables"/>
    <x v="2"/>
    <x v="2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2"/>
    <n v="1344834000"/>
    <x v="621"/>
    <b v="0"/>
    <b v="0"/>
    <s v="theater/plays"/>
    <x v="4"/>
    <x v="4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613"/>
    <n v="1545804000"/>
    <x v="622"/>
    <b v="0"/>
    <b v="0"/>
    <s v="technology/wearables"/>
    <x v="2"/>
    <x v="2"/>
  </r>
  <r>
    <n v="695"/>
    <s v="Cardenas, Thompson and Carey"/>
    <s v="Configurable full-range emulation"/>
    <n v="9200"/>
    <n v="12322"/>
    <n v="1.3393478260869565"/>
    <x v="1"/>
    <n v="196"/>
    <n v="62.867346938775512"/>
    <x v="4"/>
    <s v="EUR"/>
    <n v="1447480800"/>
    <x v="614"/>
    <n v="1448863200"/>
    <x v="86"/>
    <b v="1"/>
    <b v="0"/>
    <s v="music/rock"/>
    <x v="3"/>
    <x v="3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615"/>
    <n v="1531890000"/>
    <x v="623"/>
    <b v="0"/>
    <b v="1"/>
    <s v="publishing/fiction"/>
    <x v="7"/>
    <x v="18"/>
  </r>
  <r>
    <n v="672"/>
    <s v="Kelly-Colon"/>
    <s v="Stand-alone grid-enabled leverage"/>
    <n v="197900"/>
    <n v="110689"/>
    <n v="0.55931783729156137"/>
    <x v="0"/>
    <n v="4428"/>
    <n v="24.997515808491418"/>
    <x v="6"/>
    <s v="AUD"/>
    <n v="1521608400"/>
    <x v="616"/>
    <n v="1522472400"/>
    <x v="624"/>
    <b v="0"/>
    <b v="0"/>
    <s v="theater/plays"/>
    <x v="4"/>
    <x v="4"/>
  </r>
  <r>
    <n v="673"/>
    <s v="Turner, Scott and Gentry"/>
    <s v="Assimilated regional groupware"/>
    <n v="5600"/>
    <n v="2445"/>
    <n v="0.43660714285714286"/>
    <x v="0"/>
    <n v="58"/>
    <n v="42.155172413793103"/>
    <x v="4"/>
    <s v="EUR"/>
    <n v="1460696400"/>
    <x v="617"/>
    <n v="1462510800"/>
    <x v="625"/>
    <b v="0"/>
    <b v="0"/>
    <s v="music/indie rock"/>
    <x v="3"/>
    <x v="10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8"/>
    <n v="1317790800"/>
    <x v="626"/>
    <b v="0"/>
    <b v="0"/>
    <s v="photography/photography books"/>
    <x v="6"/>
    <x v="11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619"/>
    <n v="1490677200"/>
    <x v="627"/>
    <b v="0"/>
    <b v="0"/>
    <s v="film &amp; video/documentary"/>
    <x v="1"/>
    <x v="5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275"/>
    <n v="1501736400"/>
    <x v="628"/>
    <b v="0"/>
    <b v="0"/>
    <s v="technology/wearables"/>
    <x v="2"/>
    <x v="2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0"/>
    <n v="1472446800"/>
    <x v="543"/>
    <b v="0"/>
    <b v="0"/>
    <s v="publishing/fiction"/>
    <x v="7"/>
    <x v="18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543"/>
    <n v="1548050400"/>
    <x v="629"/>
    <b v="0"/>
    <b v="0"/>
    <s v="film &amp; video/drama"/>
    <x v="1"/>
    <x v="9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621"/>
    <n v="1398574800"/>
    <x v="630"/>
    <b v="0"/>
    <b v="0"/>
    <s v="film &amp; video/animation"/>
    <x v="1"/>
    <x v="1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2"/>
    <n v="1576476000"/>
    <x v="631"/>
    <b v="0"/>
    <b v="1"/>
    <s v="games/mobile games"/>
    <x v="5"/>
    <x v="19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3"/>
    <n v="1324965600"/>
    <x v="632"/>
    <b v="0"/>
    <b v="0"/>
    <s v="theater/plays"/>
    <x v="4"/>
    <x v="4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624"/>
    <n v="1489986000"/>
    <x v="633"/>
    <b v="0"/>
    <b v="0"/>
    <s v="theater/plays"/>
    <x v="4"/>
    <x v="4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625"/>
    <n v="1482645600"/>
    <x v="634"/>
    <b v="0"/>
    <b v="0"/>
    <s v="music/indie rock"/>
    <x v="3"/>
    <x v="1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626"/>
    <n v="1320991200"/>
    <x v="635"/>
    <b v="0"/>
    <b v="0"/>
    <s v="film &amp; video/drama"/>
    <x v="1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7"/>
    <n v="1442379600"/>
    <x v="563"/>
    <b v="0"/>
    <b v="0"/>
    <s v="theater/plays"/>
    <x v="4"/>
    <x v="4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628"/>
    <n v="1545112800"/>
    <x v="636"/>
    <b v="0"/>
    <b v="0"/>
    <s v="theater/plays"/>
    <x v="4"/>
    <x v="4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629"/>
    <n v="1532322000"/>
    <x v="637"/>
    <b v="0"/>
    <b v="0"/>
    <s v="photography/photography books"/>
    <x v="6"/>
    <x v="11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30"/>
    <n v="1568782800"/>
    <x v="638"/>
    <b v="0"/>
    <b v="0"/>
    <s v="journalism/audio"/>
    <x v="8"/>
    <x v="20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631"/>
    <n v="1293343200"/>
    <x v="639"/>
    <b v="0"/>
    <b v="0"/>
    <s v="photography/photography books"/>
    <x v="6"/>
    <x v="11"/>
  </r>
  <r>
    <n v="536"/>
    <s v="Shannon-Olson"/>
    <s v="Enhanced methodical middleware"/>
    <n v="9800"/>
    <n v="14697"/>
    <n v="1.4996938775510205"/>
    <x v="1"/>
    <n v="140"/>
    <n v="104.97857142857143"/>
    <x v="4"/>
    <s v="EUR"/>
    <n v="1282626000"/>
    <x v="632"/>
    <n v="1284872400"/>
    <x v="50"/>
    <b v="0"/>
    <b v="0"/>
    <s v="publishing/fiction"/>
    <x v="7"/>
    <x v="18"/>
  </r>
  <r>
    <n v="709"/>
    <s v="Silva, Walker and Martin"/>
    <s v="Grass-roots 4thgeneration product"/>
    <n v="9800"/>
    <n v="13954"/>
    <n v="1.4238775510204082"/>
    <x v="1"/>
    <n v="186"/>
    <n v="75.021505376344081"/>
    <x v="4"/>
    <s v="EUR"/>
    <n v="1334811600"/>
    <x v="269"/>
    <n v="1335416400"/>
    <x v="640"/>
    <b v="0"/>
    <b v="0"/>
    <s v="theater/plays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2"/>
    <s v="GBP"/>
    <n v="1562648400"/>
    <x v="633"/>
    <n v="1564203600"/>
    <x v="641"/>
    <b v="0"/>
    <b v="0"/>
    <s v="music/rock"/>
    <x v="3"/>
    <x v="3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4"/>
    <n v="1509685200"/>
    <x v="642"/>
    <b v="0"/>
    <b v="0"/>
    <s v="theater/plays"/>
    <x v="4"/>
    <x v="4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5"/>
    <n v="1514959200"/>
    <x v="502"/>
    <b v="0"/>
    <b v="0"/>
    <s v="theater/plays"/>
    <x v="4"/>
    <x v="4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636"/>
    <n v="1329631200"/>
    <x v="643"/>
    <b v="0"/>
    <b v="0"/>
    <s v="theater/plays"/>
    <x v="4"/>
    <x v="4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37"/>
    <n v="1429592400"/>
    <x v="644"/>
    <b v="0"/>
    <b v="1"/>
    <s v="theater/plays"/>
    <x v="4"/>
    <x v="4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638"/>
    <n v="1411966800"/>
    <x v="645"/>
    <b v="0"/>
    <b v="1"/>
    <s v="music/rock"/>
    <x v="3"/>
    <x v="3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639"/>
    <n v="1549087200"/>
    <x v="646"/>
    <b v="0"/>
    <b v="0"/>
    <s v="film &amp; video/science fiction"/>
    <x v="1"/>
    <x v="21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1"/>
    <n v="1561525200"/>
    <x v="647"/>
    <b v="0"/>
    <b v="0"/>
    <s v="film &amp; video/drama"/>
    <x v="1"/>
    <x v="9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164"/>
    <n v="1265695200"/>
    <x v="648"/>
    <b v="0"/>
    <b v="0"/>
    <s v="technology/wearables"/>
    <x v="2"/>
    <x v="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40"/>
    <n v="1474088400"/>
    <x v="156"/>
    <b v="0"/>
    <b v="0"/>
    <s v="technology/web"/>
    <x v="2"/>
    <x v="8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1"/>
    <n v="1374901200"/>
    <x v="649"/>
    <b v="0"/>
    <b v="0"/>
    <s v="technology/wearables"/>
    <x v="2"/>
    <x v="2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642"/>
    <n v="1482818400"/>
    <x v="650"/>
    <b v="0"/>
    <b v="1"/>
    <s v="music/rock"/>
    <x v="3"/>
    <x v="3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643"/>
    <n v="1489899600"/>
    <x v="651"/>
    <b v="0"/>
    <b v="0"/>
    <s v="theater/plays"/>
    <x v="4"/>
    <x v="4"/>
  </r>
  <r>
    <n v="705"/>
    <s v="Ford LLC"/>
    <s v="Centralized tangible success"/>
    <n v="169700"/>
    <n v="168048"/>
    <n v="0.99026517383618151"/>
    <x v="0"/>
    <n v="2025"/>
    <n v="82.986666666666665"/>
    <x v="2"/>
    <s v="GBP"/>
    <n v="1386741600"/>
    <x v="354"/>
    <n v="1387087200"/>
    <x v="652"/>
    <b v="0"/>
    <b v="0"/>
    <s v="publishing/nonfiction"/>
    <x v="7"/>
    <x v="14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06"/>
    <n v="1533445200"/>
    <x v="653"/>
    <b v="0"/>
    <b v="0"/>
    <s v="music/electric music"/>
    <x v="3"/>
    <x v="7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644"/>
    <n v="1407301200"/>
    <x v="654"/>
    <b v="0"/>
    <b v="0"/>
    <s v="music/metal"/>
    <x v="3"/>
    <x v="1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x v="655"/>
    <b v="0"/>
    <b v="0"/>
    <s v="music/indie rock"/>
    <x v="3"/>
    <x v="10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645"/>
    <n v="1513576800"/>
    <x v="656"/>
    <b v="0"/>
    <b v="0"/>
    <s v="music/rock"/>
    <x v="3"/>
    <x v="3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646"/>
    <n v="1308978000"/>
    <x v="657"/>
    <b v="0"/>
    <b v="1"/>
    <s v="music/indie rock"/>
    <x v="3"/>
    <x v="10"/>
  </r>
  <r>
    <n v="711"/>
    <s v="Anderson LLC"/>
    <s v="Customizable full-range artificial intelligence"/>
    <n v="6200"/>
    <n v="1260"/>
    <n v="0.20322580645161289"/>
    <x v="0"/>
    <n v="14"/>
    <n v="90"/>
    <x v="4"/>
    <s v="EUR"/>
    <n v="1453615200"/>
    <x v="249"/>
    <n v="1453788000"/>
    <x v="658"/>
    <b v="1"/>
    <b v="1"/>
    <s v="theater/plays"/>
    <x v="4"/>
    <x v="4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7"/>
    <n v="1305867600"/>
    <x v="659"/>
    <b v="0"/>
    <b v="0"/>
    <s v="music/jazz"/>
    <x v="3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645"/>
    <n v="1512885600"/>
    <x v="660"/>
    <b v="0"/>
    <b v="1"/>
    <s v="theater/plays"/>
    <x v="4"/>
    <x v="4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608"/>
    <n v="1331186400"/>
    <x v="661"/>
    <b v="0"/>
    <b v="0"/>
    <s v="film &amp; video/documentary"/>
    <x v="1"/>
    <x v="5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48"/>
    <n v="1281589200"/>
    <x v="183"/>
    <b v="0"/>
    <b v="0"/>
    <s v="games/mobile games"/>
    <x v="5"/>
    <x v="19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649"/>
    <n v="1483682400"/>
    <x v="662"/>
    <b v="0"/>
    <b v="1"/>
    <s v="publishing/fiction"/>
    <x v="7"/>
    <x v="18"/>
  </r>
  <r>
    <n v="896"/>
    <s v="Wright-Bryant"/>
    <s v="Reverse-engineered client-server extranet"/>
    <n v="19800"/>
    <n v="153338"/>
    <n v="7.7443434343434348"/>
    <x v="1"/>
    <n v="1460"/>
    <n v="105.02602739726028"/>
    <x v="6"/>
    <s v="AUD"/>
    <n v="1310619600"/>
    <x v="650"/>
    <n v="1310878800"/>
    <x v="663"/>
    <b v="0"/>
    <b v="1"/>
    <s v="food/food trucks"/>
    <x v="0"/>
    <x v="0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651"/>
    <n v="1277355600"/>
    <x v="582"/>
    <b v="0"/>
    <b v="1"/>
    <s v="games/video games"/>
    <x v="5"/>
    <x v="6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652"/>
    <n v="1325052000"/>
    <x v="388"/>
    <b v="0"/>
    <b v="0"/>
    <s v="film &amp; video/animation"/>
    <x v="1"/>
    <x v="1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3"/>
    <n v="1520402400"/>
    <x v="163"/>
    <b v="0"/>
    <b v="1"/>
    <s v="theater/plays"/>
    <x v="4"/>
    <x v="4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4"/>
    <n v="1523336400"/>
    <x v="664"/>
    <b v="0"/>
    <b v="0"/>
    <s v="music/rock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4"/>
    <s v="EUR"/>
    <n v="1294725600"/>
    <x v="655"/>
    <n v="1295762400"/>
    <x v="665"/>
    <b v="0"/>
    <b v="0"/>
    <s v="film &amp; video/animation"/>
    <x v="1"/>
    <x v="1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656"/>
    <n v="1364533200"/>
    <x v="666"/>
    <b v="0"/>
    <b v="0"/>
    <s v="technology/wearables"/>
    <x v="2"/>
    <x v="2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657"/>
    <n v="1503637200"/>
    <x v="667"/>
    <b v="0"/>
    <b v="0"/>
    <s v="theater/plays"/>
    <x v="4"/>
    <x v="4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58"/>
    <n v="1416204000"/>
    <x v="668"/>
    <b v="0"/>
    <b v="0"/>
    <s v="games/mobile games"/>
    <x v="5"/>
    <x v="19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59"/>
    <n v="1288501200"/>
    <x v="602"/>
    <b v="0"/>
    <b v="1"/>
    <s v="theater/plays"/>
    <x v="4"/>
    <x v="4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660"/>
    <n v="1342328400"/>
    <x v="491"/>
    <b v="0"/>
    <b v="1"/>
    <s v="film &amp; video/shorts"/>
    <x v="1"/>
    <x v="1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1"/>
    <n v="1465102800"/>
    <x v="669"/>
    <b v="0"/>
    <b v="0"/>
    <s v="theater/plays"/>
    <x v="4"/>
    <x v="4"/>
  </r>
  <r>
    <n v="855"/>
    <s v="Moses-Terry"/>
    <s v="Horizontal clear-thinking framework"/>
    <n v="23400"/>
    <n v="23956"/>
    <n v="1.0237606837606839"/>
    <x v="1"/>
    <n v="452"/>
    <n v="53"/>
    <x v="6"/>
    <s v="AUD"/>
    <n v="1308373200"/>
    <x v="662"/>
    <n v="1311051600"/>
    <x v="215"/>
    <b v="0"/>
    <b v="0"/>
    <s v="theater/plays"/>
    <x v="4"/>
    <x v="4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663"/>
    <n v="1410498000"/>
    <x v="670"/>
    <b v="0"/>
    <b v="0"/>
    <s v="technology/wearables"/>
    <x v="2"/>
    <x v="2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4"/>
    <n v="1500872400"/>
    <x v="601"/>
    <b v="0"/>
    <b v="0"/>
    <s v="technology/web"/>
    <x v="2"/>
    <x v="8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5"/>
    <n v="1492146000"/>
    <x v="671"/>
    <b v="0"/>
    <b v="1"/>
    <s v="music/rock"/>
    <x v="3"/>
    <x v="3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1"/>
    <n v="1437454800"/>
    <x v="672"/>
    <b v="0"/>
    <b v="0"/>
    <s v="film &amp; video/drama"/>
    <x v="1"/>
    <x v="9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666"/>
    <n v="1474174800"/>
    <x v="673"/>
    <b v="0"/>
    <b v="0"/>
    <s v="theater/plays"/>
    <x v="4"/>
    <x v="4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667"/>
    <n v="1485669600"/>
    <x v="674"/>
    <b v="0"/>
    <b v="0"/>
    <s v="theater/plays"/>
    <x v="4"/>
    <x v="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8"/>
    <n v="1424757600"/>
    <x v="675"/>
    <b v="0"/>
    <b v="0"/>
    <s v="publishing/nonfiction"/>
    <x v="7"/>
    <x v="14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669"/>
    <n v="1561957200"/>
    <x v="676"/>
    <b v="0"/>
    <b v="0"/>
    <s v="theater/plays"/>
    <x v="4"/>
    <x v="4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0"/>
    <n v="1418018400"/>
    <x v="677"/>
    <b v="0"/>
    <b v="1"/>
    <s v="theater/plays"/>
    <x v="4"/>
    <x v="4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1"/>
    <n v="1341032400"/>
    <x v="678"/>
    <b v="0"/>
    <b v="0"/>
    <s v="music/indie rock"/>
    <x v="3"/>
    <x v="10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2"/>
    <n v="1486360800"/>
    <x v="679"/>
    <b v="0"/>
    <b v="0"/>
    <s v="theater/plays"/>
    <x v="4"/>
    <x v="4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673"/>
    <n v="1479016800"/>
    <x v="680"/>
    <b v="0"/>
    <b v="0"/>
    <s v="film &amp; video/science fiction"/>
    <x v="1"/>
    <x v="21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74"/>
    <n v="1432875600"/>
    <x v="681"/>
    <b v="0"/>
    <b v="0"/>
    <s v="technology/wearables"/>
    <x v="2"/>
    <x v="2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5"/>
    <n v="1445922000"/>
    <x v="682"/>
    <b v="0"/>
    <b v="1"/>
    <s v="theater/plays"/>
    <x v="4"/>
    <x v="4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x v="683"/>
    <b v="0"/>
    <b v="0"/>
    <s v="theater/plays"/>
    <x v="4"/>
    <x v="4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6"/>
    <n v="1277528400"/>
    <x v="684"/>
    <b v="0"/>
    <b v="0"/>
    <s v="technology/wearables"/>
    <x v="2"/>
    <x v="2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677"/>
    <n v="1370494800"/>
    <x v="685"/>
    <b v="0"/>
    <b v="0"/>
    <s v="technology/wearables"/>
    <x v="2"/>
    <x v="2"/>
  </r>
  <r>
    <n v="484"/>
    <s v="Landry Inc"/>
    <s v="Synergistic cohesive adapter"/>
    <n v="29600"/>
    <n v="77021"/>
    <n v="2.6020608108108108"/>
    <x v="1"/>
    <n v="1572"/>
    <n v="48.99554707379135"/>
    <x v="2"/>
    <s v="GBP"/>
    <n v="1407128400"/>
    <x v="678"/>
    <n v="1411362000"/>
    <x v="686"/>
    <b v="0"/>
    <b v="1"/>
    <s v="food/food trucks"/>
    <x v="0"/>
    <x v="0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79"/>
    <n v="1269579600"/>
    <x v="687"/>
    <b v="0"/>
    <b v="1"/>
    <s v="film &amp; video/animation"/>
    <x v="1"/>
    <x v="1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0"/>
    <n v="1414904400"/>
    <x v="688"/>
    <b v="0"/>
    <b v="0"/>
    <s v="music/rock"/>
    <x v="3"/>
    <x v="3"/>
  </r>
  <r>
    <n v="750"/>
    <s v="Ramos and Sons"/>
    <s v="Extended responsive Internet solution"/>
    <n v="100"/>
    <n v="1"/>
    <n v="0.01"/>
    <x v="0"/>
    <n v="1"/>
    <n v="1"/>
    <x v="2"/>
    <s v="GBP"/>
    <n v="1277960400"/>
    <x v="681"/>
    <n v="1280120400"/>
    <x v="689"/>
    <b v="0"/>
    <b v="0"/>
    <s v="music/electric music"/>
    <x v="3"/>
    <x v="7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x v="690"/>
    <b v="0"/>
    <b v="1"/>
    <s v="music/rock"/>
    <x v="3"/>
    <x v="3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2"/>
    <n v="1282539600"/>
    <x v="691"/>
    <b v="0"/>
    <b v="1"/>
    <s v="theater/plays"/>
    <x v="4"/>
    <x v="4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683"/>
    <n v="1344315600"/>
    <x v="292"/>
    <b v="0"/>
    <b v="0"/>
    <s v="technology/wearables"/>
    <x v="2"/>
    <x v="2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684"/>
    <n v="1340686800"/>
    <x v="692"/>
    <b v="0"/>
    <b v="1"/>
    <s v="publishing/fiction"/>
    <x v="7"/>
    <x v="18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71"/>
    <n v="1436245200"/>
    <x v="693"/>
    <b v="0"/>
    <b v="0"/>
    <s v="theater/plays"/>
    <x v="4"/>
    <x v="4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685"/>
    <n v="1562389200"/>
    <x v="476"/>
    <b v="0"/>
    <b v="0"/>
    <s v="theater/plays"/>
    <x v="4"/>
    <x v="4"/>
  </r>
  <r>
    <n v="330"/>
    <s v="Thompson-Bates"/>
    <s v="Expanded encompassing open architecture"/>
    <n v="33700"/>
    <n v="62330"/>
    <n v="1.8495548961424333"/>
    <x v="1"/>
    <n v="1385"/>
    <n v="45.003610108303249"/>
    <x v="2"/>
    <s v="GBP"/>
    <n v="1512712800"/>
    <x v="686"/>
    <n v="1512799200"/>
    <x v="694"/>
    <b v="0"/>
    <b v="0"/>
    <s v="film &amp; video/documentary"/>
    <x v="1"/>
    <x v="5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687"/>
    <n v="1273554000"/>
    <x v="695"/>
    <b v="0"/>
    <b v="0"/>
    <s v="theater/plays"/>
    <x v="4"/>
    <x v="4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8"/>
    <n v="1520402400"/>
    <x v="163"/>
    <b v="0"/>
    <b v="0"/>
    <s v="music/electric music"/>
    <x v="3"/>
    <x v="7"/>
  </r>
  <r>
    <n v="760"/>
    <s v="Smith-Kennedy"/>
    <s v="Virtual heuristic hub"/>
    <n v="48300"/>
    <n v="16592"/>
    <n v="0.34351966873706002"/>
    <x v="0"/>
    <n v="210"/>
    <n v="79.009523809523813"/>
    <x v="4"/>
    <s v="EUR"/>
    <n v="1564635600"/>
    <x v="689"/>
    <n v="1567141200"/>
    <x v="696"/>
    <b v="0"/>
    <b v="1"/>
    <s v="games/video games"/>
    <x v="5"/>
    <x v="6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690"/>
    <n v="1440824400"/>
    <x v="697"/>
    <b v="0"/>
    <b v="0"/>
    <s v="music/metal"/>
    <x v="3"/>
    <x v="1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91"/>
    <n v="1459918800"/>
    <x v="698"/>
    <b v="0"/>
    <b v="0"/>
    <s v="photography/photography books"/>
    <x v="6"/>
    <x v="11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237"/>
    <n v="1336885200"/>
    <x v="99"/>
    <b v="0"/>
    <b v="0"/>
    <s v="games/video games"/>
    <x v="5"/>
    <x v="6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81"/>
    <n v="1408510800"/>
    <x v="699"/>
    <b v="0"/>
    <b v="0"/>
    <s v="music/rock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692"/>
    <n v="1291960800"/>
    <x v="700"/>
    <b v="0"/>
    <b v="0"/>
    <s v="theater/plays"/>
    <x v="4"/>
    <x v="4"/>
  </r>
  <r>
    <n v="766"/>
    <s v="Montgomery-Castro"/>
    <s v="De-engineered disintermediate encryption"/>
    <n v="43800"/>
    <n v="13653"/>
    <n v="0.31171232876712329"/>
    <x v="0"/>
    <n v="248"/>
    <n v="55.052419354838712"/>
    <x v="6"/>
    <s v="AUD"/>
    <n v="1537333200"/>
    <x v="391"/>
    <n v="1537419600"/>
    <x v="319"/>
    <b v="0"/>
    <b v="0"/>
    <s v="film &amp; video/science fiction"/>
    <x v="1"/>
    <x v="21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3"/>
    <n v="1447999200"/>
    <x v="701"/>
    <b v="0"/>
    <b v="0"/>
    <s v="publishing/translations"/>
    <x v="7"/>
    <x v="16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694"/>
    <n v="1556600400"/>
    <x v="448"/>
    <b v="0"/>
    <b v="0"/>
    <s v="publishing/nonfiction"/>
    <x v="7"/>
    <x v="14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5"/>
    <n v="1378789200"/>
    <x v="463"/>
    <b v="0"/>
    <b v="0"/>
    <s v="games/video games"/>
    <x v="5"/>
    <x v="6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437"/>
    <n v="1360562400"/>
    <x v="702"/>
    <b v="1"/>
    <b v="0"/>
    <s v="film &amp; video/documentary"/>
    <x v="1"/>
    <x v="5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6"/>
    <n v="1550815200"/>
    <x v="703"/>
    <b v="0"/>
    <b v="0"/>
    <s v="theater/plays"/>
    <x v="4"/>
    <x v="4"/>
  </r>
  <r>
    <n v="924"/>
    <s v="Butler-Barr"/>
    <s v="User-friendly next generation core"/>
    <n v="39400"/>
    <n v="192292"/>
    <n v="4.8805076142131982"/>
    <x v="1"/>
    <n v="2289"/>
    <n v="84.006989951944078"/>
    <x v="4"/>
    <s v="EUR"/>
    <n v="1572498000"/>
    <x v="697"/>
    <n v="1573452000"/>
    <x v="704"/>
    <b v="0"/>
    <b v="0"/>
    <s v="theater/plays"/>
    <x v="4"/>
    <x v="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698"/>
    <n v="1275282000"/>
    <x v="705"/>
    <b v="0"/>
    <b v="1"/>
    <s v="photography/photography books"/>
    <x v="6"/>
    <x v="11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699"/>
    <n v="1487916000"/>
    <x v="706"/>
    <b v="0"/>
    <b v="0"/>
    <s v="music/indie rock"/>
    <x v="3"/>
    <x v="10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0"/>
    <n v="1416117600"/>
    <x v="707"/>
    <b v="0"/>
    <b v="0"/>
    <s v="music/rock"/>
    <x v="3"/>
    <x v="3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475"/>
    <n v="1563771600"/>
    <x v="708"/>
    <b v="0"/>
    <b v="0"/>
    <s v="theater/plays"/>
    <x v="4"/>
    <x v="4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701"/>
    <n v="1319259600"/>
    <x v="709"/>
    <b v="0"/>
    <b v="0"/>
    <s v="theater/plays"/>
    <x v="4"/>
    <x v="4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702"/>
    <n v="1346130000"/>
    <x v="710"/>
    <b v="0"/>
    <b v="0"/>
    <s v="film &amp; video/animation"/>
    <x v="1"/>
    <x v="1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3"/>
    <n v="1440306000"/>
    <x v="711"/>
    <b v="0"/>
    <b v="1"/>
    <s v="theater/plays"/>
    <x v="4"/>
    <x v="4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704"/>
    <n v="1323324000"/>
    <x v="712"/>
    <b v="0"/>
    <b v="0"/>
    <s v="technology/wearables"/>
    <x v="2"/>
    <x v="2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5"/>
    <n v="1292911200"/>
    <x v="713"/>
    <b v="0"/>
    <b v="0"/>
    <s v="theater/plays"/>
    <x v="4"/>
    <x v="4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06"/>
    <n v="1389592800"/>
    <x v="157"/>
    <b v="0"/>
    <b v="0"/>
    <s v="photography/photography books"/>
    <x v="6"/>
    <x v="11"/>
  </r>
  <r>
    <n v="954"/>
    <s v="Henderson, Parker and Diaz"/>
    <s v="Enterprise-wide client-driven policy"/>
    <n v="42600"/>
    <n v="156384"/>
    <n v="3.6709859154929578"/>
    <x v="1"/>
    <n v="1548"/>
    <n v="101.02325581395348"/>
    <x v="6"/>
    <s v="AUD"/>
    <n v="1348290000"/>
    <x v="707"/>
    <n v="1350363600"/>
    <x v="714"/>
    <b v="0"/>
    <b v="0"/>
    <s v="technology/web"/>
    <x v="2"/>
    <x v="8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708"/>
    <n v="1402462800"/>
    <x v="715"/>
    <b v="0"/>
    <b v="1"/>
    <s v="technology/web"/>
    <x v="2"/>
    <x v="8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709"/>
    <n v="1356847200"/>
    <x v="716"/>
    <b v="0"/>
    <b v="0"/>
    <s v="theater/plays"/>
    <x v="4"/>
    <x v="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10"/>
    <n v="1448431200"/>
    <x v="717"/>
    <b v="1"/>
    <b v="0"/>
    <s v="publishing/translations"/>
    <x v="7"/>
    <x v="16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1"/>
    <n v="1306731600"/>
    <x v="718"/>
    <b v="0"/>
    <b v="0"/>
    <s v="music/rock"/>
    <x v="3"/>
    <x v="3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x v="719"/>
    <b v="0"/>
    <b v="0"/>
    <s v="film &amp; video/animation"/>
    <x v="1"/>
    <x v="1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2"/>
    <n v="1404363600"/>
    <x v="366"/>
    <b v="0"/>
    <b v="0"/>
    <s v="theater/plays"/>
    <x v="4"/>
    <x v="4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3"/>
    <n v="1266645600"/>
    <x v="720"/>
    <b v="0"/>
    <b v="0"/>
    <s v="theater/plays"/>
    <x v="4"/>
    <x v="4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4"/>
    <n v="1482818400"/>
    <x v="65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5"/>
    <n v="1374642000"/>
    <x v="721"/>
    <b v="0"/>
    <b v="1"/>
    <s v="theater/plays"/>
    <x v="4"/>
    <x v="4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716"/>
    <n v="1394085600"/>
    <x v="722"/>
    <b v="0"/>
    <b v="0"/>
    <s v="theater/plays"/>
    <x v="4"/>
    <x v="4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717"/>
    <n v="1363582800"/>
    <x v="723"/>
    <b v="0"/>
    <b v="1"/>
    <s v="theater/plays"/>
    <x v="4"/>
    <x v="4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x v="724"/>
    <b v="0"/>
    <b v="0"/>
    <s v="film &amp; video/drama"/>
    <x v="1"/>
    <x v="9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x v="725"/>
    <b v="0"/>
    <b v="1"/>
    <s v="games/mobile games"/>
    <x v="5"/>
    <x v="19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720"/>
    <n v="1413608400"/>
    <x v="726"/>
    <b v="0"/>
    <b v="0"/>
    <s v="games/video games"/>
    <x v="5"/>
    <x v="6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721"/>
    <n v="1362031200"/>
    <x v="727"/>
    <b v="0"/>
    <b v="0"/>
    <s v="theater/plays"/>
    <x v="4"/>
    <x v="4"/>
  </r>
  <r>
    <n v="799"/>
    <s v="Reid-Day"/>
    <s v="Devolved tertiary time-frame"/>
    <n v="84500"/>
    <n v="73522"/>
    <n v="0.87008284023668636"/>
    <x v="0"/>
    <n v="1225"/>
    <n v="60.017959183673469"/>
    <x v="2"/>
    <s v="GBP"/>
    <n v="1454133600"/>
    <x v="97"/>
    <n v="1454479200"/>
    <x v="728"/>
    <b v="0"/>
    <b v="0"/>
    <s v="theater/plays"/>
    <x v="4"/>
    <x v="4"/>
  </r>
  <r>
    <n v="800"/>
    <s v="Wallace LLC"/>
    <s v="Centralized regional function"/>
    <n v="100"/>
    <n v="1"/>
    <n v="0.01"/>
    <x v="0"/>
    <n v="1"/>
    <n v="1"/>
    <x v="5"/>
    <s v="CHF"/>
    <n v="1434085200"/>
    <x v="722"/>
    <n v="1434430800"/>
    <x v="729"/>
    <b v="0"/>
    <b v="0"/>
    <s v="music/rock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723"/>
    <n v="1535518800"/>
    <x v="730"/>
    <b v="0"/>
    <b v="0"/>
    <s v="film &amp; video/shorts"/>
    <x v="1"/>
    <x v="12"/>
  </r>
  <r>
    <n v="396"/>
    <s v="Holmes PLC"/>
    <s v="Digitized local info-mediaries"/>
    <n v="46100"/>
    <n v="77012"/>
    <n v="1.6705422993492407"/>
    <x v="1"/>
    <n v="1604"/>
    <n v="48.012468827930178"/>
    <x v="6"/>
    <s v="AUD"/>
    <n v="1538715600"/>
    <x v="724"/>
    <n v="1539406800"/>
    <x v="731"/>
    <b v="0"/>
    <b v="0"/>
    <s v="film &amp; video/drama"/>
    <x v="1"/>
    <x v="9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539"/>
    <n v="1415426400"/>
    <x v="732"/>
    <b v="0"/>
    <b v="0"/>
    <s v="film &amp; video/science fiction"/>
    <x v="1"/>
    <x v="2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7"/>
    <n v="1512280800"/>
    <x v="733"/>
    <b v="0"/>
    <b v="0"/>
    <s v="film &amp; video/documentary"/>
    <x v="1"/>
    <x v="5"/>
  </r>
  <r>
    <n v="805"/>
    <s v="Smith-Nguyen"/>
    <s v="Advanced intermediate Graphic Interface"/>
    <n v="9700"/>
    <n v="4932"/>
    <n v="0.50845360824742269"/>
    <x v="0"/>
    <n v="67"/>
    <n v="73.611940298507463"/>
    <x v="6"/>
    <s v="AUD"/>
    <n v="1416031200"/>
    <x v="658"/>
    <n v="1420437600"/>
    <x v="467"/>
    <b v="0"/>
    <b v="0"/>
    <s v="film &amp; video/documentary"/>
    <x v="1"/>
    <x v="5"/>
  </r>
  <r>
    <n v="669"/>
    <s v="Payne, Garrett and Thomas"/>
    <s v="Upgradable bi-directional concept"/>
    <n v="48800"/>
    <n v="175020"/>
    <n v="3.5864754098360656"/>
    <x v="1"/>
    <n v="1621"/>
    <n v="107.97038864898211"/>
    <x v="4"/>
    <s v="EUR"/>
    <n v="1498453200"/>
    <x v="725"/>
    <n v="1499230800"/>
    <x v="734"/>
    <b v="0"/>
    <b v="0"/>
    <s v="theater/plays"/>
    <x v="4"/>
    <x v="4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726"/>
    <n v="1510898400"/>
    <x v="735"/>
    <b v="0"/>
    <b v="0"/>
    <s v="theater/plays"/>
    <x v="4"/>
    <x v="4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7"/>
    <n v="1464930000"/>
    <x v="736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8"/>
    <n v="1345006800"/>
    <x v="737"/>
    <b v="0"/>
    <b v="0"/>
    <s v="film &amp; video/documentary"/>
    <x v="1"/>
    <x v="5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720"/>
    <n v="1415685600"/>
    <x v="349"/>
    <b v="0"/>
    <b v="0"/>
    <s v="theater/plays"/>
    <x v="4"/>
    <x v="4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29"/>
    <n v="1452492000"/>
    <x v="738"/>
    <b v="0"/>
    <b v="1"/>
    <s v="games/video games"/>
    <x v="5"/>
    <x v="6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730"/>
    <n v="1564894800"/>
    <x v="484"/>
    <b v="0"/>
    <b v="1"/>
    <s v="theater/plays"/>
    <x v="4"/>
    <x v="4"/>
  </r>
  <r>
    <n v="817"/>
    <s v="Alvarez-Bauer"/>
    <s v="Front-line intermediate moderator"/>
    <n v="51300"/>
    <n v="189192"/>
    <n v="3.687953216374269"/>
    <x v="1"/>
    <n v="2489"/>
    <n v="76.011249497790274"/>
    <x v="4"/>
    <s v="EUR"/>
    <n v="1556946000"/>
    <x v="731"/>
    <n v="1559365200"/>
    <x v="739"/>
    <b v="0"/>
    <b v="1"/>
    <s v="publishing/nonfiction"/>
    <x v="7"/>
    <x v="14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2"/>
    <n v="1464498000"/>
    <x v="740"/>
    <b v="0"/>
    <b v="1"/>
    <s v="music/rock"/>
    <x v="3"/>
    <x v="3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6"/>
    <n v="1545112800"/>
    <x v="636"/>
    <b v="0"/>
    <b v="1"/>
    <s v="music/world music"/>
    <x v="3"/>
    <x v="23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7"/>
    <n v="1301806800"/>
    <x v="741"/>
    <b v="1"/>
    <b v="0"/>
    <s v="theater/plays"/>
    <x v="4"/>
    <x v="4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33"/>
    <n v="1492923600"/>
    <x v="742"/>
    <b v="0"/>
    <b v="0"/>
    <s v="theater/plays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4"/>
    <n v="1395032400"/>
    <x v="743"/>
    <b v="0"/>
    <b v="0"/>
    <s v="music/rock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5"/>
    <n v="1355032800"/>
    <x v="263"/>
    <b v="1"/>
    <b v="0"/>
    <s v="games/video games"/>
    <x v="5"/>
    <x v="6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736"/>
    <n v="1499403600"/>
    <x v="744"/>
    <b v="0"/>
    <b v="0"/>
    <s v="film &amp; video/drama"/>
    <x v="1"/>
    <x v="9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737"/>
    <n v="1318568400"/>
    <x v="745"/>
    <b v="0"/>
    <b v="0"/>
    <s v="technology/web"/>
    <x v="2"/>
    <x v="8"/>
  </r>
  <r>
    <n v="180"/>
    <s v="Olsen, Edwards and Reid"/>
    <s v="Optional clear-thinking software"/>
    <n v="56000"/>
    <n v="172736"/>
    <n v="3.0845714285714285"/>
    <x v="1"/>
    <n v="2107"/>
    <n v="81.98196487897485"/>
    <x v="6"/>
    <s v="AUD"/>
    <n v="1269234000"/>
    <x v="738"/>
    <n v="1269666000"/>
    <x v="746"/>
    <b v="0"/>
    <b v="0"/>
    <s v="technology/wearables"/>
    <x v="2"/>
    <x v="2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739"/>
    <n v="1374901200"/>
    <x v="649"/>
    <b v="0"/>
    <b v="1"/>
    <s v="food/food trucks"/>
    <x v="0"/>
    <x v="0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740"/>
    <n v="1524027600"/>
    <x v="747"/>
    <b v="0"/>
    <b v="0"/>
    <s v="theater/plays"/>
    <x v="4"/>
    <x v="4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53"/>
    <n v="1383282000"/>
    <x v="748"/>
    <b v="0"/>
    <b v="0"/>
    <s v="theater/plays"/>
    <x v="4"/>
    <x v="4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741"/>
    <n v="1553922000"/>
    <x v="749"/>
    <b v="0"/>
    <b v="0"/>
    <s v="theater/plays"/>
    <x v="4"/>
    <x v="4"/>
  </r>
  <r>
    <n v="360"/>
    <s v="Larsen-Chung"/>
    <s v="Right-sized zero tolerance migration"/>
    <n v="59700"/>
    <n v="135132"/>
    <n v="2.2635175879396985"/>
    <x v="1"/>
    <n v="2875"/>
    <n v="47.002434782608695"/>
    <x v="2"/>
    <s v="GBP"/>
    <n v="1293861600"/>
    <x v="196"/>
    <n v="1295071200"/>
    <x v="750"/>
    <b v="0"/>
    <b v="1"/>
    <s v="theater/plays"/>
    <x v="4"/>
    <x v="4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49"/>
    <n v="1537592400"/>
    <x v="751"/>
    <b v="0"/>
    <b v="0"/>
    <s v="theater/plays"/>
    <x v="4"/>
    <x v="4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2"/>
    <n v="1435122000"/>
    <x v="752"/>
    <b v="0"/>
    <b v="0"/>
    <s v="theater/plays"/>
    <x v="4"/>
    <x v="4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3"/>
    <n v="1520056800"/>
    <x v="330"/>
    <b v="0"/>
    <b v="0"/>
    <s v="theater/plays"/>
    <x v="4"/>
    <x v="4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340"/>
    <n v="1524286800"/>
    <x v="753"/>
    <b v="0"/>
    <b v="0"/>
    <s v="publishing/nonfiction"/>
    <x v="7"/>
    <x v="14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744"/>
    <n v="1364014800"/>
    <x v="754"/>
    <b v="0"/>
    <b v="1"/>
    <s v="film &amp; video/shorts"/>
    <x v="1"/>
    <x v="12"/>
  </r>
  <r>
    <n v="979"/>
    <s v="Williams, Martin and Meyer"/>
    <s v="Innovative well-modulated capability"/>
    <n v="60200"/>
    <n v="86244"/>
    <n v="1.432624584717608"/>
    <x v="1"/>
    <n v="1015"/>
    <n v="84.969458128078813"/>
    <x v="2"/>
    <s v="GBP"/>
    <n v="1426395600"/>
    <x v="526"/>
    <n v="1426914000"/>
    <x v="755"/>
    <b v="0"/>
    <b v="0"/>
    <s v="theater/plays"/>
    <x v="4"/>
    <x v="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745"/>
    <n v="1432184400"/>
    <x v="756"/>
    <b v="0"/>
    <b v="0"/>
    <s v="games/mobile games"/>
    <x v="5"/>
    <x v="19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6"/>
    <n v="1425621600"/>
    <x v="757"/>
    <b v="0"/>
    <b v="0"/>
    <s v="technology/web"/>
    <x v="2"/>
    <x v="8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7"/>
    <n v="1266300000"/>
    <x v="758"/>
    <b v="0"/>
    <b v="0"/>
    <s v="music/indie rock"/>
    <x v="3"/>
    <x v="1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707"/>
    <n v="1348808400"/>
    <x v="759"/>
    <b v="0"/>
    <b v="0"/>
    <s v="publishing/radio &amp; podcasts"/>
    <x v="7"/>
    <x v="22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748"/>
    <n v="1420783200"/>
    <x v="760"/>
    <b v="0"/>
    <b v="0"/>
    <s v="publishing/translations"/>
    <x v="7"/>
    <x v="16"/>
  </r>
  <r>
    <n v="267"/>
    <s v="Acosta PLC"/>
    <s v="Extended eco-centric function"/>
    <n v="61600"/>
    <n v="143910"/>
    <n v="2.3362012987012988"/>
    <x v="1"/>
    <n v="2768"/>
    <n v="51.990606936416185"/>
    <x v="6"/>
    <s v="AUD"/>
    <n v="1351054800"/>
    <x v="749"/>
    <n v="1352440800"/>
    <x v="761"/>
    <b v="0"/>
    <b v="0"/>
    <s v="theater/plays"/>
    <x v="4"/>
    <x v="4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750"/>
    <n v="1349413200"/>
    <x v="762"/>
    <b v="0"/>
    <b v="0"/>
    <s v="photography/photography books"/>
    <x v="6"/>
    <x v="11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751"/>
    <n v="1500354000"/>
    <x v="763"/>
    <b v="0"/>
    <b v="0"/>
    <s v="music/jazz"/>
    <x v="3"/>
    <x v="15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752"/>
    <n v="1336453200"/>
    <x v="764"/>
    <b v="1"/>
    <b v="1"/>
    <s v="publishing/translations"/>
    <x v="7"/>
    <x v="16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3"/>
    <n v="1535778000"/>
    <x v="765"/>
    <b v="0"/>
    <b v="0"/>
    <s v="photography/photography books"/>
    <x v="6"/>
    <x v="11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4"/>
    <n v="1327471200"/>
    <x v="766"/>
    <b v="0"/>
    <b v="0"/>
    <s v="film &amp; video/documentary"/>
    <x v="1"/>
    <x v="5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722"/>
    <n v="1434603600"/>
    <x v="767"/>
    <b v="0"/>
    <b v="0"/>
    <s v="technology/web"/>
    <x v="2"/>
    <x v="8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755"/>
    <n v="1460610000"/>
    <x v="768"/>
    <b v="0"/>
    <b v="0"/>
    <s v="theater/plays"/>
    <x v="4"/>
    <x v="4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x v="769"/>
    <b v="0"/>
    <b v="0"/>
    <s v="music/rock"/>
    <x v="3"/>
    <x v="3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756"/>
    <n v="1399093200"/>
    <x v="489"/>
    <b v="1"/>
    <b v="0"/>
    <s v="music/rock"/>
    <x v="3"/>
    <x v="3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757"/>
    <n v="1426914000"/>
    <x v="755"/>
    <b v="0"/>
    <b v="0"/>
    <s v="technology/wearables"/>
    <x v="2"/>
    <x v="2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58"/>
    <n v="1322978400"/>
    <x v="536"/>
    <b v="1"/>
    <b v="0"/>
    <s v="music/rock"/>
    <x v="3"/>
    <x v="3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759"/>
    <n v="1300856400"/>
    <x v="13"/>
    <b v="0"/>
    <b v="0"/>
    <s v="theater/plays"/>
    <x v="4"/>
    <x v="4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0"/>
    <n v="1311656400"/>
    <x v="468"/>
    <b v="0"/>
    <b v="1"/>
    <s v="games/video games"/>
    <x v="5"/>
    <x v="6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761"/>
    <n v="1320382800"/>
    <x v="770"/>
    <b v="0"/>
    <b v="0"/>
    <s v="theater/plays"/>
    <x v="4"/>
    <x v="4"/>
  </r>
  <r>
    <n v="845"/>
    <s v="Williams LLC"/>
    <s v="Up-sized high-level access"/>
    <n v="69900"/>
    <n v="138087"/>
    <n v="1.9754935622317598"/>
    <x v="1"/>
    <n v="1354"/>
    <n v="101.98449039881831"/>
    <x v="2"/>
    <s v="GBP"/>
    <n v="1526360400"/>
    <x v="762"/>
    <n v="1529557200"/>
    <x v="77"/>
    <b v="0"/>
    <b v="0"/>
    <s v="technology/web"/>
    <x v="2"/>
    <x v="8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763"/>
    <n v="1270530000"/>
    <x v="771"/>
    <b v="0"/>
    <b v="1"/>
    <s v="theater/plays"/>
    <x v="4"/>
    <x v="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764"/>
    <n v="1355983200"/>
    <x v="426"/>
    <b v="0"/>
    <b v="0"/>
    <s v="theater/plays"/>
    <x v="4"/>
    <x v="4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144"/>
    <n v="1434430800"/>
    <x v="729"/>
    <b v="0"/>
    <b v="0"/>
    <s v="theater/plays"/>
    <x v="4"/>
    <x v="4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5"/>
    <n v="1524891600"/>
    <x v="772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66"/>
    <n v="1363669200"/>
    <x v="446"/>
    <b v="0"/>
    <b v="1"/>
    <s v="theater/plays"/>
    <x v="4"/>
    <x v="4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767"/>
    <n v="1519538400"/>
    <x v="488"/>
    <b v="0"/>
    <b v="0"/>
    <s v="theater/plays"/>
    <x v="4"/>
    <x v="4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4"/>
    <n v="1511071200"/>
    <x v="773"/>
    <b v="0"/>
    <b v="1"/>
    <s v="theater/plays"/>
    <x v="4"/>
    <x v="4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768"/>
    <n v="1283058000"/>
    <x v="253"/>
    <b v="0"/>
    <b v="0"/>
    <s v="theater/plays"/>
    <x v="4"/>
    <x v="4"/>
  </r>
  <r>
    <n v="67"/>
    <s v="Lopez Inc"/>
    <s v="Team-oriented 6thgeneration middleware"/>
    <n v="72600"/>
    <n v="117892"/>
    <n v="1.6238567493112948"/>
    <x v="1"/>
    <n v="4065"/>
    <n v="29.001722017220171"/>
    <x v="2"/>
    <s v="GBP"/>
    <n v="1264399200"/>
    <x v="164"/>
    <n v="1264831200"/>
    <x v="774"/>
    <b v="0"/>
    <b v="1"/>
    <s v="technology/wearables"/>
    <x v="2"/>
    <x v="2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769"/>
    <n v="1366520400"/>
    <x v="775"/>
    <b v="0"/>
    <b v="0"/>
    <s v="theater/plays"/>
    <x v="4"/>
    <x v="4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192"/>
    <n v="1575525600"/>
    <x v="776"/>
    <b v="0"/>
    <b v="0"/>
    <s v="theater/plays"/>
    <x v="4"/>
    <x v="4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0"/>
    <n v="1304917200"/>
    <x v="777"/>
    <b v="0"/>
    <b v="0"/>
    <s v="photography/photography books"/>
    <x v="6"/>
    <x v="11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690"/>
    <n v="1441602000"/>
    <x v="778"/>
    <b v="0"/>
    <b v="0"/>
    <s v="music/rock"/>
    <x v="3"/>
    <x v="3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771"/>
    <n v="1429592400"/>
    <x v="644"/>
    <b v="0"/>
    <b v="1"/>
    <s v="games/mobile games"/>
    <x v="5"/>
    <x v="19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65"/>
    <n v="1278306000"/>
    <x v="779"/>
    <b v="0"/>
    <b v="0"/>
    <s v="film &amp; video/drama"/>
    <x v="1"/>
    <x v="9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690"/>
    <n v="1442552400"/>
    <x v="780"/>
    <b v="0"/>
    <b v="0"/>
    <s v="theater/plays"/>
    <x v="4"/>
    <x v="4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484"/>
    <n v="1298268000"/>
    <x v="447"/>
    <b v="0"/>
    <b v="1"/>
    <s v="music/rock"/>
    <x v="3"/>
    <x v="3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2"/>
    <n v="1411534800"/>
    <x v="781"/>
    <b v="0"/>
    <b v="0"/>
    <s v="theater/plays"/>
    <x v="4"/>
    <x v="4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773"/>
    <n v="1290578400"/>
    <x v="782"/>
    <b v="0"/>
    <b v="0"/>
    <s v="theater/plays"/>
    <x v="4"/>
    <x v="4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774"/>
    <n v="1537592400"/>
    <x v="751"/>
    <b v="1"/>
    <b v="1"/>
    <s v="film &amp; video/documentary"/>
    <x v="1"/>
    <x v="5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75"/>
    <n v="1294984800"/>
    <x v="783"/>
    <b v="0"/>
    <b v="0"/>
    <s v="music/rock"/>
    <x v="3"/>
    <x v="3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76"/>
    <n v="1562043600"/>
    <x v="230"/>
    <b v="0"/>
    <b v="0"/>
    <s v="photography/photography books"/>
    <x v="6"/>
    <x v="11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77"/>
    <n v="1469595600"/>
    <x v="784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4"/>
    <s v="EUR"/>
    <n v="1579068000"/>
    <x v="778"/>
    <n v="1581141600"/>
    <x v="785"/>
    <b v="0"/>
    <b v="0"/>
    <s v="music/metal"/>
    <x v="3"/>
    <x v="13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79"/>
    <n v="1563858000"/>
    <x v="786"/>
    <b v="0"/>
    <b v="0"/>
    <s v="music/electric music"/>
    <x v="3"/>
    <x v="7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780"/>
    <n v="1294898400"/>
    <x v="787"/>
    <b v="0"/>
    <b v="0"/>
    <s v="film &amp; video/animation"/>
    <x v="1"/>
    <x v="1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3"/>
    <n v="1438923600"/>
    <x v="788"/>
    <b v="0"/>
    <b v="1"/>
    <s v="theater/plays"/>
    <x v="4"/>
    <x v="4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81"/>
    <n v="1279688400"/>
    <x v="17"/>
    <b v="0"/>
    <b v="1"/>
    <s v="publishing/nonfiction"/>
    <x v="7"/>
    <x v="14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782"/>
    <n v="1500440400"/>
    <x v="789"/>
    <b v="0"/>
    <b v="1"/>
    <s v="games/mobile games"/>
    <x v="5"/>
    <x v="19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83"/>
    <n v="1399352400"/>
    <x v="790"/>
    <b v="0"/>
    <b v="1"/>
    <s v="theater/plays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784"/>
    <n v="1336539600"/>
    <x v="791"/>
    <b v="0"/>
    <b v="0"/>
    <s v="technology/web"/>
    <x v="2"/>
    <x v="8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85"/>
    <n v="1284354000"/>
    <x v="363"/>
    <b v="0"/>
    <b v="0"/>
    <s v="music/indie rock"/>
    <x v="3"/>
    <x v="10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86"/>
    <n v="1441170000"/>
    <x v="232"/>
    <b v="0"/>
    <b v="1"/>
    <s v="theater/plays"/>
    <x v="4"/>
    <x v="4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787"/>
    <n v="1289714400"/>
    <x v="792"/>
    <b v="0"/>
    <b v="1"/>
    <s v="music/indie rock"/>
    <x v="3"/>
    <x v="10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1"/>
    <n v="1336885200"/>
    <x v="99"/>
    <b v="0"/>
    <b v="0"/>
    <s v="music/world music"/>
    <x v="3"/>
    <x v="2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788"/>
    <n v="1297490400"/>
    <x v="793"/>
    <b v="0"/>
    <b v="0"/>
    <s v="theater/plays"/>
    <x v="4"/>
    <x v="4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89"/>
    <n v="1458190800"/>
    <x v="794"/>
    <b v="0"/>
    <b v="0"/>
    <s v="technology/web"/>
    <x v="2"/>
    <x v="8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644"/>
    <n v="1407560400"/>
    <x v="795"/>
    <b v="0"/>
    <b v="0"/>
    <s v="publishing/radio &amp; podcasts"/>
    <x v="7"/>
    <x v="22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790"/>
    <n v="1504328400"/>
    <x v="796"/>
    <b v="0"/>
    <b v="0"/>
    <s v="technology/web"/>
    <x v="2"/>
    <x v="8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791"/>
    <n v="1403499600"/>
    <x v="797"/>
    <b v="0"/>
    <b v="0"/>
    <s v="technology/wearables"/>
    <x v="2"/>
    <x v="2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792"/>
    <n v="1518415200"/>
    <x v="798"/>
    <b v="0"/>
    <b v="0"/>
    <s v="theater/plays"/>
    <x v="4"/>
    <x v="4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793"/>
    <n v="1342760400"/>
    <x v="799"/>
    <b v="0"/>
    <b v="0"/>
    <s v="theater/plays"/>
    <x v="4"/>
    <x v="4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x v="448"/>
    <b v="0"/>
    <b v="0"/>
    <s v="theater/plays"/>
    <x v="4"/>
    <x v="4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794"/>
    <n v="1576994400"/>
    <x v="800"/>
    <b v="0"/>
    <b v="0"/>
    <s v="film &amp; video/documentary"/>
    <x v="1"/>
    <x v="5"/>
  </r>
  <r>
    <n v="623"/>
    <s v="Smith, Scott and Rodriguez"/>
    <s v="Organic actuating protocol"/>
    <n v="94300"/>
    <n v="150806"/>
    <n v="1.5992152704135738"/>
    <x v="1"/>
    <n v="2693"/>
    <n v="55.999257333828446"/>
    <x v="2"/>
    <s v="GBP"/>
    <n v="1437022800"/>
    <x v="795"/>
    <n v="1437454800"/>
    <x v="672"/>
    <b v="0"/>
    <b v="0"/>
    <s v="theater/plays"/>
    <x v="4"/>
    <x v="4"/>
  </r>
  <r>
    <n v="900"/>
    <s v="Powers, Smith and Deleon"/>
    <s v="Enhanced uniform service-desk"/>
    <n v="100"/>
    <n v="2"/>
    <n v="0.02"/>
    <x v="0"/>
    <n v="1"/>
    <n v="2"/>
    <x v="1"/>
    <s v="USD"/>
    <n v="1411102800"/>
    <x v="796"/>
    <n v="1411189200"/>
    <x v="801"/>
    <b v="0"/>
    <b v="1"/>
    <s v="technology/web"/>
    <x v="2"/>
    <x v="8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797"/>
    <n v="1573538400"/>
    <x v="802"/>
    <b v="0"/>
    <b v="0"/>
    <s v="theater/plays"/>
    <x v="4"/>
    <x v="4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798"/>
    <n v="1323064800"/>
    <x v="803"/>
    <b v="0"/>
    <b v="0"/>
    <s v="theater/plays"/>
    <x v="4"/>
    <x v="4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80"/>
    <n v="1337490000"/>
    <x v="804"/>
    <b v="0"/>
    <b v="1"/>
    <s v="publishing/nonfiction"/>
    <x v="7"/>
    <x v="14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102"/>
    <n v="1349672400"/>
    <x v="805"/>
    <b v="0"/>
    <b v="0"/>
    <s v="publishing/radio &amp; podcasts"/>
    <x v="7"/>
    <x v="22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34"/>
    <n v="1369371600"/>
    <x v="806"/>
    <b v="0"/>
    <b v="0"/>
    <s v="theater/plays"/>
    <x v="4"/>
    <x v="4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99"/>
    <n v="1335675600"/>
    <x v="807"/>
    <b v="0"/>
    <b v="0"/>
    <s v="photography/photography books"/>
    <x v="6"/>
    <x v="11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0"/>
    <n v="1304485200"/>
    <x v="808"/>
    <b v="0"/>
    <b v="0"/>
    <s v="theater/plays"/>
    <x v="4"/>
    <x v="4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01"/>
    <n v="1543816800"/>
    <x v="282"/>
    <b v="0"/>
    <b v="1"/>
    <s v="food/food trucks"/>
    <x v="0"/>
    <x v="0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802"/>
    <n v="1280898000"/>
    <x v="809"/>
    <b v="0"/>
    <b v="1"/>
    <s v="theater/plays"/>
    <x v="4"/>
    <x v="4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03"/>
    <n v="1421992800"/>
    <x v="810"/>
    <b v="0"/>
    <b v="0"/>
    <s v="theater/plays"/>
    <x v="4"/>
    <x v="4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804"/>
    <n v="1544508000"/>
    <x v="811"/>
    <b v="0"/>
    <b v="0"/>
    <s v="music/rock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805"/>
    <n v="1400389200"/>
    <x v="812"/>
    <b v="0"/>
    <b v="0"/>
    <s v="film &amp; video/drama"/>
    <x v="1"/>
    <x v="9"/>
  </r>
  <r>
    <n v="913"/>
    <s v="Rivera-Pearson"/>
    <s v="Re-engineered asymmetric challenge"/>
    <n v="70200"/>
    <n v="35536"/>
    <n v="0.50621082621082625"/>
    <x v="0"/>
    <n v="523"/>
    <n v="67.946462715105156"/>
    <x v="6"/>
    <s v="AUD"/>
    <n v="1557637200"/>
    <x v="806"/>
    <n v="1558760400"/>
    <x v="813"/>
    <b v="0"/>
    <b v="0"/>
    <s v="film &amp; video/drama"/>
    <x v="1"/>
    <x v="9"/>
  </r>
  <r>
    <n v="914"/>
    <s v="Ramirez, Padilla and Barrera"/>
    <s v="Diverse client-driven conglomeration"/>
    <n v="6400"/>
    <n v="3676"/>
    <n v="0.57437499999999997"/>
    <x v="0"/>
    <n v="141"/>
    <n v="26.070921985815602"/>
    <x v="2"/>
    <s v="GBP"/>
    <n v="1375592400"/>
    <x v="807"/>
    <n v="1376629200"/>
    <x v="814"/>
    <b v="0"/>
    <b v="0"/>
    <s v="theater/plays"/>
    <x v="4"/>
    <x v="4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808"/>
    <n v="1499662800"/>
    <x v="815"/>
    <b v="0"/>
    <b v="0"/>
    <s v="film &amp; video/television"/>
    <x v="1"/>
    <x v="17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09"/>
    <n v="1419660000"/>
    <x v="816"/>
    <b v="0"/>
    <b v="0"/>
    <s v="photography/photography books"/>
    <x v="6"/>
    <x v="11"/>
  </r>
  <r>
    <n v="917"/>
    <s v="Cooper Inc"/>
    <s v="Polarized discrete product"/>
    <n v="3600"/>
    <n v="2097"/>
    <n v="0.58250000000000002"/>
    <x v="2"/>
    <n v="27"/>
    <n v="77.666666666666671"/>
    <x v="2"/>
    <s v="GBP"/>
    <n v="1309237200"/>
    <x v="810"/>
    <n v="1311310800"/>
    <x v="817"/>
    <b v="0"/>
    <b v="1"/>
    <s v="film &amp; video/shorts"/>
    <x v="1"/>
    <x v="12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811"/>
    <n v="1470718800"/>
    <x v="818"/>
    <b v="0"/>
    <b v="0"/>
    <s v="theater/plays"/>
    <x v="4"/>
    <x v="4"/>
  </r>
  <r>
    <n v="919"/>
    <s v="Fox Ltd"/>
    <s v="Extended multimedia firmware"/>
    <n v="35600"/>
    <n v="20915"/>
    <n v="0.58750000000000002"/>
    <x v="0"/>
    <n v="225"/>
    <n v="92.955555555555549"/>
    <x v="6"/>
    <s v="AUD"/>
    <n v="1507957200"/>
    <x v="812"/>
    <n v="1510725600"/>
    <x v="819"/>
    <b v="0"/>
    <b v="1"/>
    <s v="theater/plays"/>
    <x v="4"/>
    <x v="4"/>
  </r>
  <r>
    <n v="2"/>
    <s v="Melton, Robinson and Fritz"/>
    <s v="Function-based leadingedge pricing structure"/>
    <n v="108400"/>
    <n v="142523"/>
    <n v="1.3147878228782288"/>
    <x v="1"/>
    <n v="1425"/>
    <n v="100.01614035087719"/>
    <x v="6"/>
    <s v="AUD"/>
    <n v="1384668000"/>
    <x v="813"/>
    <n v="1384840800"/>
    <x v="820"/>
    <b v="0"/>
    <b v="0"/>
    <s v="technology/web"/>
    <x v="2"/>
    <x v="8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4"/>
    <n v="1330236000"/>
    <x v="821"/>
    <b v="0"/>
    <b v="0"/>
    <s v="technology/web"/>
    <x v="2"/>
    <x v="8"/>
  </r>
  <r>
    <n v="706"/>
    <s v="Moreno Ltd"/>
    <s v="Customer-focused multimedia methodology"/>
    <n v="108400"/>
    <n v="138586"/>
    <n v="1.278468634686347"/>
    <x v="1"/>
    <n v="1345"/>
    <n v="103.03791821561339"/>
    <x v="6"/>
    <s v="AUD"/>
    <n v="1546754400"/>
    <x v="815"/>
    <n v="1547445600"/>
    <x v="822"/>
    <b v="0"/>
    <b v="1"/>
    <s v="technology/web"/>
    <x v="2"/>
    <x v="8"/>
  </r>
  <r>
    <n v="598"/>
    <s v="Martinez, Garza and Young"/>
    <s v="Up-sized web-enabled info-mediaries"/>
    <n v="108500"/>
    <n v="175868"/>
    <n v="1.6209032258064515"/>
    <x v="1"/>
    <n v="2409"/>
    <n v="73.004566210045667"/>
    <x v="4"/>
    <s v="EUR"/>
    <n v="1276578000"/>
    <x v="816"/>
    <n v="1279083600"/>
    <x v="137"/>
    <b v="0"/>
    <b v="0"/>
    <s v="music/rock"/>
    <x v="3"/>
    <x v="3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817"/>
    <n v="1495515600"/>
    <x v="823"/>
    <b v="0"/>
    <b v="0"/>
    <s v="theater/plays"/>
    <x v="4"/>
    <x v="4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818"/>
    <n v="1555822800"/>
    <x v="71"/>
    <b v="0"/>
    <b v="0"/>
    <s v="theater/plays"/>
    <x v="4"/>
    <x v="4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3"/>
    <n v="1463374800"/>
    <x v="824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19"/>
    <n v="1344574800"/>
    <x v="825"/>
    <b v="0"/>
    <b v="0"/>
    <s v="theater/plays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820"/>
    <n v="1325052000"/>
    <x v="388"/>
    <b v="0"/>
    <b v="0"/>
    <s v="technology/web"/>
    <x v="2"/>
    <x v="8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821"/>
    <n v="1489039200"/>
    <x v="826"/>
    <b v="1"/>
    <b v="1"/>
    <s v="film &amp; video/documentary"/>
    <x v="1"/>
    <x v="5"/>
  </r>
  <r>
    <n v="533"/>
    <s v="Holt, Bernard and Johnson"/>
    <s v="Multi-lateral didactic encoding"/>
    <n v="115600"/>
    <n v="184086"/>
    <n v="1.5924394463667819"/>
    <x v="1"/>
    <n v="2218"/>
    <n v="82.996393146979258"/>
    <x v="2"/>
    <s v="GBP"/>
    <n v="1374642000"/>
    <x v="822"/>
    <n v="1377752400"/>
    <x v="48"/>
    <b v="0"/>
    <b v="0"/>
    <s v="music/indie rock"/>
    <x v="3"/>
    <x v="10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3"/>
    <n v="1404104400"/>
    <x v="827"/>
    <b v="0"/>
    <b v="1"/>
    <s v="theater/plays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824"/>
    <n v="1405659600"/>
    <x v="828"/>
    <b v="0"/>
    <b v="1"/>
    <s v="theater/plays"/>
    <x v="4"/>
    <x v="4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701"/>
    <n v="1318741200"/>
    <x v="829"/>
    <b v="0"/>
    <b v="0"/>
    <s v="theater/plays"/>
    <x v="4"/>
    <x v="4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825"/>
    <n v="1291788000"/>
    <x v="830"/>
    <b v="0"/>
    <b v="0"/>
    <s v="theater/plays"/>
    <x v="4"/>
    <x v="4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826"/>
    <n v="1495602000"/>
    <x v="831"/>
    <b v="0"/>
    <b v="0"/>
    <s v="music/indie rock"/>
    <x v="3"/>
    <x v="10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27"/>
    <n v="1564030800"/>
    <x v="832"/>
    <b v="1"/>
    <b v="0"/>
    <s v="theater/plays"/>
    <x v="4"/>
    <x v="4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28"/>
    <n v="1449295200"/>
    <x v="833"/>
    <b v="0"/>
    <b v="0"/>
    <s v="film &amp; video/documentary"/>
    <x v="1"/>
    <x v="5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829"/>
    <n v="1396933200"/>
    <x v="225"/>
    <b v="0"/>
    <b v="0"/>
    <s v="film &amp; video/animation"/>
    <x v="1"/>
    <x v="1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0"/>
    <n v="1306213200"/>
    <x v="834"/>
    <b v="0"/>
    <b v="1"/>
    <s v="games/video games"/>
    <x v="5"/>
    <x v="6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1"/>
    <n v="1356242400"/>
    <x v="835"/>
    <b v="0"/>
    <b v="0"/>
    <s v="technology/web"/>
    <x v="2"/>
    <x v="8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2"/>
    <n v="1297576800"/>
    <x v="836"/>
    <b v="1"/>
    <b v="0"/>
    <s v="theater/plays"/>
    <x v="4"/>
    <x v="4"/>
  </r>
  <r>
    <n v="942"/>
    <s v="Allen Inc"/>
    <s v="Horizontal optimizing model"/>
    <n v="9600"/>
    <n v="6205"/>
    <n v="0.64635416666666667"/>
    <x v="0"/>
    <n v="67"/>
    <n v="92.611940298507463"/>
    <x v="6"/>
    <s v="AUD"/>
    <n v="1295935200"/>
    <x v="833"/>
    <n v="1296194400"/>
    <x v="612"/>
    <b v="0"/>
    <b v="0"/>
    <s v="theater/plays"/>
    <x v="4"/>
    <x v="4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834"/>
    <n v="1322114400"/>
    <x v="837"/>
    <b v="0"/>
    <b v="0"/>
    <s v="theater/plays"/>
    <x v="4"/>
    <x v="4"/>
  </r>
  <r>
    <n v="944"/>
    <s v="Walter Inc"/>
    <s v="Streamlined 5thgeneration intranet"/>
    <n v="10000"/>
    <n v="8142"/>
    <n v="0.81420000000000003"/>
    <x v="0"/>
    <n v="263"/>
    <n v="30.958174904942965"/>
    <x v="6"/>
    <s v="AUD"/>
    <n v="1486706400"/>
    <x v="821"/>
    <n v="1488348000"/>
    <x v="333"/>
    <b v="0"/>
    <b v="0"/>
    <s v="photography/photography books"/>
    <x v="6"/>
    <x v="11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5"/>
    <n v="1334898000"/>
    <x v="838"/>
    <b v="1"/>
    <b v="0"/>
    <s v="photography/photography books"/>
    <x v="6"/>
    <x v="11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6"/>
    <n v="1308373200"/>
    <x v="839"/>
    <b v="0"/>
    <b v="0"/>
    <s v="theater/plays"/>
    <x v="4"/>
    <x v="4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37"/>
    <n v="1412312400"/>
    <x v="350"/>
    <b v="0"/>
    <b v="0"/>
    <s v="theater/plays"/>
    <x v="4"/>
    <x v="4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38"/>
    <n v="1419228000"/>
    <x v="840"/>
    <b v="1"/>
    <b v="1"/>
    <s v="film &amp; video/documentary"/>
    <x v="1"/>
    <x v="5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543"/>
    <n v="1551506400"/>
    <x v="464"/>
    <b v="0"/>
    <b v="1"/>
    <s v="film &amp; video/drama"/>
    <x v="1"/>
    <x v="9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198"/>
    <n v="1555822800"/>
    <x v="71"/>
    <b v="0"/>
    <b v="1"/>
    <s v="theater/plays"/>
    <x v="4"/>
    <x v="4"/>
  </r>
  <r>
    <n v="915"/>
    <s v="Riggs Group"/>
    <s v="Configurable upward-trending solution"/>
    <n v="125900"/>
    <n v="195936"/>
    <n v="1.5562827640984909"/>
    <x v="1"/>
    <n v="1866"/>
    <n v="105.0032154340836"/>
    <x v="2"/>
    <s v="GBP"/>
    <n v="1503982800"/>
    <x v="58"/>
    <n v="1504760400"/>
    <x v="841"/>
    <b v="0"/>
    <b v="0"/>
    <s v="film &amp; video/television"/>
    <x v="1"/>
    <x v="17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39"/>
    <n v="1471928400"/>
    <x v="842"/>
    <b v="0"/>
    <b v="0"/>
    <s v="film &amp; video/documentary"/>
    <x v="1"/>
    <x v="5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0"/>
    <n v="1453701600"/>
    <x v="843"/>
    <b v="0"/>
    <b v="1"/>
    <s v="film &amp; video/science fiction"/>
    <x v="1"/>
    <x v="21"/>
  </r>
  <r>
    <n v="70"/>
    <s v="Barker Inc"/>
    <s v="Re-engineered 24/7 task-force"/>
    <n v="128000"/>
    <n v="158389"/>
    <n v="1.2374140625000001"/>
    <x v="1"/>
    <n v="2475"/>
    <n v="63.995555555555555"/>
    <x v="4"/>
    <s v="EUR"/>
    <n v="1288674000"/>
    <x v="841"/>
    <n v="1292911200"/>
    <x v="713"/>
    <b v="0"/>
    <b v="1"/>
    <s v="theater/plays"/>
    <x v="4"/>
    <x v="4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842"/>
    <n v="1522645200"/>
    <x v="844"/>
    <b v="0"/>
    <b v="0"/>
    <s v="music/electric music"/>
    <x v="3"/>
    <x v="7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3"/>
    <n v="1451109600"/>
    <x v="845"/>
    <b v="0"/>
    <b v="0"/>
    <s v="film &amp; video/science fiction"/>
    <x v="1"/>
    <x v="21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44"/>
    <n v="1566190800"/>
    <x v="846"/>
    <b v="0"/>
    <b v="0"/>
    <s v="film &amp; video/documentary"/>
    <x v="1"/>
    <x v="5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845"/>
    <n v="1267682400"/>
    <x v="847"/>
    <b v="0"/>
    <b v="1"/>
    <s v="theater/plays"/>
    <x v="4"/>
    <x v="4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412"/>
    <n v="1280120400"/>
    <x v="689"/>
    <b v="0"/>
    <b v="0"/>
    <s v="publishing/translations"/>
    <x v="7"/>
    <x v="16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46"/>
    <n v="1458104400"/>
    <x v="848"/>
    <b v="0"/>
    <b v="0"/>
    <s v="technology/web"/>
    <x v="2"/>
    <x v="8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847"/>
    <n v="1406523600"/>
    <x v="849"/>
    <b v="0"/>
    <b v="0"/>
    <s v="film &amp; video/drama"/>
    <x v="1"/>
    <x v="9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848"/>
    <n v="1388815200"/>
    <x v="850"/>
    <b v="0"/>
    <b v="0"/>
    <s v="film &amp; video/animation"/>
    <x v="1"/>
    <x v="1"/>
  </r>
  <r>
    <n v="963"/>
    <s v="Rodriguez-Robinson"/>
    <s v="Ergonomic methodical hub"/>
    <n v="5900"/>
    <n v="4997"/>
    <n v="0.84694915254237291"/>
    <x v="0"/>
    <n v="114"/>
    <n v="43.833333333333336"/>
    <x v="4"/>
    <s v="EUR"/>
    <n v="1299304800"/>
    <x v="849"/>
    <n v="1299823200"/>
    <x v="851"/>
    <b v="0"/>
    <b v="1"/>
    <s v="photography/photography books"/>
    <x v="6"/>
    <x v="11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850"/>
    <n v="1561438800"/>
    <x v="605"/>
    <b v="0"/>
    <b v="0"/>
    <s v="music/indie rock"/>
    <x v="3"/>
    <x v="10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851"/>
    <n v="1395723600"/>
    <x v="852"/>
    <b v="0"/>
    <b v="0"/>
    <s v="food/food trucks"/>
    <x v="0"/>
    <x v="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4"/>
    <n v="1474779600"/>
    <x v="853"/>
    <b v="0"/>
    <b v="0"/>
    <s v="film &amp; video/animation"/>
    <x v="1"/>
    <x v="1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852"/>
    <n v="1363150800"/>
    <x v="854"/>
    <b v="0"/>
    <b v="0"/>
    <s v="film &amp; video/television"/>
    <x v="1"/>
    <x v="17"/>
  </r>
  <r>
    <n v="203"/>
    <s v="Hayden, Shannon and Stein"/>
    <s v="Customer-focused client-server service-desk"/>
    <n v="143900"/>
    <n v="193413"/>
    <n v="1.3440792216817234"/>
    <x v="1"/>
    <n v="4498"/>
    <n v="42.999777678968428"/>
    <x v="6"/>
    <s v="AUD"/>
    <n v="1484632800"/>
    <x v="853"/>
    <n v="1484805600"/>
    <x v="855"/>
    <b v="0"/>
    <b v="0"/>
    <s v="theater/plays"/>
    <x v="4"/>
    <x v="4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854"/>
    <n v="1518242400"/>
    <x v="856"/>
    <b v="0"/>
    <b v="1"/>
    <s v="music/indie rock"/>
    <x v="3"/>
    <x v="10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5"/>
    <n v="1305003600"/>
    <x v="857"/>
    <b v="0"/>
    <b v="0"/>
    <s v="theater/plays"/>
    <x v="4"/>
    <x v="4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6"/>
    <n v="1381726800"/>
    <x v="858"/>
    <b v="0"/>
    <b v="0"/>
    <s v="film &amp; video/television"/>
    <x v="1"/>
    <x v="17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857"/>
    <n v="1503118800"/>
    <x v="859"/>
    <b v="0"/>
    <b v="0"/>
    <s v="music/rock"/>
    <x v="3"/>
    <x v="3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58"/>
    <n v="1292133600"/>
    <x v="860"/>
    <b v="0"/>
    <b v="1"/>
    <s v="theater/plays"/>
    <x v="4"/>
    <x v="4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859"/>
    <n v="1550037600"/>
    <x v="861"/>
    <b v="0"/>
    <b v="0"/>
    <s v="music/indie rock"/>
    <x v="3"/>
    <x v="10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860"/>
    <n v="1507525200"/>
    <x v="862"/>
    <b v="0"/>
    <b v="0"/>
    <s v="theater/plays"/>
    <x v="4"/>
    <x v="4"/>
  </r>
  <r>
    <n v="435"/>
    <s v="Spence, Jackson and Kelly"/>
    <s v="Advanced discrete leverage"/>
    <n v="152400"/>
    <n v="178120"/>
    <n v="1.168766404199475"/>
    <x v="1"/>
    <n v="1713"/>
    <n v="103.98131932282546"/>
    <x v="4"/>
    <s v="EUR"/>
    <n v="1418623200"/>
    <x v="861"/>
    <n v="1419660000"/>
    <x v="816"/>
    <b v="0"/>
    <b v="1"/>
    <s v="theater/plays"/>
    <x v="4"/>
    <x v="4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2"/>
    <n v="1520748000"/>
    <x v="863"/>
    <b v="0"/>
    <b v="0"/>
    <s v="food/food trucks"/>
    <x v="0"/>
    <x v="0"/>
  </r>
  <r>
    <n v="131"/>
    <s v="Fleming, Zhang and Henderson"/>
    <s v="Distributed 5thgeneration implementation"/>
    <n v="164700"/>
    <n v="166116"/>
    <n v="1.0085974499089254"/>
    <x v="1"/>
    <n v="2443"/>
    <n v="67.996725337699544"/>
    <x v="2"/>
    <s v="GBP"/>
    <n v="1385704800"/>
    <x v="863"/>
    <n v="1386828000"/>
    <x v="864"/>
    <b v="0"/>
    <b v="0"/>
    <s v="technology/web"/>
    <x v="2"/>
    <x v="8"/>
  </r>
  <r>
    <n v="928"/>
    <s v="Dawson Group"/>
    <s v="Triple-buffered bi-directional model"/>
    <n v="167400"/>
    <n v="196386"/>
    <n v="1.1731541218637993"/>
    <x v="1"/>
    <n v="3777"/>
    <n v="51.995234312946785"/>
    <x v="4"/>
    <s v="EUR"/>
    <n v="1388296800"/>
    <x v="864"/>
    <n v="1389074400"/>
    <x v="495"/>
    <b v="0"/>
    <b v="0"/>
    <s v="technology/web"/>
    <x v="2"/>
    <x v="8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x v="865"/>
    <b v="1"/>
    <b v="0"/>
    <s v="publishing/nonfiction"/>
    <x v="7"/>
    <x v="14"/>
  </r>
  <r>
    <n v="241"/>
    <s v="Gonzalez-Martinez"/>
    <s v="Vision-oriented actuating open system"/>
    <n v="168500"/>
    <n v="171729"/>
    <n v="1.0191632047477746"/>
    <x v="1"/>
    <n v="1684"/>
    <n v="101.97684085510689"/>
    <x v="6"/>
    <s v="AUD"/>
    <n v="1397365200"/>
    <x v="866"/>
    <n v="1398229200"/>
    <x v="866"/>
    <b v="0"/>
    <b v="1"/>
    <s v="publishing/nonfiction"/>
    <x v="7"/>
    <x v="14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x v="867"/>
    <b v="0"/>
    <b v="1"/>
    <s v="film &amp; video/documentary"/>
    <x v="1"/>
    <x v="5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868"/>
    <n v="1576389600"/>
    <x v="868"/>
    <b v="0"/>
    <b v="0"/>
    <s v="publishing/fiction"/>
    <x v="7"/>
    <x v="18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06"/>
    <n v="1534654800"/>
    <x v="443"/>
    <b v="0"/>
    <b v="0"/>
    <s v="theater/plays"/>
    <x v="4"/>
    <x v="4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2"/>
    <n v="1388556000"/>
    <x v="869"/>
    <b v="0"/>
    <b v="1"/>
    <s v="music/rock"/>
    <x v="3"/>
    <x v="3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117"/>
    <n v="1303189200"/>
    <x v="295"/>
    <b v="0"/>
    <b v="0"/>
    <s v="music/rock"/>
    <x v="3"/>
    <x v="3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869"/>
    <n v="1574920800"/>
    <x v="23"/>
    <b v="0"/>
    <b v="0"/>
    <s v="music/rock"/>
    <x v="3"/>
    <x v="3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57"/>
    <n v="1480744800"/>
    <x v="570"/>
    <b v="0"/>
    <b v="0"/>
    <s v="publishing/radio &amp; podcasts"/>
    <x v="7"/>
    <x v="22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870"/>
    <n v="1413349200"/>
    <x v="870"/>
    <b v="0"/>
    <b v="1"/>
    <s v="theater/plays"/>
    <x v="4"/>
    <x v="4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92"/>
    <n v="1458882000"/>
    <x v="871"/>
    <b v="0"/>
    <b v="1"/>
    <s v="film &amp; video/drama"/>
    <x v="1"/>
    <x v="9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42"/>
    <n v="1421906400"/>
    <x v="439"/>
    <b v="0"/>
    <b v="1"/>
    <s v="music/rock"/>
    <x v="3"/>
    <x v="3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871"/>
    <n v="1555218000"/>
    <x v="299"/>
    <b v="0"/>
    <b v="1"/>
    <s v="theater/plays"/>
    <x v="4"/>
    <x v="4"/>
  </r>
  <r>
    <n v="993"/>
    <s v="Erickson-Rogers"/>
    <s v="De-engineered even-keeled definition"/>
    <n v="9800"/>
    <n v="7608"/>
    <n v="0.77632653061224488"/>
    <x v="3"/>
    <n v="75"/>
    <n v="101.44"/>
    <x v="4"/>
    <s v="EUR"/>
    <n v="1450936800"/>
    <x v="872"/>
    <n v="1452405600"/>
    <x v="872"/>
    <b v="0"/>
    <b v="1"/>
    <s v="photography/photography books"/>
    <x v="6"/>
    <x v="11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x v="873"/>
    <b v="0"/>
    <b v="1"/>
    <s v="publishing/translations"/>
    <x v="7"/>
    <x v="16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874"/>
    <n v="1512280800"/>
    <x v="733"/>
    <b v="0"/>
    <b v="0"/>
    <s v="film &amp; video/documentary"/>
    <x v="1"/>
    <x v="5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x v="874"/>
    <b v="0"/>
    <b v="0"/>
    <s v="theater/plays"/>
    <x v="4"/>
    <x v="4"/>
  </r>
  <r>
    <n v="997"/>
    <s v="Ball LLC"/>
    <s v="Right-sized full-range throughput"/>
    <n v="7600"/>
    <n v="4603"/>
    <n v="0.60565789473684206"/>
    <x v="3"/>
    <n v="139"/>
    <n v="33.115107913669064"/>
    <x v="4"/>
    <s v="EUR"/>
    <n v="1390197600"/>
    <x v="876"/>
    <n v="1390629600"/>
    <x v="875"/>
    <b v="0"/>
    <b v="0"/>
    <s v="theater/plays"/>
    <x v="4"/>
    <x v="4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x v="876"/>
    <b v="0"/>
    <b v="1"/>
    <s v="music/indie rock"/>
    <x v="3"/>
    <x v="10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5">
  <location ref="A3:F14" firstHeaderRow="1" firstDataRow="2" firstDataCol="1" rowPageCount="1" colPageCount="1"/>
  <pivotFields count="21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6"/>
        <item x="0"/>
        <item x="5"/>
        <item x="3"/>
        <item x="2"/>
        <item x="4"/>
        <item x="1"/>
        <item t="default"/>
      </items>
    </pivotField>
    <pivotField showAll="0"/>
    <pivotField showAll="0"/>
    <pivotField numFmtId="165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numFmtId="165" showAll="0" defaultSubtotal="0"/>
    <pivotField showAll="0"/>
    <pivotField showAll="0"/>
    <pivotField showAll="0"/>
    <pivotField axis="axisRow" showAll="0">
      <items count="10">
        <item x="1"/>
        <item x="0"/>
        <item x="5"/>
        <item x="8"/>
        <item x="3"/>
        <item x="6"/>
        <item x="7"/>
        <item x="2"/>
        <item x="4"/>
        <item t="default"/>
      </items>
    </pivotField>
    <pivotField showAl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6"/>
        <item x="0"/>
        <item x="5"/>
        <item x="3"/>
        <item x="2"/>
        <item x="4"/>
        <item x="1"/>
        <item t="default"/>
      </items>
    </pivotField>
    <pivotField showAll="0"/>
    <pivotField showAll="0"/>
    <pivotField numFmtId="165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numFmtId="165" showAll="0" defaultSubtotal="0"/>
    <pivotField showAll="0"/>
    <pivotField showAll="0"/>
    <pivotField showAll="0"/>
    <pivotField axis="axisPage" showAll="0">
      <items count="10">
        <item x="1"/>
        <item x="0"/>
        <item x="5"/>
        <item x="8"/>
        <item x="3"/>
        <item x="6"/>
        <item x="7"/>
        <item x="2"/>
        <item x="4"/>
        <item t="default"/>
      </items>
    </pivotField>
    <pivotField axis="axisRow" showAll="0">
      <items count="25">
        <item x="1"/>
        <item x="20"/>
        <item x="5"/>
        <item x="9"/>
        <item x="7"/>
        <item x="18"/>
        <item x="0"/>
        <item x="10"/>
        <item x="15"/>
        <item x="13"/>
        <item x="19"/>
        <item x="14"/>
        <item x="11"/>
        <item x="4"/>
        <item x="22"/>
        <item x="3"/>
        <item x="21"/>
        <item x="12"/>
        <item x="17"/>
        <item x="16"/>
        <item x="6"/>
        <item x="2"/>
        <item x="8"/>
        <item x="23"/>
        <item t="default"/>
      </items>
    </pivotField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2">
  <location ref="A5:E19" firstHeaderRow="1" firstDataRow="2" firstDataCol="1" rowPageCount="2" colPageCount="1"/>
  <pivotFields count="21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/>
    <pivotField showAll="0"/>
    <pivotField showAll="0"/>
    <pivotField axis="axisRow" numFmtId="165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>
      <items count="879">
        <item x="227"/>
        <item x="774"/>
        <item x="648"/>
        <item x="758"/>
        <item x="720"/>
        <item x="876"/>
        <item x="242"/>
        <item x="68"/>
        <item x="847"/>
        <item x="162"/>
        <item x="201"/>
        <item x="46"/>
        <item x="577"/>
        <item x="687"/>
        <item x="746"/>
        <item x="594"/>
        <item x="589"/>
        <item x="196"/>
        <item x="771"/>
        <item x="152"/>
        <item x="247"/>
        <item x="297"/>
        <item x="395"/>
        <item x="580"/>
        <item x="493"/>
        <item x="695"/>
        <item x="125"/>
        <item x="66"/>
        <item x="705"/>
        <item x="345"/>
        <item x="384"/>
        <item x="239"/>
        <item x="582"/>
        <item x="684"/>
        <item x="255"/>
        <item x="456"/>
        <item x="779"/>
        <item x="432"/>
        <item x="368"/>
        <item x="111"/>
        <item x="466"/>
        <item x="63"/>
        <item x="137"/>
        <item x="119"/>
        <item x="416"/>
        <item x="92"/>
        <item x="17"/>
        <item x="7"/>
        <item x="689"/>
        <item x="276"/>
        <item x="809"/>
        <item x="683"/>
        <item x="592"/>
        <item x="8"/>
        <item x="183"/>
        <item x="620"/>
        <item x="691"/>
        <item x="83"/>
        <item x="253"/>
        <item x="194"/>
        <item x="306"/>
        <item x="126"/>
        <item x="485"/>
        <item x="363"/>
        <item x="496"/>
        <item x="50"/>
        <item x="179"/>
        <item x="11"/>
        <item x="387"/>
        <item x="141"/>
        <item x="75"/>
        <item x="127"/>
        <item x="281"/>
        <item x="423"/>
        <item x="234"/>
        <item x="616"/>
        <item x="602"/>
        <item x="101"/>
        <item x="389"/>
        <item x="792"/>
        <item x="475"/>
        <item x="782"/>
        <item x="494"/>
        <item x="261"/>
        <item x="20"/>
        <item x="830"/>
        <item x="700"/>
        <item x="860"/>
        <item x="323"/>
        <item x="713"/>
        <item x="159"/>
        <item x="639"/>
        <item x="517"/>
        <item x="130"/>
        <item x="374"/>
        <item x="222"/>
        <item x="787"/>
        <item x="783"/>
        <item x="750"/>
        <item x="197"/>
        <item x="67"/>
        <item x="665"/>
        <item x="397"/>
        <item x="612"/>
        <item x="315"/>
        <item x="380"/>
        <item x="793"/>
        <item x="836"/>
        <item x="409"/>
        <item x="447"/>
        <item x="518"/>
        <item x="487"/>
        <item x="279"/>
        <item x="851"/>
        <item x="85"/>
        <item x="13"/>
        <item x="385"/>
        <item x="59"/>
        <item x="741"/>
        <item x="535"/>
        <item x="308"/>
        <item x="199"/>
        <item x="295"/>
        <item x="245"/>
        <item x="115"/>
        <item x="808"/>
        <item x="573"/>
        <item x="777"/>
        <item x="857"/>
        <item x="539"/>
        <item x="173"/>
        <item x="93"/>
        <item x="307"/>
        <item x="659"/>
        <item x="58"/>
        <item x="834"/>
        <item x="718"/>
        <item x="420"/>
        <item x="839"/>
        <item x="657"/>
        <item x="291"/>
        <item x="123"/>
        <item x="663"/>
        <item x="215"/>
        <item x="867"/>
        <item x="817"/>
        <item x="379"/>
        <item x="468"/>
        <item x="264"/>
        <item x="131"/>
        <item x="78"/>
        <item x="469"/>
        <item x="309"/>
        <item x="436"/>
        <item x="392"/>
        <item x="21"/>
        <item x="354"/>
        <item x="404"/>
        <item x="355"/>
        <item x="626"/>
        <item x="198"/>
        <item x="296"/>
        <item x="745"/>
        <item x="829"/>
        <item x="129"/>
        <item x="709"/>
        <item x="770"/>
        <item x="98"/>
        <item x="361"/>
        <item x="635"/>
        <item x="837"/>
        <item x="143"/>
        <item x="270"/>
        <item x="536"/>
        <item x="803"/>
        <item x="712"/>
        <item x="525"/>
        <item x="327"/>
        <item x="445"/>
        <item x="244"/>
        <item x="486"/>
        <item x="632"/>
        <item x="388"/>
        <item x="370"/>
        <item x="231"/>
        <item x="339"/>
        <item x="766"/>
        <item x="396"/>
        <item x="511"/>
        <item x="643"/>
        <item x="383"/>
        <item x="821"/>
        <item x="407"/>
        <item x="160"/>
        <item x="617"/>
        <item x="590"/>
        <item x="458"/>
        <item x="661"/>
        <item x="277"/>
        <item x="514"/>
        <item x="203"/>
        <item x="22"/>
        <item x="272"/>
        <item x="14"/>
        <item x="280"/>
        <item x="49"/>
        <item x="838"/>
        <item x="267"/>
        <item x="640"/>
        <item x="614"/>
        <item x="807"/>
        <item x="235"/>
        <item x="274"/>
        <item x="399"/>
        <item x="764"/>
        <item x="791"/>
        <item x="193"/>
        <item x="99"/>
        <item x="482"/>
        <item x="367"/>
        <item x="804"/>
        <item x="421"/>
        <item x="455"/>
        <item x="520"/>
        <item x="440"/>
        <item x="369"/>
        <item x="216"/>
        <item x="692"/>
        <item x="254"/>
        <item x="678"/>
        <item x="491"/>
        <item x="799"/>
        <item x="292"/>
        <item x="825"/>
        <item x="621"/>
        <item x="737"/>
        <item x="72"/>
        <item x="710"/>
        <item x="238"/>
        <item x="542"/>
        <item x="139"/>
        <item x="759"/>
        <item x="431"/>
        <item x="135"/>
        <item x="762"/>
        <item x="805"/>
        <item x="483"/>
        <item x="714"/>
        <item x="376"/>
        <item x="91"/>
        <item x="150"/>
        <item x="761"/>
        <item x="719"/>
        <item x="100"/>
        <item x="25"/>
        <item x="263"/>
        <item x="243"/>
        <item x="426"/>
        <item x="214"/>
        <item x="835"/>
        <item x="128"/>
        <item x="716"/>
        <item x="874"/>
        <item x="438"/>
        <item x="702"/>
        <item x="465"/>
        <item x="727"/>
        <item x="134"/>
        <item x="442"/>
        <item x="38"/>
        <item x="132"/>
        <item x="854"/>
        <item x="417"/>
        <item x="723"/>
        <item x="446"/>
        <item x="754"/>
        <item x="599"/>
        <item x="666"/>
        <item x="566"/>
        <item x="428"/>
        <item x="478"/>
        <item x="513"/>
        <item x="775"/>
        <item x="33"/>
        <item x="572"/>
        <item x="806"/>
        <item x="480"/>
        <item x="474"/>
        <item x="186"/>
        <item x="685"/>
        <item x="65"/>
        <item x="278"/>
        <item x="208"/>
        <item x="202"/>
        <item x="60"/>
        <item x="568"/>
        <item x="226"/>
        <item x="721"/>
        <item x="649"/>
        <item x="329"/>
        <item x="565"/>
        <item x="144"/>
        <item x="28"/>
        <item x="340"/>
        <item x="118"/>
        <item x="555"/>
        <item x="814"/>
        <item x="48"/>
        <item x="619"/>
        <item x="381"/>
        <item x="463"/>
        <item x="206"/>
        <item x="492"/>
        <item x="556"/>
        <item x="508"/>
        <item x="180"/>
        <item x="503"/>
        <item x="858"/>
        <item x="521"/>
        <item x="236"/>
        <item x="51"/>
        <item x="748"/>
        <item x="9"/>
        <item x="283"/>
        <item x="527"/>
        <item x="820"/>
        <item x="434"/>
        <item x="275"/>
        <item x="414"/>
        <item x="864"/>
        <item x="652"/>
        <item x="419"/>
        <item x="532"/>
        <item x="351"/>
        <item x="869"/>
        <item x="850"/>
        <item x="497"/>
        <item x="495"/>
        <item x="154"/>
        <item x="157"/>
        <item x="107"/>
        <item x="373"/>
        <item x="285"/>
        <item x="875"/>
        <item x="412"/>
        <item x="170"/>
        <item x="112"/>
        <item x="305"/>
        <item x="722"/>
        <item x="604"/>
        <item x="410"/>
        <item x="175"/>
        <item x="743"/>
        <item x="441"/>
        <item x="852"/>
        <item x="310"/>
        <item x="225"/>
        <item x="167"/>
        <item x="325"/>
        <item x="866"/>
        <item x="630"/>
        <item x="97"/>
        <item x="549"/>
        <item x="489"/>
        <item x="505"/>
        <item x="790"/>
        <item x="812"/>
        <item x="413"/>
        <item x="533"/>
        <item x="182"/>
        <item x="548"/>
        <item x="715"/>
        <item x="87"/>
        <item x="490"/>
        <item x="133"/>
        <item x="302"/>
        <item x="797"/>
        <item x="585"/>
        <item x="827"/>
        <item x="188"/>
        <item x="366"/>
        <item x="607"/>
        <item x="250"/>
        <item x="828"/>
        <item x="849"/>
        <item x="148"/>
        <item x="168"/>
        <item x="603"/>
        <item x="654"/>
        <item x="795"/>
        <item x="155"/>
        <item x="725"/>
        <item x="699"/>
        <item x="79"/>
        <item x="16"/>
        <item x="343"/>
        <item x="670"/>
        <item x="519"/>
        <item x="801"/>
        <item x="686"/>
        <item x="781"/>
        <item x="645"/>
        <item x="350"/>
        <item x="317"/>
        <item x="870"/>
        <item x="726"/>
        <item x="578"/>
        <item x="873"/>
        <item x="571"/>
        <item x="541"/>
        <item x="688"/>
        <item x="732"/>
        <item x="349"/>
        <item x="457"/>
        <item x="707"/>
        <item x="668"/>
        <item x="586"/>
        <item x="184"/>
        <item x="677"/>
        <item x="257"/>
        <item x="311"/>
        <item x="840"/>
        <item x="120"/>
        <item x="690"/>
        <item x="816"/>
        <item x="546"/>
        <item x="472"/>
        <item x="467"/>
        <item x="760"/>
        <item x="558"/>
        <item x="439"/>
        <item x="810"/>
        <item x="32"/>
        <item x="76"/>
        <item x="41"/>
        <item x="515"/>
        <item x="378"/>
        <item x="73"/>
        <item x="554"/>
        <item x="675"/>
        <item x="35"/>
        <item x="266"/>
        <item x="757"/>
        <item x="39"/>
        <item x="74"/>
        <item x="37"/>
        <item x="755"/>
        <item x="526"/>
        <item x="353"/>
        <item x="64"/>
        <item x="644"/>
        <item x="391"/>
        <item x="136"/>
        <item x="348"/>
        <item x="289"/>
        <item x="529"/>
        <item x="477"/>
        <item x="435"/>
        <item x="756"/>
        <item x="681"/>
        <item x="142"/>
        <item x="335"/>
        <item x="540"/>
        <item x="729"/>
        <item x="767"/>
        <item x="574"/>
        <item x="752"/>
        <item x="523"/>
        <item x="506"/>
        <item x="693"/>
        <item x="94"/>
        <item x="195"/>
        <item x="545"/>
        <item x="672"/>
        <item x="400"/>
        <item x="96"/>
        <item x="217"/>
        <item x="530"/>
        <item x="1"/>
        <item x="788"/>
        <item x="332"/>
        <item x="69"/>
        <item x="711"/>
        <item x="697"/>
        <item x="613"/>
        <item x="232"/>
        <item x="328"/>
        <item x="778"/>
        <item x="563"/>
        <item x="780"/>
        <item x="114"/>
        <item x="611"/>
        <item x="164"/>
        <item x="158"/>
        <item x="522"/>
        <item x="213"/>
        <item x="454"/>
        <item x="2"/>
        <item x="27"/>
        <item x="531"/>
        <item x="682"/>
        <item x="865"/>
        <item x="587"/>
        <item x="246"/>
        <item x="337"/>
        <item x="701"/>
        <item x="717"/>
        <item x="121"/>
        <item x="86"/>
        <item x="833"/>
        <item x="149"/>
        <item x="357"/>
        <item x="0"/>
        <item x="845"/>
        <item x="313"/>
        <item x="262"/>
        <item x="872"/>
        <item x="738"/>
        <item x="290"/>
        <item x="221"/>
        <item x="843"/>
        <item x="658"/>
        <item x="567"/>
        <item x="256"/>
        <item x="728"/>
        <item x="358"/>
        <item x="401"/>
        <item x="507"/>
        <item x="88"/>
        <item x="479"/>
        <item x="248"/>
        <item x="185"/>
        <item x="608"/>
        <item x="655"/>
        <item x="95"/>
        <item x="260"/>
        <item x="848"/>
        <item x="794"/>
        <item x="252"/>
        <item x="473"/>
        <item x="362"/>
        <item x="871"/>
        <item x="294"/>
        <item x="218"/>
        <item x="271"/>
        <item x="698"/>
        <item x="449"/>
        <item x="10"/>
        <item x="768"/>
        <item x="287"/>
        <item x="220"/>
        <item x="625"/>
        <item x="575"/>
        <item x="204"/>
        <item x="824"/>
        <item x="740"/>
        <item x="736"/>
        <item x="151"/>
        <item x="669"/>
        <item x="564"/>
        <item x="318"/>
        <item x="550"/>
        <item x="377"/>
        <item x="877"/>
        <item x="583"/>
        <item x="618"/>
        <item x="322"/>
        <item x="581"/>
        <item x="249"/>
        <item x="784"/>
        <item x="818"/>
        <item x="382"/>
        <item x="30"/>
        <item x="81"/>
        <item x="842"/>
        <item x="321"/>
        <item x="543"/>
        <item x="89"/>
        <item x="124"/>
        <item x="172"/>
        <item x="156"/>
        <item x="673"/>
        <item x="171"/>
        <item x="192"/>
        <item x="853"/>
        <item x="437"/>
        <item x="36"/>
        <item x="724"/>
        <item x="680"/>
        <item x="44"/>
        <item x="591"/>
        <item x="286"/>
        <item x="516"/>
        <item x="82"/>
        <item x="570"/>
        <item x="55"/>
        <item x="415"/>
        <item x="269"/>
        <item x="471"/>
        <item x="316"/>
        <item x="634"/>
        <item x="650"/>
        <item x="371"/>
        <item x="662"/>
        <item x="433"/>
        <item x="855"/>
        <item x="109"/>
        <item x="674"/>
        <item x="679"/>
        <item x="320"/>
        <item x="229"/>
        <item x="342"/>
        <item x="706"/>
        <item x="333"/>
        <item x="54"/>
        <item x="826"/>
        <item x="365"/>
        <item x="102"/>
        <item x="651"/>
        <item x="633"/>
        <item x="627"/>
        <item x="205"/>
        <item x="588"/>
        <item x="671"/>
        <item x="390"/>
        <item x="742"/>
        <item x="450"/>
        <item x="61"/>
        <item x="301"/>
        <item x="481"/>
        <item x="429"/>
        <item x="569"/>
        <item x="823"/>
        <item x="831"/>
        <item x="304"/>
        <item x="552"/>
        <item x="117"/>
        <item x="470"/>
        <item x="122"/>
        <item x="425"/>
        <item x="80"/>
        <item x="734"/>
        <item x="744"/>
        <item x="372"/>
        <item x="815"/>
        <item x="293"/>
        <item x="763"/>
        <item x="789"/>
        <item x="601"/>
        <item x="161"/>
        <item x="402"/>
        <item x="190"/>
        <item x="628"/>
        <item x="273"/>
        <item x="166"/>
        <item x="334"/>
        <item x="326"/>
        <item x="859"/>
        <item x="667"/>
        <item x="537"/>
        <item x="288"/>
        <item x="796"/>
        <item x="57"/>
        <item x="841"/>
        <item x="444"/>
        <item x="223"/>
        <item x="6"/>
        <item x="418"/>
        <item x="240"/>
        <item x="551"/>
        <item x="56"/>
        <item x="174"/>
        <item x="233"/>
        <item x="862"/>
        <item x="331"/>
        <item x="177"/>
        <item x="424"/>
        <item x="642"/>
        <item x="364"/>
        <item x="265"/>
        <item x="819"/>
        <item x="735"/>
        <item x="534"/>
        <item x="773"/>
        <item x="200"/>
        <item x="733"/>
        <item x="258"/>
        <item x="694"/>
        <item x="660"/>
        <item x="656"/>
        <item x="113"/>
        <item x="606"/>
        <item x="609"/>
        <item x="502"/>
        <item x="427"/>
        <item x="178"/>
        <item x="346"/>
        <item x="610"/>
        <item x="769"/>
        <item x="211"/>
        <item x="110"/>
        <item x="512"/>
        <item x="241"/>
        <item x="344"/>
        <item x="31"/>
        <item x="856"/>
        <item x="798"/>
        <item x="488"/>
        <item x="422"/>
        <item x="330"/>
        <item x="163"/>
        <item x="863"/>
        <item x="52"/>
        <item x="461"/>
        <item x="624"/>
        <item x="844"/>
        <item x="103"/>
        <item x="40"/>
        <item x="538"/>
        <item x="664"/>
        <item x="189"/>
        <item x="338"/>
        <item x="747"/>
        <item x="753"/>
        <item x="405"/>
        <item x="772"/>
        <item x="600"/>
        <item x="116"/>
        <item x="576"/>
        <item x="237"/>
        <item x="181"/>
        <item x="403"/>
        <item x="209"/>
        <item x="105"/>
        <item x="77"/>
        <item x="553"/>
        <item x="375"/>
        <item x="360"/>
        <item x="138"/>
        <item x="312"/>
        <item x="62"/>
        <item x="623"/>
        <item x="324"/>
        <item x="637"/>
        <item x="386"/>
        <item x="593"/>
        <item x="501"/>
        <item x="653"/>
        <item x="104"/>
        <item x="145"/>
        <item x="341"/>
        <item x="453"/>
        <item x="499"/>
        <item x="443"/>
        <item x="53"/>
        <item x="26"/>
        <item x="730"/>
        <item x="765"/>
        <item x="560"/>
        <item x="347"/>
        <item x="18"/>
        <item x="47"/>
        <item x="165"/>
        <item x="319"/>
        <item x="751"/>
        <item x="393"/>
        <item x="108"/>
        <item x="498"/>
        <item x="731"/>
        <item x="352"/>
        <item x="598"/>
        <item x="70"/>
        <item x="5"/>
        <item x="430"/>
        <item x="398"/>
        <item x="282"/>
        <item x="811"/>
        <item x="615"/>
        <item x="147"/>
        <item x="636"/>
        <item x="394"/>
        <item x="622"/>
        <item x="597"/>
        <item x="462"/>
        <item x="528"/>
        <item x="822"/>
        <item x="356"/>
        <item x="629"/>
        <item x="547"/>
        <item x="4"/>
        <item x="228"/>
        <item x="646"/>
        <item x="24"/>
        <item x="861"/>
        <item x="210"/>
        <item x="284"/>
        <item x="259"/>
        <item x="703"/>
        <item x="408"/>
        <item x="146"/>
        <item x="464"/>
        <item x="300"/>
        <item x="544"/>
        <item x="524"/>
        <item x="187"/>
        <item x="84"/>
        <item x="106"/>
        <item x="595"/>
        <item x="43"/>
        <item x="19"/>
        <item x="749"/>
        <item x="336"/>
        <item x="140"/>
        <item x="299"/>
        <item x="224"/>
        <item x="71"/>
        <item x="29"/>
        <item x="448"/>
        <item x="268"/>
        <item x="212"/>
        <item x="584"/>
        <item x="559"/>
        <item x="406"/>
        <item x="813"/>
        <item x="596"/>
        <item x="509"/>
        <item x="739"/>
        <item x="605"/>
        <item x="647"/>
        <item x="676"/>
        <item x="230"/>
        <item x="207"/>
        <item x="476"/>
        <item x="504"/>
        <item x="45"/>
        <item x="460"/>
        <item x="708"/>
        <item x="786"/>
        <item x="832"/>
        <item x="641"/>
        <item x="484"/>
        <item x="846"/>
        <item x="696"/>
        <item x="314"/>
        <item x="451"/>
        <item x="298"/>
        <item x="638"/>
        <item x="3"/>
        <item x="500"/>
        <item x="251"/>
        <item x="34"/>
        <item x="90"/>
        <item x="42"/>
        <item x="153"/>
        <item x="12"/>
        <item x="411"/>
        <item x="359"/>
        <item x="561"/>
        <item x="704"/>
        <item x="802"/>
        <item x="303"/>
        <item x="191"/>
        <item x="23"/>
        <item x="452"/>
        <item x="776"/>
        <item x="176"/>
        <item x="15"/>
        <item x="868"/>
        <item x="631"/>
        <item x="219"/>
        <item x="459"/>
        <item x="800"/>
        <item x="557"/>
        <item x="510"/>
        <item x="169"/>
        <item x="562"/>
        <item x="785"/>
        <item x="579"/>
        <item t="default"/>
      </items>
    </pivotField>
    <pivotField showAll="0"/>
    <pivotField showAll="0"/>
    <pivotField showAll="0"/>
    <pivotField axis="axisPage" showAll="0">
      <items count="10">
        <item x="1"/>
        <item x="0"/>
        <item x="5"/>
        <item x="8"/>
        <item x="3"/>
        <item x="6"/>
        <item x="7"/>
        <item x="2"/>
        <item x="4"/>
        <item t="default"/>
      </items>
    </pivotField>
    <pivotField showAl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T1001"/>
  <sheetViews>
    <sheetView workbookViewId="0">
      <selection activeCell="G1" sqref="G1:H1000"/>
    </sheetView>
  </sheetViews>
  <sheetFormatPr defaultColWidth="11" defaultRowHeight="15.75" x14ac:dyDescent="0.25"/>
  <cols>
    <col min="1" max="1" width="3.875" bestFit="1" customWidth="1"/>
    <col min="2" max="2" width="30.375" style="4" bestFit="1" customWidth="1"/>
    <col min="3" max="3" width="33.625" style="3" bestFit="1" customWidth="1"/>
    <col min="4" max="5" width="9.625" style="8" bestFit="1" customWidth="1"/>
    <col min="6" max="6" width="14.5" bestFit="1" customWidth="1"/>
    <col min="7" max="7" width="9.375" bestFit="1" customWidth="1"/>
    <col min="8" max="8" width="17.5" bestFit="1" customWidth="1"/>
    <col min="9" max="9" width="16.5" bestFit="1" customWidth="1"/>
    <col min="10" max="10" width="7.625" bestFit="1" customWidth="1"/>
    <col min="11" max="11" width="8.375" bestFit="1" customWidth="1"/>
    <col min="12" max="12" width="11.5" bestFit="1" customWidth="1"/>
    <col min="13" max="13" width="22.375" style="13" bestFit="1" customWidth="1"/>
    <col min="14" max="14" width="10.875" bestFit="1" customWidth="1"/>
    <col min="15" max="15" width="21" style="13" bestFit="1" customWidth="1"/>
    <col min="16" max="16" width="9.125" bestFit="1" customWidth="1"/>
    <col min="17" max="17" width="8.5" bestFit="1" customWidth="1"/>
    <col min="18" max="18" width="27.625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7" t="s">
        <v>2</v>
      </c>
      <c r="E1" s="7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2" t="s">
        <v>2071</v>
      </c>
      <c r="N1" s="1" t="s">
        <v>9</v>
      </c>
      <c r="O1" s="12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 s="8">
        <v>100</v>
      </c>
      <c r="E2" s="8">
        <v>0</v>
      </c>
      <c r="F2" s="5">
        <f t="shared" ref="F2:F65" si="0">E2/D2</f>
        <v>0</v>
      </c>
      <c r="G2" t="s">
        <v>14</v>
      </c>
      <c r="H2">
        <v>0</v>
      </c>
      <c r="I2" s="6">
        <f t="shared" ref="I2:I65" si="1">IFERROR(E2/H2,0)</f>
        <v>0</v>
      </c>
      <c r="J2" t="s">
        <v>15</v>
      </c>
      <c r="K2" t="s">
        <v>16</v>
      </c>
      <c r="L2">
        <v>1448690400</v>
      </c>
      <c r="M2" s="13">
        <f t="shared" ref="M2:M65" si="2">(((L2/60)/60)/24)+DATE(1970,1,1)</f>
        <v>42336.25</v>
      </c>
      <c r="N2">
        <v>1450159200</v>
      </c>
      <c r="O2" s="13">
        <f t="shared" ref="O2:O65" si="3"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idden="1" x14ac:dyDescent="0.25">
      <c r="A3">
        <v>1</v>
      </c>
      <c r="B3" s="4" t="s">
        <v>18</v>
      </c>
      <c r="C3" s="3" t="s">
        <v>19</v>
      </c>
      <c r="D3" s="8">
        <v>1400</v>
      </c>
      <c r="E3" s="8">
        <v>14560</v>
      </c>
      <c r="F3" s="5">
        <f t="shared" si="0"/>
        <v>10.4</v>
      </c>
      <c r="G3" t="s">
        <v>20</v>
      </c>
      <c r="H3">
        <v>158</v>
      </c>
      <c r="I3" s="6">
        <f t="shared" si="1"/>
        <v>92.151898734177209</v>
      </c>
      <c r="J3" t="s">
        <v>21</v>
      </c>
      <c r="K3" t="s">
        <v>22</v>
      </c>
      <c r="L3">
        <v>1408424400</v>
      </c>
      <c r="M3" s="13">
        <f t="shared" si="2"/>
        <v>41870.208333333336</v>
      </c>
      <c r="N3">
        <v>1408597200</v>
      </c>
      <c r="O3" s="13">
        <f t="shared" si="3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hidden="1" x14ac:dyDescent="0.25">
      <c r="A4">
        <v>2</v>
      </c>
      <c r="B4" s="4" t="s">
        <v>24</v>
      </c>
      <c r="C4" s="3" t="s">
        <v>25</v>
      </c>
      <c r="D4" s="8">
        <v>108400</v>
      </c>
      <c r="E4" s="8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13">
        <f t="shared" si="2"/>
        <v>41595.25</v>
      </c>
      <c r="N4">
        <v>1384840800</v>
      </c>
      <c r="O4" s="13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s="4" t="s">
        <v>29</v>
      </c>
      <c r="C5" s="3" t="s">
        <v>30</v>
      </c>
      <c r="D5" s="8">
        <v>4200</v>
      </c>
      <c r="E5" s="8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13">
        <f t="shared" si="2"/>
        <v>43688.208333333328</v>
      </c>
      <c r="N5">
        <v>1568955600</v>
      </c>
      <c r="O5" s="13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s="4" t="s">
        <v>31</v>
      </c>
      <c r="C6" s="3" t="s">
        <v>32</v>
      </c>
      <c r="D6" s="8">
        <v>7600</v>
      </c>
      <c r="E6" s="8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13">
        <f t="shared" si="2"/>
        <v>43485.25</v>
      </c>
      <c r="N6">
        <v>1548309600</v>
      </c>
      <c r="O6" s="13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idden="1" x14ac:dyDescent="0.25">
      <c r="A7">
        <v>5</v>
      </c>
      <c r="B7" s="4" t="s">
        <v>34</v>
      </c>
      <c r="C7" s="3" t="s">
        <v>35</v>
      </c>
      <c r="D7" s="8">
        <v>7600</v>
      </c>
      <c r="E7" s="8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13">
        <f t="shared" si="2"/>
        <v>41149.208333333336</v>
      </c>
      <c r="N7">
        <v>1347080400</v>
      </c>
      <c r="O7" s="13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s="4" t="s">
        <v>38</v>
      </c>
      <c r="C8" s="3" t="s">
        <v>39</v>
      </c>
      <c r="D8" s="8">
        <v>5200</v>
      </c>
      <c r="E8" s="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13">
        <f t="shared" si="2"/>
        <v>42991.208333333328</v>
      </c>
      <c r="N8">
        <v>1505365200</v>
      </c>
      <c r="O8" s="13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idden="1" x14ac:dyDescent="0.25">
      <c r="A9">
        <v>7</v>
      </c>
      <c r="B9" s="4" t="s">
        <v>43</v>
      </c>
      <c r="C9" s="3" t="s">
        <v>44</v>
      </c>
      <c r="D9" s="8">
        <v>4500</v>
      </c>
      <c r="E9" s="8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13">
        <f t="shared" si="2"/>
        <v>42229.208333333328</v>
      </c>
      <c r="N9">
        <v>1439614800</v>
      </c>
      <c r="O9" s="13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idden="1" x14ac:dyDescent="0.25">
      <c r="A10">
        <v>8</v>
      </c>
      <c r="B10" s="4" t="s">
        <v>45</v>
      </c>
      <c r="C10" s="3" t="s">
        <v>46</v>
      </c>
      <c r="D10" s="8">
        <v>110100</v>
      </c>
      <c r="E10" s="8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13">
        <f t="shared" si="2"/>
        <v>40399.208333333336</v>
      </c>
      <c r="N10">
        <v>1281502800</v>
      </c>
      <c r="O10" s="13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 s="8">
        <v>6200</v>
      </c>
      <c r="E11" s="8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13">
        <f t="shared" si="2"/>
        <v>41536.208333333336</v>
      </c>
      <c r="N11">
        <v>1383804000</v>
      </c>
      <c r="O11" s="13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idden="1" x14ac:dyDescent="0.25">
      <c r="A12">
        <v>10</v>
      </c>
      <c r="B12" s="4" t="s">
        <v>51</v>
      </c>
      <c r="C12" s="3" t="s">
        <v>52</v>
      </c>
      <c r="D12" s="8">
        <v>5200</v>
      </c>
      <c r="E12" s="8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13">
        <f t="shared" si="2"/>
        <v>40404.208333333336</v>
      </c>
      <c r="N12">
        <v>1285909200</v>
      </c>
      <c r="O12" s="13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s="4" t="s">
        <v>54</v>
      </c>
      <c r="C13" s="3" t="s">
        <v>55</v>
      </c>
      <c r="D13" s="8">
        <v>6300</v>
      </c>
      <c r="E13" s="8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13">
        <f t="shared" si="2"/>
        <v>40442.208333333336</v>
      </c>
      <c r="N13">
        <v>1285563600</v>
      </c>
      <c r="O13" s="13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 s="8">
        <v>6300</v>
      </c>
      <c r="E14" s="8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13">
        <f t="shared" si="2"/>
        <v>43760.208333333328</v>
      </c>
      <c r="N14">
        <v>1572411600</v>
      </c>
      <c r="O14" s="13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hidden="1" x14ac:dyDescent="0.25">
      <c r="A15">
        <v>13</v>
      </c>
      <c r="B15" s="4" t="s">
        <v>58</v>
      </c>
      <c r="C15" s="3" t="s">
        <v>59</v>
      </c>
      <c r="D15" s="8">
        <v>4200</v>
      </c>
      <c r="E15" s="8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13">
        <f t="shared" si="2"/>
        <v>42532.208333333328</v>
      </c>
      <c r="N15">
        <v>1466658000</v>
      </c>
      <c r="O15" s="13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 s="8">
        <v>28200</v>
      </c>
      <c r="E16" s="8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13">
        <f t="shared" si="2"/>
        <v>40974.25</v>
      </c>
      <c r="N16">
        <v>1333342800</v>
      </c>
      <c r="O16" s="13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 s="8">
        <v>81200</v>
      </c>
      <c r="E17" s="8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13">
        <f t="shared" si="2"/>
        <v>43809.25</v>
      </c>
      <c r="N17">
        <v>1576303200</v>
      </c>
      <c r="O17" s="13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idden="1" x14ac:dyDescent="0.25">
      <c r="A18">
        <v>16</v>
      </c>
      <c r="B18" s="4" t="s">
        <v>66</v>
      </c>
      <c r="C18" s="3" t="s">
        <v>67</v>
      </c>
      <c r="D18" s="8">
        <v>1700</v>
      </c>
      <c r="E18" s="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13">
        <f t="shared" si="2"/>
        <v>41661.25</v>
      </c>
      <c r="N18">
        <v>1392271200</v>
      </c>
      <c r="O18" s="13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idden="1" x14ac:dyDescent="0.25">
      <c r="A19">
        <v>17</v>
      </c>
      <c r="B19" s="4" t="s">
        <v>69</v>
      </c>
      <c r="C19" s="3" t="s">
        <v>70</v>
      </c>
      <c r="D19" s="8">
        <v>84600</v>
      </c>
      <c r="E19" s="8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13">
        <f t="shared" si="2"/>
        <v>40555.25</v>
      </c>
      <c r="N19">
        <v>1294898400</v>
      </c>
      <c r="O19" s="13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idden="1" x14ac:dyDescent="0.25">
      <c r="A20">
        <v>18</v>
      </c>
      <c r="B20" s="4" t="s">
        <v>72</v>
      </c>
      <c r="C20" s="3" t="s">
        <v>73</v>
      </c>
      <c r="D20" s="8">
        <v>9100</v>
      </c>
      <c r="E20" s="8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13">
        <f t="shared" si="2"/>
        <v>43351.208333333328</v>
      </c>
      <c r="N20">
        <v>1537074000</v>
      </c>
      <c r="O20" s="13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 s="8">
        <v>62500</v>
      </c>
      <c r="E21" s="8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13">
        <f t="shared" si="2"/>
        <v>43528.25</v>
      </c>
      <c r="N21">
        <v>1553490000</v>
      </c>
      <c r="O21" s="13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idden="1" x14ac:dyDescent="0.25">
      <c r="A22">
        <v>20</v>
      </c>
      <c r="B22" s="4" t="s">
        <v>77</v>
      </c>
      <c r="C22" s="3" t="s">
        <v>78</v>
      </c>
      <c r="D22" s="8">
        <v>131800</v>
      </c>
      <c r="E22" s="8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13">
        <f t="shared" si="2"/>
        <v>41848.208333333336</v>
      </c>
      <c r="N22">
        <v>1406523600</v>
      </c>
      <c r="O22" s="13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 s="8">
        <v>94000</v>
      </c>
      <c r="E23" s="8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13">
        <f t="shared" si="2"/>
        <v>40770.208333333336</v>
      </c>
      <c r="N23">
        <v>1316322000</v>
      </c>
      <c r="O23" s="13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idden="1" x14ac:dyDescent="0.25">
      <c r="A24">
        <v>22</v>
      </c>
      <c r="B24" s="4" t="s">
        <v>81</v>
      </c>
      <c r="C24" s="3" t="s">
        <v>82</v>
      </c>
      <c r="D24" s="8">
        <v>59100</v>
      </c>
      <c r="E24" s="8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13">
        <f t="shared" si="2"/>
        <v>43193.208333333328</v>
      </c>
      <c r="N24">
        <v>1524027600</v>
      </c>
      <c r="O24" s="13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idden="1" x14ac:dyDescent="0.25">
      <c r="A25">
        <v>23</v>
      </c>
      <c r="B25" s="4" t="s">
        <v>83</v>
      </c>
      <c r="C25" s="3" t="s">
        <v>84</v>
      </c>
      <c r="D25" s="8">
        <v>4500</v>
      </c>
      <c r="E25" s="8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13">
        <f t="shared" si="2"/>
        <v>43510.25</v>
      </c>
      <c r="N25">
        <v>1554699600</v>
      </c>
      <c r="O25" s="13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idden="1" x14ac:dyDescent="0.25">
      <c r="A26">
        <v>24</v>
      </c>
      <c r="B26" s="4" t="s">
        <v>85</v>
      </c>
      <c r="C26" s="3" t="s">
        <v>86</v>
      </c>
      <c r="D26" s="8">
        <v>92400</v>
      </c>
      <c r="E26" s="8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13">
        <f t="shared" si="2"/>
        <v>41811.208333333336</v>
      </c>
      <c r="N26">
        <v>1403499600</v>
      </c>
      <c r="O26" s="13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idden="1" x14ac:dyDescent="0.25">
      <c r="A27">
        <v>25</v>
      </c>
      <c r="B27" s="4" t="s">
        <v>87</v>
      </c>
      <c r="C27" s="3" t="s">
        <v>88</v>
      </c>
      <c r="D27" s="8">
        <v>5500</v>
      </c>
      <c r="E27" s="8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13">
        <f t="shared" si="2"/>
        <v>40681.208333333336</v>
      </c>
      <c r="N27">
        <v>1307422800</v>
      </c>
      <c r="O27" s="13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idden="1" x14ac:dyDescent="0.25">
      <c r="A28">
        <v>26</v>
      </c>
      <c r="B28" s="4" t="s">
        <v>90</v>
      </c>
      <c r="C28" s="3" t="s">
        <v>91</v>
      </c>
      <c r="D28" s="8">
        <v>107500</v>
      </c>
      <c r="E28" s="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13">
        <f t="shared" si="2"/>
        <v>43312.208333333328</v>
      </c>
      <c r="N28">
        <v>1535346000</v>
      </c>
      <c r="O28" s="13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 s="8">
        <v>2000</v>
      </c>
      <c r="E29" s="8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13">
        <f t="shared" si="2"/>
        <v>42280.208333333328</v>
      </c>
      <c r="N29">
        <v>1444539600</v>
      </c>
      <c r="O29" s="13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idden="1" x14ac:dyDescent="0.25">
      <c r="A30">
        <v>28</v>
      </c>
      <c r="B30" s="4" t="s">
        <v>94</v>
      </c>
      <c r="C30" s="3" t="s">
        <v>95</v>
      </c>
      <c r="D30" s="8">
        <v>130800</v>
      </c>
      <c r="E30" s="8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13">
        <f t="shared" si="2"/>
        <v>40218.25</v>
      </c>
      <c r="N30">
        <v>1267682400</v>
      </c>
      <c r="O30" s="13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idden="1" x14ac:dyDescent="0.25">
      <c r="A31">
        <v>29</v>
      </c>
      <c r="B31" s="4" t="s">
        <v>96</v>
      </c>
      <c r="C31" s="3" t="s">
        <v>97</v>
      </c>
      <c r="D31" s="8">
        <v>45900</v>
      </c>
      <c r="E31" s="8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13">
        <f t="shared" si="2"/>
        <v>43301.208333333328</v>
      </c>
      <c r="N31">
        <v>1535518800</v>
      </c>
      <c r="O31" s="13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idden="1" x14ac:dyDescent="0.25">
      <c r="A32">
        <v>30</v>
      </c>
      <c r="B32" s="4" t="s">
        <v>101</v>
      </c>
      <c r="C32" s="3" t="s">
        <v>102</v>
      </c>
      <c r="D32" s="8">
        <v>9000</v>
      </c>
      <c r="E32" s="8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13">
        <f t="shared" si="2"/>
        <v>43609.208333333328</v>
      </c>
      <c r="N32">
        <v>1559106000</v>
      </c>
      <c r="O32" s="13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idden="1" x14ac:dyDescent="0.25">
      <c r="A33">
        <v>31</v>
      </c>
      <c r="B33" s="4" t="s">
        <v>103</v>
      </c>
      <c r="C33" s="3" t="s">
        <v>104</v>
      </c>
      <c r="D33" s="8">
        <v>3500</v>
      </c>
      <c r="E33" s="8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13">
        <f t="shared" si="2"/>
        <v>42374.25</v>
      </c>
      <c r="N33">
        <v>1454392800</v>
      </c>
      <c r="O33" s="13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 s="8">
        <v>101000</v>
      </c>
      <c r="E34" s="8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13">
        <f t="shared" si="2"/>
        <v>43110.25</v>
      </c>
      <c r="N34">
        <v>1517896800</v>
      </c>
      <c r="O34" s="13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idden="1" x14ac:dyDescent="0.25">
      <c r="A35">
        <v>33</v>
      </c>
      <c r="B35" s="4" t="s">
        <v>109</v>
      </c>
      <c r="C35" s="3" t="s">
        <v>110</v>
      </c>
      <c r="D35" s="8">
        <v>50200</v>
      </c>
      <c r="E35" s="8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13">
        <f t="shared" si="2"/>
        <v>41917.208333333336</v>
      </c>
      <c r="N35">
        <v>1415685600</v>
      </c>
      <c r="O35" s="13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hidden="1" x14ac:dyDescent="0.25">
      <c r="A36">
        <v>34</v>
      </c>
      <c r="B36" s="4" t="s">
        <v>111</v>
      </c>
      <c r="C36" s="3" t="s">
        <v>112</v>
      </c>
      <c r="D36" s="8">
        <v>9300</v>
      </c>
      <c r="E36" s="8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13">
        <f t="shared" si="2"/>
        <v>42817.208333333328</v>
      </c>
      <c r="N36">
        <v>1490677200</v>
      </c>
      <c r="O36" s="13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idden="1" x14ac:dyDescent="0.25">
      <c r="A37">
        <v>35</v>
      </c>
      <c r="B37" s="4" t="s">
        <v>113</v>
      </c>
      <c r="C37" s="3" t="s">
        <v>114</v>
      </c>
      <c r="D37" s="8">
        <v>125500</v>
      </c>
      <c r="E37" s="8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13">
        <f t="shared" si="2"/>
        <v>43484.25</v>
      </c>
      <c r="N37">
        <v>1551506400</v>
      </c>
      <c r="O37" s="13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idden="1" x14ac:dyDescent="0.25">
      <c r="A38">
        <v>36</v>
      </c>
      <c r="B38" s="4" t="s">
        <v>115</v>
      </c>
      <c r="C38" s="3" t="s">
        <v>116</v>
      </c>
      <c r="D38" s="8">
        <v>700</v>
      </c>
      <c r="E38" s="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13">
        <f t="shared" si="2"/>
        <v>40600.25</v>
      </c>
      <c r="N38">
        <v>1300856400</v>
      </c>
      <c r="O38" s="13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hidden="1" x14ac:dyDescent="0.25">
      <c r="A39">
        <v>37</v>
      </c>
      <c r="B39" s="4" t="s">
        <v>117</v>
      </c>
      <c r="C39" s="3" t="s">
        <v>118</v>
      </c>
      <c r="D39" s="8">
        <v>8100</v>
      </c>
      <c r="E39" s="8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13">
        <f t="shared" si="2"/>
        <v>43744.208333333328</v>
      </c>
      <c r="N39">
        <v>1573192800</v>
      </c>
      <c r="O39" s="13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idden="1" x14ac:dyDescent="0.25">
      <c r="A40">
        <v>38</v>
      </c>
      <c r="B40" s="4" t="s">
        <v>120</v>
      </c>
      <c r="C40" s="3" t="s">
        <v>121</v>
      </c>
      <c r="D40" s="8">
        <v>3100</v>
      </c>
      <c r="E40" s="8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13">
        <f t="shared" si="2"/>
        <v>40469.208333333336</v>
      </c>
      <c r="N40">
        <v>1287810000</v>
      </c>
      <c r="O40" s="13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 s="8">
        <v>9900</v>
      </c>
      <c r="E41" s="8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13">
        <f t="shared" si="2"/>
        <v>41330.25</v>
      </c>
      <c r="N41">
        <v>1362978000</v>
      </c>
      <c r="O41" s="13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idden="1" x14ac:dyDescent="0.25">
      <c r="A42">
        <v>40</v>
      </c>
      <c r="B42" s="4" t="s">
        <v>125</v>
      </c>
      <c r="C42" s="3" t="s">
        <v>126</v>
      </c>
      <c r="D42" s="8">
        <v>8800</v>
      </c>
      <c r="E42" s="8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13">
        <f t="shared" si="2"/>
        <v>40334.208333333336</v>
      </c>
      <c r="N42">
        <v>1277355600</v>
      </c>
      <c r="O42" s="13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idden="1" x14ac:dyDescent="0.25">
      <c r="A43">
        <v>41</v>
      </c>
      <c r="B43" s="4" t="s">
        <v>127</v>
      </c>
      <c r="C43" s="3" t="s">
        <v>128</v>
      </c>
      <c r="D43" s="8">
        <v>5600</v>
      </c>
      <c r="E43" s="8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13">
        <f t="shared" si="2"/>
        <v>41156.208333333336</v>
      </c>
      <c r="N43">
        <v>1348981200</v>
      </c>
      <c r="O43" s="13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idden="1" x14ac:dyDescent="0.25">
      <c r="A44">
        <v>42</v>
      </c>
      <c r="B44" s="4" t="s">
        <v>129</v>
      </c>
      <c r="C44" s="3" t="s">
        <v>130</v>
      </c>
      <c r="D44" s="8">
        <v>1800</v>
      </c>
      <c r="E44" s="8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13">
        <f t="shared" si="2"/>
        <v>40728.208333333336</v>
      </c>
      <c r="N44">
        <v>1310533200</v>
      </c>
      <c r="O44" s="13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idden="1" x14ac:dyDescent="0.25">
      <c r="A45">
        <v>43</v>
      </c>
      <c r="B45" s="4" t="s">
        <v>131</v>
      </c>
      <c r="C45" s="3" t="s">
        <v>132</v>
      </c>
      <c r="D45" s="8">
        <v>90200</v>
      </c>
      <c r="E45" s="8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13">
        <f t="shared" si="2"/>
        <v>41844.208333333336</v>
      </c>
      <c r="N45">
        <v>1407560400</v>
      </c>
      <c r="O45" s="13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idden="1" x14ac:dyDescent="0.25">
      <c r="A46">
        <v>44</v>
      </c>
      <c r="B46" s="4" t="s">
        <v>134</v>
      </c>
      <c r="C46" s="3" t="s">
        <v>135</v>
      </c>
      <c r="D46" s="8">
        <v>1600</v>
      </c>
      <c r="E46" s="8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13">
        <f t="shared" si="2"/>
        <v>43541.208333333328</v>
      </c>
      <c r="N46">
        <v>1552885200</v>
      </c>
      <c r="O46" s="13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s="4" t="s">
        <v>136</v>
      </c>
      <c r="C47" s="3" t="s">
        <v>137</v>
      </c>
      <c r="D47" s="8">
        <v>9500</v>
      </c>
      <c r="E47" s="8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13">
        <f t="shared" si="2"/>
        <v>42676.208333333328</v>
      </c>
      <c r="N47">
        <v>1479362400</v>
      </c>
      <c r="O47" s="13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idden="1" x14ac:dyDescent="0.25">
      <c r="A48">
        <v>46</v>
      </c>
      <c r="B48" s="4" t="s">
        <v>138</v>
      </c>
      <c r="C48" s="3" t="s">
        <v>139</v>
      </c>
      <c r="D48" s="8">
        <v>3700</v>
      </c>
      <c r="E48" s="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13">
        <f t="shared" si="2"/>
        <v>40367.208333333336</v>
      </c>
      <c r="N48">
        <v>1280552400</v>
      </c>
      <c r="O48" s="13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idden="1" x14ac:dyDescent="0.25">
      <c r="A49">
        <v>47</v>
      </c>
      <c r="B49" s="4" t="s">
        <v>140</v>
      </c>
      <c r="C49" s="3" t="s">
        <v>141</v>
      </c>
      <c r="D49" s="8">
        <v>1500</v>
      </c>
      <c r="E49" s="8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13">
        <f t="shared" si="2"/>
        <v>41727.208333333336</v>
      </c>
      <c r="N49">
        <v>1398661200</v>
      </c>
      <c r="O49" s="13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idden="1" x14ac:dyDescent="0.25">
      <c r="A50">
        <v>48</v>
      </c>
      <c r="B50" s="4" t="s">
        <v>142</v>
      </c>
      <c r="C50" s="3" t="s">
        <v>143</v>
      </c>
      <c r="D50" s="8">
        <v>33300</v>
      </c>
      <c r="E50" s="8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13">
        <f t="shared" si="2"/>
        <v>42180.208333333328</v>
      </c>
      <c r="N50">
        <v>1436245200</v>
      </c>
      <c r="O50" s="13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idden="1" x14ac:dyDescent="0.25">
      <c r="A51">
        <v>49</v>
      </c>
      <c r="B51" s="4" t="s">
        <v>144</v>
      </c>
      <c r="C51" s="3" t="s">
        <v>145</v>
      </c>
      <c r="D51" s="8">
        <v>7200</v>
      </c>
      <c r="E51" s="8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13">
        <f t="shared" si="2"/>
        <v>43758.208333333328</v>
      </c>
      <c r="N51">
        <v>1575439200</v>
      </c>
      <c r="O51" s="13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s="4" t="s">
        <v>146</v>
      </c>
      <c r="C52" s="3" t="s">
        <v>147</v>
      </c>
      <c r="D52" s="8">
        <v>100</v>
      </c>
      <c r="E52" s="8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13">
        <f t="shared" si="2"/>
        <v>41487.208333333336</v>
      </c>
      <c r="N52">
        <v>1377752400</v>
      </c>
      <c r="O52" s="13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 s="8">
        <v>158100</v>
      </c>
      <c r="E53" s="8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13">
        <f t="shared" si="2"/>
        <v>40995.208333333336</v>
      </c>
      <c r="N53">
        <v>1334206800</v>
      </c>
      <c r="O53" s="13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 s="8">
        <v>7200</v>
      </c>
      <c r="E54" s="8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13">
        <f t="shared" si="2"/>
        <v>40436.208333333336</v>
      </c>
      <c r="N54">
        <v>1284872400</v>
      </c>
      <c r="O54" s="13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idden="1" x14ac:dyDescent="0.25">
      <c r="A55">
        <v>53</v>
      </c>
      <c r="B55" s="4" t="s">
        <v>153</v>
      </c>
      <c r="C55" s="3" t="s">
        <v>154</v>
      </c>
      <c r="D55" s="8">
        <v>8800</v>
      </c>
      <c r="E55" s="8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13">
        <f t="shared" si="2"/>
        <v>41779.208333333336</v>
      </c>
      <c r="N55">
        <v>1403931600</v>
      </c>
      <c r="O55" s="13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s="4" t="s">
        <v>155</v>
      </c>
      <c r="C56" s="3" t="s">
        <v>156</v>
      </c>
      <c r="D56" s="8">
        <v>6000</v>
      </c>
      <c r="E56" s="8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13">
        <f t="shared" si="2"/>
        <v>43170.25</v>
      </c>
      <c r="N56">
        <v>1521262800</v>
      </c>
      <c r="O56" s="13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hidden="1" x14ac:dyDescent="0.25">
      <c r="A57">
        <v>55</v>
      </c>
      <c r="B57" s="4" t="s">
        <v>157</v>
      </c>
      <c r="C57" s="3" t="s">
        <v>158</v>
      </c>
      <c r="D57" s="8">
        <v>6600</v>
      </c>
      <c r="E57" s="8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13">
        <f t="shared" si="2"/>
        <v>43311.208333333328</v>
      </c>
      <c r="N57">
        <v>1533358800</v>
      </c>
      <c r="O57" s="13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hidden="1" x14ac:dyDescent="0.25">
      <c r="A58">
        <v>56</v>
      </c>
      <c r="B58" s="4" t="s">
        <v>160</v>
      </c>
      <c r="C58" s="3" t="s">
        <v>161</v>
      </c>
      <c r="D58" s="8">
        <v>8000</v>
      </c>
      <c r="E58" s="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13">
        <f t="shared" si="2"/>
        <v>42014.25</v>
      </c>
      <c r="N58">
        <v>1421474400</v>
      </c>
      <c r="O58" s="13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idden="1" x14ac:dyDescent="0.25">
      <c r="A59">
        <v>57</v>
      </c>
      <c r="B59" s="4" t="s">
        <v>162</v>
      </c>
      <c r="C59" s="3" t="s">
        <v>163</v>
      </c>
      <c r="D59" s="8">
        <v>2900</v>
      </c>
      <c r="E59" s="8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13">
        <f t="shared" si="2"/>
        <v>42979.208333333328</v>
      </c>
      <c r="N59">
        <v>1505278800</v>
      </c>
      <c r="O59" s="13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idden="1" x14ac:dyDescent="0.25">
      <c r="A60">
        <v>58</v>
      </c>
      <c r="B60" s="4" t="s">
        <v>164</v>
      </c>
      <c r="C60" s="3" t="s">
        <v>165</v>
      </c>
      <c r="D60" s="8">
        <v>2700</v>
      </c>
      <c r="E60" s="8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13">
        <f t="shared" si="2"/>
        <v>42268.208333333328</v>
      </c>
      <c r="N60">
        <v>1443934800</v>
      </c>
      <c r="O60" s="13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idden="1" x14ac:dyDescent="0.25">
      <c r="A61">
        <v>59</v>
      </c>
      <c r="B61" s="4" t="s">
        <v>166</v>
      </c>
      <c r="C61" s="3" t="s">
        <v>167</v>
      </c>
      <c r="D61" s="8">
        <v>1400</v>
      </c>
      <c r="E61" s="8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13">
        <f t="shared" si="2"/>
        <v>42898.208333333328</v>
      </c>
      <c r="N61">
        <v>1498539600</v>
      </c>
      <c r="O61" s="13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idden="1" x14ac:dyDescent="0.25">
      <c r="A62">
        <v>60</v>
      </c>
      <c r="B62" s="4" t="s">
        <v>168</v>
      </c>
      <c r="C62" s="3" t="s">
        <v>169</v>
      </c>
      <c r="D62" s="8">
        <v>94200</v>
      </c>
      <c r="E62" s="8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13">
        <f t="shared" si="2"/>
        <v>41107.208333333336</v>
      </c>
      <c r="N62">
        <v>1342760400</v>
      </c>
      <c r="O62" s="13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s="4" t="s">
        <v>170</v>
      </c>
      <c r="C63" s="3" t="s">
        <v>171</v>
      </c>
      <c r="D63" s="8">
        <v>199200</v>
      </c>
      <c r="E63" s="8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13">
        <f t="shared" si="2"/>
        <v>40595.25</v>
      </c>
      <c r="N63">
        <v>1301720400</v>
      </c>
      <c r="O63" s="13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idden="1" x14ac:dyDescent="0.25">
      <c r="A64">
        <v>62</v>
      </c>
      <c r="B64" s="4" t="s">
        <v>172</v>
      </c>
      <c r="C64" s="3" t="s">
        <v>173</v>
      </c>
      <c r="D64" s="8">
        <v>2000</v>
      </c>
      <c r="E64" s="8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13">
        <f t="shared" si="2"/>
        <v>42160.208333333328</v>
      </c>
      <c r="N64">
        <v>1433566800</v>
      </c>
      <c r="O64" s="13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 s="8">
        <v>4700</v>
      </c>
      <c r="E65" s="8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13">
        <f t="shared" si="2"/>
        <v>42853.208333333328</v>
      </c>
      <c r="N65">
        <v>1493874000</v>
      </c>
      <c r="O65" s="13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 s="8">
        <v>2800</v>
      </c>
      <c r="E66" s="8">
        <v>2734</v>
      </c>
      <c r="F66" s="5">
        <f t="shared" ref="F66:F129" si="4">E66/D66</f>
        <v>0.97642857142857142</v>
      </c>
      <c r="G66" t="s">
        <v>14</v>
      </c>
      <c r="H66">
        <v>38</v>
      </c>
      <c r="I66" s="6">
        <f t="shared" ref="I66:I129" si="5">IFERROR(E66/H66,0)</f>
        <v>71.94736842105263</v>
      </c>
      <c r="J66" t="s">
        <v>21</v>
      </c>
      <c r="K66" t="s">
        <v>22</v>
      </c>
      <c r="L66">
        <v>1530507600</v>
      </c>
      <c r="M66" s="13">
        <f t="shared" ref="M66:M129" si="6">(((L66/60)/60)/24)+DATE(1970,1,1)</f>
        <v>43283.208333333328</v>
      </c>
      <c r="N66">
        <v>1531803600</v>
      </c>
      <c r="O66" s="13">
        <f t="shared" ref="O66:O129" si="7">(((N66/60)/60)/24)+DATE(1970,1,1)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idden="1" x14ac:dyDescent="0.25">
      <c r="A67">
        <v>65</v>
      </c>
      <c r="B67" s="4" t="s">
        <v>178</v>
      </c>
      <c r="C67" s="3" t="s">
        <v>179</v>
      </c>
      <c r="D67" s="8">
        <v>6100</v>
      </c>
      <c r="E67" s="8">
        <v>14405</v>
      </c>
      <c r="F67" s="5">
        <f t="shared" si="4"/>
        <v>2.3614754098360655</v>
      </c>
      <c r="G67" t="s">
        <v>20</v>
      </c>
      <c r="H67">
        <v>236</v>
      </c>
      <c r="I67" s="6">
        <f t="shared" si="5"/>
        <v>61.038135593220339</v>
      </c>
      <c r="J67" t="s">
        <v>21</v>
      </c>
      <c r="K67" t="s">
        <v>22</v>
      </c>
      <c r="L67">
        <v>1296108000</v>
      </c>
      <c r="M67" s="13">
        <f t="shared" si="6"/>
        <v>40570.25</v>
      </c>
      <c r="N67">
        <v>1296712800</v>
      </c>
      <c r="O67" s="13">
        <f t="shared" si="7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 s="8">
        <v>2900</v>
      </c>
      <c r="E68" s="8">
        <v>1307</v>
      </c>
      <c r="F68" s="5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13">
        <f t="shared" si="6"/>
        <v>42102.208333333328</v>
      </c>
      <c r="N68">
        <v>1428901200</v>
      </c>
      <c r="O68" s="13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hidden="1" x14ac:dyDescent="0.25">
      <c r="A69">
        <v>67</v>
      </c>
      <c r="B69" s="4" t="s">
        <v>182</v>
      </c>
      <c r="C69" s="3" t="s">
        <v>183</v>
      </c>
      <c r="D69" s="8">
        <v>72600</v>
      </c>
      <c r="E69" s="8">
        <v>117892</v>
      </c>
      <c r="F69" s="5">
        <f t="shared" si="4"/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13">
        <f t="shared" si="6"/>
        <v>40203.25</v>
      </c>
      <c r="N69">
        <v>1264831200</v>
      </c>
      <c r="O69" s="13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idden="1" x14ac:dyDescent="0.25">
      <c r="A70">
        <v>68</v>
      </c>
      <c r="B70" s="4" t="s">
        <v>184</v>
      </c>
      <c r="C70" s="3" t="s">
        <v>185</v>
      </c>
      <c r="D70" s="8">
        <v>5700</v>
      </c>
      <c r="E70" s="8">
        <v>14508</v>
      </c>
      <c r="F70" s="5">
        <f t="shared" si="4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13">
        <f t="shared" si="6"/>
        <v>42943.208333333328</v>
      </c>
      <c r="N70">
        <v>1505192400</v>
      </c>
      <c r="O70" s="13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idden="1" x14ac:dyDescent="0.25">
      <c r="A71">
        <v>69</v>
      </c>
      <c r="B71" s="4" t="s">
        <v>186</v>
      </c>
      <c r="C71" s="3" t="s">
        <v>187</v>
      </c>
      <c r="D71" s="8">
        <v>7900</v>
      </c>
      <c r="E71" s="8">
        <v>1901</v>
      </c>
      <c r="F71" s="5">
        <f t="shared" si="4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13">
        <f t="shared" si="6"/>
        <v>40531.25</v>
      </c>
      <c r="N71">
        <v>1295676000</v>
      </c>
      <c r="O71" s="13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idden="1" x14ac:dyDescent="0.25">
      <c r="A72">
        <v>70</v>
      </c>
      <c r="B72" s="4" t="s">
        <v>188</v>
      </c>
      <c r="C72" s="3" t="s">
        <v>189</v>
      </c>
      <c r="D72" s="8">
        <v>128000</v>
      </c>
      <c r="E72" s="8">
        <v>158389</v>
      </c>
      <c r="F72" s="5">
        <f t="shared" si="4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13">
        <f t="shared" si="6"/>
        <v>40484.208333333336</v>
      </c>
      <c r="N72">
        <v>1292911200</v>
      </c>
      <c r="O72" s="13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hidden="1" x14ac:dyDescent="0.25">
      <c r="A73">
        <v>71</v>
      </c>
      <c r="B73" s="4" t="s">
        <v>190</v>
      </c>
      <c r="C73" s="3" t="s">
        <v>191</v>
      </c>
      <c r="D73" s="8">
        <v>6000</v>
      </c>
      <c r="E73" s="8">
        <v>6484</v>
      </c>
      <c r="F73" s="5">
        <f t="shared" si="4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13">
        <f t="shared" si="6"/>
        <v>43799.25</v>
      </c>
      <c r="N73">
        <v>1575439200</v>
      </c>
      <c r="O73" s="13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idden="1" x14ac:dyDescent="0.25">
      <c r="A74">
        <v>72</v>
      </c>
      <c r="B74" s="4" t="s">
        <v>192</v>
      </c>
      <c r="C74" s="3" t="s">
        <v>193</v>
      </c>
      <c r="D74" s="8">
        <v>600</v>
      </c>
      <c r="E74" s="8">
        <v>4022</v>
      </c>
      <c r="F74" s="5">
        <f t="shared" si="4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13">
        <f t="shared" si="6"/>
        <v>42186.208333333328</v>
      </c>
      <c r="N74">
        <v>1438837200</v>
      </c>
      <c r="O74" s="13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idden="1" x14ac:dyDescent="0.25">
      <c r="A75">
        <v>73</v>
      </c>
      <c r="B75" s="4" t="s">
        <v>194</v>
      </c>
      <c r="C75" s="3" t="s">
        <v>195</v>
      </c>
      <c r="D75" s="8">
        <v>1400</v>
      </c>
      <c r="E75" s="8">
        <v>9253</v>
      </c>
      <c r="F75" s="5">
        <f t="shared" si="4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13">
        <f t="shared" si="6"/>
        <v>42701.25</v>
      </c>
      <c r="N75">
        <v>1480485600</v>
      </c>
      <c r="O75" s="13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idden="1" x14ac:dyDescent="0.25">
      <c r="A76">
        <v>74</v>
      </c>
      <c r="B76" s="4" t="s">
        <v>196</v>
      </c>
      <c r="C76" s="3" t="s">
        <v>197</v>
      </c>
      <c r="D76" s="8">
        <v>3900</v>
      </c>
      <c r="E76" s="8">
        <v>4776</v>
      </c>
      <c r="F76" s="5">
        <f t="shared" si="4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13">
        <f t="shared" si="6"/>
        <v>42456.208333333328</v>
      </c>
      <c r="N76">
        <v>1459141200</v>
      </c>
      <c r="O76" s="13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idden="1" x14ac:dyDescent="0.25">
      <c r="A77">
        <v>75</v>
      </c>
      <c r="B77" s="4" t="s">
        <v>198</v>
      </c>
      <c r="C77" s="3" t="s">
        <v>199</v>
      </c>
      <c r="D77" s="8">
        <v>9700</v>
      </c>
      <c r="E77" s="8">
        <v>14606</v>
      </c>
      <c r="F77" s="5">
        <f t="shared" si="4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13">
        <f t="shared" si="6"/>
        <v>43296.208333333328</v>
      </c>
      <c r="N77">
        <v>1532322000</v>
      </c>
      <c r="O77" s="13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 s="8">
        <v>122900</v>
      </c>
      <c r="E78" s="8">
        <v>95993</v>
      </c>
      <c r="F78" s="5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13">
        <f t="shared" si="6"/>
        <v>42027.25</v>
      </c>
      <c r="N78">
        <v>1426222800</v>
      </c>
      <c r="O78" s="13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 s="8">
        <v>9500</v>
      </c>
      <c r="E79" s="8">
        <v>4460</v>
      </c>
      <c r="F79" s="5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13">
        <f t="shared" si="6"/>
        <v>40448.208333333336</v>
      </c>
      <c r="N79">
        <v>1286773200</v>
      </c>
      <c r="O79" s="13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idden="1" x14ac:dyDescent="0.25">
      <c r="A80">
        <v>78</v>
      </c>
      <c r="B80" s="4" t="s">
        <v>204</v>
      </c>
      <c r="C80" s="3" t="s">
        <v>205</v>
      </c>
      <c r="D80" s="8">
        <v>4500</v>
      </c>
      <c r="E80" s="8">
        <v>13536</v>
      </c>
      <c r="F80" s="5">
        <f t="shared" si="4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13">
        <f t="shared" si="6"/>
        <v>43206.208333333328</v>
      </c>
      <c r="N80">
        <v>1523941200</v>
      </c>
      <c r="O80" s="13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 s="8">
        <v>57800</v>
      </c>
      <c r="E81" s="8">
        <v>40228</v>
      </c>
      <c r="F81" s="5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13">
        <f t="shared" si="6"/>
        <v>43267.208333333328</v>
      </c>
      <c r="N81">
        <v>1529557200</v>
      </c>
      <c r="O81" s="13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idden="1" x14ac:dyDescent="0.25">
      <c r="A82">
        <v>80</v>
      </c>
      <c r="B82" s="4" t="s">
        <v>209</v>
      </c>
      <c r="C82" s="3" t="s">
        <v>210</v>
      </c>
      <c r="D82" s="8">
        <v>1100</v>
      </c>
      <c r="E82" s="8">
        <v>7012</v>
      </c>
      <c r="F82" s="5">
        <f t="shared" si="4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13">
        <f t="shared" si="6"/>
        <v>42976.208333333328</v>
      </c>
      <c r="N82">
        <v>1506574800</v>
      </c>
      <c r="O82" s="13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idden="1" x14ac:dyDescent="0.25">
      <c r="A83">
        <v>81</v>
      </c>
      <c r="B83" s="4" t="s">
        <v>211</v>
      </c>
      <c r="C83" s="3" t="s">
        <v>212</v>
      </c>
      <c r="D83" s="8">
        <v>16800</v>
      </c>
      <c r="E83" s="8">
        <v>37857</v>
      </c>
      <c r="F83" s="5">
        <f t="shared" si="4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13">
        <f t="shared" si="6"/>
        <v>43062.25</v>
      </c>
      <c r="N83">
        <v>1513576800</v>
      </c>
      <c r="O83" s="13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idden="1" x14ac:dyDescent="0.25">
      <c r="A84">
        <v>82</v>
      </c>
      <c r="B84" s="4" t="s">
        <v>213</v>
      </c>
      <c r="C84" s="3" t="s">
        <v>214</v>
      </c>
      <c r="D84" s="8">
        <v>1000</v>
      </c>
      <c r="E84" s="8">
        <v>14973</v>
      </c>
      <c r="F84" s="5">
        <f t="shared" si="4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13">
        <f t="shared" si="6"/>
        <v>43482.25</v>
      </c>
      <c r="N84">
        <v>1548309600</v>
      </c>
      <c r="O84" s="13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 s="8">
        <v>106400</v>
      </c>
      <c r="E85" s="8">
        <v>39996</v>
      </c>
      <c r="F85" s="5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13">
        <f t="shared" si="6"/>
        <v>42579.208333333328</v>
      </c>
      <c r="N85">
        <v>1471582800</v>
      </c>
      <c r="O85" s="13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idden="1" x14ac:dyDescent="0.25">
      <c r="A86">
        <v>84</v>
      </c>
      <c r="B86" s="4" t="s">
        <v>217</v>
      </c>
      <c r="C86" s="3" t="s">
        <v>218</v>
      </c>
      <c r="D86" s="8">
        <v>31400</v>
      </c>
      <c r="E86" s="8">
        <v>41564</v>
      </c>
      <c r="F86" s="5">
        <f t="shared" si="4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13">
        <f t="shared" si="6"/>
        <v>41118.208333333336</v>
      </c>
      <c r="N86">
        <v>1344315600</v>
      </c>
      <c r="O86" s="13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idden="1" x14ac:dyDescent="0.25">
      <c r="A87">
        <v>85</v>
      </c>
      <c r="B87" s="4" t="s">
        <v>219</v>
      </c>
      <c r="C87" s="3" t="s">
        <v>220</v>
      </c>
      <c r="D87" s="8">
        <v>4900</v>
      </c>
      <c r="E87" s="8">
        <v>6430</v>
      </c>
      <c r="F87" s="5">
        <f t="shared" si="4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13">
        <f t="shared" si="6"/>
        <v>40797.208333333336</v>
      </c>
      <c r="N87">
        <v>1316408400</v>
      </c>
      <c r="O87" s="13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idden="1" x14ac:dyDescent="0.25">
      <c r="A88">
        <v>86</v>
      </c>
      <c r="B88" s="4" t="s">
        <v>221</v>
      </c>
      <c r="C88" s="3" t="s">
        <v>222</v>
      </c>
      <c r="D88" s="8">
        <v>7400</v>
      </c>
      <c r="E88" s="8">
        <v>12405</v>
      </c>
      <c r="F88" s="5">
        <f t="shared" si="4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13">
        <f t="shared" si="6"/>
        <v>42128.208333333328</v>
      </c>
      <c r="N88">
        <v>1431838800</v>
      </c>
      <c r="O88" s="13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s="4" t="s">
        <v>223</v>
      </c>
      <c r="C89" s="3" t="s">
        <v>224</v>
      </c>
      <c r="D89" s="8">
        <v>198500</v>
      </c>
      <c r="E89" s="8">
        <v>123040</v>
      </c>
      <c r="F89" s="5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13">
        <f t="shared" si="6"/>
        <v>40610.25</v>
      </c>
      <c r="N89">
        <v>1300510800</v>
      </c>
      <c r="O89" s="13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idden="1" x14ac:dyDescent="0.25">
      <c r="A90">
        <v>88</v>
      </c>
      <c r="B90" s="4" t="s">
        <v>225</v>
      </c>
      <c r="C90" s="3" t="s">
        <v>226</v>
      </c>
      <c r="D90" s="8">
        <v>4800</v>
      </c>
      <c r="E90" s="8">
        <v>12516</v>
      </c>
      <c r="F90" s="5">
        <f t="shared" si="4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13">
        <f t="shared" si="6"/>
        <v>42110.208333333328</v>
      </c>
      <c r="N90">
        <v>1431061200</v>
      </c>
      <c r="O90" s="13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idden="1" x14ac:dyDescent="0.25">
      <c r="A91">
        <v>89</v>
      </c>
      <c r="B91" s="4" t="s">
        <v>227</v>
      </c>
      <c r="C91" s="3" t="s">
        <v>228</v>
      </c>
      <c r="D91" s="8">
        <v>3400</v>
      </c>
      <c r="E91" s="8">
        <v>8588</v>
      </c>
      <c r="F91" s="5">
        <f t="shared" si="4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13">
        <f t="shared" si="6"/>
        <v>40283.208333333336</v>
      </c>
      <c r="N91">
        <v>1271480400</v>
      </c>
      <c r="O91" s="13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 s="8">
        <v>7800</v>
      </c>
      <c r="E92" s="8">
        <v>6132</v>
      </c>
      <c r="F92" s="5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13">
        <f t="shared" si="6"/>
        <v>42425.25</v>
      </c>
      <c r="N92">
        <v>1456380000</v>
      </c>
      <c r="O92" s="13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 s="8">
        <v>154300</v>
      </c>
      <c r="E93" s="8">
        <v>74688</v>
      </c>
      <c r="F93" s="5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13">
        <f t="shared" si="6"/>
        <v>42588.208333333328</v>
      </c>
      <c r="N93">
        <v>1472878800</v>
      </c>
      <c r="O93" s="13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hidden="1" x14ac:dyDescent="0.25">
      <c r="A94">
        <v>92</v>
      </c>
      <c r="B94" s="4" t="s">
        <v>233</v>
      </c>
      <c r="C94" s="3" t="s">
        <v>234</v>
      </c>
      <c r="D94" s="8">
        <v>20000</v>
      </c>
      <c r="E94" s="8">
        <v>51775</v>
      </c>
      <c r="F94" s="5">
        <f t="shared" si="4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13">
        <f t="shared" si="6"/>
        <v>40352.208333333336</v>
      </c>
      <c r="N94">
        <v>1277355600</v>
      </c>
      <c r="O94" s="13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idden="1" x14ac:dyDescent="0.25">
      <c r="A95">
        <v>93</v>
      </c>
      <c r="B95" s="4" t="s">
        <v>235</v>
      </c>
      <c r="C95" s="3" t="s">
        <v>236</v>
      </c>
      <c r="D95" s="8">
        <v>108800</v>
      </c>
      <c r="E95" s="8">
        <v>65877</v>
      </c>
      <c r="F95" s="5">
        <f t="shared" si="4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13">
        <f t="shared" si="6"/>
        <v>41202.208333333336</v>
      </c>
      <c r="N95">
        <v>1351054800</v>
      </c>
      <c r="O95" s="13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idden="1" x14ac:dyDescent="0.25">
      <c r="A96">
        <v>94</v>
      </c>
      <c r="B96" s="4" t="s">
        <v>237</v>
      </c>
      <c r="C96" s="3" t="s">
        <v>238</v>
      </c>
      <c r="D96" s="8">
        <v>2900</v>
      </c>
      <c r="E96" s="8">
        <v>8807</v>
      </c>
      <c r="F96" s="5">
        <f t="shared" si="4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13">
        <f t="shared" si="6"/>
        <v>43562.208333333328</v>
      </c>
      <c r="N96">
        <v>1555563600</v>
      </c>
      <c r="O96" s="13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hidden="1" x14ac:dyDescent="0.25">
      <c r="A97">
        <v>95</v>
      </c>
      <c r="B97" s="4" t="s">
        <v>239</v>
      </c>
      <c r="C97" s="3" t="s">
        <v>240</v>
      </c>
      <c r="D97" s="8">
        <v>900</v>
      </c>
      <c r="E97" s="8">
        <v>1017</v>
      </c>
      <c r="F97" s="5">
        <f t="shared" si="4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13">
        <f t="shared" si="6"/>
        <v>43752.208333333328</v>
      </c>
      <c r="N97">
        <v>1571634000</v>
      </c>
      <c r="O97" s="13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idden="1" x14ac:dyDescent="0.25">
      <c r="A98">
        <v>96</v>
      </c>
      <c r="B98" s="4" t="s">
        <v>241</v>
      </c>
      <c r="C98" s="3" t="s">
        <v>242</v>
      </c>
      <c r="D98" s="8">
        <v>69700</v>
      </c>
      <c r="E98" s="8">
        <v>151513</v>
      </c>
      <c r="F98" s="5">
        <f t="shared" si="4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13">
        <f t="shared" si="6"/>
        <v>40612.25</v>
      </c>
      <c r="N98">
        <v>1300856400</v>
      </c>
      <c r="O98" s="13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idden="1" x14ac:dyDescent="0.25">
      <c r="A99">
        <v>97</v>
      </c>
      <c r="B99" s="4" t="s">
        <v>243</v>
      </c>
      <c r="C99" s="3" t="s">
        <v>244</v>
      </c>
      <c r="D99" s="8">
        <v>1300</v>
      </c>
      <c r="E99" s="8">
        <v>12047</v>
      </c>
      <c r="F99" s="5">
        <f t="shared" si="4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13">
        <f t="shared" si="6"/>
        <v>42180.208333333328</v>
      </c>
      <c r="N99">
        <v>1439874000</v>
      </c>
      <c r="O99" s="13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 s="8">
        <v>97800</v>
      </c>
      <c r="E100" s="8">
        <v>32951</v>
      </c>
      <c r="F100" s="5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13">
        <f t="shared" si="6"/>
        <v>42212.208333333328</v>
      </c>
      <c r="N100">
        <v>1438318800</v>
      </c>
      <c r="O100" s="13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idden="1" x14ac:dyDescent="0.25">
      <c r="A101">
        <v>99</v>
      </c>
      <c r="B101" s="4" t="s">
        <v>247</v>
      </c>
      <c r="C101" s="3" t="s">
        <v>248</v>
      </c>
      <c r="D101" s="8">
        <v>7600</v>
      </c>
      <c r="E101" s="8">
        <v>14951</v>
      </c>
      <c r="F101" s="5">
        <f t="shared" si="4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13">
        <f t="shared" si="6"/>
        <v>41968.25</v>
      </c>
      <c r="N101">
        <v>1419400800</v>
      </c>
      <c r="O101" s="13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s="4" t="s">
        <v>249</v>
      </c>
      <c r="C102" s="3" t="s">
        <v>250</v>
      </c>
      <c r="D102" s="8">
        <v>100</v>
      </c>
      <c r="E102" s="8">
        <v>1</v>
      </c>
      <c r="F102" s="5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13">
        <f t="shared" si="6"/>
        <v>40835.208333333336</v>
      </c>
      <c r="N102">
        <v>1320555600</v>
      </c>
      <c r="O102" s="13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idden="1" x14ac:dyDescent="0.25">
      <c r="A103">
        <v>101</v>
      </c>
      <c r="B103" s="4" t="s">
        <v>251</v>
      </c>
      <c r="C103" s="3" t="s">
        <v>252</v>
      </c>
      <c r="D103" s="8">
        <v>900</v>
      </c>
      <c r="E103" s="8">
        <v>9193</v>
      </c>
      <c r="F103" s="5">
        <f t="shared" si="4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13">
        <f t="shared" si="6"/>
        <v>42056.25</v>
      </c>
      <c r="N103">
        <v>1425103200</v>
      </c>
      <c r="O103" s="13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idden="1" x14ac:dyDescent="0.25">
      <c r="A104">
        <v>102</v>
      </c>
      <c r="B104" s="4" t="s">
        <v>253</v>
      </c>
      <c r="C104" s="3" t="s">
        <v>254</v>
      </c>
      <c r="D104" s="8">
        <v>3700</v>
      </c>
      <c r="E104" s="8">
        <v>10422</v>
      </c>
      <c r="F104" s="5">
        <f t="shared" si="4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13">
        <f t="shared" si="6"/>
        <v>43234.208333333328</v>
      </c>
      <c r="N104">
        <v>1526878800</v>
      </c>
      <c r="O104" s="13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 s="8">
        <v>10000</v>
      </c>
      <c r="E105" s="8">
        <v>2461</v>
      </c>
      <c r="F105" s="5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13">
        <f t="shared" si="6"/>
        <v>40475.208333333336</v>
      </c>
      <c r="N105">
        <v>1288674000</v>
      </c>
      <c r="O105" s="13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idden="1" x14ac:dyDescent="0.25">
      <c r="A106">
        <v>104</v>
      </c>
      <c r="B106" s="4" t="s">
        <v>257</v>
      </c>
      <c r="C106" s="3" t="s">
        <v>258</v>
      </c>
      <c r="D106" s="8">
        <v>119200</v>
      </c>
      <c r="E106" s="8">
        <v>170623</v>
      </c>
      <c r="F106" s="5">
        <f t="shared" si="4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13">
        <f t="shared" si="6"/>
        <v>42878.208333333328</v>
      </c>
      <c r="N106">
        <v>1495602000</v>
      </c>
      <c r="O106" s="13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idden="1" x14ac:dyDescent="0.25">
      <c r="A107">
        <v>105</v>
      </c>
      <c r="B107" s="4" t="s">
        <v>259</v>
      </c>
      <c r="C107" s="3" t="s">
        <v>260</v>
      </c>
      <c r="D107" s="8">
        <v>6800</v>
      </c>
      <c r="E107" s="8">
        <v>9829</v>
      </c>
      <c r="F107" s="5">
        <f t="shared" si="4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13">
        <f t="shared" si="6"/>
        <v>41366.208333333336</v>
      </c>
      <c r="N107">
        <v>1366434000</v>
      </c>
      <c r="O107" s="13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idden="1" x14ac:dyDescent="0.25">
      <c r="A108">
        <v>106</v>
      </c>
      <c r="B108" s="4" t="s">
        <v>261</v>
      </c>
      <c r="C108" s="3" t="s">
        <v>262</v>
      </c>
      <c r="D108" s="8">
        <v>3900</v>
      </c>
      <c r="E108" s="8">
        <v>14006</v>
      </c>
      <c r="F108" s="5">
        <f t="shared" si="4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13">
        <f t="shared" si="6"/>
        <v>43716.208333333328</v>
      </c>
      <c r="N108">
        <v>1568350800</v>
      </c>
      <c r="O108" s="13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hidden="1" x14ac:dyDescent="0.25">
      <c r="A109">
        <v>107</v>
      </c>
      <c r="B109" s="4" t="s">
        <v>263</v>
      </c>
      <c r="C109" s="3" t="s">
        <v>264</v>
      </c>
      <c r="D109" s="8">
        <v>3500</v>
      </c>
      <c r="E109" s="8">
        <v>6527</v>
      </c>
      <c r="F109" s="5">
        <f t="shared" si="4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13">
        <f t="shared" si="6"/>
        <v>43213.208333333328</v>
      </c>
      <c r="N109">
        <v>1525928400</v>
      </c>
      <c r="O109" s="13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hidden="1" x14ac:dyDescent="0.25">
      <c r="A110">
        <v>108</v>
      </c>
      <c r="B110" s="4" t="s">
        <v>265</v>
      </c>
      <c r="C110" s="3" t="s">
        <v>266</v>
      </c>
      <c r="D110" s="8">
        <v>1500</v>
      </c>
      <c r="E110" s="8">
        <v>8929</v>
      </c>
      <c r="F110" s="5">
        <f t="shared" si="4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13">
        <f t="shared" si="6"/>
        <v>41005.208333333336</v>
      </c>
      <c r="N110">
        <v>1336885200</v>
      </c>
      <c r="O110" s="13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s="4" t="s">
        <v>267</v>
      </c>
      <c r="C111" s="3" t="s">
        <v>268</v>
      </c>
      <c r="D111" s="8">
        <v>5200</v>
      </c>
      <c r="E111" s="8">
        <v>3079</v>
      </c>
      <c r="F111" s="5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13">
        <f t="shared" si="6"/>
        <v>41651.25</v>
      </c>
      <c r="N111">
        <v>1389679200</v>
      </c>
      <c r="O111" s="13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 s="8">
        <v>142400</v>
      </c>
      <c r="E112" s="8">
        <v>21307</v>
      </c>
      <c r="F112" s="5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13">
        <f t="shared" si="6"/>
        <v>43354.208333333328</v>
      </c>
      <c r="N112">
        <v>1538283600</v>
      </c>
      <c r="O112" s="13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idden="1" x14ac:dyDescent="0.25">
      <c r="A113">
        <v>111</v>
      </c>
      <c r="B113" s="4" t="s">
        <v>272</v>
      </c>
      <c r="C113" s="3" t="s">
        <v>273</v>
      </c>
      <c r="D113" s="8">
        <v>61400</v>
      </c>
      <c r="E113" s="8">
        <v>73653</v>
      </c>
      <c r="F113" s="5">
        <f t="shared" si="4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13">
        <f t="shared" si="6"/>
        <v>41174.208333333336</v>
      </c>
      <c r="N113">
        <v>1348808400</v>
      </c>
      <c r="O113" s="13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idden="1" x14ac:dyDescent="0.25">
      <c r="A114">
        <v>112</v>
      </c>
      <c r="B114" s="4" t="s">
        <v>274</v>
      </c>
      <c r="C114" s="3" t="s">
        <v>275</v>
      </c>
      <c r="D114" s="8">
        <v>4700</v>
      </c>
      <c r="E114" s="8">
        <v>12635</v>
      </c>
      <c r="F114" s="5">
        <f t="shared" si="4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13">
        <f t="shared" si="6"/>
        <v>41875.208333333336</v>
      </c>
      <c r="N114">
        <v>1410152400</v>
      </c>
      <c r="O114" s="13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idden="1" x14ac:dyDescent="0.25">
      <c r="A115">
        <v>113</v>
      </c>
      <c r="B115" s="4" t="s">
        <v>276</v>
      </c>
      <c r="C115" s="3" t="s">
        <v>277</v>
      </c>
      <c r="D115" s="8">
        <v>3300</v>
      </c>
      <c r="E115" s="8">
        <v>12437</v>
      </c>
      <c r="F115" s="5">
        <f t="shared" si="4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13">
        <f t="shared" si="6"/>
        <v>42990.208333333328</v>
      </c>
      <c r="N115">
        <v>1505797200</v>
      </c>
      <c r="O115" s="13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idden="1" x14ac:dyDescent="0.25">
      <c r="A116">
        <v>114</v>
      </c>
      <c r="B116" s="4" t="s">
        <v>278</v>
      </c>
      <c r="C116" s="3" t="s">
        <v>279</v>
      </c>
      <c r="D116" s="8">
        <v>1900</v>
      </c>
      <c r="E116" s="8">
        <v>13816</v>
      </c>
      <c r="F116" s="5">
        <f t="shared" si="4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13">
        <f t="shared" si="6"/>
        <v>43564.208333333328</v>
      </c>
      <c r="N116">
        <v>1554872400</v>
      </c>
      <c r="O116" s="13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 s="8">
        <v>166700</v>
      </c>
      <c r="E117" s="8">
        <v>145382</v>
      </c>
      <c r="F117" s="5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13">
        <f t="shared" si="6"/>
        <v>43056.25</v>
      </c>
      <c r="N117">
        <v>1513922400</v>
      </c>
      <c r="O117" s="13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 s="8">
        <v>7200</v>
      </c>
      <c r="E118" s="8">
        <v>6336</v>
      </c>
      <c r="F118" s="5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13">
        <f t="shared" si="6"/>
        <v>42265.208333333328</v>
      </c>
      <c r="N118">
        <v>1442638800</v>
      </c>
      <c r="O118" s="13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idden="1" x14ac:dyDescent="0.25">
      <c r="A119">
        <v>117</v>
      </c>
      <c r="B119" s="4" t="s">
        <v>284</v>
      </c>
      <c r="C119" s="3" t="s">
        <v>285</v>
      </c>
      <c r="D119" s="8">
        <v>4900</v>
      </c>
      <c r="E119" s="8">
        <v>8523</v>
      </c>
      <c r="F119" s="5">
        <f t="shared" si="4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13">
        <f t="shared" si="6"/>
        <v>40808.208333333336</v>
      </c>
      <c r="N119">
        <v>1317186000</v>
      </c>
      <c r="O119" s="13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idden="1" x14ac:dyDescent="0.25">
      <c r="A120">
        <v>118</v>
      </c>
      <c r="B120" s="4" t="s">
        <v>286</v>
      </c>
      <c r="C120" s="3" t="s">
        <v>287</v>
      </c>
      <c r="D120" s="8">
        <v>5400</v>
      </c>
      <c r="E120" s="8">
        <v>6351</v>
      </c>
      <c r="F120" s="5">
        <f t="shared" si="4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13">
        <f t="shared" si="6"/>
        <v>41665.25</v>
      </c>
      <c r="N120">
        <v>1391234400</v>
      </c>
      <c r="O120" s="13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hidden="1" x14ac:dyDescent="0.25">
      <c r="A121">
        <v>119</v>
      </c>
      <c r="B121" s="4" t="s">
        <v>288</v>
      </c>
      <c r="C121" s="3" t="s">
        <v>289</v>
      </c>
      <c r="D121" s="8">
        <v>5000</v>
      </c>
      <c r="E121" s="8">
        <v>10748</v>
      </c>
      <c r="F121" s="5">
        <f t="shared" si="4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13">
        <f t="shared" si="6"/>
        <v>41806.208333333336</v>
      </c>
      <c r="N121">
        <v>1404363600</v>
      </c>
      <c r="O121" s="13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idden="1" x14ac:dyDescent="0.25">
      <c r="A122">
        <v>120</v>
      </c>
      <c r="B122" s="4" t="s">
        <v>290</v>
      </c>
      <c r="C122" s="3" t="s">
        <v>291</v>
      </c>
      <c r="D122" s="8">
        <v>75100</v>
      </c>
      <c r="E122" s="8">
        <v>112272</v>
      </c>
      <c r="F122" s="5">
        <f t="shared" si="4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13">
        <f t="shared" si="6"/>
        <v>42111.208333333328</v>
      </c>
      <c r="N122">
        <v>1429592400</v>
      </c>
      <c r="O122" s="13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idden="1" x14ac:dyDescent="0.25">
      <c r="A123">
        <v>121</v>
      </c>
      <c r="B123" s="4" t="s">
        <v>293</v>
      </c>
      <c r="C123" s="3" t="s">
        <v>294</v>
      </c>
      <c r="D123" s="8">
        <v>45300</v>
      </c>
      <c r="E123" s="8">
        <v>99361</v>
      </c>
      <c r="F123" s="5">
        <f t="shared" si="4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13">
        <f t="shared" si="6"/>
        <v>41917.208333333336</v>
      </c>
      <c r="N123">
        <v>1413608400</v>
      </c>
      <c r="O123" s="13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 s="8">
        <v>136800</v>
      </c>
      <c r="E124" s="8">
        <v>88055</v>
      </c>
      <c r="F124" s="5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13">
        <f t="shared" si="6"/>
        <v>41970.25</v>
      </c>
      <c r="N124">
        <v>1419400800</v>
      </c>
      <c r="O124" s="13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 s="8">
        <v>177700</v>
      </c>
      <c r="E125" s="8">
        <v>33092</v>
      </c>
      <c r="F125" s="5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13">
        <f t="shared" si="6"/>
        <v>42332.25</v>
      </c>
      <c r="N125">
        <v>1448604000</v>
      </c>
      <c r="O125" s="13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idden="1" x14ac:dyDescent="0.25">
      <c r="A126">
        <v>124</v>
      </c>
      <c r="B126" s="4" t="s">
        <v>299</v>
      </c>
      <c r="C126" s="3" t="s">
        <v>300</v>
      </c>
      <c r="D126" s="8">
        <v>2600</v>
      </c>
      <c r="E126" s="8">
        <v>9562</v>
      </c>
      <c r="F126" s="5">
        <f t="shared" si="4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13">
        <f t="shared" si="6"/>
        <v>43598.208333333328</v>
      </c>
      <c r="N126">
        <v>1562302800</v>
      </c>
      <c r="O126" s="13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idden="1" x14ac:dyDescent="0.25">
      <c r="A127">
        <v>125</v>
      </c>
      <c r="B127" s="4" t="s">
        <v>301</v>
      </c>
      <c r="C127" s="3" t="s">
        <v>302</v>
      </c>
      <c r="D127" s="8">
        <v>5300</v>
      </c>
      <c r="E127" s="8">
        <v>8475</v>
      </c>
      <c r="F127" s="5">
        <f t="shared" si="4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13">
        <f t="shared" si="6"/>
        <v>43362.208333333328</v>
      </c>
      <c r="N127">
        <v>1537678800</v>
      </c>
      <c r="O127" s="13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s="4" t="s">
        <v>303</v>
      </c>
      <c r="C128" s="3" t="s">
        <v>304</v>
      </c>
      <c r="D128" s="8">
        <v>180200</v>
      </c>
      <c r="E128" s="8">
        <v>69617</v>
      </c>
      <c r="F128" s="5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13">
        <f t="shared" si="6"/>
        <v>42596.208333333328</v>
      </c>
      <c r="N128">
        <v>1473570000</v>
      </c>
      <c r="O128" s="13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 s="8">
        <v>103200</v>
      </c>
      <c r="E129" s="8">
        <v>53067</v>
      </c>
      <c r="F129" s="5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13">
        <f t="shared" si="6"/>
        <v>40310.208333333336</v>
      </c>
      <c r="N129">
        <v>1273899600</v>
      </c>
      <c r="O129" s="13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idden="1" x14ac:dyDescent="0.25">
      <c r="A130">
        <v>128</v>
      </c>
      <c r="B130" s="4" t="s">
        <v>307</v>
      </c>
      <c r="C130" s="3" t="s">
        <v>308</v>
      </c>
      <c r="D130" s="8">
        <v>70600</v>
      </c>
      <c r="E130" s="8">
        <v>42596</v>
      </c>
      <c r="F130" s="5">
        <f t="shared" ref="F130:F193" si="8">E130/D130</f>
        <v>0.60334277620396604</v>
      </c>
      <c r="G130" t="s">
        <v>74</v>
      </c>
      <c r="H130">
        <v>532</v>
      </c>
      <c r="I130" s="6">
        <f t="shared" ref="I130:I193" si="9">IFERROR(E130/H130,0)</f>
        <v>80.067669172932327</v>
      </c>
      <c r="J130" t="s">
        <v>21</v>
      </c>
      <c r="K130" t="s">
        <v>22</v>
      </c>
      <c r="L130">
        <v>1282885200</v>
      </c>
      <c r="M130" s="13">
        <f t="shared" ref="M130:M193" si="10">(((L130/60)/60)/24)+DATE(1970,1,1)</f>
        <v>40417.208333333336</v>
      </c>
      <c r="N130">
        <v>1284008400</v>
      </c>
      <c r="O130" s="13">
        <f t="shared" ref="O130:O193" si="11"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idden="1" x14ac:dyDescent="0.25">
      <c r="A131">
        <v>129</v>
      </c>
      <c r="B131" s="4" t="s">
        <v>309</v>
      </c>
      <c r="C131" s="3" t="s">
        <v>310</v>
      </c>
      <c r="D131" s="8">
        <v>148500</v>
      </c>
      <c r="E131" s="8">
        <v>4756</v>
      </c>
      <c r="F131" s="5">
        <f t="shared" si="8"/>
        <v>3.2026936026936029E-2</v>
      </c>
      <c r="G131" t="s">
        <v>74</v>
      </c>
      <c r="H131">
        <v>55</v>
      </c>
      <c r="I131" s="6">
        <f t="shared" si="9"/>
        <v>86.472727272727269</v>
      </c>
      <c r="J131" t="s">
        <v>26</v>
      </c>
      <c r="K131" t="s">
        <v>27</v>
      </c>
      <c r="L131">
        <v>1422943200</v>
      </c>
      <c r="M131" s="13">
        <f t="shared" si="10"/>
        <v>42038.25</v>
      </c>
      <c r="N131">
        <v>1425103200</v>
      </c>
      <c r="O131" s="13">
        <f t="shared" si="11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idden="1" x14ac:dyDescent="0.25">
      <c r="A132">
        <v>130</v>
      </c>
      <c r="B132" s="4" t="s">
        <v>311</v>
      </c>
      <c r="C132" s="3" t="s">
        <v>312</v>
      </c>
      <c r="D132" s="8">
        <v>9600</v>
      </c>
      <c r="E132" s="8">
        <v>14925</v>
      </c>
      <c r="F132" s="5">
        <f t="shared" si="8"/>
        <v>1.5546875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13">
        <f t="shared" si="10"/>
        <v>40842.208333333336</v>
      </c>
      <c r="N132">
        <v>1320991200</v>
      </c>
      <c r="O132" s="13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hidden="1" x14ac:dyDescent="0.25">
      <c r="A133">
        <v>131</v>
      </c>
      <c r="B133" s="4" t="s">
        <v>313</v>
      </c>
      <c r="C133" s="3" t="s">
        <v>314</v>
      </c>
      <c r="D133" s="8">
        <v>164700</v>
      </c>
      <c r="E133" s="8">
        <v>166116</v>
      </c>
      <c r="F133" s="5">
        <f t="shared" si="8"/>
        <v>1.0085974499089254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13">
        <f t="shared" si="10"/>
        <v>41607.25</v>
      </c>
      <c r="N133">
        <v>1386828000</v>
      </c>
      <c r="O133" s="13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idden="1" x14ac:dyDescent="0.25">
      <c r="A134">
        <v>132</v>
      </c>
      <c r="B134" s="4" t="s">
        <v>315</v>
      </c>
      <c r="C134" s="3" t="s">
        <v>316</v>
      </c>
      <c r="D134" s="8">
        <v>3300</v>
      </c>
      <c r="E134" s="8">
        <v>3834</v>
      </c>
      <c r="F134" s="5">
        <f t="shared" si="8"/>
        <v>1.1618181818181819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13">
        <f t="shared" si="10"/>
        <v>43112.25</v>
      </c>
      <c r="N134">
        <v>1517119200</v>
      </c>
      <c r="O134" s="13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idden="1" x14ac:dyDescent="0.25">
      <c r="A135">
        <v>133</v>
      </c>
      <c r="B135" s="4" t="s">
        <v>317</v>
      </c>
      <c r="C135" s="3" t="s">
        <v>318</v>
      </c>
      <c r="D135" s="8">
        <v>4500</v>
      </c>
      <c r="E135" s="8">
        <v>13985</v>
      </c>
      <c r="F135" s="5">
        <f t="shared" si="8"/>
        <v>3.1077777777777778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13">
        <f t="shared" si="10"/>
        <v>40767.208333333336</v>
      </c>
      <c r="N135">
        <v>1315026000</v>
      </c>
      <c r="O135" s="13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 s="8">
        <v>99500</v>
      </c>
      <c r="E136" s="8">
        <v>89288</v>
      </c>
      <c r="F136" s="5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13">
        <f t="shared" si="10"/>
        <v>40713.208333333336</v>
      </c>
      <c r="N136">
        <v>1312693200</v>
      </c>
      <c r="O136" s="13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s="4" t="s">
        <v>322</v>
      </c>
      <c r="C137" s="3" t="s">
        <v>323</v>
      </c>
      <c r="D137" s="8">
        <v>7700</v>
      </c>
      <c r="E137" s="8">
        <v>5488</v>
      </c>
      <c r="F137" s="5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13">
        <f t="shared" si="10"/>
        <v>41340.25</v>
      </c>
      <c r="N137">
        <v>1363064400</v>
      </c>
      <c r="O137" s="13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idden="1" x14ac:dyDescent="0.25">
      <c r="A138">
        <v>136</v>
      </c>
      <c r="B138" s="4" t="s">
        <v>324</v>
      </c>
      <c r="C138" s="3" t="s">
        <v>325</v>
      </c>
      <c r="D138" s="8">
        <v>82800</v>
      </c>
      <c r="E138" s="8">
        <v>2721</v>
      </c>
      <c r="F138" s="5">
        <f t="shared" si="8"/>
        <v>3.2862318840579711E-2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13">
        <f t="shared" si="10"/>
        <v>41797.208333333336</v>
      </c>
      <c r="N138">
        <v>1403154000</v>
      </c>
      <c r="O138" s="13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idden="1" x14ac:dyDescent="0.25">
      <c r="A139">
        <v>137</v>
      </c>
      <c r="B139" s="4" t="s">
        <v>326</v>
      </c>
      <c r="C139" s="3" t="s">
        <v>327</v>
      </c>
      <c r="D139" s="8">
        <v>1800</v>
      </c>
      <c r="E139" s="8">
        <v>4712</v>
      </c>
      <c r="F139" s="5">
        <f t="shared" si="8"/>
        <v>2.617777777777778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13">
        <f t="shared" si="10"/>
        <v>40457.208333333336</v>
      </c>
      <c r="N139">
        <v>1286859600</v>
      </c>
      <c r="O139" s="13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 s="8">
        <v>9600</v>
      </c>
      <c r="E140" s="8">
        <v>9216</v>
      </c>
      <c r="F140" s="5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13">
        <f t="shared" si="10"/>
        <v>41180.208333333336</v>
      </c>
      <c r="N140">
        <v>1349326800</v>
      </c>
      <c r="O140" s="13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 s="8">
        <v>92100</v>
      </c>
      <c r="E141" s="8">
        <v>19246</v>
      </c>
      <c r="F141" s="5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13">
        <f t="shared" si="10"/>
        <v>42115.208333333328</v>
      </c>
      <c r="N141">
        <v>1430974800</v>
      </c>
      <c r="O141" s="13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hidden="1" x14ac:dyDescent="0.25">
      <c r="A142">
        <v>140</v>
      </c>
      <c r="B142" s="4" t="s">
        <v>332</v>
      </c>
      <c r="C142" s="3" t="s">
        <v>333</v>
      </c>
      <c r="D142" s="8">
        <v>5500</v>
      </c>
      <c r="E142" s="8">
        <v>12274</v>
      </c>
      <c r="F142" s="5">
        <f t="shared" si="8"/>
        <v>2.2316363636363636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13">
        <f t="shared" si="10"/>
        <v>43156.25</v>
      </c>
      <c r="N142">
        <v>1519970400</v>
      </c>
      <c r="O142" s="13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idden="1" x14ac:dyDescent="0.25">
      <c r="A143">
        <v>141</v>
      </c>
      <c r="B143" s="4" t="s">
        <v>334</v>
      </c>
      <c r="C143" s="3" t="s">
        <v>335</v>
      </c>
      <c r="D143" s="8">
        <v>64300</v>
      </c>
      <c r="E143" s="8">
        <v>65323</v>
      </c>
      <c r="F143" s="5">
        <f t="shared" si="8"/>
        <v>1.0159097978227061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13">
        <f t="shared" si="10"/>
        <v>42167.208333333328</v>
      </c>
      <c r="N143">
        <v>1434603600</v>
      </c>
      <c r="O143" s="13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idden="1" x14ac:dyDescent="0.25">
      <c r="A144">
        <v>142</v>
      </c>
      <c r="B144" s="4" t="s">
        <v>336</v>
      </c>
      <c r="C144" s="3" t="s">
        <v>337</v>
      </c>
      <c r="D144" s="8">
        <v>5000</v>
      </c>
      <c r="E144" s="8">
        <v>11502</v>
      </c>
      <c r="F144" s="5">
        <f t="shared" si="8"/>
        <v>2.3003999999999998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13">
        <f t="shared" si="10"/>
        <v>41005.208333333336</v>
      </c>
      <c r="N144">
        <v>1337230800</v>
      </c>
      <c r="O144" s="13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idden="1" x14ac:dyDescent="0.25">
      <c r="A145">
        <v>143</v>
      </c>
      <c r="B145" s="4" t="s">
        <v>338</v>
      </c>
      <c r="C145" s="3" t="s">
        <v>339</v>
      </c>
      <c r="D145" s="8">
        <v>5400</v>
      </c>
      <c r="E145" s="8">
        <v>7322</v>
      </c>
      <c r="F145" s="5">
        <f t="shared" si="8"/>
        <v>1.355925925925926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13">
        <f t="shared" si="10"/>
        <v>40357.208333333336</v>
      </c>
      <c r="N145">
        <v>1279429200</v>
      </c>
      <c r="O145" s="13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idden="1" x14ac:dyDescent="0.25">
      <c r="A146">
        <v>144</v>
      </c>
      <c r="B146" s="4" t="s">
        <v>340</v>
      </c>
      <c r="C146" s="3" t="s">
        <v>341</v>
      </c>
      <c r="D146" s="8">
        <v>9000</v>
      </c>
      <c r="E146" s="8">
        <v>11619</v>
      </c>
      <c r="F146" s="5">
        <f t="shared" si="8"/>
        <v>1.2909999999999999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13">
        <f t="shared" si="10"/>
        <v>43633.208333333328</v>
      </c>
      <c r="N146">
        <v>1561438800</v>
      </c>
      <c r="O146" s="13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idden="1" x14ac:dyDescent="0.25">
      <c r="A147">
        <v>145</v>
      </c>
      <c r="B147" s="4" t="s">
        <v>342</v>
      </c>
      <c r="C147" s="3" t="s">
        <v>343</v>
      </c>
      <c r="D147" s="8">
        <v>25000</v>
      </c>
      <c r="E147" s="8">
        <v>59128</v>
      </c>
      <c r="F147" s="5">
        <f t="shared" si="8"/>
        <v>2.3651200000000001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13">
        <f t="shared" si="10"/>
        <v>41889.208333333336</v>
      </c>
      <c r="N147">
        <v>1410498000</v>
      </c>
      <c r="O147" s="13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hidden="1" x14ac:dyDescent="0.25">
      <c r="A148">
        <v>146</v>
      </c>
      <c r="B148" s="4" t="s">
        <v>344</v>
      </c>
      <c r="C148" s="3" t="s">
        <v>345</v>
      </c>
      <c r="D148" s="8">
        <v>8800</v>
      </c>
      <c r="E148" s="8">
        <v>1518</v>
      </c>
      <c r="F148" s="5">
        <f t="shared" si="8"/>
        <v>0.17249999999999999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13">
        <f t="shared" si="10"/>
        <v>40855.25</v>
      </c>
      <c r="N148">
        <v>1322460000</v>
      </c>
      <c r="O148" s="13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idden="1" x14ac:dyDescent="0.25">
      <c r="A149">
        <v>147</v>
      </c>
      <c r="B149" s="4" t="s">
        <v>346</v>
      </c>
      <c r="C149" s="3" t="s">
        <v>347</v>
      </c>
      <c r="D149" s="8">
        <v>8300</v>
      </c>
      <c r="E149" s="8">
        <v>9337</v>
      </c>
      <c r="F149" s="5">
        <f t="shared" si="8"/>
        <v>1.1249397590361445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13">
        <f t="shared" si="10"/>
        <v>42534.208333333328</v>
      </c>
      <c r="N149">
        <v>1466312400</v>
      </c>
      <c r="O149" s="13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idden="1" x14ac:dyDescent="0.25">
      <c r="A150">
        <v>148</v>
      </c>
      <c r="B150" s="4" t="s">
        <v>348</v>
      </c>
      <c r="C150" s="3" t="s">
        <v>349</v>
      </c>
      <c r="D150" s="8">
        <v>9300</v>
      </c>
      <c r="E150" s="8">
        <v>11255</v>
      </c>
      <c r="F150" s="5">
        <f t="shared" si="8"/>
        <v>1.2102150537634409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13">
        <f t="shared" si="10"/>
        <v>42941.208333333328</v>
      </c>
      <c r="N150">
        <v>1501736400</v>
      </c>
      <c r="O150" s="13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idden="1" x14ac:dyDescent="0.25">
      <c r="A151">
        <v>149</v>
      </c>
      <c r="B151" s="4" t="s">
        <v>350</v>
      </c>
      <c r="C151" s="3" t="s">
        <v>351</v>
      </c>
      <c r="D151" s="8">
        <v>6200</v>
      </c>
      <c r="E151" s="8">
        <v>13632</v>
      </c>
      <c r="F151" s="5">
        <f t="shared" si="8"/>
        <v>2.1987096774193549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13">
        <f t="shared" si="10"/>
        <v>41275.25</v>
      </c>
      <c r="N151">
        <v>1361512800</v>
      </c>
      <c r="O151" s="13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 s="8">
        <v>100</v>
      </c>
      <c r="E152" s="8">
        <v>1</v>
      </c>
      <c r="F152" s="5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13">
        <f t="shared" si="10"/>
        <v>43450.25</v>
      </c>
      <c r="N152">
        <v>1545026400</v>
      </c>
      <c r="O152" s="13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 s="8">
        <v>137200</v>
      </c>
      <c r="E153" s="8">
        <v>88037</v>
      </c>
      <c r="F153" s="5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13">
        <f t="shared" si="10"/>
        <v>41799.208333333336</v>
      </c>
      <c r="N153">
        <v>1406696400</v>
      </c>
      <c r="O153" s="13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idden="1" x14ac:dyDescent="0.25">
      <c r="A154">
        <v>152</v>
      </c>
      <c r="B154" s="4" t="s">
        <v>356</v>
      </c>
      <c r="C154" s="3" t="s">
        <v>357</v>
      </c>
      <c r="D154" s="8">
        <v>41500</v>
      </c>
      <c r="E154" s="8">
        <v>175573</v>
      </c>
      <c r="F154" s="5">
        <f t="shared" si="8"/>
        <v>4.2306746987951804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13">
        <f t="shared" si="10"/>
        <v>42783.25</v>
      </c>
      <c r="N154">
        <v>1487916000</v>
      </c>
      <c r="O154" s="13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 s="8">
        <v>189400</v>
      </c>
      <c r="E155" s="8">
        <v>176112</v>
      </c>
      <c r="F155" s="5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13">
        <f t="shared" si="10"/>
        <v>41201.208333333336</v>
      </c>
      <c r="N155">
        <v>1351141200</v>
      </c>
      <c r="O155" s="13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 s="8">
        <v>171300</v>
      </c>
      <c r="E156" s="8">
        <v>100650</v>
      </c>
      <c r="F156" s="5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13">
        <f t="shared" si="10"/>
        <v>42502.208333333328</v>
      </c>
      <c r="N156">
        <v>1465016400</v>
      </c>
      <c r="O156" s="13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 s="8">
        <v>139500</v>
      </c>
      <c r="E157" s="8">
        <v>90706</v>
      </c>
      <c r="F157" s="5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13">
        <f t="shared" si="10"/>
        <v>40262.208333333336</v>
      </c>
      <c r="N157">
        <v>1270789200</v>
      </c>
      <c r="O157" s="13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idden="1" x14ac:dyDescent="0.25">
      <c r="A158">
        <v>156</v>
      </c>
      <c r="B158" s="4" t="s">
        <v>364</v>
      </c>
      <c r="C158" s="3" t="s">
        <v>365</v>
      </c>
      <c r="D158" s="8">
        <v>36400</v>
      </c>
      <c r="E158" s="8">
        <v>26914</v>
      </c>
      <c r="F158" s="5">
        <f t="shared" si="8"/>
        <v>0.73939560439560437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13">
        <f t="shared" si="10"/>
        <v>43743.208333333328</v>
      </c>
      <c r="N158">
        <v>1572325200</v>
      </c>
      <c r="O158" s="13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 s="8">
        <v>4200</v>
      </c>
      <c r="E159" s="8">
        <v>2212</v>
      </c>
      <c r="F159" s="5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13">
        <f t="shared" si="10"/>
        <v>41638.25</v>
      </c>
      <c r="N159">
        <v>1389420000</v>
      </c>
      <c r="O159" s="13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idden="1" x14ac:dyDescent="0.25">
      <c r="A160">
        <v>158</v>
      </c>
      <c r="B160" s="4" t="s">
        <v>368</v>
      </c>
      <c r="C160" s="3" t="s">
        <v>369</v>
      </c>
      <c r="D160" s="8">
        <v>2100</v>
      </c>
      <c r="E160" s="8">
        <v>4640</v>
      </c>
      <c r="F160" s="5">
        <f t="shared" si="8"/>
        <v>2.2095238095238097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13">
        <f t="shared" si="10"/>
        <v>42346.25</v>
      </c>
      <c r="N160">
        <v>1449640800</v>
      </c>
      <c r="O160" s="13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idden="1" x14ac:dyDescent="0.25">
      <c r="A161">
        <v>159</v>
      </c>
      <c r="B161" s="4" t="s">
        <v>370</v>
      </c>
      <c r="C161" s="3" t="s">
        <v>371</v>
      </c>
      <c r="D161" s="8">
        <v>191200</v>
      </c>
      <c r="E161" s="8">
        <v>191222</v>
      </c>
      <c r="F161" s="5">
        <f t="shared" si="8"/>
        <v>1.0001150627615063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13">
        <f t="shared" si="10"/>
        <v>43551.208333333328</v>
      </c>
      <c r="N161">
        <v>1555218000</v>
      </c>
      <c r="O161" s="13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idden="1" x14ac:dyDescent="0.25">
      <c r="A162">
        <v>160</v>
      </c>
      <c r="B162" s="4" t="s">
        <v>372</v>
      </c>
      <c r="C162" s="3" t="s">
        <v>373</v>
      </c>
      <c r="D162" s="8">
        <v>8000</v>
      </c>
      <c r="E162" s="8">
        <v>12985</v>
      </c>
      <c r="F162" s="5">
        <f t="shared" si="8"/>
        <v>1.6231249999999999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13">
        <f t="shared" si="10"/>
        <v>43582.208333333328</v>
      </c>
      <c r="N162">
        <v>1557723600</v>
      </c>
      <c r="O162" s="13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s="4" t="s">
        <v>374</v>
      </c>
      <c r="C163" s="3" t="s">
        <v>375</v>
      </c>
      <c r="D163" s="8">
        <v>5500</v>
      </c>
      <c r="E163" s="8">
        <v>4300</v>
      </c>
      <c r="F163" s="5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13">
        <f t="shared" si="10"/>
        <v>42270.208333333328</v>
      </c>
      <c r="N163">
        <v>1443502800</v>
      </c>
      <c r="O163" s="13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hidden="1" x14ac:dyDescent="0.25">
      <c r="A164">
        <v>162</v>
      </c>
      <c r="B164" s="4" t="s">
        <v>376</v>
      </c>
      <c r="C164" s="3" t="s">
        <v>377</v>
      </c>
      <c r="D164" s="8">
        <v>6100</v>
      </c>
      <c r="E164" s="8">
        <v>9134</v>
      </c>
      <c r="F164" s="5">
        <f t="shared" si="8"/>
        <v>1.4973770491803278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13">
        <f t="shared" si="10"/>
        <v>43442.25</v>
      </c>
      <c r="N164">
        <v>1546840800</v>
      </c>
      <c r="O164" s="13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idden="1" x14ac:dyDescent="0.25">
      <c r="A165">
        <v>163</v>
      </c>
      <c r="B165" s="4" t="s">
        <v>378</v>
      </c>
      <c r="C165" s="3" t="s">
        <v>379</v>
      </c>
      <c r="D165" s="8">
        <v>3500</v>
      </c>
      <c r="E165" s="8">
        <v>8864</v>
      </c>
      <c r="F165" s="5">
        <f t="shared" si="8"/>
        <v>2.5325714285714285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13">
        <f t="shared" si="10"/>
        <v>43028.208333333328</v>
      </c>
      <c r="N165">
        <v>1512712800</v>
      </c>
      <c r="O165" s="13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idden="1" x14ac:dyDescent="0.25">
      <c r="A166">
        <v>164</v>
      </c>
      <c r="B166" s="4" t="s">
        <v>380</v>
      </c>
      <c r="C166" s="3" t="s">
        <v>381</v>
      </c>
      <c r="D166" s="8">
        <v>150500</v>
      </c>
      <c r="E166" s="8">
        <v>150755</v>
      </c>
      <c r="F166" s="5">
        <f t="shared" si="8"/>
        <v>1.0016943521594683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13">
        <f t="shared" si="10"/>
        <v>43016.208333333328</v>
      </c>
      <c r="N166">
        <v>1507525200</v>
      </c>
      <c r="O166" s="13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idden="1" x14ac:dyDescent="0.25">
      <c r="A167">
        <v>165</v>
      </c>
      <c r="B167" s="4" t="s">
        <v>382</v>
      </c>
      <c r="C167" s="3" t="s">
        <v>383</v>
      </c>
      <c r="D167" s="8">
        <v>90400</v>
      </c>
      <c r="E167" s="8">
        <v>110279</v>
      </c>
      <c r="F167" s="5">
        <f t="shared" si="8"/>
        <v>1.2199004424778761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13">
        <f t="shared" si="10"/>
        <v>42948.208333333328</v>
      </c>
      <c r="N167">
        <v>1504328400</v>
      </c>
      <c r="O167" s="13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idden="1" x14ac:dyDescent="0.25">
      <c r="A168">
        <v>166</v>
      </c>
      <c r="B168" s="4" t="s">
        <v>384</v>
      </c>
      <c r="C168" s="3" t="s">
        <v>385</v>
      </c>
      <c r="D168" s="8">
        <v>9800</v>
      </c>
      <c r="E168" s="8">
        <v>13439</v>
      </c>
      <c r="F168" s="5">
        <f t="shared" si="8"/>
        <v>1.3713265306122449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13">
        <f t="shared" si="10"/>
        <v>40534.25</v>
      </c>
      <c r="N168">
        <v>1293343200</v>
      </c>
      <c r="O168" s="13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idden="1" x14ac:dyDescent="0.25">
      <c r="A169">
        <v>167</v>
      </c>
      <c r="B169" s="4" t="s">
        <v>386</v>
      </c>
      <c r="C169" s="3" t="s">
        <v>387</v>
      </c>
      <c r="D169" s="8">
        <v>2600</v>
      </c>
      <c r="E169" s="8">
        <v>10804</v>
      </c>
      <c r="F169" s="5">
        <f t="shared" si="8"/>
        <v>4.155384615384615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13">
        <f t="shared" si="10"/>
        <v>41435.208333333336</v>
      </c>
      <c r="N169">
        <v>1371704400</v>
      </c>
      <c r="O169" s="13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s="4" t="s">
        <v>388</v>
      </c>
      <c r="C170" s="3" t="s">
        <v>389</v>
      </c>
      <c r="D170" s="8">
        <v>128100</v>
      </c>
      <c r="E170" s="8">
        <v>40107</v>
      </c>
      <c r="F170" s="5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13">
        <f t="shared" si="10"/>
        <v>43518.25</v>
      </c>
      <c r="N170">
        <v>1552798800</v>
      </c>
      <c r="O170" s="13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idden="1" x14ac:dyDescent="0.25">
      <c r="A171">
        <v>169</v>
      </c>
      <c r="B171" s="4" t="s">
        <v>390</v>
      </c>
      <c r="C171" s="3" t="s">
        <v>391</v>
      </c>
      <c r="D171" s="8">
        <v>23300</v>
      </c>
      <c r="E171" s="8">
        <v>98811</v>
      </c>
      <c r="F171" s="5">
        <f t="shared" si="8"/>
        <v>4.240815450643777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13">
        <f t="shared" si="10"/>
        <v>41077.208333333336</v>
      </c>
      <c r="N171">
        <v>1342328400</v>
      </c>
      <c r="O171" s="13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 s="8">
        <v>188100</v>
      </c>
      <c r="E172" s="8">
        <v>5528</v>
      </c>
      <c r="F172" s="5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13">
        <f t="shared" si="10"/>
        <v>42950.208333333328</v>
      </c>
      <c r="N172">
        <v>1502341200</v>
      </c>
      <c r="O172" s="13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 s="8">
        <v>4900</v>
      </c>
      <c r="E173" s="8">
        <v>521</v>
      </c>
      <c r="F173" s="5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13">
        <f t="shared" si="10"/>
        <v>41718.208333333336</v>
      </c>
      <c r="N173">
        <v>1397192400</v>
      </c>
      <c r="O173" s="13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 s="8">
        <v>800</v>
      </c>
      <c r="E174" s="8">
        <v>663</v>
      </c>
      <c r="F174" s="5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13">
        <f t="shared" si="10"/>
        <v>41839.208333333336</v>
      </c>
      <c r="N174">
        <v>1407042000</v>
      </c>
      <c r="O174" s="13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idden="1" x14ac:dyDescent="0.25">
      <c r="A175">
        <v>173</v>
      </c>
      <c r="B175" s="4" t="s">
        <v>398</v>
      </c>
      <c r="C175" s="3" t="s">
        <v>399</v>
      </c>
      <c r="D175" s="8">
        <v>96700</v>
      </c>
      <c r="E175" s="8">
        <v>157635</v>
      </c>
      <c r="F175" s="5">
        <f t="shared" si="8"/>
        <v>1.6301447776628748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13">
        <f t="shared" si="10"/>
        <v>41412.208333333336</v>
      </c>
      <c r="N175">
        <v>1369371600</v>
      </c>
      <c r="O175" s="13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idden="1" x14ac:dyDescent="0.25">
      <c r="A176">
        <v>174</v>
      </c>
      <c r="B176" s="4" t="s">
        <v>400</v>
      </c>
      <c r="C176" s="3" t="s">
        <v>401</v>
      </c>
      <c r="D176" s="8">
        <v>600</v>
      </c>
      <c r="E176" s="8">
        <v>5368</v>
      </c>
      <c r="F176" s="5">
        <f t="shared" si="8"/>
        <v>8.9466666666666672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13">
        <f t="shared" si="10"/>
        <v>42282.208333333328</v>
      </c>
      <c r="N176">
        <v>1444107600</v>
      </c>
      <c r="O176" s="13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 s="8">
        <v>181200</v>
      </c>
      <c r="E177" s="8">
        <v>47459</v>
      </c>
      <c r="F177" s="5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13">
        <f t="shared" si="10"/>
        <v>42613.208333333328</v>
      </c>
      <c r="N177">
        <v>1474261200</v>
      </c>
      <c r="O177" s="13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s="4" t="s">
        <v>404</v>
      </c>
      <c r="C178" s="3" t="s">
        <v>405</v>
      </c>
      <c r="D178" s="8">
        <v>115000</v>
      </c>
      <c r="E178" s="8">
        <v>86060</v>
      </c>
      <c r="F178" s="5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13">
        <f t="shared" si="10"/>
        <v>42616.208333333328</v>
      </c>
      <c r="N178">
        <v>1473656400</v>
      </c>
      <c r="O178" s="13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idden="1" x14ac:dyDescent="0.25">
      <c r="A179">
        <v>177</v>
      </c>
      <c r="B179" s="4" t="s">
        <v>406</v>
      </c>
      <c r="C179" s="3" t="s">
        <v>407</v>
      </c>
      <c r="D179" s="8">
        <v>38800</v>
      </c>
      <c r="E179" s="8">
        <v>161593</v>
      </c>
      <c r="F179" s="5">
        <f t="shared" si="8"/>
        <v>4.1647680412371137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13">
        <f t="shared" si="10"/>
        <v>40497.25</v>
      </c>
      <c r="N179">
        <v>1291960800</v>
      </c>
      <c r="O179" s="13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s="4" t="s">
        <v>408</v>
      </c>
      <c r="C180" s="3" t="s">
        <v>409</v>
      </c>
      <c r="D180" s="8">
        <v>7200</v>
      </c>
      <c r="E180" s="8">
        <v>6927</v>
      </c>
      <c r="F180" s="5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13">
        <f t="shared" si="10"/>
        <v>42999.208333333328</v>
      </c>
      <c r="N180">
        <v>1506747600</v>
      </c>
      <c r="O180" s="13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hidden="1" x14ac:dyDescent="0.25">
      <c r="A181">
        <v>179</v>
      </c>
      <c r="B181" s="4" t="s">
        <v>410</v>
      </c>
      <c r="C181" s="3" t="s">
        <v>411</v>
      </c>
      <c r="D181" s="8">
        <v>44500</v>
      </c>
      <c r="E181" s="8">
        <v>159185</v>
      </c>
      <c r="F181" s="5">
        <f t="shared" si="8"/>
        <v>3.5771910112359548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13">
        <f t="shared" si="10"/>
        <v>41350.208333333336</v>
      </c>
      <c r="N181">
        <v>1363582800</v>
      </c>
      <c r="O181" s="13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idden="1" x14ac:dyDescent="0.25">
      <c r="A182">
        <v>180</v>
      </c>
      <c r="B182" s="4" t="s">
        <v>412</v>
      </c>
      <c r="C182" s="3" t="s">
        <v>413</v>
      </c>
      <c r="D182" s="8">
        <v>56000</v>
      </c>
      <c r="E182" s="8">
        <v>172736</v>
      </c>
      <c r="F182" s="5">
        <f t="shared" si="8"/>
        <v>3.0845714285714285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13">
        <f t="shared" si="10"/>
        <v>40259.208333333336</v>
      </c>
      <c r="N182">
        <v>1269666000</v>
      </c>
      <c r="O182" s="13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 s="8">
        <v>8600</v>
      </c>
      <c r="E183" s="8">
        <v>5315</v>
      </c>
      <c r="F183" s="5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13">
        <f t="shared" si="10"/>
        <v>43012.208333333328</v>
      </c>
      <c r="N183">
        <v>1508648400</v>
      </c>
      <c r="O183" s="13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hidden="1" x14ac:dyDescent="0.25">
      <c r="A184">
        <v>182</v>
      </c>
      <c r="B184" s="4" t="s">
        <v>416</v>
      </c>
      <c r="C184" s="3" t="s">
        <v>417</v>
      </c>
      <c r="D184" s="8">
        <v>27100</v>
      </c>
      <c r="E184" s="8">
        <v>195750</v>
      </c>
      <c r="F184" s="5">
        <f t="shared" si="8"/>
        <v>7.2232472324723247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13">
        <f t="shared" si="10"/>
        <v>43631.208333333328</v>
      </c>
      <c r="N184">
        <v>1561957200</v>
      </c>
      <c r="O184" s="13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s="4" t="s">
        <v>418</v>
      </c>
      <c r="C185" s="3" t="s">
        <v>419</v>
      </c>
      <c r="D185" s="8">
        <v>5100</v>
      </c>
      <c r="E185" s="8">
        <v>3525</v>
      </c>
      <c r="F185" s="5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13">
        <f t="shared" si="10"/>
        <v>40430.208333333336</v>
      </c>
      <c r="N185">
        <v>1285131600</v>
      </c>
      <c r="O185" s="13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idden="1" x14ac:dyDescent="0.25">
      <c r="A186">
        <v>184</v>
      </c>
      <c r="B186" s="4" t="s">
        <v>420</v>
      </c>
      <c r="C186" s="3" t="s">
        <v>421</v>
      </c>
      <c r="D186" s="8">
        <v>3600</v>
      </c>
      <c r="E186" s="8">
        <v>10550</v>
      </c>
      <c r="F186" s="5">
        <f t="shared" si="8"/>
        <v>2.9305555555555554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13">
        <f t="shared" si="10"/>
        <v>43588.208333333328</v>
      </c>
      <c r="N186">
        <v>1556946000</v>
      </c>
      <c r="O186" s="13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s="4" t="s">
        <v>422</v>
      </c>
      <c r="C187" s="3" t="s">
        <v>423</v>
      </c>
      <c r="D187" s="8">
        <v>1000</v>
      </c>
      <c r="E187" s="8">
        <v>718</v>
      </c>
      <c r="F187" s="5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13">
        <f t="shared" si="10"/>
        <v>43233.208333333328</v>
      </c>
      <c r="N187">
        <v>1527138000</v>
      </c>
      <c r="O187" s="13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 s="8">
        <v>88800</v>
      </c>
      <c r="E188" s="8">
        <v>28358</v>
      </c>
      <c r="F188" s="5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13">
        <f t="shared" si="10"/>
        <v>41782.208333333336</v>
      </c>
      <c r="N188">
        <v>1402117200</v>
      </c>
      <c r="O188" s="13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idden="1" x14ac:dyDescent="0.25">
      <c r="A189">
        <v>187</v>
      </c>
      <c r="B189" s="4" t="s">
        <v>426</v>
      </c>
      <c r="C189" s="3" t="s">
        <v>427</v>
      </c>
      <c r="D189" s="8">
        <v>60200</v>
      </c>
      <c r="E189" s="8">
        <v>138384</v>
      </c>
      <c r="F189" s="5">
        <f t="shared" si="8"/>
        <v>2.2987375415282392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13">
        <f t="shared" si="10"/>
        <v>41328.25</v>
      </c>
      <c r="N189">
        <v>1364014800</v>
      </c>
      <c r="O189" s="13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 s="8">
        <v>8200</v>
      </c>
      <c r="E190" s="8">
        <v>2625</v>
      </c>
      <c r="F190" s="5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13">
        <f t="shared" si="10"/>
        <v>41975.25</v>
      </c>
      <c r="N190">
        <v>1417586400</v>
      </c>
      <c r="O190" s="13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idden="1" x14ac:dyDescent="0.25">
      <c r="A191">
        <v>189</v>
      </c>
      <c r="B191" s="4" t="s">
        <v>430</v>
      </c>
      <c r="C191" s="3" t="s">
        <v>431</v>
      </c>
      <c r="D191" s="8">
        <v>191300</v>
      </c>
      <c r="E191" s="8">
        <v>45004</v>
      </c>
      <c r="F191" s="5">
        <f t="shared" si="8"/>
        <v>0.23525352848928385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13">
        <f t="shared" si="10"/>
        <v>42433.25</v>
      </c>
      <c r="N191">
        <v>1457071200</v>
      </c>
      <c r="O191" s="13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 s="8">
        <v>3700</v>
      </c>
      <c r="E192" s="8">
        <v>2538</v>
      </c>
      <c r="F192" s="5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13">
        <f t="shared" si="10"/>
        <v>41429.208333333336</v>
      </c>
      <c r="N192">
        <v>1370408400</v>
      </c>
      <c r="O192" s="13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 s="8">
        <v>8400</v>
      </c>
      <c r="E193" s="8">
        <v>3188</v>
      </c>
      <c r="F193" s="5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13">
        <f t="shared" si="10"/>
        <v>43536.208333333328</v>
      </c>
      <c r="N193">
        <v>1552626000</v>
      </c>
      <c r="O193" s="13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 s="8">
        <v>42600</v>
      </c>
      <c r="E194" s="8">
        <v>8517</v>
      </c>
      <c r="F194" s="5">
        <f t="shared" ref="F194:F257" si="12">E194/D194</f>
        <v>0.19992957746478873</v>
      </c>
      <c r="G194" t="s">
        <v>14</v>
      </c>
      <c r="H194">
        <v>243</v>
      </c>
      <c r="I194" s="6">
        <f t="shared" ref="I194:I257" si="13">IFERROR(E194/H194,0)</f>
        <v>35.049382716049379</v>
      </c>
      <c r="J194" t="s">
        <v>21</v>
      </c>
      <c r="K194" t="s">
        <v>22</v>
      </c>
      <c r="L194">
        <v>1403845200</v>
      </c>
      <c r="M194" s="13">
        <f t="shared" ref="M194:M257" si="14">(((L194/60)/60)/24)+DATE(1970,1,1)</f>
        <v>41817.208333333336</v>
      </c>
      <c r="N194">
        <v>1404190800</v>
      </c>
      <c r="O194" s="13">
        <f t="shared" ref="O194:O257" si="15"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 s="8">
        <v>6600</v>
      </c>
      <c r="E195" s="8">
        <v>3012</v>
      </c>
      <c r="F195" s="5">
        <f t="shared" si="12"/>
        <v>0.45636363636363636</v>
      </c>
      <c r="G195" t="s">
        <v>14</v>
      </c>
      <c r="H195">
        <v>65</v>
      </c>
      <c r="I195" s="6">
        <f t="shared" si="13"/>
        <v>46.338461538461537</v>
      </c>
      <c r="J195" t="s">
        <v>21</v>
      </c>
      <c r="K195" t="s">
        <v>22</v>
      </c>
      <c r="L195">
        <v>1523163600</v>
      </c>
      <c r="M195" s="13">
        <f t="shared" si="14"/>
        <v>43198.208333333328</v>
      </c>
      <c r="N195">
        <v>1523509200</v>
      </c>
      <c r="O195" s="13">
        <f t="shared" si="15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idden="1" x14ac:dyDescent="0.25">
      <c r="A196">
        <v>194</v>
      </c>
      <c r="B196" s="4" t="s">
        <v>440</v>
      </c>
      <c r="C196" s="3" t="s">
        <v>441</v>
      </c>
      <c r="D196" s="8">
        <v>7100</v>
      </c>
      <c r="E196" s="8">
        <v>8716</v>
      </c>
      <c r="F196" s="5">
        <f t="shared" si="12"/>
        <v>1.227605633802817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13">
        <f t="shared" si="14"/>
        <v>42261.208333333328</v>
      </c>
      <c r="N196">
        <v>1443589200</v>
      </c>
      <c r="O196" s="13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idden="1" x14ac:dyDescent="0.25">
      <c r="A197">
        <v>195</v>
      </c>
      <c r="B197" s="4" t="s">
        <v>442</v>
      </c>
      <c r="C197" s="3" t="s">
        <v>443</v>
      </c>
      <c r="D197" s="8">
        <v>15800</v>
      </c>
      <c r="E197" s="8">
        <v>57157</v>
      </c>
      <c r="F197" s="5">
        <f t="shared" si="12"/>
        <v>3.61753164556962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13">
        <f t="shared" si="14"/>
        <v>43310.208333333328</v>
      </c>
      <c r="N197">
        <v>1533445200</v>
      </c>
      <c r="O197" s="13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 s="8">
        <v>8200</v>
      </c>
      <c r="E198" s="8">
        <v>5178</v>
      </c>
      <c r="F198" s="5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13">
        <f t="shared" si="14"/>
        <v>42616.208333333328</v>
      </c>
      <c r="N198">
        <v>1474520400</v>
      </c>
      <c r="O198" s="13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idden="1" x14ac:dyDescent="0.25">
      <c r="A199">
        <v>197</v>
      </c>
      <c r="B199" s="4" t="s">
        <v>446</v>
      </c>
      <c r="C199" s="3" t="s">
        <v>447</v>
      </c>
      <c r="D199" s="8">
        <v>54700</v>
      </c>
      <c r="E199" s="8">
        <v>163118</v>
      </c>
      <c r="F199" s="5">
        <f t="shared" si="12"/>
        <v>2.9820475319926874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13">
        <f t="shared" si="14"/>
        <v>42909.208333333328</v>
      </c>
      <c r="N199">
        <v>1499403600</v>
      </c>
      <c r="O199" s="13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 s="8">
        <v>63200</v>
      </c>
      <c r="E200" s="8">
        <v>6041</v>
      </c>
      <c r="F200" s="5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13">
        <f t="shared" si="14"/>
        <v>40396.208333333336</v>
      </c>
      <c r="N200">
        <v>1283576400</v>
      </c>
      <c r="O200" s="13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 s="8">
        <v>1800</v>
      </c>
      <c r="E201" s="8">
        <v>968</v>
      </c>
      <c r="F201" s="5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13">
        <f t="shared" si="14"/>
        <v>42192.208333333328</v>
      </c>
      <c r="N201">
        <v>1436590800</v>
      </c>
      <c r="O201" s="13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 s="8">
        <v>100</v>
      </c>
      <c r="E202" s="8">
        <v>2</v>
      </c>
      <c r="F202" s="5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13">
        <f t="shared" si="14"/>
        <v>40262.208333333336</v>
      </c>
      <c r="N202">
        <v>1270443600</v>
      </c>
      <c r="O202" s="13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idden="1" x14ac:dyDescent="0.25">
      <c r="A203">
        <v>201</v>
      </c>
      <c r="B203" s="4" t="s">
        <v>454</v>
      </c>
      <c r="C203" s="3" t="s">
        <v>455</v>
      </c>
      <c r="D203" s="8">
        <v>2100</v>
      </c>
      <c r="E203" s="8">
        <v>14305</v>
      </c>
      <c r="F203" s="5">
        <f t="shared" si="12"/>
        <v>6.8119047619047617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13">
        <f t="shared" si="14"/>
        <v>41845.208333333336</v>
      </c>
      <c r="N203">
        <v>1407819600</v>
      </c>
      <c r="O203" s="13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idden="1" x14ac:dyDescent="0.25">
      <c r="A204">
        <v>202</v>
      </c>
      <c r="B204" s="4" t="s">
        <v>456</v>
      </c>
      <c r="C204" s="3" t="s">
        <v>457</v>
      </c>
      <c r="D204" s="8">
        <v>8300</v>
      </c>
      <c r="E204" s="8">
        <v>6543</v>
      </c>
      <c r="F204" s="5">
        <f t="shared" si="12"/>
        <v>0.78831325301204824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13">
        <f t="shared" si="14"/>
        <v>40818.208333333336</v>
      </c>
      <c r="N204">
        <v>1317877200</v>
      </c>
      <c r="O204" s="13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hidden="1" x14ac:dyDescent="0.25">
      <c r="A205">
        <v>203</v>
      </c>
      <c r="B205" s="4" t="s">
        <v>458</v>
      </c>
      <c r="C205" s="3" t="s">
        <v>459</v>
      </c>
      <c r="D205" s="8">
        <v>143900</v>
      </c>
      <c r="E205" s="8">
        <v>193413</v>
      </c>
      <c r="F205" s="5">
        <f t="shared" si="12"/>
        <v>1.3440792216817234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13">
        <f t="shared" si="14"/>
        <v>42752.25</v>
      </c>
      <c r="N205">
        <v>1484805600</v>
      </c>
      <c r="O205" s="13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s="4" t="s">
        <v>460</v>
      </c>
      <c r="C206" s="3" t="s">
        <v>461</v>
      </c>
      <c r="D206" s="8">
        <v>75000</v>
      </c>
      <c r="E206" s="8">
        <v>2529</v>
      </c>
      <c r="F206" s="5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13">
        <f t="shared" si="14"/>
        <v>40636.208333333336</v>
      </c>
      <c r="N206">
        <v>1302670800</v>
      </c>
      <c r="O206" s="13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idden="1" x14ac:dyDescent="0.25">
      <c r="A207">
        <v>205</v>
      </c>
      <c r="B207" s="4" t="s">
        <v>462</v>
      </c>
      <c r="C207" s="3" t="s">
        <v>463</v>
      </c>
      <c r="D207" s="8">
        <v>1300</v>
      </c>
      <c r="E207" s="8">
        <v>5614</v>
      </c>
      <c r="F207" s="5">
        <f t="shared" si="12"/>
        <v>4.3184615384615386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13">
        <f t="shared" si="14"/>
        <v>43390.208333333328</v>
      </c>
      <c r="N207">
        <v>1540789200</v>
      </c>
      <c r="O207" s="13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idden="1" x14ac:dyDescent="0.25">
      <c r="A208">
        <v>206</v>
      </c>
      <c r="B208" s="4" t="s">
        <v>464</v>
      </c>
      <c r="C208" s="3" t="s">
        <v>465</v>
      </c>
      <c r="D208" s="8">
        <v>9000</v>
      </c>
      <c r="E208" s="8">
        <v>3496</v>
      </c>
      <c r="F208" s="5">
        <f t="shared" si="12"/>
        <v>0.38844444444444443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13">
        <f t="shared" si="14"/>
        <v>40236.25</v>
      </c>
      <c r="N208">
        <v>1268028000</v>
      </c>
      <c r="O208" s="13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hidden="1" x14ac:dyDescent="0.25">
      <c r="A209">
        <v>207</v>
      </c>
      <c r="B209" s="4" t="s">
        <v>466</v>
      </c>
      <c r="C209" s="3" t="s">
        <v>467</v>
      </c>
      <c r="D209" s="8">
        <v>1000</v>
      </c>
      <c r="E209" s="8">
        <v>4257</v>
      </c>
      <c r="F209" s="5">
        <f t="shared" si="12"/>
        <v>4.2569999999999997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13">
        <f t="shared" si="14"/>
        <v>43340.208333333328</v>
      </c>
      <c r="N209">
        <v>1537160400</v>
      </c>
      <c r="O209" s="13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idden="1" x14ac:dyDescent="0.25">
      <c r="A210">
        <v>208</v>
      </c>
      <c r="B210" s="4" t="s">
        <v>468</v>
      </c>
      <c r="C210" s="3" t="s">
        <v>469</v>
      </c>
      <c r="D210" s="8">
        <v>196900</v>
      </c>
      <c r="E210" s="8">
        <v>199110</v>
      </c>
      <c r="F210" s="5">
        <f t="shared" si="12"/>
        <v>1.0112239715591671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13">
        <f t="shared" si="14"/>
        <v>43048.25</v>
      </c>
      <c r="N210">
        <v>1512280800</v>
      </c>
      <c r="O210" s="13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idden="1" x14ac:dyDescent="0.25">
      <c r="A211">
        <v>209</v>
      </c>
      <c r="B211" s="4" t="s">
        <v>470</v>
      </c>
      <c r="C211" s="3" t="s">
        <v>471</v>
      </c>
      <c r="D211" s="8">
        <v>194500</v>
      </c>
      <c r="E211" s="8">
        <v>41212</v>
      </c>
      <c r="F211" s="5">
        <f t="shared" si="12"/>
        <v>0.21188688946015424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13">
        <f t="shared" si="14"/>
        <v>42496.208333333328</v>
      </c>
      <c r="N211">
        <v>1463115600</v>
      </c>
      <c r="O211" s="13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s="4" t="s">
        <v>472</v>
      </c>
      <c r="C212" s="3" t="s">
        <v>473</v>
      </c>
      <c r="D212" s="8">
        <v>9400</v>
      </c>
      <c r="E212" s="8">
        <v>6338</v>
      </c>
      <c r="F212" s="5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13">
        <f t="shared" si="14"/>
        <v>42797.25</v>
      </c>
      <c r="N212">
        <v>1490850000</v>
      </c>
      <c r="O212" s="13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 s="8">
        <v>104400</v>
      </c>
      <c r="E213" s="8">
        <v>99100</v>
      </c>
      <c r="F213" s="5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13">
        <f t="shared" si="14"/>
        <v>41513.208333333336</v>
      </c>
      <c r="N213">
        <v>1379653200</v>
      </c>
      <c r="O213" s="13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idden="1" x14ac:dyDescent="0.25">
      <c r="A214">
        <v>212</v>
      </c>
      <c r="B214" s="4" t="s">
        <v>477</v>
      </c>
      <c r="C214" s="3" t="s">
        <v>478</v>
      </c>
      <c r="D214" s="8">
        <v>8100</v>
      </c>
      <c r="E214" s="8">
        <v>12300</v>
      </c>
      <c r="F214" s="5">
        <f t="shared" si="12"/>
        <v>1.5185185185185186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13">
        <f t="shared" si="14"/>
        <v>43814.25</v>
      </c>
      <c r="N214">
        <v>1580364000</v>
      </c>
      <c r="O214" s="13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hidden="1" x14ac:dyDescent="0.25">
      <c r="A215">
        <v>213</v>
      </c>
      <c r="B215" s="4" t="s">
        <v>479</v>
      </c>
      <c r="C215" s="3" t="s">
        <v>480</v>
      </c>
      <c r="D215" s="8">
        <v>87900</v>
      </c>
      <c r="E215" s="8">
        <v>171549</v>
      </c>
      <c r="F215" s="5">
        <f t="shared" si="12"/>
        <v>1.9516382252559727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13">
        <f t="shared" si="14"/>
        <v>40488.208333333336</v>
      </c>
      <c r="N215">
        <v>1289714400</v>
      </c>
      <c r="O215" s="13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idden="1" x14ac:dyDescent="0.25">
      <c r="A216">
        <v>214</v>
      </c>
      <c r="B216" s="4" t="s">
        <v>481</v>
      </c>
      <c r="C216" s="3" t="s">
        <v>482</v>
      </c>
      <c r="D216" s="8">
        <v>1400</v>
      </c>
      <c r="E216" s="8">
        <v>14324</v>
      </c>
      <c r="F216" s="5">
        <f t="shared" si="12"/>
        <v>10.231428571428571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13">
        <f t="shared" si="14"/>
        <v>40409.208333333336</v>
      </c>
      <c r="N216">
        <v>1282712400</v>
      </c>
      <c r="O216" s="13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s="4" t="s">
        <v>483</v>
      </c>
      <c r="C217" s="3" t="s">
        <v>484</v>
      </c>
      <c r="D217" s="8">
        <v>156800</v>
      </c>
      <c r="E217" s="8">
        <v>6024</v>
      </c>
      <c r="F217" s="5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13">
        <f t="shared" si="14"/>
        <v>43509.25</v>
      </c>
      <c r="N217">
        <v>1550210400</v>
      </c>
      <c r="O217" s="13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idden="1" x14ac:dyDescent="0.25">
      <c r="A218">
        <v>216</v>
      </c>
      <c r="B218" s="4" t="s">
        <v>485</v>
      </c>
      <c r="C218" s="3" t="s">
        <v>486</v>
      </c>
      <c r="D218" s="8">
        <v>121700</v>
      </c>
      <c r="E218" s="8">
        <v>188721</v>
      </c>
      <c r="F218" s="5">
        <f t="shared" si="12"/>
        <v>1.5507066557107643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13">
        <f t="shared" si="14"/>
        <v>40869.25</v>
      </c>
      <c r="N218">
        <v>1322114400</v>
      </c>
      <c r="O218" s="13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s="4" t="s">
        <v>487</v>
      </c>
      <c r="C219" s="3" t="s">
        <v>488</v>
      </c>
      <c r="D219" s="8">
        <v>129400</v>
      </c>
      <c r="E219" s="8">
        <v>57911</v>
      </c>
      <c r="F219" s="5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13">
        <f t="shared" si="14"/>
        <v>43583.208333333328</v>
      </c>
      <c r="N219">
        <v>1557205200</v>
      </c>
      <c r="O219" s="13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idden="1" x14ac:dyDescent="0.25">
      <c r="A220">
        <v>218</v>
      </c>
      <c r="B220" s="4" t="s">
        <v>489</v>
      </c>
      <c r="C220" s="3" t="s">
        <v>490</v>
      </c>
      <c r="D220" s="8">
        <v>5700</v>
      </c>
      <c r="E220" s="8">
        <v>12309</v>
      </c>
      <c r="F220" s="5">
        <f t="shared" si="12"/>
        <v>2.1594736842105262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13">
        <f t="shared" si="14"/>
        <v>40858.25</v>
      </c>
      <c r="N220">
        <v>1323928800</v>
      </c>
      <c r="O220" s="13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idden="1" x14ac:dyDescent="0.25">
      <c r="A221">
        <v>219</v>
      </c>
      <c r="B221" s="4" t="s">
        <v>491</v>
      </c>
      <c r="C221" s="3" t="s">
        <v>492</v>
      </c>
      <c r="D221" s="8">
        <v>41700</v>
      </c>
      <c r="E221" s="8">
        <v>138497</v>
      </c>
      <c r="F221" s="5">
        <f t="shared" si="12"/>
        <v>3.3212709832134291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13">
        <f t="shared" si="14"/>
        <v>41137.208333333336</v>
      </c>
      <c r="N221">
        <v>1346130000</v>
      </c>
      <c r="O221" s="13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 s="8">
        <v>7900</v>
      </c>
      <c r="E222" s="8">
        <v>667</v>
      </c>
      <c r="F222" s="5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13">
        <f t="shared" si="14"/>
        <v>40725.208333333336</v>
      </c>
      <c r="N222">
        <v>1311051600</v>
      </c>
      <c r="O222" s="13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s="4" t="s">
        <v>495</v>
      </c>
      <c r="C223" s="3" t="s">
        <v>496</v>
      </c>
      <c r="D223" s="8">
        <v>121500</v>
      </c>
      <c r="E223" s="8">
        <v>119830</v>
      </c>
      <c r="F223" s="5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13">
        <f t="shared" si="14"/>
        <v>41081.208333333336</v>
      </c>
      <c r="N223">
        <v>1340427600</v>
      </c>
      <c r="O223" s="13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idden="1" x14ac:dyDescent="0.25">
      <c r="A224">
        <v>222</v>
      </c>
      <c r="B224" s="4" t="s">
        <v>497</v>
      </c>
      <c r="C224" s="3" t="s">
        <v>498</v>
      </c>
      <c r="D224" s="8">
        <v>4800</v>
      </c>
      <c r="E224" s="8">
        <v>6623</v>
      </c>
      <c r="F224" s="5">
        <f t="shared" si="12"/>
        <v>1.3797916666666667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13">
        <f t="shared" si="14"/>
        <v>41914.208333333336</v>
      </c>
      <c r="N224">
        <v>1412312400</v>
      </c>
      <c r="O224" s="13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 s="8">
        <v>87300</v>
      </c>
      <c r="E225" s="8">
        <v>81897</v>
      </c>
      <c r="F225" s="5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13">
        <f t="shared" si="14"/>
        <v>42445.208333333328</v>
      </c>
      <c r="N225">
        <v>1459314000</v>
      </c>
      <c r="O225" s="13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idden="1" x14ac:dyDescent="0.25">
      <c r="A226">
        <v>224</v>
      </c>
      <c r="B226" s="4" t="s">
        <v>501</v>
      </c>
      <c r="C226" s="3" t="s">
        <v>502</v>
      </c>
      <c r="D226" s="8">
        <v>46300</v>
      </c>
      <c r="E226" s="8">
        <v>186885</v>
      </c>
      <c r="F226" s="5">
        <f t="shared" si="12"/>
        <v>4.0363930885529156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13">
        <f t="shared" si="14"/>
        <v>41906.208333333336</v>
      </c>
      <c r="N226">
        <v>1415426400</v>
      </c>
      <c r="O226" s="13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idden="1" x14ac:dyDescent="0.25">
      <c r="A227">
        <v>225</v>
      </c>
      <c r="B227" s="4" t="s">
        <v>503</v>
      </c>
      <c r="C227" s="3" t="s">
        <v>504</v>
      </c>
      <c r="D227" s="8">
        <v>67800</v>
      </c>
      <c r="E227" s="8">
        <v>176398</v>
      </c>
      <c r="F227" s="5">
        <f t="shared" si="12"/>
        <v>2.6017404129793511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13">
        <f t="shared" si="14"/>
        <v>41762.208333333336</v>
      </c>
      <c r="N227">
        <v>1399093200</v>
      </c>
      <c r="O227" s="13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idden="1" x14ac:dyDescent="0.25">
      <c r="A228">
        <v>226</v>
      </c>
      <c r="B228" s="4" t="s">
        <v>253</v>
      </c>
      <c r="C228" s="3" t="s">
        <v>505</v>
      </c>
      <c r="D228" s="8">
        <v>3000</v>
      </c>
      <c r="E228" s="8">
        <v>10999</v>
      </c>
      <c r="F228" s="5">
        <f t="shared" si="12"/>
        <v>3.6663333333333332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13">
        <f t="shared" si="14"/>
        <v>40276.208333333336</v>
      </c>
      <c r="N228">
        <v>1273899600</v>
      </c>
      <c r="O228" s="13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idden="1" x14ac:dyDescent="0.25">
      <c r="A229">
        <v>227</v>
      </c>
      <c r="B229" s="4" t="s">
        <v>506</v>
      </c>
      <c r="C229" s="3" t="s">
        <v>507</v>
      </c>
      <c r="D229" s="8">
        <v>60900</v>
      </c>
      <c r="E229" s="8">
        <v>102751</v>
      </c>
      <c r="F229" s="5">
        <f t="shared" si="12"/>
        <v>1.687208538587849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13">
        <f t="shared" si="14"/>
        <v>42139.208333333328</v>
      </c>
      <c r="N229">
        <v>1432184400</v>
      </c>
      <c r="O229" s="13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idden="1" x14ac:dyDescent="0.25">
      <c r="A230">
        <v>228</v>
      </c>
      <c r="B230" s="4" t="s">
        <v>508</v>
      </c>
      <c r="C230" s="3" t="s">
        <v>509</v>
      </c>
      <c r="D230" s="8">
        <v>137900</v>
      </c>
      <c r="E230" s="8">
        <v>165352</v>
      </c>
      <c r="F230" s="5">
        <f t="shared" si="12"/>
        <v>1.1990717911530093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13">
        <f t="shared" si="14"/>
        <v>42613.208333333328</v>
      </c>
      <c r="N230">
        <v>1474779600</v>
      </c>
      <c r="O230" s="13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idden="1" x14ac:dyDescent="0.25">
      <c r="A231">
        <v>229</v>
      </c>
      <c r="B231" s="4" t="s">
        <v>510</v>
      </c>
      <c r="C231" s="3" t="s">
        <v>511</v>
      </c>
      <c r="D231" s="8">
        <v>85600</v>
      </c>
      <c r="E231" s="8">
        <v>165798</v>
      </c>
      <c r="F231" s="5">
        <f t="shared" si="12"/>
        <v>1.936892523364486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13">
        <f t="shared" si="14"/>
        <v>42887.208333333328</v>
      </c>
      <c r="N231">
        <v>1500440400</v>
      </c>
      <c r="O231" s="13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idden="1" x14ac:dyDescent="0.25">
      <c r="A232">
        <v>230</v>
      </c>
      <c r="B232" s="4" t="s">
        <v>512</v>
      </c>
      <c r="C232" s="3" t="s">
        <v>513</v>
      </c>
      <c r="D232" s="8">
        <v>2400</v>
      </c>
      <c r="E232" s="8">
        <v>10084</v>
      </c>
      <c r="F232" s="5">
        <f t="shared" si="12"/>
        <v>4.2016666666666671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13">
        <f t="shared" si="14"/>
        <v>43805.25</v>
      </c>
      <c r="N232">
        <v>1575612000</v>
      </c>
      <c r="O232" s="13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idden="1" x14ac:dyDescent="0.25">
      <c r="A233">
        <v>231</v>
      </c>
      <c r="B233" s="4" t="s">
        <v>514</v>
      </c>
      <c r="C233" s="3" t="s">
        <v>515</v>
      </c>
      <c r="D233" s="8">
        <v>7200</v>
      </c>
      <c r="E233" s="8">
        <v>5523</v>
      </c>
      <c r="F233" s="5">
        <f t="shared" si="12"/>
        <v>0.76708333333333334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13">
        <f t="shared" si="14"/>
        <v>41415.208333333336</v>
      </c>
      <c r="N233">
        <v>1374123600</v>
      </c>
      <c r="O233" s="13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idden="1" x14ac:dyDescent="0.25">
      <c r="A234">
        <v>232</v>
      </c>
      <c r="B234" s="4" t="s">
        <v>516</v>
      </c>
      <c r="C234" s="3" t="s">
        <v>517</v>
      </c>
      <c r="D234" s="8">
        <v>3400</v>
      </c>
      <c r="E234" s="8">
        <v>5823</v>
      </c>
      <c r="F234" s="5">
        <f t="shared" si="12"/>
        <v>1.7126470588235294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13">
        <f t="shared" si="14"/>
        <v>42576.208333333328</v>
      </c>
      <c r="N234">
        <v>1469509200</v>
      </c>
      <c r="O234" s="13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idden="1" x14ac:dyDescent="0.25">
      <c r="A235">
        <v>233</v>
      </c>
      <c r="B235" s="4" t="s">
        <v>518</v>
      </c>
      <c r="C235" s="3" t="s">
        <v>519</v>
      </c>
      <c r="D235" s="8">
        <v>3800</v>
      </c>
      <c r="E235" s="8">
        <v>6000</v>
      </c>
      <c r="F235" s="5">
        <f t="shared" si="12"/>
        <v>1.5789473684210527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13">
        <f t="shared" si="14"/>
        <v>40706.208333333336</v>
      </c>
      <c r="N235">
        <v>1309237200</v>
      </c>
      <c r="O235" s="13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idden="1" x14ac:dyDescent="0.25">
      <c r="A236">
        <v>234</v>
      </c>
      <c r="B236" s="4" t="s">
        <v>520</v>
      </c>
      <c r="C236" s="3" t="s">
        <v>521</v>
      </c>
      <c r="D236" s="8">
        <v>7500</v>
      </c>
      <c r="E236" s="8">
        <v>8181</v>
      </c>
      <c r="F236" s="5">
        <f t="shared" si="12"/>
        <v>1.0908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13">
        <f t="shared" si="14"/>
        <v>42969.208333333328</v>
      </c>
      <c r="N236">
        <v>1503982800</v>
      </c>
      <c r="O236" s="13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 s="8">
        <v>8600</v>
      </c>
      <c r="E237" s="8">
        <v>3589</v>
      </c>
      <c r="F237" s="5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13">
        <f t="shared" si="14"/>
        <v>42779.25</v>
      </c>
      <c r="N237">
        <v>1487397600</v>
      </c>
      <c r="O237" s="13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 s="8">
        <v>39500</v>
      </c>
      <c r="E238" s="8">
        <v>4323</v>
      </c>
      <c r="F238" s="5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13">
        <f t="shared" si="14"/>
        <v>43641.208333333328</v>
      </c>
      <c r="N238">
        <v>1562043600</v>
      </c>
      <c r="O238" s="13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hidden="1" x14ac:dyDescent="0.25">
      <c r="A239">
        <v>237</v>
      </c>
      <c r="B239" s="4" t="s">
        <v>526</v>
      </c>
      <c r="C239" s="3" t="s">
        <v>527</v>
      </c>
      <c r="D239" s="8">
        <v>9300</v>
      </c>
      <c r="E239" s="8">
        <v>14822</v>
      </c>
      <c r="F239" s="5">
        <f t="shared" si="12"/>
        <v>1.593763440860215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13">
        <f t="shared" si="14"/>
        <v>41754.208333333336</v>
      </c>
      <c r="N239">
        <v>1398574800</v>
      </c>
      <c r="O239" s="13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idden="1" x14ac:dyDescent="0.25">
      <c r="A240">
        <v>238</v>
      </c>
      <c r="B240" s="4" t="s">
        <v>528</v>
      </c>
      <c r="C240" s="3" t="s">
        <v>529</v>
      </c>
      <c r="D240" s="8">
        <v>2400</v>
      </c>
      <c r="E240" s="8">
        <v>10138</v>
      </c>
      <c r="F240" s="5">
        <f t="shared" si="12"/>
        <v>4.2241666666666671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13">
        <f t="shared" si="14"/>
        <v>43083.25</v>
      </c>
      <c r="N240">
        <v>1515391200</v>
      </c>
      <c r="O240" s="13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 s="8">
        <v>3200</v>
      </c>
      <c r="E241" s="8">
        <v>3127</v>
      </c>
      <c r="F241" s="5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13">
        <f t="shared" si="14"/>
        <v>42245.208333333328</v>
      </c>
      <c r="N241">
        <v>1441170000</v>
      </c>
      <c r="O241" s="13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idden="1" x14ac:dyDescent="0.25">
      <c r="A242">
        <v>240</v>
      </c>
      <c r="B242" s="4" t="s">
        <v>532</v>
      </c>
      <c r="C242" s="3" t="s">
        <v>533</v>
      </c>
      <c r="D242" s="8">
        <v>29400</v>
      </c>
      <c r="E242" s="8">
        <v>123124</v>
      </c>
      <c r="F242" s="5">
        <f t="shared" si="12"/>
        <v>4.1878911564625847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13">
        <f t="shared" si="14"/>
        <v>40396.208333333336</v>
      </c>
      <c r="N242">
        <v>1281157200</v>
      </c>
      <c r="O242" s="13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idden="1" x14ac:dyDescent="0.25">
      <c r="A243">
        <v>241</v>
      </c>
      <c r="B243" s="4" t="s">
        <v>534</v>
      </c>
      <c r="C243" s="3" t="s">
        <v>535</v>
      </c>
      <c r="D243" s="8">
        <v>168500</v>
      </c>
      <c r="E243" s="8">
        <v>171729</v>
      </c>
      <c r="F243" s="5">
        <f t="shared" si="12"/>
        <v>1.0191632047477746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13">
        <f t="shared" si="14"/>
        <v>41742.208333333336</v>
      </c>
      <c r="N243">
        <v>1398229200</v>
      </c>
      <c r="O243" s="13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idden="1" x14ac:dyDescent="0.25">
      <c r="A244">
        <v>242</v>
      </c>
      <c r="B244" s="4" t="s">
        <v>536</v>
      </c>
      <c r="C244" s="3" t="s">
        <v>537</v>
      </c>
      <c r="D244" s="8">
        <v>8400</v>
      </c>
      <c r="E244" s="8">
        <v>10729</v>
      </c>
      <c r="F244" s="5">
        <f t="shared" si="12"/>
        <v>1.2772619047619047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13">
        <f t="shared" si="14"/>
        <v>42865.208333333328</v>
      </c>
      <c r="N244">
        <v>1495256400</v>
      </c>
      <c r="O244" s="13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hidden="1" x14ac:dyDescent="0.25">
      <c r="A245">
        <v>243</v>
      </c>
      <c r="B245" s="4" t="s">
        <v>538</v>
      </c>
      <c r="C245" s="3" t="s">
        <v>539</v>
      </c>
      <c r="D245" s="8">
        <v>2300</v>
      </c>
      <c r="E245" s="8">
        <v>10240</v>
      </c>
      <c r="F245" s="5">
        <f t="shared" si="12"/>
        <v>4.4521739130434783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13">
        <f t="shared" si="14"/>
        <v>43163.25</v>
      </c>
      <c r="N245">
        <v>1520402400</v>
      </c>
      <c r="O245" s="13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hidden="1" x14ac:dyDescent="0.25">
      <c r="A246">
        <v>244</v>
      </c>
      <c r="B246" s="4" t="s">
        <v>540</v>
      </c>
      <c r="C246" s="3" t="s">
        <v>541</v>
      </c>
      <c r="D246" s="8">
        <v>700</v>
      </c>
      <c r="E246" s="8">
        <v>3988</v>
      </c>
      <c r="F246" s="5">
        <f t="shared" si="12"/>
        <v>5.6971428571428575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13">
        <f t="shared" si="14"/>
        <v>41834.208333333336</v>
      </c>
      <c r="N246">
        <v>1409806800</v>
      </c>
      <c r="O246" s="13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idden="1" x14ac:dyDescent="0.25">
      <c r="A247">
        <v>245</v>
      </c>
      <c r="B247" s="4" t="s">
        <v>542</v>
      </c>
      <c r="C247" s="3" t="s">
        <v>543</v>
      </c>
      <c r="D247" s="8">
        <v>2900</v>
      </c>
      <c r="E247" s="8">
        <v>14771</v>
      </c>
      <c r="F247" s="5">
        <f t="shared" si="12"/>
        <v>5.0934482758620687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13">
        <f t="shared" si="14"/>
        <v>41736.208333333336</v>
      </c>
      <c r="N247">
        <v>1396933200</v>
      </c>
      <c r="O247" s="13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idden="1" x14ac:dyDescent="0.25">
      <c r="A248">
        <v>246</v>
      </c>
      <c r="B248" s="4" t="s">
        <v>544</v>
      </c>
      <c r="C248" s="3" t="s">
        <v>545</v>
      </c>
      <c r="D248" s="8">
        <v>4500</v>
      </c>
      <c r="E248" s="8">
        <v>14649</v>
      </c>
      <c r="F248" s="5">
        <f t="shared" si="12"/>
        <v>3.2553333333333332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13">
        <f t="shared" si="14"/>
        <v>41491.208333333336</v>
      </c>
      <c r="N248">
        <v>1376024400</v>
      </c>
      <c r="O248" s="13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idden="1" x14ac:dyDescent="0.25">
      <c r="A249">
        <v>247</v>
      </c>
      <c r="B249" s="4" t="s">
        <v>546</v>
      </c>
      <c r="C249" s="3" t="s">
        <v>547</v>
      </c>
      <c r="D249" s="8">
        <v>19800</v>
      </c>
      <c r="E249" s="8">
        <v>184658</v>
      </c>
      <c r="F249" s="5">
        <f t="shared" si="12"/>
        <v>9.3261616161616168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13">
        <f t="shared" si="14"/>
        <v>42726.25</v>
      </c>
      <c r="N249">
        <v>1483682400</v>
      </c>
      <c r="O249" s="13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idden="1" x14ac:dyDescent="0.25">
      <c r="A250">
        <v>248</v>
      </c>
      <c r="B250" s="4" t="s">
        <v>548</v>
      </c>
      <c r="C250" s="3" t="s">
        <v>549</v>
      </c>
      <c r="D250" s="8">
        <v>6200</v>
      </c>
      <c r="E250" s="8">
        <v>13103</v>
      </c>
      <c r="F250" s="5">
        <f t="shared" si="12"/>
        <v>2.1133870967741935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13">
        <f t="shared" si="14"/>
        <v>42004.25</v>
      </c>
      <c r="N250">
        <v>1420437600</v>
      </c>
      <c r="O250" s="13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idden="1" x14ac:dyDescent="0.25">
      <c r="A251">
        <v>249</v>
      </c>
      <c r="B251" s="4" t="s">
        <v>550</v>
      </c>
      <c r="C251" s="3" t="s">
        <v>551</v>
      </c>
      <c r="D251" s="8">
        <v>61500</v>
      </c>
      <c r="E251" s="8">
        <v>168095</v>
      </c>
      <c r="F251" s="5">
        <f t="shared" si="12"/>
        <v>2.7332520325203253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13">
        <f t="shared" si="14"/>
        <v>42006.25</v>
      </c>
      <c r="N251">
        <v>1420783200</v>
      </c>
      <c r="O251" s="13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 s="8">
        <v>100</v>
      </c>
      <c r="E252" s="8">
        <v>3</v>
      </c>
      <c r="F252" s="5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13">
        <f t="shared" si="14"/>
        <v>40203.25</v>
      </c>
      <c r="N252">
        <v>1267423200</v>
      </c>
      <c r="O252" s="13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 s="8">
        <v>7100</v>
      </c>
      <c r="E253" s="8">
        <v>3840</v>
      </c>
      <c r="F253" s="5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13">
        <f t="shared" si="14"/>
        <v>41252.25</v>
      </c>
      <c r="N253">
        <v>1355205600</v>
      </c>
      <c r="O253" s="13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hidden="1" x14ac:dyDescent="0.25">
      <c r="A254">
        <v>252</v>
      </c>
      <c r="B254" s="4" t="s">
        <v>556</v>
      </c>
      <c r="C254" s="3" t="s">
        <v>557</v>
      </c>
      <c r="D254" s="8">
        <v>1000</v>
      </c>
      <c r="E254" s="8">
        <v>6263</v>
      </c>
      <c r="F254" s="5">
        <f t="shared" si="12"/>
        <v>6.2629999999999999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13">
        <f t="shared" si="14"/>
        <v>41572.208333333336</v>
      </c>
      <c r="N254">
        <v>1383109200</v>
      </c>
      <c r="O254" s="13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s="4" t="s">
        <v>558</v>
      </c>
      <c r="C255" s="3" t="s">
        <v>559</v>
      </c>
      <c r="D255" s="8">
        <v>121500</v>
      </c>
      <c r="E255" s="8">
        <v>108161</v>
      </c>
      <c r="F255" s="5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13">
        <f t="shared" si="14"/>
        <v>40641.208333333336</v>
      </c>
      <c r="N255">
        <v>1303275600</v>
      </c>
      <c r="O255" s="13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hidden="1" x14ac:dyDescent="0.25">
      <c r="A256">
        <v>254</v>
      </c>
      <c r="B256" s="4" t="s">
        <v>560</v>
      </c>
      <c r="C256" s="3" t="s">
        <v>561</v>
      </c>
      <c r="D256" s="8">
        <v>4600</v>
      </c>
      <c r="E256" s="8">
        <v>8505</v>
      </c>
      <c r="F256" s="5">
        <f t="shared" si="12"/>
        <v>1.8489130434782608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13">
        <f t="shared" si="14"/>
        <v>42787.25</v>
      </c>
      <c r="N256">
        <v>1487829600</v>
      </c>
      <c r="O256" s="13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hidden="1" x14ac:dyDescent="0.25">
      <c r="A257">
        <v>255</v>
      </c>
      <c r="B257" s="4" t="s">
        <v>562</v>
      </c>
      <c r="C257" s="3" t="s">
        <v>563</v>
      </c>
      <c r="D257" s="8">
        <v>80500</v>
      </c>
      <c r="E257" s="8">
        <v>96735</v>
      </c>
      <c r="F257" s="5">
        <f t="shared" si="12"/>
        <v>1.2016770186335404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13">
        <f t="shared" si="14"/>
        <v>40590.25</v>
      </c>
      <c r="N257">
        <v>1298268000</v>
      </c>
      <c r="O257" s="13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s="4" t="s">
        <v>564</v>
      </c>
      <c r="C258" s="3" t="s">
        <v>565</v>
      </c>
      <c r="D258" s="8">
        <v>4100</v>
      </c>
      <c r="E258" s="8">
        <v>959</v>
      </c>
      <c r="F258" s="5">
        <f t="shared" ref="F258:F321" si="16">E258/D258</f>
        <v>0.23390243902439026</v>
      </c>
      <c r="G258" t="s">
        <v>14</v>
      </c>
      <c r="H258">
        <v>15</v>
      </c>
      <c r="I258" s="6">
        <f t="shared" ref="I258:I321" si="17">IFERROR(E258/H258,0)</f>
        <v>63.93333333333333</v>
      </c>
      <c r="J258" t="s">
        <v>40</v>
      </c>
      <c r="K258" t="s">
        <v>41</v>
      </c>
      <c r="L258">
        <v>1453615200</v>
      </c>
      <c r="M258" s="13">
        <f t="shared" ref="M258:M321" si="18">(((L258/60)/60)/24)+DATE(1970,1,1)</f>
        <v>42393.25</v>
      </c>
      <c r="N258">
        <v>1456812000</v>
      </c>
      <c r="O258" s="13">
        <f t="shared" ref="O258:O321" si="19">(((N258/60)/60)/24)+DATE(1970,1,1)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idden="1" x14ac:dyDescent="0.25">
      <c r="A259">
        <v>257</v>
      </c>
      <c r="B259" s="4" t="s">
        <v>566</v>
      </c>
      <c r="C259" s="3" t="s">
        <v>567</v>
      </c>
      <c r="D259" s="8">
        <v>5700</v>
      </c>
      <c r="E259" s="8">
        <v>8322</v>
      </c>
      <c r="F259" s="5">
        <f t="shared" si="16"/>
        <v>1.46</v>
      </c>
      <c r="G259" t="s">
        <v>20</v>
      </c>
      <c r="H259">
        <v>92</v>
      </c>
      <c r="I259" s="6">
        <f t="shared" si="17"/>
        <v>90.456521739130437</v>
      </c>
      <c r="J259" t="s">
        <v>21</v>
      </c>
      <c r="K259" t="s">
        <v>22</v>
      </c>
      <c r="L259">
        <v>1362463200</v>
      </c>
      <c r="M259" s="13">
        <f t="shared" si="18"/>
        <v>41338.25</v>
      </c>
      <c r="N259">
        <v>1363669200</v>
      </c>
      <c r="O259" s="13">
        <f t="shared" si="19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idden="1" x14ac:dyDescent="0.25">
      <c r="A260">
        <v>258</v>
      </c>
      <c r="B260" s="4" t="s">
        <v>568</v>
      </c>
      <c r="C260" s="3" t="s">
        <v>569</v>
      </c>
      <c r="D260" s="8">
        <v>5000</v>
      </c>
      <c r="E260" s="8">
        <v>13424</v>
      </c>
      <c r="F260" s="5">
        <f t="shared" si="16"/>
        <v>2.6848000000000001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13">
        <f t="shared" si="18"/>
        <v>42712.25</v>
      </c>
      <c r="N260">
        <v>1482904800</v>
      </c>
      <c r="O260" s="13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hidden="1" x14ac:dyDescent="0.25">
      <c r="A261">
        <v>259</v>
      </c>
      <c r="B261" s="4" t="s">
        <v>570</v>
      </c>
      <c r="C261" s="3" t="s">
        <v>571</v>
      </c>
      <c r="D261" s="8">
        <v>1800</v>
      </c>
      <c r="E261" s="8">
        <v>10755</v>
      </c>
      <c r="F261" s="5">
        <f t="shared" si="16"/>
        <v>5.9749999999999996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13">
        <f t="shared" si="18"/>
        <v>41251.25</v>
      </c>
      <c r="N261">
        <v>1356588000</v>
      </c>
      <c r="O261" s="13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idden="1" x14ac:dyDescent="0.25">
      <c r="A262">
        <v>260</v>
      </c>
      <c r="B262" s="4" t="s">
        <v>572</v>
      </c>
      <c r="C262" s="3" t="s">
        <v>573</v>
      </c>
      <c r="D262" s="8">
        <v>6300</v>
      </c>
      <c r="E262" s="8">
        <v>9935</v>
      </c>
      <c r="F262" s="5">
        <f t="shared" si="16"/>
        <v>1.5769841269841269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13">
        <f t="shared" si="18"/>
        <v>41180.208333333336</v>
      </c>
      <c r="N262">
        <v>1349845200</v>
      </c>
      <c r="O262" s="13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 s="8">
        <v>84300</v>
      </c>
      <c r="E263" s="8">
        <v>26303</v>
      </c>
      <c r="F263" s="5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13">
        <f t="shared" si="18"/>
        <v>40415.208333333336</v>
      </c>
      <c r="N263">
        <v>1283058000</v>
      </c>
      <c r="O263" s="13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idden="1" x14ac:dyDescent="0.25">
      <c r="A264">
        <v>262</v>
      </c>
      <c r="B264" s="4" t="s">
        <v>576</v>
      </c>
      <c r="C264" s="3" t="s">
        <v>577</v>
      </c>
      <c r="D264" s="8">
        <v>1700</v>
      </c>
      <c r="E264" s="8">
        <v>5328</v>
      </c>
      <c r="F264" s="5">
        <f t="shared" si="16"/>
        <v>3.1341176470588237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13">
        <f t="shared" si="18"/>
        <v>40638.208333333336</v>
      </c>
      <c r="N264">
        <v>1304226000</v>
      </c>
      <c r="O264" s="13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idden="1" x14ac:dyDescent="0.25">
      <c r="A265">
        <v>263</v>
      </c>
      <c r="B265" s="4" t="s">
        <v>578</v>
      </c>
      <c r="C265" s="3" t="s">
        <v>579</v>
      </c>
      <c r="D265" s="8">
        <v>2900</v>
      </c>
      <c r="E265" s="8">
        <v>10756</v>
      </c>
      <c r="F265" s="5">
        <f t="shared" si="16"/>
        <v>3.7089655172413791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13">
        <f t="shared" si="18"/>
        <v>40187.25</v>
      </c>
      <c r="N265">
        <v>1263016800</v>
      </c>
      <c r="O265" s="13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idden="1" x14ac:dyDescent="0.25">
      <c r="A266">
        <v>264</v>
      </c>
      <c r="B266" s="4" t="s">
        <v>580</v>
      </c>
      <c r="C266" s="3" t="s">
        <v>581</v>
      </c>
      <c r="D266" s="8">
        <v>45600</v>
      </c>
      <c r="E266" s="8">
        <v>165375</v>
      </c>
      <c r="F266" s="5">
        <f t="shared" si="16"/>
        <v>3.6266447368421053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13">
        <f t="shared" si="18"/>
        <v>41317.25</v>
      </c>
      <c r="N266">
        <v>1362031200</v>
      </c>
      <c r="O266" s="13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idden="1" x14ac:dyDescent="0.25">
      <c r="A267">
        <v>265</v>
      </c>
      <c r="B267" s="4" t="s">
        <v>582</v>
      </c>
      <c r="C267" s="3" t="s">
        <v>583</v>
      </c>
      <c r="D267" s="8">
        <v>4900</v>
      </c>
      <c r="E267" s="8">
        <v>6031</v>
      </c>
      <c r="F267" s="5">
        <f t="shared" si="16"/>
        <v>1.2308163265306122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13">
        <f t="shared" si="18"/>
        <v>42372.25</v>
      </c>
      <c r="N267">
        <v>1455602400</v>
      </c>
      <c r="O267" s="13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s="4" t="s">
        <v>584</v>
      </c>
      <c r="C268" s="3" t="s">
        <v>585</v>
      </c>
      <c r="D268" s="8">
        <v>111900</v>
      </c>
      <c r="E268" s="8">
        <v>85902</v>
      </c>
      <c r="F268" s="5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13">
        <f t="shared" si="18"/>
        <v>41950.25</v>
      </c>
      <c r="N268">
        <v>1418191200</v>
      </c>
      <c r="O268" s="13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idden="1" x14ac:dyDescent="0.25">
      <c r="A269">
        <v>267</v>
      </c>
      <c r="B269" s="4" t="s">
        <v>586</v>
      </c>
      <c r="C269" s="3" t="s">
        <v>587</v>
      </c>
      <c r="D269" s="8">
        <v>61600</v>
      </c>
      <c r="E269" s="8">
        <v>143910</v>
      </c>
      <c r="F269" s="5">
        <f t="shared" si="16"/>
        <v>2.3362012987012988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13">
        <f t="shared" si="18"/>
        <v>41206.208333333336</v>
      </c>
      <c r="N269">
        <v>1352440800</v>
      </c>
      <c r="O269" s="13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idden="1" x14ac:dyDescent="0.25">
      <c r="A270">
        <v>268</v>
      </c>
      <c r="B270" s="4" t="s">
        <v>588</v>
      </c>
      <c r="C270" s="3" t="s">
        <v>589</v>
      </c>
      <c r="D270" s="8">
        <v>1500</v>
      </c>
      <c r="E270" s="8">
        <v>2708</v>
      </c>
      <c r="F270" s="5">
        <f t="shared" si="16"/>
        <v>1.8053333333333332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13">
        <f t="shared" si="18"/>
        <v>41186.208333333336</v>
      </c>
      <c r="N270">
        <v>1353304800</v>
      </c>
      <c r="O270" s="13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idden="1" x14ac:dyDescent="0.25">
      <c r="A271">
        <v>269</v>
      </c>
      <c r="B271" s="4" t="s">
        <v>590</v>
      </c>
      <c r="C271" s="3" t="s">
        <v>591</v>
      </c>
      <c r="D271" s="8">
        <v>3500</v>
      </c>
      <c r="E271" s="8">
        <v>8842</v>
      </c>
      <c r="F271" s="5">
        <f t="shared" si="16"/>
        <v>2.5262857142857142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13">
        <f t="shared" si="18"/>
        <v>43496.25</v>
      </c>
      <c r="N271">
        <v>1550728800</v>
      </c>
      <c r="O271" s="13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idden="1" x14ac:dyDescent="0.25">
      <c r="A272">
        <v>270</v>
      </c>
      <c r="B272" s="4" t="s">
        <v>592</v>
      </c>
      <c r="C272" s="3" t="s">
        <v>593</v>
      </c>
      <c r="D272" s="8">
        <v>173900</v>
      </c>
      <c r="E272" s="8">
        <v>47260</v>
      </c>
      <c r="F272" s="5">
        <f t="shared" si="16"/>
        <v>0.27176538240368026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13">
        <f t="shared" si="18"/>
        <v>40514.25</v>
      </c>
      <c r="N272">
        <v>1291442400</v>
      </c>
      <c r="O272" s="13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hidden="1" x14ac:dyDescent="0.25">
      <c r="A273">
        <v>271</v>
      </c>
      <c r="B273" s="4" t="s">
        <v>594</v>
      </c>
      <c r="C273" s="3" t="s">
        <v>595</v>
      </c>
      <c r="D273" s="8">
        <v>153700</v>
      </c>
      <c r="E273" s="8">
        <v>1953</v>
      </c>
      <c r="F273" s="5">
        <f t="shared" si="16"/>
        <v>1.2706571242680547E-2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13">
        <f t="shared" si="18"/>
        <v>42345.25</v>
      </c>
      <c r="N273">
        <v>1452146400</v>
      </c>
      <c r="O273" s="13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idden="1" x14ac:dyDescent="0.25">
      <c r="A274">
        <v>272</v>
      </c>
      <c r="B274" s="4" t="s">
        <v>596</v>
      </c>
      <c r="C274" s="3" t="s">
        <v>597</v>
      </c>
      <c r="D274" s="8">
        <v>51100</v>
      </c>
      <c r="E274" s="8">
        <v>155349</v>
      </c>
      <c r="F274" s="5">
        <f t="shared" si="16"/>
        <v>3.0400978473581213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13">
        <f t="shared" si="18"/>
        <v>43656.208333333328</v>
      </c>
      <c r="N274">
        <v>1564894800</v>
      </c>
      <c r="O274" s="13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idden="1" x14ac:dyDescent="0.25">
      <c r="A275">
        <v>273</v>
      </c>
      <c r="B275" s="4" t="s">
        <v>598</v>
      </c>
      <c r="C275" s="3" t="s">
        <v>599</v>
      </c>
      <c r="D275" s="8">
        <v>7800</v>
      </c>
      <c r="E275" s="8">
        <v>10704</v>
      </c>
      <c r="F275" s="5">
        <f t="shared" si="16"/>
        <v>1.3723076923076922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13">
        <f t="shared" si="18"/>
        <v>42995.208333333328</v>
      </c>
      <c r="N275">
        <v>1505883600</v>
      </c>
      <c r="O275" s="13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s="4" t="s">
        <v>600</v>
      </c>
      <c r="C276" s="3" t="s">
        <v>601</v>
      </c>
      <c r="D276" s="8">
        <v>2400</v>
      </c>
      <c r="E276" s="8">
        <v>773</v>
      </c>
      <c r="F276" s="5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13">
        <f t="shared" si="18"/>
        <v>43045.25</v>
      </c>
      <c r="N276">
        <v>1510380000</v>
      </c>
      <c r="O276" s="13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hidden="1" x14ac:dyDescent="0.25">
      <c r="A277">
        <v>275</v>
      </c>
      <c r="B277" s="4" t="s">
        <v>602</v>
      </c>
      <c r="C277" s="3" t="s">
        <v>603</v>
      </c>
      <c r="D277" s="8">
        <v>3900</v>
      </c>
      <c r="E277" s="8">
        <v>9419</v>
      </c>
      <c r="F277" s="5">
        <f t="shared" si="16"/>
        <v>2.4151282051282053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13">
        <f t="shared" si="18"/>
        <v>43561.208333333328</v>
      </c>
      <c r="N277">
        <v>1555218000</v>
      </c>
      <c r="O277" s="13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 s="8">
        <v>5500</v>
      </c>
      <c r="E278" s="8">
        <v>5324</v>
      </c>
      <c r="F278" s="5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13">
        <f t="shared" si="18"/>
        <v>41018.208333333336</v>
      </c>
      <c r="N278">
        <v>1335243600</v>
      </c>
      <c r="O278" s="13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hidden="1" x14ac:dyDescent="0.25">
      <c r="A279">
        <v>277</v>
      </c>
      <c r="B279" s="4" t="s">
        <v>606</v>
      </c>
      <c r="C279" s="3" t="s">
        <v>607</v>
      </c>
      <c r="D279" s="8">
        <v>700</v>
      </c>
      <c r="E279" s="8">
        <v>7465</v>
      </c>
      <c r="F279" s="5">
        <f t="shared" si="16"/>
        <v>10.664285714285715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13">
        <f t="shared" si="18"/>
        <v>40378.208333333336</v>
      </c>
      <c r="N279">
        <v>1279688400</v>
      </c>
      <c r="O279" s="13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idden="1" x14ac:dyDescent="0.25">
      <c r="A280">
        <v>278</v>
      </c>
      <c r="B280" s="4" t="s">
        <v>608</v>
      </c>
      <c r="C280" s="3" t="s">
        <v>609</v>
      </c>
      <c r="D280" s="8">
        <v>2700</v>
      </c>
      <c r="E280" s="8">
        <v>8799</v>
      </c>
      <c r="F280" s="5">
        <f t="shared" si="16"/>
        <v>3.2588888888888889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13">
        <f t="shared" si="18"/>
        <v>41239.25</v>
      </c>
      <c r="N280">
        <v>1356069600</v>
      </c>
      <c r="O280" s="13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idden="1" x14ac:dyDescent="0.25">
      <c r="A281">
        <v>279</v>
      </c>
      <c r="B281" s="4" t="s">
        <v>610</v>
      </c>
      <c r="C281" s="3" t="s">
        <v>611</v>
      </c>
      <c r="D281" s="8">
        <v>8000</v>
      </c>
      <c r="E281" s="8">
        <v>13656</v>
      </c>
      <c r="F281" s="5">
        <f t="shared" si="16"/>
        <v>1.7070000000000001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13">
        <f t="shared" si="18"/>
        <v>43346.208333333328</v>
      </c>
      <c r="N281">
        <v>1536210000</v>
      </c>
      <c r="O281" s="13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hidden="1" x14ac:dyDescent="0.25">
      <c r="A282">
        <v>280</v>
      </c>
      <c r="B282" s="4" t="s">
        <v>612</v>
      </c>
      <c r="C282" s="3" t="s">
        <v>613</v>
      </c>
      <c r="D282" s="8">
        <v>2500</v>
      </c>
      <c r="E282" s="8">
        <v>14536</v>
      </c>
      <c r="F282" s="5">
        <f t="shared" si="16"/>
        <v>5.8144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13">
        <f t="shared" si="18"/>
        <v>43060.25</v>
      </c>
      <c r="N282">
        <v>1511762400</v>
      </c>
      <c r="O282" s="13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 s="8">
        <v>164500</v>
      </c>
      <c r="E283" s="8">
        <v>150552</v>
      </c>
      <c r="F283" s="5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13">
        <f t="shared" si="18"/>
        <v>40979.25</v>
      </c>
      <c r="N283">
        <v>1333256400</v>
      </c>
      <c r="O283" s="13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idden="1" x14ac:dyDescent="0.25">
      <c r="A284">
        <v>282</v>
      </c>
      <c r="B284" s="4" t="s">
        <v>616</v>
      </c>
      <c r="C284" s="3" t="s">
        <v>617</v>
      </c>
      <c r="D284" s="8">
        <v>8400</v>
      </c>
      <c r="E284" s="8">
        <v>9076</v>
      </c>
      <c r="F284" s="5">
        <f t="shared" si="16"/>
        <v>1.0804761904761904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13">
        <f t="shared" si="18"/>
        <v>42701.25</v>
      </c>
      <c r="N284">
        <v>1480744800</v>
      </c>
      <c r="O284" s="13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 s="8">
        <v>8100</v>
      </c>
      <c r="E285" s="8">
        <v>1517</v>
      </c>
      <c r="F285" s="5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13">
        <f t="shared" si="18"/>
        <v>42520.208333333328</v>
      </c>
      <c r="N285">
        <v>1465016400</v>
      </c>
      <c r="O285" s="13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 s="8">
        <v>9800</v>
      </c>
      <c r="E286" s="8">
        <v>8153</v>
      </c>
      <c r="F286" s="5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13">
        <f t="shared" si="18"/>
        <v>41030.208333333336</v>
      </c>
      <c r="N286">
        <v>1336280400</v>
      </c>
      <c r="O286" s="13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idden="1" x14ac:dyDescent="0.25">
      <c r="A287">
        <v>285</v>
      </c>
      <c r="B287" s="4" t="s">
        <v>622</v>
      </c>
      <c r="C287" s="3" t="s">
        <v>623</v>
      </c>
      <c r="D287" s="8">
        <v>900</v>
      </c>
      <c r="E287" s="8">
        <v>6357</v>
      </c>
      <c r="F287" s="5">
        <f t="shared" si="16"/>
        <v>7.0633333333333335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13">
        <f t="shared" si="18"/>
        <v>42623.208333333328</v>
      </c>
      <c r="N287">
        <v>1476766800</v>
      </c>
      <c r="O287" s="13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idden="1" x14ac:dyDescent="0.25">
      <c r="A288">
        <v>286</v>
      </c>
      <c r="B288" s="4" t="s">
        <v>624</v>
      </c>
      <c r="C288" s="3" t="s">
        <v>625</v>
      </c>
      <c r="D288" s="8">
        <v>112100</v>
      </c>
      <c r="E288" s="8">
        <v>19557</v>
      </c>
      <c r="F288" s="5">
        <f t="shared" si="16"/>
        <v>0.17446030330062445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13">
        <f t="shared" si="18"/>
        <v>42697.25</v>
      </c>
      <c r="N288">
        <v>1480485600</v>
      </c>
      <c r="O288" s="13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idden="1" x14ac:dyDescent="0.25">
      <c r="A289">
        <v>287</v>
      </c>
      <c r="B289" s="4" t="s">
        <v>626</v>
      </c>
      <c r="C289" s="3" t="s">
        <v>627</v>
      </c>
      <c r="D289" s="8">
        <v>6300</v>
      </c>
      <c r="E289" s="8">
        <v>13213</v>
      </c>
      <c r="F289" s="5">
        <f t="shared" si="16"/>
        <v>2.0973015873015872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13">
        <f t="shared" si="18"/>
        <v>42122.208333333328</v>
      </c>
      <c r="N289">
        <v>1430197200</v>
      </c>
      <c r="O289" s="13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 s="8">
        <v>5600</v>
      </c>
      <c r="E290" s="8">
        <v>5476</v>
      </c>
      <c r="F290" s="5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13">
        <f t="shared" si="18"/>
        <v>40982.208333333336</v>
      </c>
      <c r="N290">
        <v>1331787600</v>
      </c>
      <c r="O290" s="13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idden="1" x14ac:dyDescent="0.25">
      <c r="A291">
        <v>289</v>
      </c>
      <c r="B291" s="4" t="s">
        <v>630</v>
      </c>
      <c r="C291" s="3" t="s">
        <v>631</v>
      </c>
      <c r="D291" s="8">
        <v>800</v>
      </c>
      <c r="E291" s="8">
        <v>13474</v>
      </c>
      <c r="F291" s="5">
        <f t="shared" si="16"/>
        <v>16.842500000000001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13">
        <f t="shared" si="18"/>
        <v>42219.208333333328</v>
      </c>
      <c r="N291">
        <v>1438837200</v>
      </c>
      <c r="O291" s="13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s="4" t="s">
        <v>632</v>
      </c>
      <c r="C292" s="3" t="s">
        <v>633</v>
      </c>
      <c r="D292" s="8">
        <v>168600</v>
      </c>
      <c r="E292" s="8">
        <v>91722</v>
      </c>
      <c r="F292" s="5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13">
        <f t="shared" si="18"/>
        <v>41404.208333333336</v>
      </c>
      <c r="N292">
        <v>1370926800</v>
      </c>
      <c r="O292" s="13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idden="1" x14ac:dyDescent="0.25">
      <c r="A293">
        <v>291</v>
      </c>
      <c r="B293" s="4" t="s">
        <v>634</v>
      </c>
      <c r="C293" s="3" t="s">
        <v>635</v>
      </c>
      <c r="D293" s="8">
        <v>1800</v>
      </c>
      <c r="E293" s="8">
        <v>8219</v>
      </c>
      <c r="F293" s="5">
        <f t="shared" si="16"/>
        <v>4.5661111111111108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13">
        <f t="shared" si="18"/>
        <v>40831.208333333336</v>
      </c>
      <c r="N293">
        <v>1319000400</v>
      </c>
      <c r="O293" s="13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s="4" t="s">
        <v>636</v>
      </c>
      <c r="C294" s="3" t="s">
        <v>637</v>
      </c>
      <c r="D294" s="8">
        <v>7300</v>
      </c>
      <c r="E294" s="8">
        <v>717</v>
      </c>
      <c r="F294" s="5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13">
        <f t="shared" si="18"/>
        <v>40984.208333333336</v>
      </c>
      <c r="N294">
        <v>1333429200</v>
      </c>
      <c r="O294" s="13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idden="1" x14ac:dyDescent="0.25">
      <c r="A295">
        <v>293</v>
      </c>
      <c r="B295" s="4" t="s">
        <v>638</v>
      </c>
      <c r="C295" s="3" t="s">
        <v>639</v>
      </c>
      <c r="D295" s="8">
        <v>6500</v>
      </c>
      <c r="E295" s="8">
        <v>1065</v>
      </c>
      <c r="F295" s="5">
        <f t="shared" si="16"/>
        <v>0.16384615384615384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13">
        <f t="shared" si="18"/>
        <v>40456.208333333336</v>
      </c>
      <c r="N295">
        <v>1287032400</v>
      </c>
      <c r="O295" s="13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idden="1" x14ac:dyDescent="0.25">
      <c r="A296">
        <v>294</v>
      </c>
      <c r="B296" s="4" t="s">
        <v>640</v>
      </c>
      <c r="C296" s="3" t="s">
        <v>641</v>
      </c>
      <c r="D296" s="8">
        <v>600</v>
      </c>
      <c r="E296" s="8">
        <v>8038</v>
      </c>
      <c r="F296" s="5">
        <f t="shared" si="16"/>
        <v>13.396666666666667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13">
        <f t="shared" si="18"/>
        <v>43399.208333333328</v>
      </c>
      <c r="N296">
        <v>1541570400</v>
      </c>
      <c r="O296" s="13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s="4" t="s">
        <v>642</v>
      </c>
      <c r="C297" s="3" t="s">
        <v>643</v>
      </c>
      <c r="D297" s="8">
        <v>192900</v>
      </c>
      <c r="E297" s="8">
        <v>68769</v>
      </c>
      <c r="F297" s="5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13">
        <f t="shared" si="18"/>
        <v>41562.208333333336</v>
      </c>
      <c r="N297">
        <v>1383976800</v>
      </c>
      <c r="O297" s="13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s="4" t="s">
        <v>644</v>
      </c>
      <c r="C298" s="3" t="s">
        <v>645</v>
      </c>
      <c r="D298" s="8">
        <v>6100</v>
      </c>
      <c r="E298" s="8">
        <v>3352</v>
      </c>
      <c r="F298" s="5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13">
        <f t="shared" si="18"/>
        <v>43493.25</v>
      </c>
      <c r="N298">
        <v>1550556000</v>
      </c>
      <c r="O298" s="13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 s="8">
        <v>7200</v>
      </c>
      <c r="E299" s="8">
        <v>6785</v>
      </c>
      <c r="F299" s="5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13">
        <f t="shared" si="18"/>
        <v>41653.25</v>
      </c>
      <c r="N299">
        <v>1390456800</v>
      </c>
      <c r="O299" s="13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idden="1" x14ac:dyDescent="0.25">
      <c r="A300">
        <v>298</v>
      </c>
      <c r="B300" s="4" t="s">
        <v>648</v>
      </c>
      <c r="C300" s="3" t="s">
        <v>649</v>
      </c>
      <c r="D300" s="8">
        <v>3500</v>
      </c>
      <c r="E300" s="8">
        <v>5037</v>
      </c>
      <c r="F300" s="5">
        <f t="shared" si="16"/>
        <v>1.4391428571428571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13">
        <f t="shared" si="18"/>
        <v>42426.25</v>
      </c>
      <c r="N300">
        <v>1458018000</v>
      </c>
      <c r="O300" s="13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s="4" t="s">
        <v>650</v>
      </c>
      <c r="C301" s="3" t="s">
        <v>651</v>
      </c>
      <c r="D301" s="8">
        <v>3800</v>
      </c>
      <c r="E301" s="8">
        <v>1954</v>
      </c>
      <c r="F301" s="5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13">
        <f t="shared" si="18"/>
        <v>42432.25</v>
      </c>
      <c r="N301">
        <v>1461819600</v>
      </c>
      <c r="O301" s="13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 s="8">
        <v>100</v>
      </c>
      <c r="E302" s="8">
        <v>5</v>
      </c>
      <c r="F302" s="5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13">
        <f t="shared" si="18"/>
        <v>42977.208333333328</v>
      </c>
      <c r="N302">
        <v>1504155600</v>
      </c>
      <c r="O302" s="13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idden="1" x14ac:dyDescent="0.25">
      <c r="A303">
        <v>301</v>
      </c>
      <c r="B303" s="4" t="s">
        <v>654</v>
      </c>
      <c r="C303" s="3" t="s">
        <v>655</v>
      </c>
      <c r="D303" s="8">
        <v>900</v>
      </c>
      <c r="E303" s="8">
        <v>12102</v>
      </c>
      <c r="F303" s="5">
        <f t="shared" si="16"/>
        <v>13.446666666666667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13">
        <f t="shared" si="18"/>
        <v>42061.25</v>
      </c>
      <c r="N303">
        <v>1426395600</v>
      </c>
      <c r="O303" s="13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s="4" t="s">
        <v>656</v>
      </c>
      <c r="C304" s="3" t="s">
        <v>657</v>
      </c>
      <c r="D304" s="8">
        <v>76100</v>
      </c>
      <c r="E304" s="8">
        <v>24234</v>
      </c>
      <c r="F304" s="5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13">
        <f t="shared" si="18"/>
        <v>43345.208333333328</v>
      </c>
      <c r="N304">
        <v>1537074000</v>
      </c>
      <c r="O304" s="13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 s="8">
        <v>3400</v>
      </c>
      <c r="E305" s="8">
        <v>2809</v>
      </c>
      <c r="F305" s="5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13">
        <f t="shared" si="18"/>
        <v>42376.25</v>
      </c>
      <c r="N305">
        <v>1452578400</v>
      </c>
      <c r="O305" s="13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idden="1" x14ac:dyDescent="0.25">
      <c r="A306">
        <v>304</v>
      </c>
      <c r="B306" s="4" t="s">
        <v>660</v>
      </c>
      <c r="C306" s="3" t="s">
        <v>661</v>
      </c>
      <c r="D306" s="8">
        <v>2100</v>
      </c>
      <c r="E306" s="8">
        <v>11469</v>
      </c>
      <c r="F306" s="5">
        <f t="shared" si="16"/>
        <v>5.4614285714285717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13">
        <f t="shared" si="18"/>
        <v>42589.208333333328</v>
      </c>
      <c r="N306">
        <v>1474088400</v>
      </c>
      <c r="O306" s="13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idden="1" x14ac:dyDescent="0.25">
      <c r="A307">
        <v>305</v>
      </c>
      <c r="B307" s="4" t="s">
        <v>662</v>
      </c>
      <c r="C307" s="3" t="s">
        <v>663</v>
      </c>
      <c r="D307" s="8">
        <v>2800</v>
      </c>
      <c r="E307" s="8">
        <v>8014</v>
      </c>
      <c r="F307" s="5">
        <f t="shared" si="16"/>
        <v>2.8621428571428571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13">
        <f t="shared" si="18"/>
        <v>42448.208333333328</v>
      </c>
      <c r="N307">
        <v>1461906000</v>
      </c>
      <c r="O307" s="13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s="4" t="s">
        <v>664</v>
      </c>
      <c r="C308" s="3" t="s">
        <v>665</v>
      </c>
      <c r="D308" s="8">
        <v>6500</v>
      </c>
      <c r="E308" s="8">
        <v>514</v>
      </c>
      <c r="F308" s="5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13">
        <f t="shared" si="18"/>
        <v>42930.208333333328</v>
      </c>
      <c r="N308">
        <v>1500267600</v>
      </c>
      <c r="O308" s="13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idden="1" x14ac:dyDescent="0.25">
      <c r="A309">
        <v>307</v>
      </c>
      <c r="B309" s="4" t="s">
        <v>666</v>
      </c>
      <c r="C309" s="3" t="s">
        <v>667</v>
      </c>
      <c r="D309" s="8">
        <v>32900</v>
      </c>
      <c r="E309" s="8">
        <v>43473</v>
      </c>
      <c r="F309" s="5">
        <f t="shared" si="16"/>
        <v>1.3213677811550153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13">
        <f t="shared" si="18"/>
        <v>41066.208333333336</v>
      </c>
      <c r="N309">
        <v>1340686800</v>
      </c>
      <c r="O309" s="13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 s="8">
        <v>118200</v>
      </c>
      <c r="E310" s="8">
        <v>87560</v>
      </c>
      <c r="F310" s="5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13">
        <f t="shared" si="18"/>
        <v>40651.208333333336</v>
      </c>
      <c r="N310">
        <v>1303189200</v>
      </c>
      <c r="O310" s="13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idden="1" x14ac:dyDescent="0.25">
      <c r="A311">
        <v>309</v>
      </c>
      <c r="B311" s="4" t="s">
        <v>670</v>
      </c>
      <c r="C311" s="3" t="s">
        <v>671</v>
      </c>
      <c r="D311" s="8">
        <v>4100</v>
      </c>
      <c r="E311" s="8">
        <v>3087</v>
      </c>
      <c r="F311" s="5">
        <f t="shared" si="16"/>
        <v>0.75292682926829269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13">
        <f t="shared" si="18"/>
        <v>40807.208333333336</v>
      </c>
      <c r="N311">
        <v>1318309200</v>
      </c>
      <c r="O311" s="13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 s="8">
        <v>7800</v>
      </c>
      <c r="E312" s="8">
        <v>1586</v>
      </c>
      <c r="F312" s="5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13">
        <f t="shared" si="18"/>
        <v>40277.208333333336</v>
      </c>
      <c r="N312">
        <v>1272171600</v>
      </c>
      <c r="O312" s="13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idden="1" x14ac:dyDescent="0.25">
      <c r="A313">
        <v>311</v>
      </c>
      <c r="B313" s="4" t="s">
        <v>674</v>
      </c>
      <c r="C313" s="3" t="s">
        <v>675</v>
      </c>
      <c r="D313" s="8">
        <v>6300</v>
      </c>
      <c r="E313" s="8">
        <v>12812</v>
      </c>
      <c r="F313" s="5">
        <f t="shared" si="16"/>
        <v>2.0336507936507937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13">
        <f t="shared" si="18"/>
        <v>40590.25</v>
      </c>
      <c r="N313">
        <v>1298872800</v>
      </c>
      <c r="O313" s="13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idden="1" x14ac:dyDescent="0.25">
      <c r="A314">
        <v>312</v>
      </c>
      <c r="B314" s="4" t="s">
        <v>676</v>
      </c>
      <c r="C314" s="3" t="s">
        <v>677</v>
      </c>
      <c r="D314" s="8">
        <v>59100</v>
      </c>
      <c r="E314" s="8">
        <v>183345</v>
      </c>
      <c r="F314" s="5">
        <f t="shared" si="16"/>
        <v>3.1022842639593908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13">
        <f t="shared" si="18"/>
        <v>41572.208333333336</v>
      </c>
      <c r="N314">
        <v>1383282000</v>
      </c>
      <c r="O314" s="13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idden="1" x14ac:dyDescent="0.25">
      <c r="A315">
        <v>313</v>
      </c>
      <c r="B315" s="4" t="s">
        <v>678</v>
      </c>
      <c r="C315" s="3" t="s">
        <v>679</v>
      </c>
      <c r="D315" s="8">
        <v>2200</v>
      </c>
      <c r="E315" s="8">
        <v>8697</v>
      </c>
      <c r="F315" s="5">
        <f t="shared" si="16"/>
        <v>3.9531818181818181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13">
        <f t="shared" si="18"/>
        <v>40966.25</v>
      </c>
      <c r="N315">
        <v>1330495200</v>
      </c>
      <c r="O315" s="13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idden="1" x14ac:dyDescent="0.25">
      <c r="A316">
        <v>314</v>
      </c>
      <c r="B316" s="4" t="s">
        <v>680</v>
      </c>
      <c r="C316" s="3" t="s">
        <v>681</v>
      </c>
      <c r="D316" s="8">
        <v>1400</v>
      </c>
      <c r="E316" s="8">
        <v>4126</v>
      </c>
      <c r="F316" s="5">
        <f t="shared" si="16"/>
        <v>2.9471428571428571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13">
        <f t="shared" si="18"/>
        <v>43536.208333333328</v>
      </c>
      <c r="N316">
        <v>1552798800</v>
      </c>
      <c r="O316" s="13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s="4" t="s">
        <v>682</v>
      </c>
      <c r="C317" s="3" t="s">
        <v>683</v>
      </c>
      <c r="D317" s="8">
        <v>9500</v>
      </c>
      <c r="E317" s="8">
        <v>3220</v>
      </c>
      <c r="F317" s="5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13">
        <f t="shared" si="18"/>
        <v>41783.208333333336</v>
      </c>
      <c r="N317">
        <v>1403413200</v>
      </c>
      <c r="O317" s="13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 s="8">
        <v>9600</v>
      </c>
      <c r="E318" s="8">
        <v>6401</v>
      </c>
      <c r="F318" s="5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13">
        <f t="shared" si="18"/>
        <v>43788.25</v>
      </c>
      <c r="N318">
        <v>1574229600</v>
      </c>
      <c r="O318" s="13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 s="8">
        <v>6600</v>
      </c>
      <c r="E319" s="8">
        <v>1269</v>
      </c>
      <c r="F319" s="5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13">
        <f t="shared" si="18"/>
        <v>42869.208333333328</v>
      </c>
      <c r="N319">
        <v>1495861200</v>
      </c>
      <c r="O319" s="13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s="4" t="s">
        <v>688</v>
      </c>
      <c r="C320" s="3" t="s">
        <v>689</v>
      </c>
      <c r="D320" s="8">
        <v>5700</v>
      </c>
      <c r="E320" s="8">
        <v>903</v>
      </c>
      <c r="F320" s="5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13">
        <f t="shared" si="18"/>
        <v>41684.25</v>
      </c>
      <c r="N320">
        <v>1392530400</v>
      </c>
      <c r="O320" s="13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idden="1" x14ac:dyDescent="0.25">
      <c r="A321">
        <v>319</v>
      </c>
      <c r="B321" s="4" t="s">
        <v>690</v>
      </c>
      <c r="C321" s="3" t="s">
        <v>691</v>
      </c>
      <c r="D321" s="8">
        <v>8400</v>
      </c>
      <c r="E321" s="8">
        <v>3251</v>
      </c>
      <c r="F321" s="5">
        <f t="shared" si="16"/>
        <v>0.38702380952380955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13">
        <f t="shared" si="18"/>
        <v>40402.208333333336</v>
      </c>
      <c r="N321">
        <v>1283662800</v>
      </c>
      <c r="O321" s="13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 s="8">
        <v>84400</v>
      </c>
      <c r="E322" s="8">
        <v>8092</v>
      </c>
      <c r="F322" s="5">
        <f t="shared" ref="F322:F385" si="20">E322/D322</f>
        <v>9.5876777251184833E-2</v>
      </c>
      <c r="G322" t="s">
        <v>14</v>
      </c>
      <c r="H322">
        <v>80</v>
      </c>
      <c r="I322" s="6">
        <f t="shared" ref="I322:I385" si="21">IFERROR(E322/H322,0)</f>
        <v>101.15</v>
      </c>
      <c r="J322" t="s">
        <v>21</v>
      </c>
      <c r="K322" t="s">
        <v>22</v>
      </c>
      <c r="L322">
        <v>1305003600</v>
      </c>
      <c r="M322" s="13">
        <f t="shared" ref="M322:M385" si="22">(((L322/60)/60)/24)+DATE(1970,1,1)</f>
        <v>40673.208333333336</v>
      </c>
      <c r="N322">
        <v>1305781200</v>
      </c>
      <c r="O322" s="13">
        <f t="shared" ref="O322:O385" si="23"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 s="8">
        <v>170400</v>
      </c>
      <c r="E323" s="8">
        <v>160422</v>
      </c>
      <c r="F323" s="5">
        <f t="shared" si="20"/>
        <v>0.94144366197183094</v>
      </c>
      <c r="G323" t="s">
        <v>14</v>
      </c>
      <c r="H323">
        <v>2468</v>
      </c>
      <c r="I323" s="6">
        <f t="shared" si="21"/>
        <v>65.000810372771468</v>
      </c>
      <c r="J323" t="s">
        <v>21</v>
      </c>
      <c r="K323" t="s">
        <v>22</v>
      </c>
      <c r="L323">
        <v>1301634000</v>
      </c>
      <c r="M323" s="13">
        <f t="shared" si="22"/>
        <v>40634.208333333336</v>
      </c>
      <c r="N323">
        <v>1302325200</v>
      </c>
      <c r="O323" s="13">
        <f t="shared" si="23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hidden="1" x14ac:dyDescent="0.25">
      <c r="A324">
        <v>322</v>
      </c>
      <c r="B324" s="4" t="s">
        <v>696</v>
      </c>
      <c r="C324" s="3" t="s">
        <v>697</v>
      </c>
      <c r="D324" s="8">
        <v>117900</v>
      </c>
      <c r="E324" s="8">
        <v>196377</v>
      </c>
      <c r="F324" s="5">
        <f t="shared" si="20"/>
        <v>1.6656234096692113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13">
        <f t="shared" si="22"/>
        <v>40507.25</v>
      </c>
      <c r="N324">
        <v>1291788000</v>
      </c>
      <c r="O324" s="13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 s="8">
        <v>8900</v>
      </c>
      <c r="E325" s="8">
        <v>2148</v>
      </c>
      <c r="F325" s="5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13">
        <f t="shared" si="22"/>
        <v>41725.208333333336</v>
      </c>
      <c r="N325">
        <v>1396069200</v>
      </c>
      <c r="O325" s="13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idden="1" x14ac:dyDescent="0.25">
      <c r="A326">
        <v>324</v>
      </c>
      <c r="B326" s="4" t="s">
        <v>700</v>
      </c>
      <c r="C326" s="3" t="s">
        <v>701</v>
      </c>
      <c r="D326" s="8">
        <v>7100</v>
      </c>
      <c r="E326" s="8">
        <v>11648</v>
      </c>
      <c r="F326" s="5">
        <f t="shared" si="20"/>
        <v>1.6405633802816901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13">
        <f t="shared" si="22"/>
        <v>42176.208333333328</v>
      </c>
      <c r="N326">
        <v>1435899600</v>
      </c>
      <c r="O326" s="13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s="4" t="s">
        <v>702</v>
      </c>
      <c r="C327" s="3" t="s">
        <v>703</v>
      </c>
      <c r="D327" s="8">
        <v>6500</v>
      </c>
      <c r="E327" s="8">
        <v>5897</v>
      </c>
      <c r="F327" s="5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13">
        <f t="shared" si="22"/>
        <v>43267.208333333328</v>
      </c>
      <c r="N327">
        <v>1531112400</v>
      </c>
      <c r="O327" s="13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s="4" t="s">
        <v>704</v>
      </c>
      <c r="C328" s="3" t="s">
        <v>705</v>
      </c>
      <c r="D328" s="8">
        <v>7200</v>
      </c>
      <c r="E328" s="8">
        <v>3326</v>
      </c>
      <c r="F328" s="5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13">
        <f t="shared" si="22"/>
        <v>42364.25</v>
      </c>
      <c r="N328">
        <v>1451628000</v>
      </c>
      <c r="O328" s="13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 s="8">
        <v>2600</v>
      </c>
      <c r="E329" s="8">
        <v>1002</v>
      </c>
      <c r="F329" s="5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13">
        <f t="shared" si="22"/>
        <v>43705.208333333328</v>
      </c>
      <c r="N329">
        <v>1567314000</v>
      </c>
      <c r="O329" s="13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hidden="1" x14ac:dyDescent="0.25">
      <c r="A330">
        <v>328</v>
      </c>
      <c r="B330" s="4" t="s">
        <v>708</v>
      </c>
      <c r="C330" s="3" t="s">
        <v>709</v>
      </c>
      <c r="D330" s="8">
        <v>98700</v>
      </c>
      <c r="E330" s="8">
        <v>131826</v>
      </c>
      <c r="F330" s="5">
        <f t="shared" si="20"/>
        <v>1.3356231003039514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13">
        <f t="shared" si="22"/>
        <v>43434.25</v>
      </c>
      <c r="N330">
        <v>1544508000</v>
      </c>
      <c r="O330" s="13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idden="1" x14ac:dyDescent="0.25">
      <c r="A331">
        <v>329</v>
      </c>
      <c r="B331" s="4" t="s">
        <v>710</v>
      </c>
      <c r="C331" s="3" t="s">
        <v>711</v>
      </c>
      <c r="D331" s="8">
        <v>93800</v>
      </c>
      <c r="E331" s="8">
        <v>21477</v>
      </c>
      <c r="F331" s="5">
        <f t="shared" si="20"/>
        <v>0.22896588486140726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13">
        <f t="shared" si="22"/>
        <v>42716.25</v>
      </c>
      <c r="N331">
        <v>1482472800</v>
      </c>
      <c r="O331" s="13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hidden="1" x14ac:dyDescent="0.25">
      <c r="A332">
        <v>330</v>
      </c>
      <c r="B332" s="4" t="s">
        <v>712</v>
      </c>
      <c r="C332" s="3" t="s">
        <v>713</v>
      </c>
      <c r="D332" s="8">
        <v>33700</v>
      </c>
      <c r="E332" s="8">
        <v>62330</v>
      </c>
      <c r="F332" s="5">
        <f t="shared" si="20"/>
        <v>1.8495548961424333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13">
        <f t="shared" si="22"/>
        <v>43077.25</v>
      </c>
      <c r="N332">
        <v>1512799200</v>
      </c>
      <c r="O332" s="13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idden="1" x14ac:dyDescent="0.25">
      <c r="A333">
        <v>331</v>
      </c>
      <c r="B333" s="4" t="s">
        <v>714</v>
      </c>
      <c r="C333" s="3" t="s">
        <v>715</v>
      </c>
      <c r="D333" s="8">
        <v>3300</v>
      </c>
      <c r="E333" s="8">
        <v>14643</v>
      </c>
      <c r="F333" s="5">
        <f t="shared" si="20"/>
        <v>4.4372727272727275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13">
        <f t="shared" si="22"/>
        <v>40896.25</v>
      </c>
      <c r="N333">
        <v>1324360800</v>
      </c>
      <c r="O333" s="13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hidden="1" x14ac:dyDescent="0.25">
      <c r="A334">
        <v>332</v>
      </c>
      <c r="B334" s="4" t="s">
        <v>716</v>
      </c>
      <c r="C334" s="3" t="s">
        <v>717</v>
      </c>
      <c r="D334" s="8">
        <v>20700</v>
      </c>
      <c r="E334" s="8">
        <v>41396</v>
      </c>
      <c r="F334" s="5">
        <f t="shared" si="20"/>
        <v>1.999806763285024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13">
        <f t="shared" si="22"/>
        <v>41361.208333333336</v>
      </c>
      <c r="N334">
        <v>1364533200</v>
      </c>
      <c r="O334" s="13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idden="1" x14ac:dyDescent="0.25">
      <c r="A335">
        <v>333</v>
      </c>
      <c r="B335" s="4" t="s">
        <v>718</v>
      </c>
      <c r="C335" s="3" t="s">
        <v>719</v>
      </c>
      <c r="D335" s="8">
        <v>9600</v>
      </c>
      <c r="E335" s="8">
        <v>11900</v>
      </c>
      <c r="F335" s="5">
        <f t="shared" si="20"/>
        <v>1.2395833333333333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13">
        <f t="shared" si="22"/>
        <v>43424.25</v>
      </c>
      <c r="N335">
        <v>1545112800</v>
      </c>
      <c r="O335" s="13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idden="1" x14ac:dyDescent="0.25">
      <c r="A336">
        <v>334</v>
      </c>
      <c r="B336" s="4" t="s">
        <v>720</v>
      </c>
      <c r="C336" s="3" t="s">
        <v>721</v>
      </c>
      <c r="D336" s="8">
        <v>66200</v>
      </c>
      <c r="E336" s="8">
        <v>123538</v>
      </c>
      <c r="F336" s="5">
        <f t="shared" si="20"/>
        <v>1.8661329305135952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13">
        <f t="shared" si="22"/>
        <v>43110.25</v>
      </c>
      <c r="N336">
        <v>1516168800</v>
      </c>
      <c r="O336" s="13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idden="1" x14ac:dyDescent="0.25">
      <c r="A337">
        <v>335</v>
      </c>
      <c r="B337" s="4" t="s">
        <v>722</v>
      </c>
      <c r="C337" s="3" t="s">
        <v>723</v>
      </c>
      <c r="D337" s="8">
        <v>173800</v>
      </c>
      <c r="E337" s="8">
        <v>198628</v>
      </c>
      <c r="F337" s="5">
        <f t="shared" si="20"/>
        <v>1.1428538550057536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13">
        <f t="shared" si="22"/>
        <v>43784.25</v>
      </c>
      <c r="N337">
        <v>1574920800</v>
      </c>
      <c r="O337" s="13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s="4" t="s">
        <v>724</v>
      </c>
      <c r="C338" s="3" t="s">
        <v>725</v>
      </c>
      <c r="D338" s="8">
        <v>70700</v>
      </c>
      <c r="E338" s="8">
        <v>68602</v>
      </c>
      <c r="F338" s="5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13">
        <f t="shared" si="22"/>
        <v>40527.25</v>
      </c>
      <c r="N338">
        <v>1292479200</v>
      </c>
      <c r="O338" s="13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idden="1" x14ac:dyDescent="0.25">
      <c r="A339">
        <v>337</v>
      </c>
      <c r="B339" s="4" t="s">
        <v>726</v>
      </c>
      <c r="C339" s="3" t="s">
        <v>727</v>
      </c>
      <c r="D339" s="8">
        <v>94500</v>
      </c>
      <c r="E339" s="8">
        <v>116064</v>
      </c>
      <c r="F339" s="5">
        <f t="shared" si="20"/>
        <v>1.2281904761904763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13">
        <f t="shared" si="22"/>
        <v>43780.25</v>
      </c>
      <c r="N339">
        <v>1573538400</v>
      </c>
      <c r="O339" s="13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idden="1" x14ac:dyDescent="0.25">
      <c r="A340">
        <v>338</v>
      </c>
      <c r="B340" s="4" t="s">
        <v>728</v>
      </c>
      <c r="C340" s="3" t="s">
        <v>729</v>
      </c>
      <c r="D340" s="8">
        <v>69800</v>
      </c>
      <c r="E340" s="8">
        <v>125042</v>
      </c>
      <c r="F340" s="5">
        <f t="shared" si="20"/>
        <v>1.7914326647564469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13">
        <f t="shared" si="22"/>
        <v>40821.208333333336</v>
      </c>
      <c r="N340">
        <v>1320382800</v>
      </c>
      <c r="O340" s="13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idden="1" x14ac:dyDescent="0.25">
      <c r="A341">
        <v>339</v>
      </c>
      <c r="B341" s="4" t="s">
        <v>730</v>
      </c>
      <c r="C341" s="3" t="s">
        <v>731</v>
      </c>
      <c r="D341" s="8">
        <v>136300</v>
      </c>
      <c r="E341" s="8">
        <v>108974</v>
      </c>
      <c r="F341" s="5">
        <f t="shared" si="20"/>
        <v>0.79951577402787966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13">
        <f t="shared" si="22"/>
        <v>42949.208333333328</v>
      </c>
      <c r="N341">
        <v>1502859600</v>
      </c>
      <c r="O341" s="13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 s="8">
        <v>37100</v>
      </c>
      <c r="E342" s="8">
        <v>34964</v>
      </c>
      <c r="F342" s="5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13">
        <f t="shared" si="22"/>
        <v>40889.25</v>
      </c>
      <c r="N342">
        <v>1323756000</v>
      </c>
      <c r="O342" s="13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 s="8">
        <v>114300</v>
      </c>
      <c r="E343" s="8">
        <v>96777</v>
      </c>
      <c r="F343" s="5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13">
        <f t="shared" si="22"/>
        <v>42244.208333333328</v>
      </c>
      <c r="N343">
        <v>1441342800</v>
      </c>
      <c r="O343" s="13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 s="8">
        <v>47900</v>
      </c>
      <c r="E344" s="8">
        <v>31864</v>
      </c>
      <c r="F344" s="5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13">
        <f t="shared" si="22"/>
        <v>41475.208333333336</v>
      </c>
      <c r="N344">
        <v>1375333200</v>
      </c>
      <c r="O344" s="13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 s="8">
        <v>9000</v>
      </c>
      <c r="E345" s="8">
        <v>4853</v>
      </c>
      <c r="F345" s="5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13">
        <f t="shared" si="22"/>
        <v>41597.25</v>
      </c>
      <c r="N345">
        <v>1389420000</v>
      </c>
      <c r="O345" s="13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 s="8">
        <v>197600</v>
      </c>
      <c r="E346" s="8">
        <v>82959</v>
      </c>
      <c r="F346" s="5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13">
        <f t="shared" si="22"/>
        <v>43122.25</v>
      </c>
      <c r="N346">
        <v>1520056800</v>
      </c>
      <c r="O346" s="13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 s="8">
        <v>157600</v>
      </c>
      <c r="E347" s="8">
        <v>23159</v>
      </c>
      <c r="F347" s="5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13">
        <f t="shared" si="22"/>
        <v>42194.208333333328</v>
      </c>
      <c r="N347">
        <v>1436504400</v>
      </c>
      <c r="O347" s="13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 s="8">
        <v>8000</v>
      </c>
      <c r="E348" s="8">
        <v>2758</v>
      </c>
      <c r="F348" s="5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13">
        <f t="shared" si="22"/>
        <v>42971.208333333328</v>
      </c>
      <c r="N348">
        <v>1508302800</v>
      </c>
      <c r="O348" s="13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idden="1" x14ac:dyDescent="0.25">
      <c r="A349">
        <v>347</v>
      </c>
      <c r="B349" s="4" t="s">
        <v>746</v>
      </c>
      <c r="C349" s="3" t="s">
        <v>747</v>
      </c>
      <c r="D349" s="8">
        <v>900</v>
      </c>
      <c r="E349" s="8">
        <v>12607</v>
      </c>
      <c r="F349" s="5">
        <f t="shared" si="20"/>
        <v>14.007777777777777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13">
        <f t="shared" si="22"/>
        <v>42046.25</v>
      </c>
      <c r="N349">
        <v>1425708000</v>
      </c>
      <c r="O349" s="13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 s="8">
        <v>199000</v>
      </c>
      <c r="E350" s="8">
        <v>142823</v>
      </c>
      <c r="F350" s="5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13">
        <f t="shared" si="22"/>
        <v>42782.25</v>
      </c>
      <c r="N350">
        <v>1488348000</v>
      </c>
      <c r="O350" s="13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 s="8">
        <v>180800</v>
      </c>
      <c r="E351" s="8">
        <v>95958</v>
      </c>
      <c r="F351" s="5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13">
        <f t="shared" si="22"/>
        <v>42930.208333333328</v>
      </c>
      <c r="N351">
        <v>1502600400</v>
      </c>
      <c r="O351" s="13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 s="8">
        <v>100</v>
      </c>
      <c r="E352" s="8">
        <v>5</v>
      </c>
      <c r="F352" s="5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13">
        <f t="shared" si="22"/>
        <v>42144.208333333328</v>
      </c>
      <c r="N352">
        <v>1433653200</v>
      </c>
      <c r="O352" s="13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idden="1" x14ac:dyDescent="0.25">
      <c r="A353">
        <v>351</v>
      </c>
      <c r="B353" s="4" t="s">
        <v>754</v>
      </c>
      <c r="C353" s="3" t="s">
        <v>755</v>
      </c>
      <c r="D353" s="8">
        <v>74100</v>
      </c>
      <c r="E353" s="8">
        <v>94631</v>
      </c>
      <c r="F353" s="5">
        <f t="shared" si="20"/>
        <v>1.2770715249662619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13">
        <f t="shared" si="22"/>
        <v>42240.208333333328</v>
      </c>
      <c r="N353">
        <v>1441602000</v>
      </c>
      <c r="O353" s="13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s="4" t="s">
        <v>756</v>
      </c>
      <c r="C354" s="3" t="s">
        <v>757</v>
      </c>
      <c r="D354" s="8">
        <v>2800</v>
      </c>
      <c r="E354" s="8">
        <v>977</v>
      </c>
      <c r="F354" s="5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13">
        <f t="shared" si="22"/>
        <v>42315.25</v>
      </c>
      <c r="N354">
        <v>1447567200</v>
      </c>
      <c r="O354" s="13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idden="1" x14ac:dyDescent="0.25">
      <c r="A355">
        <v>353</v>
      </c>
      <c r="B355" s="4" t="s">
        <v>758</v>
      </c>
      <c r="C355" s="3" t="s">
        <v>759</v>
      </c>
      <c r="D355" s="8">
        <v>33600</v>
      </c>
      <c r="E355" s="8">
        <v>137961</v>
      </c>
      <c r="F355" s="5">
        <f t="shared" si="20"/>
        <v>4.105982142857143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13">
        <f t="shared" si="22"/>
        <v>43651.208333333328</v>
      </c>
      <c r="N355">
        <v>1562389200</v>
      </c>
      <c r="O355" s="13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idden="1" x14ac:dyDescent="0.25">
      <c r="A356">
        <v>354</v>
      </c>
      <c r="B356" s="4" t="s">
        <v>760</v>
      </c>
      <c r="C356" s="3" t="s">
        <v>761</v>
      </c>
      <c r="D356" s="8">
        <v>6100</v>
      </c>
      <c r="E356" s="8">
        <v>7548</v>
      </c>
      <c r="F356" s="5">
        <f t="shared" si="20"/>
        <v>1.2373770491803278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13">
        <f t="shared" si="22"/>
        <v>41520.208333333336</v>
      </c>
      <c r="N356">
        <v>1378789200</v>
      </c>
      <c r="O356" s="13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idden="1" x14ac:dyDescent="0.25">
      <c r="A357">
        <v>355</v>
      </c>
      <c r="B357" s="4" t="s">
        <v>762</v>
      </c>
      <c r="C357" s="3" t="s">
        <v>763</v>
      </c>
      <c r="D357" s="8">
        <v>3800</v>
      </c>
      <c r="E357" s="8">
        <v>2241</v>
      </c>
      <c r="F357" s="5">
        <f t="shared" si="20"/>
        <v>0.58973684210526311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13">
        <f t="shared" si="22"/>
        <v>42757.25</v>
      </c>
      <c r="N357">
        <v>1488520800</v>
      </c>
      <c r="O357" s="13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 s="8">
        <v>9300</v>
      </c>
      <c r="E358" s="8">
        <v>3431</v>
      </c>
      <c r="F358" s="5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13">
        <f t="shared" si="22"/>
        <v>40922.25</v>
      </c>
      <c r="N358">
        <v>1327298400</v>
      </c>
      <c r="O358" s="13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idden="1" x14ac:dyDescent="0.25">
      <c r="A359">
        <v>357</v>
      </c>
      <c r="B359" s="4" t="s">
        <v>766</v>
      </c>
      <c r="C359" s="3" t="s">
        <v>767</v>
      </c>
      <c r="D359" s="8">
        <v>2300</v>
      </c>
      <c r="E359" s="8">
        <v>4253</v>
      </c>
      <c r="F359" s="5">
        <f t="shared" si="20"/>
        <v>1.8491304347826087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13">
        <f t="shared" si="22"/>
        <v>42250.208333333328</v>
      </c>
      <c r="N359">
        <v>1443416400</v>
      </c>
      <c r="O359" s="13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 s="8">
        <v>9700</v>
      </c>
      <c r="E360" s="8">
        <v>1146</v>
      </c>
      <c r="F360" s="5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13">
        <f t="shared" si="22"/>
        <v>43322.208333333328</v>
      </c>
      <c r="N360">
        <v>1534136400</v>
      </c>
      <c r="O360" s="13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idden="1" x14ac:dyDescent="0.25">
      <c r="A361">
        <v>359</v>
      </c>
      <c r="B361" s="4" t="s">
        <v>770</v>
      </c>
      <c r="C361" s="3" t="s">
        <v>771</v>
      </c>
      <c r="D361" s="8">
        <v>4000</v>
      </c>
      <c r="E361" s="8">
        <v>11948</v>
      </c>
      <c r="F361" s="5">
        <f t="shared" si="20"/>
        <v>2.9870000000000001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13">
        <f t="shared" si="22"/>
        <v>40782.208333333336</v>
      </c>
      <c r="N361">
        <v>1315026000</v>
      </c>
      <c r="O361" s="13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idden="1" x14ac:dyDescent="0.25">
      <c r="A362">
        <v>360</v>
      </c>
      <c r="B362" s="4" t="s">
        <v>772</v>
      </c>
      <c r="C362" s="3" t="s">
        <v>773</v>
      </c>
      <c r="D362" s="8">
        <v>59700</v>
      </c>
      <c r="E362" s="8">
        <v>135132</v>
      </c>
      <c r="F362" s="5">
        <f t="shared" si="20"/>
        <v>2.2635175879396985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13">
        <f t="shared" si="22"/>
        <v>40544.25</v>
      </c>
      <c r="N362">
        <v>1295071200</v>
      </c>
      <c r="O362" s="13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idden="1" x14ac:dyDescent="0.25">
      <c r="A363">
        <v>361</v>
      </c>
      <c r="B363" s="4" t="s">
        <v>774</v>
      </c>
      <c r="C363" s="3" t="s">
        <v>775</v>
      </c>
      <c r="D363" s="8">
        <v>5500</v>
      </c>
      <c r="E363" s="8">
        <v>9546</v>
      </c>
      <c r="F363" s="5">
        <f t="shared" si="20"/>
        <v>1.7356363636363636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13">
        <f t="shared" si="22"/>
        <v>43015.208333333328</v>
      </c>
      <c r="N363">
        <v>1509426000</v>
      </c>
      <c r="O363" s="13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idden="1" x14ac:dyDescent="0.25">
      <c r="A364">
        <v>362</v>
      </c>
      <c r="B364" s="4" t="s">
        <v>776</v>
      </c>
      <c r="C364" s="3" t="s">
        <v>777</v>
      </c>
      <c r="D364" s="8">
        <v>3700</v>
      </c>
      <c r="E364" s="8">
        <v>13755</v>
      </c>
      <c r="F364" s="5">
        <f t="shared" si="20"/>
        <v>3.7175675675675675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13">
        <f t="shared" si="22"/>
        <v>40570.25</v>
      </c>
      <c r="N364">
        <v>1299391200</v>
      </c>
      <c r="O364" s="13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idden="1" x14ac:dyDescent="0.25">
      <c r="A365">
        <v>363</v>
      </c>
      <c r="B365" s="4" t="s">
        <v>778</v>
      </c>
      <c r="C365" s="3" t="s">
        <v>779</v>
      </c>
      <c r="D365" s="8">
        <v>5200</v>
      </c>
      <c r="E365" s="8">
        <v>8330</v>
      </c>
      <c r="F365" s="5">
        <f t="shared" si="20"/>
        <v>1.601923076923077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13">
        <f t="shared" si="22"/>
        <v>40904.25</v>
      </c>
      <c r="N365">
        <v>1325052000</v>
      </c>
      <c r="O365" s="13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idden="1" x14ac:dyDescent="0.25">
      <c r="A366">
        <v>364</v>
      </c>
      <c r="B366" s="4" t="s">
        <v>780</v>
      </c>
      <c r="C366" s="3" t="s">
        <v>781</v>
      </c>
      <c r="D366" s="8">
        <v>900</v>
      </c>
      <c r="E366" s="8">
        <v>14547</v>
      </c>
      <c r="F366" s="5">
        <f t="shared" si="20"/>
        <v>16.163333333333334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13">
        <f t="shared" si="22"/>
        <v>43164.25</v>
      </c>
      <c r="N366">
        <v>1522818000</v>
      </c>
      <c r="O366" s="13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idden="1" x14ac:dyDescent="0.25">
      <c r="A367">
        <v>365</v>
      </c>
      <c r="B367" s="4" t="s">
        <v>782</v>
      </c>
      <c r="C367" s="3" t="s">
        <v>783</v>
      </c>
      <c r="D367" s="8">
        <v>1600</v>
      </c>
      <c r="E367" s="8">
        <v>11735</v>
      </c>
      <c r="F367" s="5">
        <f t="shared" si="20"/>
        <v>7.3343749999999996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13">
        <f t="shared" si="22"/>
        <v>42733.25</v>
      </c>
      <c r="N367">
        <v>1485324000</v>
      </c>
      <c r="O367" s="13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idden="1" x14ac:dyDescent="0.25">
      <c r="A368">
        <v>366</v>
      </c>
      <c r="B368" s="4" t="s">
        <v>784</v>
      </c>
      <c r="C368" s="3" t="s">
        <v>785</v>
      </c>
      <c r="D368" s="8">
        <v>1800</v>
      </c>
      <c r="E368" s="8">
        <v>10658</v>
      </c>
      <c r="F368" s="5">
        <f t="shared" si="20"/>
        <v>5.9211111111111112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13">
        <f t="shared" si="22"/>
        <v>40546.25</v>
      </c>
      <c r="N368">
        <v>1294120800</v>
      </c>
      <c r="O368" s="13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s="4" t="s">
        <v>786</v>
      </c>
      <c r="C369" s="3" t="s">
        <v>787</v>
      </c>
      <c r="D369" s="8">
        <v>9900</v>
      </c>
      <c r="E369" s="8">
        <v>1870</v>
      </c>
      <c r="F369" s="5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13">
        <f t="shared" si="22"/>
        <v>41930.208333333336</v>
      </c>
      <c r="N369">
        <v>1415685600</v>
      </c>
      <c r="O369" s="13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idden="1" x14ac:dyDescent="0.25">
      <c r="A370">
        <v>368</v>
      </c>
      <c r="B370" s="4" t="s">
        <v>788</v>
      </c>
      <c r="C370" s="3" t="s">
        <v>789</v>
      </c>
      <c r="D370" s="8">
        <v>5200</v>
      </c>
      <c r="E370" s="8">
        <v>14394</v>
      </c>
      <c r="F370" s="5">
        <f t="shared" si="20"/>
        <v>2.7680769230769231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13">
        <f t="shared" si="22"/>
        <v>40464.208333333336</v>
      </c>
      <c r="N370">
        <v>1288933200</v>
      </c>
      <c r="O370" s="13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idden="1" x14ac:dyDescent="0.25">
      <c r="A371">
        <v>369</v>
      </c>
      <c r="B371" s="4" t="s">
        <v>790</v>
      </c>
      <c r="C371" s="3" t="s">
        <v>791</v>
      </c>
      <c r="D371" s="8">
        <v>5400</v>
      </c>
      <c r="E371" s="8">
        <v>14743</v>
      </c>
      <c r="F371" s="5">
        <f t="shared" si="20"/>
        <v>2.730185185185185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13">
        <f t="shared" si="22"/>
        <v>41308.25</v>
      </c>
      <c r="N371">
        <v>1363237200</v>
      </c>
      <c r="O371" s="13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idden="1" x14ac:dyDescent="0.25">
      <c r="A372">
        <v>370</v>
      </c>
      <c r="B372" s="4" t="s">
        <v>792</v>
      </c>
      <c r="C372" s="3" t="s">
        <v>793</v>
      </c>
      <c r="D372" s="8">
        <v>112300</v>
      </c>
      <c r="E372" s="8">
        <v>178965</v>
      </c>
      <c r="F372" s="5">
        <f t="shared" si="20"/>
        <v>1.593633125556545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13">
        <f t="shared" si="22"/>
        <v>43570.208333333328</v>
      </c>
      <c r="N372">
        <v>1555822800</v>
      </c>
      <c r="O372" s="13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s="4" t="s">
        <v>794</v>
      </c>
      <c r="C373" s="3" t="s">
        <v>795</v>
      </c>
      <c r="D373" s="8">
        <v>189200</v>
      </c>
      <c r="E373" s="8">
        <v>128410</v>
      </c>
      <c r="F373" s="5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13">
        <f t="shared" si="22"/>
        <v>42043.25</v>
      </c>
      <c r="N373">
        <v>1427778000</v>
      </c>
      <c r="O373" s="13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hidden="1" x14ac:dyDescent="0.25">
      <c r="A374">
        <v>372</v>
      </c>
      <c r="B374" s="4" t="s">
        <v>796</v>
      </c>
      <c r="C374" s="3" t="s">
        <v>797</v>
      </c>
      <c r="D374" s="8">
        <v>900</v>
      </c>
      <c r="E374" s="8">
        <v>14324</v>
      </c>
      <c r="F374" s="5">
        <f t="shared" si="20"/>
        <v>15.915555555555555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13">
        <f t="shared" si="22"/>
        <v>42012.25</v>
      </c>
      <c r="N374">
        <v>1422424800</v>
      </c>
      <c r="O374" s="13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idden="1" x14ac:dyDescent="0.25">
      <c r="A375">
        <v>373</v>
      </c>
      <c r="B375" s="4" t="s">
        <v>798</v>
      </c>
      <c r="C375" s="3" t="s">
        <v>799</v>
      </c>
      <c r="D375" s="8">
        <v>22500</v>
      </c>
      <c r="E375" s="8">
        <v>164291</v>
      </c>
      <c r="F375" s="5">
        <f t="shared" si="20"/>
        <v>7.3018222222222224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13">
        <f t="shared" si="22"/>
        <v>42964.208333333328</v>
      </c>
      <c r="N375">
        <v>1503637200</v>
      </c>
      <c r="O375" s="13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s="4" t="s">
        <v>800</v>
      </c>
      <c r="C376" s="3" t="s">
        <v>801</v>
      </c>
      <c r="D376" s="8">
        <v>167400</v>
      </c>
      <c r="E376" s="8">
        <v>22073</v>
      </c>
      <c r="F376" s="5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13">
        <f t="shared" si="22"/>
        <v>43476.25</v>
      </c>
      <c r="N376">
        <v>1547618400</v>
      </c>
      <c r="O376" s="13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s="4" t="s">
        <v>802</v>
      </c>
      <c r="C377" s="3" t="s">
        <v>803</v>
      </c>
      <c r="D377" s="8">
        <v>2700</v>
      </c>
      <c r="E377" s="8">
        <v>1479</v>
      </c>
      <c r="F377" s="5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13">
        <f t="shared" si="22"/>
        <v>42293.208333333328</v>
      </c>
      <c r="N377">
        <v>1449900000</v>
      </c>
      <c r="O377" s="13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idden="1" x14ac:dyDescent="0.25">
      <c r="A378">
        <v>376</v>
      </c>
      <c r="B378" s="4" t="s">
        <v>804</v>
      </c>
      <c r="C378" s="3" t="s">
        <v>805</v>
      </c>
      <c r="D378" s="8">
        <v>3400</v>
      </c>
      <c r="E378" s="8">
        <v>12275</v>
      </c>
      <c r="F378" s="5">
        <f t="shared" si="20"/>
        <v>3.6102941176470589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13">
        <f t="shared" si="22"/>
        <v>41826.208333333336</v>
      </c>
      <c r="N378">
        <v>1405141200</v>
      </c>
      <c r="O378" s="13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s="4" t="s">
        <v>806</v>
      </c>
      <c r="C379" s="3" t="s">
        <v>807</v>
      </c>
      <c r="D379" s="8">
        <v>49700</v>
      </c>
      <c r="E379" s="8">
        <v>5098</v>
      </c>
      <c r="F379" s="5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13">
        <f t="shared" si="22"/>
        <v>43760.208333333328</v>
      </c>
      <c r="N379">
        <v>1572933600</v>
      </c>
      <c r="O379" s="13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 s="8">
        <v>178200</v>
      </c>
      <c r="E380" s="8">
        <v>24882</v>
      </c>
      <c r="F380" s="5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13">
        <f t="shared" si="22"/>
        <v>43241.208333333328</v>
      </c>
      <c r="N380">
        <v>1530162000</v>
      </c>
      <c r="O380" s="13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s="4" t="s">
        <v>810</v>
      </c>
      <c r="C381" s="3" t="s">
        <v>811</v>
      </c>
      <c r="D381" s="8">
        <v>7200</v>
      </c>
      <c r="E381" s="8">
        <v>2912</v>
      </c>
      <c r="F381" s="5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13">
        <f t="shared" si="22"/>
        <v>40843.208333333336</v>
      </c>
      <c r="N381">
        <v>1320904800</v>
      </c>
      <c r="O381" s="13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hidden="1" x14ac:dyDescent="0.25">
      <c r="A382">
        <v>380</v>
      </c>
      <c r="B382" s="4" t="s">
        <v>812</v>
      </c>
      <c r="C382" s="3" t="s">
        <v>813</v>
      </c>
      <c r="D382" s="8">
        <v>2500</v>
      </c>
      <c r="E382" s="8">
        <v>4008</v>
      </c>
      <c r="F382" s="5">
        <f t="shared" si="20"/>
        <v>1.6032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13">
        <f t="shared" si="22"/>
        <v>41448.208333333336</v>
      </c>
      <c r="N382">
        <v>1372395600</v>
      </c>
      <c r="O382" s="13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idden="1" x14ac:dyDescent="0.25">
      <c r="A383">
        <v>381</v>
      </c>
      <c r="B383" s="4" t="s">
        <v>814</v>
      </c>
      <c r="C383" s="3" t="s">
        <v>815</v>
      </c>
      <c r="D383" s="8">
        <v>5300</v>
      </c>
      <c r="E383" s="8">
        <v>9749</v>
      </c>
      <c r="F383" s="5">
        <f t="shared" si="20"/>
        <v>1.8394339622641509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13">
        <f t="shared" si="22"/>
        <v>42163.208333333328</v>
      </c>
      <c r="N383">
        <v>1437714000</v>
      </c>
      <c r="O383" s="13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s="4" t="s">
        <v>816</v>
      </c>
      <c r="C384" s="3" t="s">
        <v>817</v>
      </c>
      <c r="D384" s="8">
        <v>9100</v>
      </c>
      <c r="E384" s="8">
        <v>5803</v>
      </c>
      <c r="F384" s="5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13">
        <f t="shared" si="22"/>
        <v>43024.208333333328</v>
      </c>
      <c r="N384">
        <v>1509771600</v>
      </c>
      <c r="O384" s="13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idden="1" x14ac:dyDescent="0.25">
      <c r="A385">
        <v>383</v>
      </c>
      <c r="B385" s="4" t="s">
        <v>818</v>
      </c>
      <c r="C385" s="3" t="s">
        <v>819</v>
      </c>
      <c r="D385" s="8">
        <v>6300</v>
      </c>
      <c r="E385" s="8">
        <v>14199</v>
      </c>
      <c r="F385" s="5">
        <f t="shared" si="20"/>
        <v>2.2538095238095237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13">
        <f t="shared" si="22"/>
        <v>43509.25</v>
      </c>
      <c r="N385">
        <v>1550556000</v>
      </c>
      <c r="O385" s="13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idden="1" x14ac:dyDescent="0.25">
      <c r="A386">
        <v>384</v>
      </c>
      <c r="B386" s="4" t="s">
        <v>820</v>
      </c>
      <c r="C386" s="3" t="s">
        <v>821</v>
      </c>
      <c r="D386" s="8">
        <v>114400</v>
      </c>
      <c r="E386" s="8">
        <v>196779</v>
      </c>
      <c r="F386" s="5">
        <f t="shared" ref="F386:F449" si="24">E386/D386</f>
        <v>1.7200961538461539</v>
      </c>
      <c r="G386" t="s">
        <v>20</v>
      </c>
      <c r="H386">
        <v>4799</v>
      </c>
      <c r="I386" s="6">
        <f t="shared" ref="I386:I449" si="25">IFERROR(E386/H386,0)</f>
        <v>41.004167534903104</v>
      </c>
      <c r="J386" t="s">
        <v>21</v>
      </c>
      <c r="K386" t="s">
        <v>22</v>
      </c>
      <c r="L386">
        <v>1486706400</v>
      </c>
      <c r="M386" s="13">
        <f t="shared" ref="M386:M449" si="26">(((L386/60)/60)/24)+DATE(1970,1,1)</f>
        <v>42776.25</v>
      </c>
      <c r="N386">
        <v>1489039200</v>
      </c>
      <c r="O386" s="13">
        <f t="shared" ref="O386:O449" si="27">(((N386/60)/60)/24)+DATE(1970,1,1)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hidden="1" x14ac:dyDescent="0.25">
      <c r="A387">
        <v>385</v>
      </c>
      <c r="B387" s="4" t="s">
        <v>822</v>
      </c>
      <c r="C387" s="3" t="s">
        <v>823</v>
      </c>
      <c r="D387" s="8">
        <v>38900</v>
      </c>
      <c r="E387" s="8">
        <v>56859</v>
      </c>
      <c r="F387" s="5">
        <f t="shared" si="24"/>
        <v>1.4616709511568124</v>
      </c>
      <c r="G387" t="s">
        <v>20</v>
      </c>
      <c r="H387">
        <v>1137</v>
      </c>
      <c r="I387" s="6">
        <f t="shared" si="25"/>
        <v>50.007915567282325</v>
      </c>
      <c r="J387" t="s">
        <v>21</v>
      </c>
      <c r="K387" t="s">
        <v>22</v>
      </c>
      <c r="L387">
        <v>1553835600</v>
      </c>
      <c r="M387" s="13">
        <f t="shared" si="26"/>
        <v>43553.208333333328</v>
      </c>
      <c r="N387">
        <v>1556600400</v>
      </c>
      <c r="O387" s="13">
        <f t="shared" si="27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 s="8">
        <v>135500</v>
      </c>
      <c r="E388" s="8">
        <v>103554</v>
      </c>
      <c r="F388" s="5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13">
        <f t="shared" si="26"/>
        <v>40355.208333333336</v>
      </c>
      <c r="N388">
        <v>1278565200</v>
      </c>
      <c r="O388" s="13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 s="8">
        <v>109000</v>
      </c>
      <c r="E389" s="8">
        <v>42795</v>
      </c>
      <c r="F389" s="5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13">
        <f t="shared" si="26"/>
        <v>41072.208333333336</v>
      </c>
      <c r="N389">
        <v>1339909200</v>
      </c>
      <c r="O389" s="13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idden="1" x14ac:dyDescent="0.25">
      <c r="A390">
        <v>388</v>
      </c>
      <c r="B390" s="4" t="s">
        <v>828</v>
      </c>
      <c r="C390" s="3" t="s">
        <v>829</v>
      </c>
      <c r="D390" s="8">
        <v>114800</v>
      </c>
      <c r="E390" s="8">
        <v>12938</v>
      </c>
      <c r="F390" s="5">
        <f t="shared" si="24"/>
        <v>0.11270034843205574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13">
        <f t="shared" si="26"/>
        <v>40912.25</v>
      </c>
      <c r="N390">
        <v>1325829600</v>
      </c>
      <c r="O390" s="13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idden="1" x14ac:dyDescent="0.25">
      <c r="A391">
        <v>389</v>
      </c>
      <c r="B391" s="4" t="s">
        <v>830</v>
      </c>
      <c r="C391" s="3" t="s">
        <v>831</v>
      </c>
      <c r="D391" s="8">
        <v>83000</v>
      </c>
      <c r="E391" s="8">
        <v>101352</v>
      </c>
      <c r="F391" s="5">
        <f t="shared" si="24"/>
        <v>1.2211084337349398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13">
        <f t="shared" si="26"/>
        <v>40479.208333333336</v>
      </c>
      <c r="N391">
        <v>1290578400</v>
      </c>
      <c r="O391" s="13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idden="1" x14ac:dyDescent="0.25">
      <c r="A392">
        <v>390</v>
      </c>
      <c r="B392" s="4" t="s">
        <v>832</v>
      </c>
      <c r="C392" s="3" t="s">
        <v>833</v>
      </c>
      <c r="D392" s="8">
        <v>2400</v>
      </c>
      <c r="E392" s="8">
        <v>4477</v>
      </c>
      <c r="F392" s="5">
        <f t="shared" si="24"/>
        <v>1.8654166666666667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13">
        <f t="shared" si="26"/>
        <v>41530.208333333336</v>
      </c>
      <c r="N392">
        <v>1380344400</v>
      </c>
      <c r="O392" s="13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 s="8">
        <v>60400</v>
      </c>
      <c r="E393" s="8">
        <v>4393</v>
      </c>
      <c r="F393" s="5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13">
        <f t="shared" si="26"/>
        <v>41653.25</v>
      </c>
      <c r="N393">
        <v>1389852000</v>
      </c>
      <c r="O393" s="13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 s="8">
        <v>102900</v>
      </c>
      <c r="E394" s="8">
        <v>67546</v>
      </c>
      <c r="F394" s="5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13">
        <f t="shared" si="26"/>
        <v>40549.25</v>
      </c>
      <c r="N394">
        <v>1294466400</v>
      </c>
      <c r="O394" s="13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idden="1" x14ac:dyDescent="0.25">
      <c r="A395">
        <v>393</v>
      </c>
      <c r="B395" s="4" t="s">
        <v>838</v>
      </c>
      <c r="C395" s="3" t="s">
        <v>839</v>
      </c>
      <c r="D395" s="8">
        <v>62800</v>
      </c>
      <c r="E395" s="8">
        <v>143788</v>
      </c>
      <c r="F395" s="5">
        <f t="shared" si="24"/>
        <v>2.2896178343949045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13">
        <f t="shared" si="26"/>
        <v>42933.208333333328</v>
      </c>
      <c r="N395">
        <v>1500354000</v>
      </c>
      <c r="O395" s="13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idden="1" x14ac:dyDescent="0.25">
      <c r="A396">
        <v>394</v>
      </c>
      <c r="B396" s="4" t="s">
        <v>840</v>
      </c>
      <c r="C396" s="3" t="s">
        <v>841</v>
      </c>
      <c r="D396" s="8">
        <v>800</v>
      </c>
      <c r="E396" s="8">
        <v>3755</v>
      </c>
      <c r="F396" s="5">
        <f t="shared" si="24"/>
        <v>4.6937499999999996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13">
        <f t="shared" si="26"/>
        <v>41484.208333333336</v>
      </c>
      <c r="N396">
        <v>1375938000</v>
      </c>
      <c r="O396" s="13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hidden="1" x14ac:dyDescent="0.25">
      <c r="A397">
        <v>395</v>
      </c>
      <c r="B397" s="4" t="s">
        <v>295</v>
      </c>
      <c r="C397" s="3" t="s">
        <v>842</v>
      </c>
      <c r="D397" s="8">
        <v>7100</v>
      </c>
      <c r="E397" s="8">
        <v>9238</v>
      </c>
      <c r="F397" s="5">
        <f t="shared" si="24"/>
        <v>1.3011267605633803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13">
        <f t="shared" si="26"/>
        <v>40885.25</v>
      </c>
      <c r="N397">
        <v>1323410400</v>
      </c>
      <c r="O397" s="13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idden="1" x14ac:dyDescent="0.25">
      <c r="A398">
        <v>396</v>
      </c>
      <c r="B398" s="4" t="s">
        <v>843</v>
      </c>
      <c r="C398" s="3" t="s">
        <v>844</v>
      </c>
      <c r="D398" s="8">
        <v>46100</v>
      </c>
      <c r="E398" s="8">
        <v>77012</v>
      </c>
      <c r="F398" s="5">
        <f t="shared" si="24"/>
        <v>1.6705422993492407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13">
        <f t="shared" si="26"/>
        <v>43378.208333333328</v>
      </c>
      <c r="N398">
        <v>1539406800</v>
      </c>
      <c r="O398" s="13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idden="1" x14ac:dyDescent="0.25">
      <c r="A399">
        <v>397</v>
      </c>
      <c r="B399" s="4" t="s">
        <v>845</v>
      </c>
      <c r="C399" s="3" t="s">
        <v>846</v>
      </c>
      <c r="D399" s="8">
        <v>8100</v>
      </c>
      <c r="E399" s="8">
        <v>14083</v>
      </c>
      <c r="F399" s="5">
        <f t="shared" si="24"/>
        <v>1.738641975308642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13">
        <f t="shared" si="26"/>
        <v>41417.208333333336</v>
      </c>
      <c r="N399">
        <v>1369803600</v>
      </c>
      <c r="O399" s="13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idden="1" x14ac:dyDescent="0.25">
      <c r="A400">
        <v>398</v>
      </c>
      <c r="B400" s="4" t="s">
        <v>847</v>
      </c>
      <c r="C400" s="3" t="s">
        <v>848</v>
      </c>
      <c r="D400" s="8">
        <v>1700</v>
      </c>
      <c r="E400" s="8">
        <v>12202</v>
      </c>
      <c r="F400" s="5">
        <f t="shared" si="24"/>
        <v>7.1776470588235295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13">
        <f t="shared" si="26"/>
        <v>43228.208333333328</v>
      </c>
      <c r="N400">
        <v>1525928400</v>
      </c>
      <c r="O400" s="13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 s="8">
        <v>97300</v>
      </c>
      <c r="E401" s="8">
        <v>62127</v>
      </c>
      <c r="F401" s="5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13">
        <f t="shared" si="26"/>
        <v>40576.25</v>
      </c>
      <c r="N401">
        <v>1297231200</v>
      </c>
      <c r="O401" s="13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 s="8">
        <v>100</v>
      </c>
      <c r="E402" s="8">
        <v>2</v>
      </c>
      <c r="F402" s="5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13">
        <f t="shared" si="26"/>
        <v>41502.208333333336</v>
      </c>
      <c r="N402">
        <v>1378530000</v>
      </c>
      <c r="O402" s="13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idden="1" x14ac:dyDescent="0.25">
      <c r="A403">
        <v>401</v>
      </c>
      <c r="B403" s="4" t="s">
        <v>853</v>
      </c>
      <c r="C403" s="3" t="s">
        <v>854</v>
      </c>
      <c r="D403" s="8">
        <v>900</v>
      </c>
      <c r="E403" s="8">
        <v>13772</v>
      </c>
      <c r="F403" s="5">
        <f t="shared" si="24"/>
        <v>15.302222222222222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13">
        <f t="shared" si="26"/>
        <v>43765.208333333328</v>
      </c>
      <c r="N403">
        <v>1572152400</v>
      </c>
      <c r="O403" s="13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s="4" t="s">
        <v>855</v>
      </c>
      <c r="C404" s="3" t="s">
        <v>856</v>
      </c>
      <c r="D404" s="8">
        <v>7300</v>
      </c>
      <c r="E404" s="8">
        <v>2946</v>
      </c>
      <c r="F404" s="5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13">
        <f t="shared" si="26"/>
        <v>40914.25</v>
      </c>
      <c r="N404">
        <v>1329890400</v>
      </c>
      <c r="O404" s="13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 s="8">
        <v>195800</v>
      </c>
      <c r="E405" s="8">
        <v>168820</v>
      </c>
      <c r="F405" s="5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13">
        <f t="shared" si="26"/>
        <v>40310.208333333336</v>
      </c>
      <c r="N405">
        <v>1276750800</v>
      </c>
      <c r="O405" s="13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idden="1" x14ac:dyDescent="0.25">
      <c r="A406">
        <v>404</v>
      </c>
      <c r="B406" s="4" t="s">
        <v>859</v>
      </c>
      <c r="C406" s="3" t="s">
        <v>860</v>
      </c>
      <c r="D406" s="8">
        <v>48900</v>
      </c>
      <c r="E406" s="8">
        <v>154321</v>
      </c>
      <c r="F406" s="5">
        <f t="shared" si="24"/>
        <v>3.1558486707566464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13">
        <f t="shared" si="26"/>
        <v>43053.25</v>
      </c>
      <c r="N406">
        <v>1510898400</v>
      </c>
      <c r="O406" s="13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s="4" t="s">
        <v>861</v>
      </c>
      <c r="C407" s="3" t="s">
        <v>862</v>
      </c>
      <c r="D407" s="8">
        <v>29600</v>
      </c>
      <c r="E407" s="8">
        <v>26527</v>
      </c>
      <c r="F407" s="5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13">
        <f t="shared" si="26"/>
        <v>43255.208333333328</v>
      </c>
      <c r="N407">
        <v>1532408400</v>
      </c>
      <c r="O407" s="13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idden="1" x14ac:dyDescent="0.25">
      <c r="A408">
        <v>406</v>
      </c>
      <c r="B408" s="4" t="s">
        <v>863</v>
      </c>
      <c r="C408" s="3" t="s">
        <v>864</v>
      </c>
      <c r="D408" s="8">
        <v>39300</v>
      </c>
      <c r="E408" s="8">
        <v>71583</v>
      </c>
      <c r="F408" s="5">
        <f t="shared" si="24"/>
        <v>1.8214503816793892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13">
        <f t="shared" si="26"/>
        <v>41304.25</v>
      </c>
      <c r="N408">
        <v>1360562400</v>
      </c>
      <c r="O408" s="13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idden="1" x14ac:dyDescent="0.25">
      <c r="A409">
        <v>407</v>
      </c>
      <c r="B409" s="4" t="s">
        <v>865</v>
      </c>
      <c r="C409" s="3" t="s">
        <v>866</v>
      </c>
      <c r="D409" s="8">
        <v>3400</v>
      </c>
      <c r="E409" s="8">
        <v>12100</v>
      </c>
      <c r="F409" s="5">
        <f t="shared" si="24"/>
        <v>3.5588235294117645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13">
        <f t="shared" si="26"/>
        <v>43751.208333333328</v>
      </c>
      <c r="N409">
        <v>1571547600</v>
      </c>
      <c r="O409" s="13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idden="1" x14ac:dyDescent="0.25">
      <c r="A410">
        <v>408</v>
      </c>
      <c r="B410" s="4" t="s">
        <v>867</v>
      </c>
      <c r="C410" s="3" t="s">
        <v>868</v>
      </c>
      <c r="D410" s="8">
        <v>9200</v>
      </c>
      <c r="E410" s="8">
        <v>12129</v>
      </c>
      <c r="F410" s="5">
        <f t="shared" si="24"/>
        <v>1.3183695652173912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13">
        <f t="shared" si="26"/>
        <v>42541.208333333328</v>
      </c>
      <c r="N410">
        <v>1468126800</v>
      </c>
      <c r="O410" s="13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s="4" t="s">
        <v>243</v>
      </c>
      <c r="C411" s="3" t="s">
        <v>869</v>
      </c>
      <c r="D411" s="8">
        <v>135600</v>
      </c>
      <c r="E411" s="8">
        <v>62804</v>
      </c>
      <c r="F411" s="5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13">
        <f t="shared" si="26"/>
        <v>42843.208333333328</v>
      </c>
      <c r="N411">
        <v>1492837200</v>
      </c>
      <c r="O411" s="13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idden="1" x14ac:dyDescent="0.25">
      <c r="A412">
        <v>410</v>
      </c>
      <c r="B412" s="4" t="s">
        <v>870</v>
      </c>
      <c r="C412" s="3" t="s">
        <v>871</v>
      </c>
      <c r="D412" s="8">
        <v>153700</v>
      </c>
      <c r="E412" s="8">
        <v>55536</v>
      </c>
      <c r="F412" s="5">
        <f t="shared" si="24"/>
        <v>0.36132726089785294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13">
        <f t="shared" si="26"/>
        <v>42122.208333333328</v>
      </c>
      <c r="N412">
        <v>1430197200</v>
      </c>
      <c r="O412" s="13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idden="1" x14ac:dyDescent="0.25">
      <c r="A413">
        <v>411</v>
      </c>
      <c r="B413" s="4" t="s">
        <v>872</v>
      </c>
      <c r="C413" s="3" t="s">
        <v>873</v>
      </c>
      <c r="D413" s="8">
        <v>7800</v>
      </c>
      <c r="E413" s="8">
        <v>8161</v>
      </c>
      <c r="F413" s="5">
        <f t="shared" si="24"/>
        <v>1.0462820512820512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13">
        <f t="shared" si="26"/>
        <v>42884.208333333328</v>
      </c>
      <c r="N413">
        <v>1496206800</v>
      </c>
      <c r="O413" s="13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idden="1" x14ac:dyDescent="0.25">
      <c r="A414">
        <v>412</v>
      </c>
      <c r="B414" s="4" t="s">
        <v>874</v>
      </c>
      <c r="C414" s="3" t="s">
        <v>875</v>
      </c>
      <c r="D414" s="8">
        <v>2100</v>
      </c>
      <c r="E414" s="8">
        <v>14046</v>
      </c>
      <c r="F414" s="5">
        <f t="shared" si="24"/>
        <v>6.6885714285714286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13">
        <f t="shared" si="26"/>
        <v>41642.25</v>
      </c>
      <c r="N414">
        <v>1389592800</v>
      </c>
      <c r="O414" s="13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idden="1" x14ac:dyDescent="0.25">
      <c r="A415">
        <v>413</v>
      </c>
      <c r="B415" s="4" t="s">
        <v>876</v>
      </c>
      <c r="C415" s="3" t="s">
        <v>877</v>
      </c>
      <c r="D415" s="8">
        <v>189500</v>
      </c>
      <c r="E415" s="8">
        <v>117628</v>
      </c>
      <c r="F415" s="5">
        <f t="shared" si="24"/>
        <v>0.62072823218997364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13">
        <f t="shared" si="26"/>
        <v>43431.25</v>
      </c>
      <c r="N415">
        <v>1545631200</v>
      </c>
      <c r="O415" s="13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 s="8">
        <v>188200</v>
      </c>
      <c r="E416" s="8">
        <v>159405</v>
      </c>
      <c r="F416" s="5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13">
        <f t="shared" si="26"/>
        <v>40288.208333333336</v>
      </c>
      <c r="N416">
        <v>1272430800</v>
      </c>
      <c r="O416" s="13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 s="8">
        <v>113500</v>
      </c>
      <c r="E417" s="8">
        <v>12552</v>
      </c>
      <c r="F417" s="5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13">
        <f t="shared" si="26"/>
        <v>40921.25</v>
      </c>
      <c r="N417">
        <v>1327903200</v>
      </c>
      <c r="O417" s="13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s="4" t="s">
        <v>882</v>
      </c>
      <c r="C418" s="3" t="s">
        <v>883</v>
      </c>
      <c r="D418" s="8">
        <v>134600</v>
      </c>
      <c r="E418" s="8">
        <v>59007</v>
      </c>
      <c r="F418" s="5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13">
        <f t="shared" si="26"/>
        <v>40560.25</v>
      </c>
      <c r="N418">
        <v>1296021600</v>
      </c>
      <c r="O418" s="13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s="4" t="s">
        <v>884</v>
      </c>
      <c r="C419" s="3" t="s">
        <v>885</v>
      </c>
      <c r="D419" s="8">
        <v>1700</v>
      </c>
      <c r="E419" s="8">
        <v>943</v>
      </c>
      <c r="F419" s="5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13">
        <f t="shared" si="26"/>
        <v>43407.208333333328</v>
      </c>
      <c r="N419">
        <v>1543298400</v>
      </c>
      <c r="O419" s="13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 s="8">
        <v>163700</v>
      </c>
      <c r="E420" s="8">
        <v>93963</v>
      </c>
      <c r="F420" s="5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13">
        <f t="shared" si="26"/>
        <v>41035.208333333336</v>
      </c>
      <c r="N420">
        <v>1336366800</v>
      </c>
      <c r="O420" s="13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idden="1" x14ac:dyDescent="0.25">
      <c r="A421">
        <v>419</v>
      </c>
      <c r="B421" s="4" t="s">
        <v>887</v>
      </c>
      <c r="C421" s="3" t="s">
        <v>888</v>
      </c>
      <c r="D421" s="8">
        <v>113800</v>
      </c>
      <c r="E421" s="8">
        <v>140469</v>
      </c>
      <c r="F421" s="5">
        <f t="shared" si="24"/>
        <v>1.2343497363796134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13">
        <f t="shared" si="26"/>
        <v>40899.25</v>
      </c>
      <c r="N421">
        <v>1325052000</v>
      </c>
      <c r="O421" s="13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idden="1" x14ac:dyDescent="0.25">
      <c r="A422">
        <v>420</v>
      </c>
      <c r="B422" s="4" t="s">
        <v>889</v>
      </c>
      <c r="C422" s="3" t="s">
        <v>890</v>
      </c>
      <c r="D422" s="8">
        <v>5000</v>
      </c>
      <c r="E422" s="8">
        <v>6423</v>
      </c>
      <c r="F422" s="5">
        <f t="shared" si="24"/>
        <v>1.2846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13">
        <f t="shared" si="26"/>
        <v>42911.208333333328</v>
      </c>
      <c r="N422">
        <v>1499576400</v>
      </c>
      <c r="O422" s="13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s="4" t="s">
        <v>891</v>
      </c>
      <c r="C423" s="3" t="s">
        <v>892</v>
      </c>
      <c r="D423" s="8">
        <v>9400</v>
      </c>
      <c r="E423" s="8">
        <v>6015</v>
      </c>
      <c r="F423" s="5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13">
        <f t="shared" si="26"/>
        <v>42915.208333333328</v>
      </c>
      <c r="N423">
        <v>1501304400</v>
      </c>
      <c r="O423" s="13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hidden="1" x14ac:dyDescent="0.25">
      <c r="A424">
        <v>422</v>
      </c>
      <c r="B424" s="4" t="s">
        <v>893</v>
      </c>
      <c r="C424" s="3" t="s">
        <v>894</v>
      </c>
      <c r="D424" s="8">
        <v>8700</v>
      </c>
      <c r="E424" s="8">
        <v>11075</v>
      </c>
      <c r="F424" s="5">
        <f t="shared" si="24"/>
        <v>1.2729885057471264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13">
        <f t="shared" si="26"/>
        <v>40285.208333333336</v>
      </c>
      <c r="N424">
        <v>1273208400</v>
      </c>
      <c r="O424" s="13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s="4" t="s">
        <v>895</v>
      </c>
      <c r="C425" s="3" t="s">
        <v>896</v>
      </c>
      <c r="D425" s="8">
        <v>147800</v>
      </c>
      <c r="E425" s="8">
        <v>15723</v>
      </c>
      <c r="F425" s="5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13">
        <f t="shared" si="26"/>
        <v>40808.208333333336</v>
      </c>
      <c r="N425">
        <v>1316840400</v>
      </c>
      <c r="O425" s="13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 s="8">
        <v>5100</v>
      </c>
      <c r="E426" s="8">
        <v>2064</v>
      </c>
      <c r="F426" s="5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13">
        <f t="shared" si="26"/>
        <v>43208.208333333328</v>
      </c>
      <c r="N426">
        <v>1524546000</v>
      </c>
      <c r="O426" s="13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idden="1" x14ac:dyDescent="0.25">
      <c r="A427">
        <v>425</v>
      </c>
      <c r="B427" s="4" t="s">
        <v>899</v>
      </c>
      <c r="C427" s="3" t="s">
        <v>900</v>
      </c>
      <c r="D427" s="8">
        <v>2700</v>
      </c>
      <c r="E427" s="8">
        <v>7767</v>
      </c>
      <c r="F427" s="5">
        <f t="shared" si="24"/>
        <v>2.8766666666666665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13">
        <f t="shared" si="26"/>
        <v>42213.208333333328</v>
      </c>
      <c r="N427">
        <v>1438578000</v>
      </c>
      <c r="O427" s="13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idden="1" x14ac:dyDescent="0.25">
      <c r="A428">
        <v>426</v>
      </c>
      <c r="B428" s="4" t="s">
        <v>901</v>
      </c>
      <c r="C428" s="3" t="s">
        <v>902</v>
      </c>
      <c r="D428" s="8">
        <v>1800</v>
      </c>
      <c r="E428" s="8">
        <v>10313</v>
      </c>
      <c r="F428" s="5">
        <f t="shared" si="24"/>
        <v>5.7294444444444448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13">
        <f t="shared" si="26"/>
        <v>41332.25</v>
      </c>
      <c r="N428">
        <v>1362549600</v>
      </c>
      <c r="O428" s="13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idden="1" x14ac:dyDescent="0.25">
      <c r="A429">
        <v>427</v>
      </c>
      <c r="B429" s="4" t="s">
        <v>903</v>
      </c>
      <c r="C429" s="3" t="s">
        <v>904</v>
      </c>
      <c r="D429" s="8">
        <v>174500</v>
      </c>
      <c r="E429" s="8">
        <v>197018</v>
      </c>
      <c r="F429" s="5">
        <f t="shared" si="24"/>
        <v>1.1290429799426933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13">
        <f t="shared" si="26"/>
        <v>41895.208333333336</v>
      </c>
      <c r="N429">
        <v>1413349200</v>
      </c>
      <c r="O429" s="13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s="4" t="s">
        <v>905</v>
      </c>
      <c r="C430" s="3" t="s">
        <v>906</v>
      </c>
      <c r="D430" s="8">
        <v>101400</v>
      </c>
      <c r="E430" s="8">
        <v>47037</v>
      </c>
      <c r="F430" s="5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13">
        <f t="shared" si="26"/>
        <v>40585.25</v>
      </c>
      <c r="N430">
        <v>1298008800</v>
      </c>
      <c r="O430" s="13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idden="1" x14ac:dyDescent="0.25">
      <c r="A431">
        <v>429</v>
      </c>
      <c r="B431" s="4" t="s">
        <v>907</v>
      </c>
      <c r="C431" s="3" t="s">
        <v>908</v>
      </c>
      <c r="D431" s="8">
        <v>191000</v>
      </c>
      <c r="E431" s="8">
        <v>173191</v>
      </c>
      <c r="F431" s="5">
        <f t="shared" si="24"/>
        <v>0.90675916230366493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13">
        <f t="shared" si="26"/>
        <v>41680.25</v>
      </c>
      <c r="N431">
        <v>1394427600</v>
      </c>
      <c r="O431" s="13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 s="8">
        <v>8100</v>
      </c>
      <c r="E432" s="8">
        <v>5487</v>
      </c>
      <c r="F432" s="5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13">
        <f t="shared" si="26"/>
        <v>43737.208333333328</v>
      </c>
      <c r="N432">
        <v>1572670800</v>
      </c>
      <c r="O432" s="13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idden="1" x14ac:dyDescent="0.25">
      <c r="A433">
        <v>431</v>
      </c>
      <c r="B433" s="4" t="s">
        <v>911</v>
      </c>
      <c r="C433" s="3" t="s">
        <v>912</v>
      </c>
      <c r="D433" s="8">
        <v>5100</v>
      </c>
      <c r="E433" s="8">
        <v>9817</v>
      </c>
      <c r="F433" s="5">
        <f t="shared" si="24"/>
        <v>1.9249019607843136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13">
        <f t="shared" si="26"/>
        <v>43273.208333333328</v>
      </c>
      <c r="N433">
        <v>1531112400</v>
      </c>
      <c r="O433" s="13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 s="8">
        <v>7700</v>
      </c>
      <c r="E434" s="8">
        <v>6369</v>
      </c>
      <c r="F434" s="5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13">
        <f t="shared" si="26"/>
        <v>41761.208333333336</v>
      </c>
      <c r="N434">
        <v>1400734800</v>
      </c>
      <c r="O434" s="13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 s="8">
        <v>121400</v>
      </c>
      <c r="E435" s="8">
        <v>65755</v>
      </c>
      <c r="F435" s="5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13">
        <f t="shared" si="26"/>
        <v>41603.25</v>
      </c>
      <c r="N435">
        <v>1386741600</v>
      </c>
      <c r="O435" s="13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idden="1" x14ac:dyDescent="0.25">
      <c r="A436">
        <v>434</v>
      </c>
      <c r="B436" s="4" t="s">
        <v>917</v>
      </c>
      <c r="C436" s="3" t="s">
        <v>918</v>
      </c>
      <c r="D436" s="8">
        <v>5400</v>
      </c>
      <c r="E436" s="8">
        <v>903</v>
      </c>
      <c r="F436" s="5">
        <f t="shared" si="24"/>
        <v>0.16722222222222222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13">
        <f t="shared" si="26"/>
        <v>42705.25</v>
      </c>
      <c r="N436">
        <v>1481781600</v>
      </c>
      <c r="O436" s="13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idden="1" x14ac:dyDescent="0.25">
      <c r="A437">
        <v>435</v>
      </c>
      <c r="B437" s="4" t="s">
        <v>919</v>
      </c>
      <c r="C437" s="3" t="s">
        <v>920</v>
      </c>
      <c r="D437" s="8">
        <v>152400</v>
      </c>
      <c r="E437" s="8">
        <v>178120</v>
      </c>
      <c r="F437" s="5">
        <f t="shared" si="24"/>
        <v>1.168766404199475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13">
        <f t="shared" si="26"/>
        <v>41988.25</v>
      </c>
      <c r="N437">
        <v>1419660000</v>
      </c>
      <c r="O437" s="13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idden="1" x14ac:dyDescent="0.25">
      <c r="A438">
        <v>436</v>
      </c>
      <c r="B438" s="4" t="s">
        <v>921</v>
      </c>
      <c r="C438" s="3" t="s">
        <v>922</v>
      </c>
      <c r="D438" s="8">
        <v>1300</v>
      </c>
      <c r="E438" s="8">
        <v>13678</v>
      </c>
      <c r="F438" s="5">
        <f t="shared" si="24"/>
        <v>10.521538461538462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13">
        <f t="shared" si="26"/>
        <v>43575.208333333328</v>
      </c>
      <c r="N438">
        <v>1555822800</v>
      </c>
      <c r="O438" s="13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idden="1" x14ac:dyDescent="0.25">
      <c r="A439">
        <v>437</v>
      </c>
      <c r="B439" s="4" t="s">
        <v>923</v>
      </c>
      <c r="C439" s="3" t="s">
        <v>924</v>
      </c>
      <c r="D439" s="8">
        <v>8100</v>
      </c>
      <c r="E439" s="8">
        <v>9969</v>
      </c>
      <c r="F439" s="5">
        <f t="shared" si="24"/>
        <v>1.2307407407407407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13">
        <f t="shared" si="26"/>
        <v>42260.208333333328</v>
      </c>
      <c r="N439">
        <v>1442379600</v>
      </c>
      <c r="O439" s="13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hidden="1" x14ac:dyDescent="0.25">
      <c r="A440">
        <v>438</v>
      </c>
      <c r="B440" s="4" t="s">
        <v>925</v>
      </c>
      <c r="C440" s="3" t="s">
        <v>926</v>
      </c>
      <c r="D440" s="8">
        <v>8300</v>
      </c>
      <c r="E440" s="8">
        <v>14827</v>
      </c>
      <c r="F440" s="5">
        <f t="shared" si="24"/>
        <v>1.7863855421686747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13">
        <f t="shared" si="26"/>
        <v>41337.25</v>
      </c>
      <c r="N440">
        <v>1364965200</v>
      </c>
      <c r="O440" s="13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idden="1" x14ac:dyDescent="0.25">
      <c r="A441">
        <v>439</v>
      </c>
      <c r="B441" s="4" t="s">
        <v>927</v>
      </c>
      <c r="C441" s="3" t="s">
        <v>928</v>
      </c>
      <c r="D441" s="8">
        <v>28400</v>
      </c>
      <c r="E441" s="8">
        <v>100900</v>
      </c>
      <c r="F441" s="5">
        <f t="shared" si="24"/>
        <v>3.5528169014084505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13">
        <f t="shared" si="26"/>
        <v>42680.208333333328</v>
      </c>
      <c r="N441">
        <v>1479016800</v>
      </c>
      <c r="O441" s="13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idden="1" x14ac:dyDescent="0.25">
      <c r="A442">
        <v>440</v>
      </c>
      <c r="B442" s="4" t="s">
        <v>929</v>
      </c>
      <c r="C442" s="3" t="s">
        <v>930</v>
      </c>
      <c r="D442" s="8">
        <v>102500</v>
      </c>
      <c r="E442" s="8">
        <v>165954</v>
      </c>
      <c r="F442" s="5">
        <f t="shared" si="24"/>
        <v>1.6190634146341463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13">
        <f t="shared" si="26"/>
        <v>42916.208333333328</v>
      </c>
      <c r="N442">
        <v>1499662800</v>
      </c>
      <c r="O442" s="13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 s="8">
        <v>7000</v>
      </c>
      <c r="E443" s="8">
        <v>1744</v>
      </c>
      <c r="F443" s="5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13">
        <f t="shared" si="26"/>
        <v>41025.208333333336</v>
      </c>
      <c r="N443">
        <v>1337835600</v>
      </c>
      <c r="O443" s="13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idden="1" x14ac:dyDescent="0.25">
      <c r="A444">
        <v>442</v>
      </c>
      <c r="B444" s="4" t="s">
        <v>933</v>
      </c>
      <c r="C444" s="3" t="s">
        <v>934</v>
      </c>
      <c r="D444" s="8">
        <v>5400</v>
      </c>
      <c r="E444" s="8">
        <v>10731</v>
      </c>
      <c r="F444" s="5">
        <f t="shared" si="24"/>
        <v>1.9872222222222222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13">
        <f t="shared" si="26"/>
        <v>42980.208333333328</v>
      </c>
      <c r="N444">
        <v>1505710800</v>
      </c>
      <c r="O444" s="13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idden="1" x14ac:dyDescent="0.25">
      <c r="A445">
        <v>443</v>
      </c>
      <c r="B445" s="4" t="s">
        <v>935</v>
      </c>
      <c r="C445" s="3" t="s">
        <v>936</v>
      </c>
      <c r="D445" s="8">
        <v>9300</v>
      </c>
      <c r="E445" s="8">
        <v>3232</v>
      </c>
      <c r="F445" s="5">
        <f t="shared" si="24"/>
        <v>0.34752688172043011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13">
        <f t="shared" si="26"/>
        <v>40451.208333333336</v>
      </c>
      <c r="N445">
        <v>1287464400</v>
      </c>
      <c r="O445" s="13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idden="1" x14ac:dyDescent="0.25">
      <c r="A446">
        <v>444</v>
      </c>
      <c r="B446" s="4" t="s">
        <v>748</v>
      </c>
      <c r="C446" s="3" t="s">
        <v>937</v>
      </c>
      <c r="D446" s="8">
        <v>6200</v>
      </c>
      <c r="E446" s="8">
        <v>10938</v>
      </c>
      <c r="F446" s="5">
        <f t="shared" si="24"/>
        <v>1.7641935483870967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13">
        <f t="shared" si="26"/>
        <v>40748.208333333336</v>
      </c>
      <c r="N446">
        <v>1311656400</v>
      </c>
      <c r="O446" s="13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hidden="1" x14ac:dyDescent="0.25">
      <c r="A447">
        <v>445</v>
      </c>
      <c r="B447" s="4" t="s">
        <v>938</v>
      </c>
      <c r="C447" s="3" t="s">
        <v>939</v>
      </c>
      <c r="D447" s="8">
        <v>2100</v>
      </c>
      <c r="E447" s="8">
        <v>10739</v>
      </c>
      <c r="F447" s="5">
        <f t="shared" si="24"/>
        <v>5.1138095238095236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13">
        <f t="shared" si="26"/>
        <v>40515.25</v>
      </c>
      <c r="N447">
        <v>1293170400</v>
      </c>
      <c r="O447" s="13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s="4" t="s">
        <v>940</v>
      </c>
      <c r="C448" s="3" t="s">
        <v>941</v>
      </c>
      <c r="D448" s="8">
        <v>6800</v>
      </c>
      <c r="E448" s="8">
        <v>5579</v>
      </c>
      <c r="F448" s="5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13">
        <f t="shared" si="26"/>
        <v>41261.25</v>
      </c>
      <c r="N448">
        <v>1355983200</v>
      </c>
      <c r="O448" s="13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hidden="1" x14ac:dyDescent="0.25">
      <c r="A449">
        <v>447</v>
      </c>
      <c r="B449" s="4" t="s">
        <v>942</v>
      </c>
      <c r="C449" s="3" t="s">
        <v>943</v>
      </c>
      <c r="D449" s="8">
        <v>155200</v>
      </c>
      <c r="E449" s="8">
        <v>37754</v>
      </c>
      <c r="F449" s="5">
        <f t="shared" si="24"/>
        <v>0.24326030927835052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13">
        <f t="shared" si="26"/>
        <v>43088.25</v>
      </c>
      <c r="N449">
        <v>1515045600</v>
      </c>
      <c r="O449" s="13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 s="8">
        <v>89900</v>
      </c>
      <c r="E450" s="8">
        <v>45384</v>
      </c>
      <c r="F450" s="5">
        <f t="shared" ref="F450:F513" si="28">E450/D450</f>
        <v>0.50482758620689661</v>
      </c>
      <c r="G450" t="s">
        <v>14</v>
      </c>
      <c r="H450">
        <v>605</v>
      </c>
      <c r="I450" s="6">
        <f t="shared" ref="I450:I513" si="29">IFERROR(E450/H450,0)</f>
        <v>75.014876033057845</v>
      </c>
      <c r="J450" t="s">
        <v>21</v>
      </c>
      <c r="K450" t="s">
        <v>22</v>
      </c>
      <c r="L450">
        <v>1365915600</v>
      </c>
      <c r="M450" s="13">
        <f t="shared" ref="M450:M513" si="30">(((L450/60)/60)/24)+DATE(1970,1,1)</f>
        <v>41378.208333333336</v>
      </c>
      <c r="N450">
        <v>1366088400</v>
      </c>
      <c r="O450" s="13">
        <f t="shared" ref="O450:O513" si="31"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idden="1" x14ac:dyDescent="0.25">
      <c r="A451">
        <v>449</v>
      </c>
      <c r="B451" s="4" t="s">
        <v>946</v>
      </c>
      <c r="C451" s="3" t="s">
        <v>947</v>
      </c>
      <c r="D451" s="8">
        <v>900</v>
      </c>
      <c r="E451" s="8">
        <v>8703</v>
      </c>
      <c r="F451" s="5">
        <f t="shared" si="28"/>
        <v>9.67</v>
      </c>
      <c r="G451" t="s">
        <v>20</v>
      </c>
      <c r="H451">
        <v>86</v>
      </c>
      <c r="I451" s="6">
        <f t="shared" si="29"/>
        <v>101.19767441860465</v>
      </c>
      <c r="J451" t="s">
        <v>36</v>
      </c>
      <c r="K451" t="s">
        <v>37</v>
      </c>
      <c r="L451">
        <v>1551852000</v>
      </c>
      <c r="M451" s="13">
        <f t="shared" si="30"/>
        <v>43530.25</v>
      </c>
      <c r="N451">
        <v>1553317200</v>
      </c>
      <c r="O451" s="13">
        <f t="shared" si="31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 s="8">
        <v>100</v>
      </c>
      <c r="E452" s="8">
        <v>4</v>
      </c>
      <c r="F452" s="5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13">
        <f t="shared" si="30"/>
        <v>43394.208333333328</v>
      </c>
      <c r="N452">
        <v>1542088800</v>
      </c>
      <c r="O452" s="13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idden="1" x14ac:dyDescent="0.25">
      <c r="A453">
        <v>451</v>
      </c>
      <c r="B453" s="4" t="s">
        <v>950</v>
      </c>
      <c r="C453" s="3" t="s">
        <v>951</v>
      </c>
      <c r="D453" s="8">
        <v>148400</v>
      </c>
      <c r="E453" s="8">
        <v>182302</v>
      </c>
      <c r="F453" s="5">
        <f t="shared" si="28"/>
        <v>1.2284501347708894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13">
        <f t="shared" si="30"/>
        <v>42935.208333333328</v>
      </c>
      <c r="N453">
        <v>1503118800</v>
      </c>
      <c r="O453" s="13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s="4" t="s">
        <v>952</v>
      </c>
      <c r="C454" s="3" t="s">
        <v>953</v>
      </c>
      <c r="D454" s="8">
        <v>4800</v>
      </c>
      <c r="E454" s="8">
        <v>3045</v>
      </c>
      <c r="F454" s="5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13">
        <f t="shared" si="30"/>
        <v>40365.208333333336</v>
      </c>
      <c r="N454">
        <v>1278478800</v>
      </c>
      <c r="O454" s="13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 s="8">
        <v>182400</v>
      </c>
      <c r="E455" s="8">
        <v>102749</v>
      </c>
      <c r="F455" s="5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13">
        <f t="shared" si="30"/>
        <v>42705.25</v>
      </c>
      <c r="N455">
        <v>1484114400</v>
      </c>
      <c r="O455" s="13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 s="8">
        <v>4000</v>
      </c>
      <c r="E456" s="8">
        <v>1763</v>
      </c>
      <c r="F456" s="5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13">
        <f t="shared" si="30"/>
        <v>41568.208333333336</v>
      </c>
      <c r="N456">
        <v>1385445600</v>
      </c>
      <c r="O456" s="13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idden="1" x14ac:dyDescent="0.25">
      <c r="A457">
        <v>455</v>
      </c>
      <c r="B457" s="4" t="s">
        <v>958</v>
      </c>
      <c r="C457" s="3" t="s">
        <v>959</v>
      </c>
      <c r="D457" s="8">
        <v>116500</v>
      </c>
      <c r="E457" s="8">
        <v>137904</v>
      </c>
      <c r="F457" s="5">
        <f t="shared" si="28"/>
        <v>1.1837253218884121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13">
        <f t="shared" si="30"/>
        <v>40809.208333333336</v>
      </c>
      <c r="N457">
        <v>1318741200</v>
      </c>
      <c r="O457" s="13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hidden="1" x14ac:dyDescent="0.25">
      <c r="A458">
        <v>456</v>
      </c>
      <c r="B458" s="4" t="s">
        <v>960</v>
      </c>
      <c r="C458" s="3" t="s">
        <v>961</v>
      </c>
      <c r="D458" s="8">
        <v>146400</v>
      </c>
      <c r="E458" s="8">
        <v>152438</v>
      </c>
      <c r="F458" s="5">
        <f t="shared" si="28"/>
        <v>1.041243169398907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13">
        <f t="shared" si="30"/>
        <v>43141.25</v>
      </c>
      <c r="N458">
        <v>1518242400</v>
      </c>
      <c r="O458" s="13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 s="8">
        <v>5000</v>
      </c>
      <c r="E459" s="8">
        <v>1332</v>
      </c>
      <c r="F459" s="5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13">
        <f t="shared" si="30"/>
        <v>42657.208333333328</v>
      </c>
      <c r="N459">
        <v>1476594000</v>
      </c>
      <c r="O459" s="13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idden="1" x14ac:dyDescent="0.25">
      <c r="A460">
        <v>458</v>
      </c>
      <c r="B460" s="4" t="s">
        <v>964</v>
      </c>
      <c r="C460" s="3" t="s">
        <v>965</v>
      </c>
      <c r="D460" s="8">
        <v>33800</v>
      </c>
      <c r="E460" s="8">
        <v>118706</v>
      </c>
      <c r="F460" s="5">
        <f t="shared" si="28"/>
        <v>3.5120118343195266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13">
        <f t="shared" si="30"/>
        <v>40265.208333333336</v>
      </c>
      <c r="N460">
        <v>1273554000</v>
      </c>
      <c r="O460" s="13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s="4" t="s">
        <v>966</v>
      </c>
      <c r="C461" s="3" t="s">
        <v>967</v>
      </c>
      <c r="D461" s="8">
        <v>6300</v>
      </c>
      <c r="E461" s="8">
        <v>5674</v>
      </c>
      <c r="F461" s="5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13">
        <f t="shared" si="30"/>
        <v>42001.25</v>
      </c>
      <c r="N461">
        <v>1421906400</v>
      </c>
      <c r="O461" s="13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idden="1" x14ac:dyDescent="0.25">
      <c r="A462">
        <v>460</v>
      </c>
      <c r="B462" s="4" t="s">
        <v>968</v>
      </c>
      <c r="C462" s="3" t="s">
        <v>969</v>
      </c>
      <c r="D462" s="8">
        <v>2400</v>
      </c>
      <c r="E462" s="8">
        <v>4119</v>
      </c>
      <c r="F462" s="5">
        <f t="shared" si="28"/>
        <v>1.7162500000000001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13">
        <f t="shared" si="30"/>
        <v>40399.208333333336</v>
      </c>
      <c r="N462">
        <v>1281589200</v>
      </c>
      <c r="O462" s="13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idden="1" x14ac:dyDescent="0.25">
      <c r="A463">
        <v>461</v>
      </c>
      <c r="B463" s="4" t="s">
        <v>970</v>
      </c>
      <c r="C463" s="3" t="s">
        <v>971</v>
      </c>
      <c r="D463" s="8">
        <v>98800</v>
      </c>
      <c r="E463" s="8">
        <v>139354</v>
      </c>
      <c r="F463" s="5">
        <f t="shared" si="28"/>
        <v>1.4104655870445344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13">
        <f t="shared" si="30"/>
        <v>41757.208333333336</v>
      </c>
      <c r="N463">
        <v>1400389200</v>
      </c>
      <c r="O463" s="13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 s="8">
        <v>188800</v>
      </c>
      <c r="E464" s="8">
        <v>57734</v>
      </c>
      <c r="F464" s="5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13">
        <f t="shared" si="30"/>
        <v>41304.25</v>
      </c>
      <c r="N464">
        <v>1362808800</v>
      </c>
      <c r="O464" s="13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hidden="1" x14ac:dyDescent="0.25">
      <c r="A465">
        <v>463</v>
      </c>
      <c r="B465" s="4" t="s">
        <v>974</v>
      </c>
      <c r="C465" s="3" t="s">
        <v>975</v>
      </c>
      <c r="D465" s="8">
        <v>134300</v>
      </c>
      <c r="E465" s="8">
        <v>145265</v>
      </c>
      <c r="F465" s="5">
        <f t="shared" si="28"/>
        <v>1.0816455696202532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13">
        <f t="shared" si="30"/>
        <v>41639.25</v>
      </c>
      <c r="N465">
        <v>1388815200</v>
      </c>
      <c r="O465" s="13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idden="1" x14ac:dyDescent="0.25">
      <c r="A466">
        <v>464</v>
      </c>
      <c r="B466" s="4" t="s">
        <v>976</v>
      </c>
      <c r="C466" s="3" t="s">
        <v>977</v>
      </c>
      <c r="D466" s="8">
        <v>71200</v>
      </c>
      <c r="E466" s="8">
        <v>95020</v>
      </c>
      <c r="F466" s="5">
        <f t="shared" si="28"/>
        <v>1.3345505617977529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13">
        <f t="shared" si="30"/>
        <v>43142.25</v>
      </c>
      <c r="N466">
        <v>1519538400</v>
      </c>
      <c r="O466" s="13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idden="1" x14ac:dyDescent="0.25">
      <c r="A467">
        <v>465</v>
      </c>
      <c r="B467" s="4" t="s">
        <v>978</v>
      </c>
      <c r="C467" s="3" t="s">
        <v>979</v>
      </c>
      <c r="D467" s="8">
        <v>4700</v>
      </c>
      <c r="E467" s="8">
        <v>8829</v>
      </c>
      <c r="F467" s="5">
        <f t="shared" si="28"/>
        <v>1.8785106382978722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13">
        <f t="shared" si="30"/>
        <v>43127.25</v>
      </c>
      <c r="N467">
        <v>1517810400</v>
      </c>
      <c r="O467" s="13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idden="1" x14ac:dyDescent="0.25">
      <c r="A468">
        <v>466</v>
      </c>
      <c r="B468" s="4" t="s">
        <v>980</v>
      </c>
      <c r="C468" s="3" t="s">
        <v>981</v>
      </c>
      <c r="D468" s="8">
        <v>1200</v>
      </c>
      <c r="E468" s="8">
        <v>3984</v>
      </c>
      <c r="F468" s="5">
        <f t="shared" si="28"/>
        <v>3.32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13">
        <f t="shared" si="30"/>
        <v>41409.208333333336</v>
      </c>
      <c r="N468">
        <v>1370581200</v>
      </c>
      <c r="O468" s="13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hidden="1" x14ac:dyDescent="0.25">
      <c r="A469">
        <v>467</v>
      </c>
      <c r="B469" s="4" t="s">
        <v>982</v>
      </c>
      <c r="C469" s="3" t="s">
        <v>983</v>
      </c>
      <c r="D469" s="8">
        <v>1400</v>
      </c>
      <c r="E469" s="8">
        <v>8053</v>
      </c>
      <c r="F469" s="5">
        <f t="shared" si="28"/>
        <v>5.7521428571428572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13">
        <f t="shared" si="30"/>
        <v>42331.25</v>
      </c>
      <c r="N469">
        <v>1448863200</v>
      </c>
      <c r="O469" s="13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s="4" t="s">
        <v>984</v>
      </c>
      <c r="C470" s="3" t="s">
        <v>985</v>
      </c>
      <c r="D470" s="8">
        <v>4000</v>
      </c>
      <c r="E470" s="8">
        <v>1620</v>
      </c>
      <c r="F470" s="5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13">
        <f t="shared" si="30"/>
        <v>43569.208333333328</v>
      </c>
      <c r="N470">
        <v>1556600400</v>
      </c>
      <c r="O470" s="13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idden="1" x14ac:dyDescent="0.25">
      <c r="A471">
        <v>469</v>
      </c>
      <c r="B471" s="4" t="s">
        <v>986</v>
      </c>
      <c r="C471" s="3" t="s">
        <v>987</v>
      </c>
      <c r="D471" s="8">
        <v>5600</v>
      </c>
      <c r="E471" s="8">
        <v>10328</v>
      </c>
      <c r="F471" s="5">
        <f t="shared" si="28"/>
        <v>1.8442857142857143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13">
        <f t="shared" si="30"/>
        <v>42142.208333333328</v>
      </c>
      <c r="N471">
        <v>1432098000</v>
      </c>
      <c r="O471" s="13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idden="1" x14ac:dyDescent="0.25">
      <c r="A472">
        <v>470</v>
      </c>
      <c r="B472" s="4" t="s">
        <v>988</v>
      </c>
      <c r="C472" s="3" t="s">
        <v>989</v>
      </c>
      <c r="D472" s="8">
        <v>3600</v>
      </c>
      <c r="E472" s="8">
        <v>10289</v>
      </c>
      <c r="F472" s="5">
        <f t="shared" si="28"/>
        <v>2.8580555555555556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13">
        <f t="shared" si="30"/>
        <v>42716.25</v>
      </c>
      <c r="N472">
        <v>1482127200</v>
      </c>
      <c r="O472" s="13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idden="1" x14ac:dyDescent="0.25">
      <c r="A473">
        <v>471</v>
      </c>
      <c r="B473" s="4" t="s">
        <v>446</v>
      </c>
      <c r="C473" s="3" t="s">
        <v>990</v>
      </c>
      <c r="D473" s="8">
        <v>3100</v>
      </c>
      <c r="E473" s="8">
        <v>9889</v>
      </c>
      <c r="F473" s="5">
        <f t="shared" si="28"/>
        <v>3.19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13">
        <f t="shared" si="30"/>
        <v>41031.208333333336</v>
      </c>
      <c r="N473">
        <v>1335934800</v>
      </c>
      <c r="O473" s="13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 s="8">
        <v>153800</v>
      </c>
      <c r="E474" s="8">
        <v>60342</v>
      </c>
      <c r="F474" s="5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13">
        <f t="shared" si="30"/>
        <v>43535.208333333328</v>
      </c>
      <c r="N474">
        <v>1556946000</v>
      </c>
      <c r="O474" s="13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idden="1" x14ac:dyDescent="0.25">
      <c r="A475">
        <v>473</v>
      </c>
      <c r="B475" s="4" t="s">
        <v>993</v>
      </c>
      <c r="C475" s="3" t="s">
        <v>994</v>
      </c>
      <c r="D475" s="8">
        <v>5000</v>
      </c>
      <c r="E475" s="8">
        <v>8907</v>
      </c>
      <c r="F475" s="5">
        <f t="shared" si="28"/>
        <v>1.7814000000000001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13">
        <f t="shared" si="30"/>
        <v>43277.208333333328</v>
      </c>
      <c r="N475">
        <v>1530075600</v>
      </c>
      <c r="O475" s="13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idden="1" x14ac:dyDescent="0.25">
      <c r="A476">
        <v>474</v>
      </c>
      <c r="B476" s="4" t="s">
        <v>995</v>
      </c>
      <c r="C476" s="3" t="s">
        <v>996</v>
      </c>
      <c r="D476" s="8">
        <v>4000</v>
      </c>
      <c r="E476" s="8">
        <v>14606</v>
      </c>
      <c r="F476" s="5">
        <f t="shared" si="28"/>
        <v>3.6515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13">
        <f t="shared" si="30"/>
        <v>41989.25</v>
      </c>
      <c r="N476">
        <v>1418796000</v>
      </c>
      <c r="O476" s="13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hidden="1" x14ac:dyDescent="0.25">
      <c r="A477">
        <v>475</v>
      </c>
      <c r="B477" s="4" t="s">
        <v>997</v>
      </c>
      <c r="C477" s="3" t="s">
        <v>998</v>
      </c>
      <c r="D477" s="8">
        <v>7400</v>
      </c>
      <c r="E477" s="8">
        <v>8432</v>
      </c>
      <c r="F477" s="5">
        <f t="shared" si="28"/>
        <v>1.1394594594594594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13">
        <f t="shared" si="30"/>
        <v>41450.208333333336</v>
      </c>
      <c r="N477">
        <v>1372482000</v>
      </c>
      <c r="O477" s="13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 s="8">
        <v>191500</v>
      </c>
      <c r="E478" s="8">
        <v>57122</v>
      </c>
      <c r="F478" s="5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13">
        <f t="shared" si="30"/>
        <v>43322.208333333328</v>
      </c>
      <c r="N478">
        <v>1534395600</v>
      </c>
      <c r="O478" s="13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 s="8">
        <v>8500</v>
      </c>
      <c r="E479" s="8">
        <v>4613</v>
      </c>
      <c r="F479" s="5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13">
        <f t="shared" si="30"/>
        <v>40720.208333333336</v>
      </c>
      <c r="N479">
        <v>1311397200</v>
      </c>
      <c r="O479" s="13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idden="1" x14ac:dyDescent="0.25">
      <c r="A480">
        <v>478</v>
      </c>
      <c r="B480" s="4" t="s">
        <v>1003</v>
      </c>
      <c r="C480" s="3" t="s">
        <v>1004</v>
      </c>
      <c r="D480" s="8">
        <v>68800</v>
      </c>
      <c r="E480" s="8">
        <v>162603</v>
      </c>
      <c r="F480" s="5">
        <f t="shared" si="28"/>
        <v>2.3634156976744185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13">
        <f t="shared" si="30"/>
        <v>42072.208333333328</v>
      </c>
      <c r="N480">
        <v>1426914000</v>
      </c>
      <c r="O480" s="13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idden="1" x14ac:dyDescent="0.25">
      <c r="A481">
        <v>479</v>
      </c>
      <c r="B481" s="4" t="s">
        <v>1005</v>
      </c>
      <c r="C481" s="3" t="s">
        <v>1006</v>
      </c>
      <c r="D481" s="8">
        <v>2400</v>
      </c>
      <c r="E481" s="8">
        <v>12310</v>
      </c>
      <c r="F481" s="5">
        <f t="shared" si="28"/>
        <v>5.1291666666666664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13">
        <f t="shared" si="30"/>
        <v>42945.208333333328</v>
      </c>
      <c r="N481">
        <v>1501477200</v>
      </c>
      <c r="O481" s="13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idden="1" x14ac:dyDescent="0.25">
      <c r="A482">
        <v>480</v>
      </c>
      <c r="B482" s="4" t="s">
        <v>1007</v>
      </c>
      <c r="C482" s="3" t="s">
        <v>1008</v>
      </c>
      <c r="D482" s="8">
        <v>8600</v>
      </c>
      <c r="E482" s="8">
        <v>8656</v>
      </c>
      <c r="F482" s="5">
        <f t="shared" si="28"/>
        <v>1.0065116279069768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13">
        <f t="shared" si="30"/>
        <v>40248.25</v>
      </c>
      <c r="N482">
        <v>1269061200</v>
      </c>
      <c r="O482" s="13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 s="8">
        <v>196600</v>
      </c>
      <c r="E483" s="8">
        <v>159931</v>
      </c>
      <c r="F483" s="5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13">
        <f t="shared" si="30"/>
        <v>41913.208333333336</v>
      </c>
      <c r="N483">
        <v>1415772000</v>
      </c>
      <c r="O483" s="13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 s="8">
        <v>4200</v>
      </c>
      <c r="E484" s="8">
        <v>689</v>
      </c>
      <c r="F484" s="5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13">
        <f t="shared" si="30"/>
        <v>40963.25</v>
      </c>
      <c r="N484">
        <v>1331013600</v>
      </c>
      <c r="O484" s="13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 s="8">
        <v>91400</v>
      </c>
      <c r="E485" s="8">
        <v>48236</v>
      </c>
      <c r="F485" s="5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13">
        <f t="shared" si="30"/>
        <v>43811.25</v>
      </c>
      <c r="N485">
        <v>1576735200</v>
      </c>
      <c r="O485" s="13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idden="1" x14ac:dyDescent="0.25">
      <c r="A486">
        <v>484</v>
      </c>
      <c r="B486" s="4" t="s">
        <v>1015</v>
      </c>
      <c r="C486" s="3" t="s">
        <v>1016</v>
      </c>
      <c r="D486" s="8">
        <v>29600</v>
      </c>
      <c r="E486" s="8">
        <v>77021</v>
      </c>
      <c r="F486" s="5">
        <f t="shared" si="28"/>
        <v>2.6020608108108108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13">
        <f t="shared" si="30"/>
        <v>41855.208333333336</v>
      </c>
      <c r="N486">
        <v>1411362000</v>
      </c>
      <c r="O486" s="13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 s="8">
        <v>90600</v>
      </c>
      <c r="E487" s="8">
        <v>27844</v>
      </c>
      <c r="F487" s="5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13">
        <f t="shared" si="30"/>
        <v>43626.208333333328</v>
      </c>
      <c r="N487">
        <v>1563685200</v>
      </c>
      <c r="O487" s="13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 s="8">
        <v>5200</v>
      </c>
      <c r="E488" s="8">
        <v>702</v>
      </c>
      <c r="F488" s="5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13">
        <f t="shared" si="30"/>
        <v>43168.25</v>
      </c>
      <c r="N488">
        <v>1521867600</v>
      </c>
      <c r="O488" s="13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idden="1" x14ac:dyDescent="0.25">
      <c r="A489">
        <v>487</v>
      </c>
      <c r="B489" s="4" t="s">
        <v>1021</v>
      </c>
      <c r="C489" s="3" t="s">
        <v>1022</v>
      </c>
      <c r="D489" s="8">
        <v>110300</v>
      </c>
      <c r="E489" s="8">
        <v>197024</v>
      </c>
      <c r="F489" s="5">
        <f t="shared" si="28"/>
        <v>1.7862556663644606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13">
        <f t="shared" si="30"/>
        <v>42845.208333333328</v>
      </c>
      <c r="N489">
        <v>1495515600</v>
      </c>
      <c r="O489" s="13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idden="1" x14ac:dyDescent="0.25">
      <c r="A490">
        <v>488</v>
      </c>
      <c r="B490" s="4" t="s">
        <v>1023</v>
      </c>
      <c r="C490" s="3" t="s">
        <v>1024</v>
      </c>
      <c r="D490" s="8">
        <v>5300</v>
      </c>
      <c r="E490" s="8">
        <v>11663</v>
      </c>
      <c r="F490" s="5">
        <f t="shared" si="28"/>
        <v>2.2005660377358489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13">
        <f t="shared" si="30"/>
        <v>42403.25</v>
      </c>
      <c r="N490">
        <v>1455948000</v>
      </c>
      <c r="O490" s="13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idden="1" x14ac:dyDescent="0.25">
      <c r="A491">
        <v>489</v>
      </c>
      <c r="B491" s="4" t="s">
        <v>1025</v>
      </c>
      <c r="C491" s="3" t="s">
        <v>1026</v>
      </c>
      <c r="D491" s="8">
        <v>9200</v>
      </c>
      <c r="E491" s="8">
        <v>9339</v>
      </c>
      <c r="F491" s="5">
        <f t="shared" si="28"/>
        <v>1.015108695652174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13">
        <f t="shared" si="30"/>
        <v>40406.208333333336</v>
      </c>
      <c r="N491">
        <v>1282366800</v>
      </c>
      <c r="O491" s="13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idden="1" x14ac:dyDescent="0.25">
      <c r="A492">
        <v>490</v>
      </c>
      <c r="B492" s="4" t="s">
        <v>1027</v>
      </c>
      <c r="C492" s="3" t="s">
        <v>1028</v>
      </c>
      <c r="D492" s="8">
        <v>2400</v>
      </c>
      <c r="E492" s="8">
        <v>4596</v>
      </c>
      <c r="F492" s="5">
        <f t="shared" si="28"/>
        <v>1.915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13">
        <f t="shared" si="30"/>
        <v>43786.25</v>
      </c>
      <c r="N492">
        <v>1574575200</v>
      </c>
      <c r="O492" s="13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hidden="1" x14ac:dyDescent="0.25">
      <c r="A493">
        <v>491</v>
      </c>
      <c r="B493" s="4" t="s">
        <v>1030</v>
      </c>
      <c r="C493" s="3" t="s">
        <v>1031</v>
      </c>
      <c r="D493" s="8">
        <v>56800</v>
      </c>
      <c r="E493" s="8">
        <v>173437</v>
      </c>
      <c r="F493" s="5">
        <f t="shared" si="28"/>
        <v>3.0534683098591549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13">
        <f t="shared" si="30"/>
        <v>41456.208333333336</v>
      </c>
      <c r="N493">
        <v>1374901200</v>
      </c>
      <c r="O493" s="13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idden="1" x14ac:dyDescent="0.25">
      <c r="A494">
        <v>492</v>
      </c>
      <c r="B494" s="4" t="s">
        <v>1032</v>
      </c>
      <c r="C494" s="3" t="s">
        <v>1033</v>
      </c>
      <c r="D494" s="8">
        <v>191000</v>
      </c>
      <c r="E494" s="8">
        <v>45831</v>
      </c>
      <c r="F494" s="5">
        <f t="shared" si="28"/>
        <v>0.23995287958115183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13">
        <f t="shared" si="30"/>
        <v>40336.208333333336</v>
      </c>
      <c r="N494">
        <v>1278910800</v>
      </c>
      <c r="O494" s="13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idden="1" x14ac:dyDescent="0.25">
      <c r="A495">
        <v>493</v>
      </c>
      <c r="B495" s="4" t="s">
        <v>1034</v>
      </c>
      <c r="C495" s="3" t="s">
        <v>1035</v>
      </c>
      <c r="D495" s="8">
        <v>900</v>
      </c>
      <c r="E495" s="8">
        <v>6514</v>
      </c>
      <c r="F495" s="5">
        <f t="shared" si="28"/>
        <v>7.2377777777777776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13">
        <f t="shared" si="30"/>
        <v>43645.208333333328</v>
      </c>
      <c r="N495">
        <v>1562907600</v>
      </c>
      <c r="O495" s="13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idden="1" x14ac:dyDescent="0.25">
      <c r="A496">
        <v>494</v>
      </c>
      <c r="B496" s="4" t="s">
        <v>1036</v>
      </c>
      <c r="C496" s="3" t="s">
        <v>1037</v>
      </c>
      <c r="D496" s="8">
        <v>2500</v>
      </c>
      <c r="E496" s="8">
        <v>13684</v>
      </c>
      <c r="F496" s="5">
        <f t="shared" si="28"/>
        <v>5.4736000000000002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13">
        <f t="shared" si="30"/>
        <v>40990.208333333336</v>
      </c>
      <c r="N496">
        <v>1332478800</v>
      </c>
      <c r="O496" s="13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idden="1" x14ac:dyDescent="0.25">
      <c r="A497">
        <v>495</v>
      </c>
      <c r="B497" s="4" t="s">
        <v>1038</v>
      </c>
      <c r="C497" s="3" t="s">
        <v>1039</v>
      </c>
      <c r="D497" s="8">
        <v>3200</v>
      </c>
      <c r="E497" s="8">
        <v>13264</v>
      </c>
      <c r="F497" s="5">
        <f t="shared" si="28"/>
        <v>4.1449999999999996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13">
        <f t="shared" si="30"/>
        <v>41800.208333333336</v>
      </c>
      <c r="N497">
        <v>1402722000</v>
      </c>
      <c r="O497" s="13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 s="8">
        <v>183800</v>
      </c>
      <c r="E498" s="8">
        <v>1667</v>
      </c>
      <c r="F498" s="5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13">
        <f t="shared" si="30"/>
        <v>42876.208333333328</v>
      </c>
      <c r="N498">
        <v>1496811600</v>
      </c>
      <c r="O498" s="13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 s="8">
        <v>9800</v>
      </c>
      <c r="E499" s="8">
        <v>3349</v>
      </c>
      <c r="F499" s="5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13">
        <f t="shared" si="30"/>
        <v>42724.25</v>
      </c>
      <c r="N499">
        <v>1482213600</v>
      </c>
      <c r="O499" s="13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 s="8">
        <v>193400</v>
      </c>
      <c r="E500" s="8">
        <v>46317</v>
      </c>
      <c r="F500" s="5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13">
        <f t="shared" si="30"/>
        <v>42005.25</v>
      </c>
      <c r="N500">
        <v>1420264800</v>
      </c>
      <c r="O500" s="13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 s="8">
        <v>163800</v>
      </c>
      <c r="E501" s="8">
        <v>78743</v>
      </c>
      <c r="F501" s="5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13">
        <f t="shared" si="30"/>
        <v>42444.208333333328</v>
      </c>
      <c r="N501">
        <v>1458450000</v>
      </c>
      <c r="O501" s="13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s="4" t="s">
        <v>1048</v>
      </c>
      <c r="C502" s="3" t="s">
        <v>1049</v>
      </c>
      <c r="D502" s="8">
        <v>100</v>
      </c>
      <c r="E502" s="8">
        <v>0</v>
      </c>
      <c r="F502" s="5">
        <f t="shared" si="28"/>
        <v>0</v>
      </c>
      <c r="G502" t="s">
        <v>14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 s="13">
        <f t="shared" si="30"/>
        <v>41395.208333333336</v>
      </c>
      <c r="N502">
        <v>1369803600</v>
      </c>
      <c r="O502" s="13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 s="8">
        <v>153600</v>
      </c>
      <c r="E503" s="8">
        <v>107743</v>
      </c>
      <c r="F503" s="5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13">
        <f t="shared" si="30"/>
        <v>41345.208333333336</v>
      </c>
      <c r="N503">
        <v>1363237200</v>
      </c>
      <c r="O503" s="13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idden="1" x14ac:dyDescent="0.25">
      <c r="A504">
        <v>502</v>
      </c>
      <c r="B504" s="4" t="s">
        <v>477</v>
      </c>
      <c r="C504" s="3" t="s">
        <v>1052</v>
      </c>
      <c r="D504" s="8">
        <v>1300</v>
      </c>
      <c r="E504" s="8">
        <v>6889</v>
      </c>
      <c r="F504" s="5">
        <f t="shared" si="28"/>
        <v>5.2992307692307694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13">
        <f t="shared" si="30"/>
        <v>41117.208333333336</v>
      </c>
      <c r="N504">
        <v>1345870800</v>
      </c>
      <c r="O504" s="13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hidden="1" x14ac:dyDescent="0.25">
      <c r="A505">
        <v>503</v>
      </c>
      <c r="B505" s="4" t="s">
        <v>1053</v>
      </c>
      <c r="C505" s="3" t="s">
        <v>1054</v>
      </c>
      <c r="D505" s="8">
        <v>25500</v>
      </c>
      <c r="E505" s="8">
        <v>45983</v>
      </c>
      <c r="F505" s="5">
        <f t="shared" si="28"/>
        <v>1.8032549019607844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13">
        <f t="shared" si="30"/>
        <v>42186.208333333328</v>
      </c>
      <c r="N505">
        <v>1437454800</v>
      </c>
      <c r="O505" s="13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 s="8">
        <v>7500</v>
      </c>
      <c r="E506" s="8">
        <v>6924</v>
      </c>
      <c r="F506" s="5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13">
        <f t="shared" si="30"/>
        <v>42142.208333333328</v>
      </c>
      <c r="N506">
        <v>1432011600</v>
      </c>
      <c r="O506" s="13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 s="8">
        <v>89900</v>
      </c>
      <c r="E507" s="8">
        <v>12497</v>
      </c>
      <c r="F507" s="5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13">
        <f t="shared" si="30"/>
        <v>41341.25</v>
      </c>
      <c r="N507">
        <v>1366347600</v>
      </c>
      <c r="O507" s="13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idden="1" x14ac:dyDescent="0.25">
      <c r="A508">
        <v>506</v>
      </c>
      <c r="B508" s="4" t="s">
        <v>1059</v>
      </c>
      <c r="C508" s="3" t="s">
        <v>1060</v>
      </c>
      <c r="D508" s="8">
        <v>18000</v>
      </c>
      <c r="E508" s="8">
        <v>166874</v>
      </c>
      <c r="F508" s="5">
        <f t="shared" si="28"/>
        <v>9.2707777777777771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13">
        <f t="shared" si="30"/>
        <v>43062.25</v>
      </c>
      <c r="N508">
        <v>1512885600</v>
      </c>
      <c r="O508" s="13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 s="8">
        <v>2100</v>
      </c>
      <c r="E509" s="8">
        <v>837</v>
      </c>
      <c r="F509" s="5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13">
        <f t="shared" si="30"/>
        <v>41373.208333333336</v>
      </c>
      <c r="N509">
        <v>1369717200</v>
      </c>
      <c r="O509" s="13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idden="1" x14ac:dyDescent="0.25">
      <c r="A510">
        <v>508</v>
      </c>
      <c r="B510" s="4" t="s">
        <v>1063</v>
      </c>
      <c r="C510" s="3" t="s">
        <v>1064</v>
      </c>
      <c r="D510" s="8">
        <v>172700</v>
      </c>
      <c r="E510" s="8">
        <v>193820</v>
      </c>
      <c r="F510" s="5">
        <f t="shared" si="28"/>
        <v>1.1222929936305732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13">
        <f t="shared" si="30"/>
        <v>43310.208333333328</v>
      </c>
      <c r="N510">
        <v>1534654800</v>
      </c>
      <c r="O510" s="13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 s="8">
        <v>168500</v>
      </c>
      <c r="E511" s="8">
        <v>119510</v>
      </c>
      <c r="F511" s="5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13">
        <f t="shared" si="30"/>
        <v>41034.208333333336</v>
      </c>
      <c r="N511">
        <v>1337058000</v>
      </c>
      <c r="O511" s="13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idden="1" x14ac:dyDescent="0.25">
      <c r="A512">
        <v>510</v>
      </c>
      <c r="B512" s="4" t="s">
        <v>1066</v>
      </c>
      <c r="C512" s="3" t="s">
        <v>1067</v>
      </c>
      <c r="D512" s="8">
        <v>7800</v>
      </c>
      <c r="E512" s="8">
        <v>9289</v>
      </c>
      <c r="F512" s="5">
        <f t="shared" si="28"/>
        <v>1.1908974358974358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13">
        <f t="shared" si="30"/>
        <v>43251.208333333328</v>
      </c>
      <c r="N512">
        <v>1529816400</v>
      </c>
      <c r="O512" s="13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 s="8">
        <v>147800</v>
      </c>
      <c r="E513" s="8">
        <v>35498</v>
      </c>
      <c r="F513" s="5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13">
        <f t="shared" si="30"/>
        <v>43671.208333333328</v>
      </c>
      <c r="N513">
        <v>1564894800</v>
      </c>
      <c r="O513" s="13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idden="1" x14ac:dyDescent="0.25">
      <c r="A514">
        <v>512</v>
      </c>
      <c r="B514" s="4" t="s">
        <v>1070</v>
      </c>
      <c r="C514" s="3" t="s">
        <v>1071</v>
      </c>
      <c r="D514" s="8">
        <v>9100</v>
      </c>
      <c r="E514" s="8">
        <v>12678</v>
      </c>
      <c r="F514" s="5">
        <f t="shared" ref="F514:F577" si="32">E514/D514</f>
        <v>1.3931868131868133</v>
      </c>
      <c r="G514" t="s">
        <v>20</v>
      </c>
      <c r="H514">
        <v>239</v>
      </c>
      <c r="I514" s="6">
        <f t="shared" ref="I514:I577" si="33">IFERROR(E514/H514,0)</f>
        <v>53.046025104602514</v>
      </c>
      <c r="J514" t="s">
        <v>21</v>
      </c>
      <c r="K514" t="s">
        <v>22</v>
      </c>
      <c r="L514">
        <v>1404536400</v>
      </c>
      <c r="M514" s="13">
        <f t="shared" ref="M514:M577" si="34">(((L514/60)/60)/24)+DATE(1970,1,1)</f>
        <v>41825.208333333336</v>
      </c>
      <c r="N514">
        <v>1404622800</v>
      </c>
      <c r="O514" s="13">
        <f t="shared" ref="O514:O577" si="35"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idden="1" x14ac:dyDescent="0.25">
      <c r="A515">
        <v>513</v>
      </c>
      <c r="B515" s="4" t="s">
        <v>1072</v>
      </c>
      <c r="C515" s="3" t="s">
        <v>1073</v>
      </c>
      <c r="D515" s="8">
        <v>8300</v>
      </c>
      <c r="E515" s="8">
        <v>3260</v>
      </c>
      <c r="F515" s="5">
        <f t="shared" si="32"/>
        <v>0.39277108433734942</v>
      </c>
      <c r="G515" t="s">
        <v>74</v>
      </c>
      <c r="H515">
        <v>35</v>
      </c>
      <c r="I515" s="6">
        <f t="shared" si="33"/>
        <v>93.142857142857139</v>
      </c>
      <c r="J515" t="s">
        <v>21</v>
      </c>
      <c r="K515" t="s">
        <v>22</v>
      </c>
      <c r="L515">
        <v>1284008400</v>
      </c>
      <c r="M515" s="13">
        <f t="shared" si="34"/>
        <v>40430.208333333336</v>
      </c>
      <c r="N515">
        <v>1284181200</v>
      </c>
      <c r="O515" s="13">
        <f t="shared" si="35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idden="1" x14ac:dyDescent="0.25">
      <c r="A516">
        <v>514</v>
      </c>
      <c r="B516" s="4" t="s">
        <v>1074</v>
      </c>
      <c r="C516" s="3" t="s">
        <v>1075</v>
      </c>
      <c r="D516" s="8">
        <v>138700</v>
      </c>
      <c r="E516" s="8">
        <v>31123</v>
      </c>
      <c r="F516" s="5">
        <f t="shared" si="32"/>
        <v>0.22439077144917088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13">
        <f t="shared" si="34"/>
        <v>41614.25</v>
      </c>
      <c r="N516">
        <v>1386741600</v>
      </c>
      <c r="O516" s="13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 s="8">
        <v>8600</v>
      </c>
      <c r="E517" s="8">
        <v>4797</v>
      </c>
      <c r="F517" s="5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13">
        <f t="shared" si="34"/>
        <v>40900.25</v>
      </c>
      <c r="N517">
        <v>1324792800</v>
      </c>
      <c r="O517" s="13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 s="8">
        <v>125400</v>
      </c>
      <c r="E518" s="8">
        <v>53324</v>
      </c>
      <c r="F518" s="5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13">
        <f t="shared" si="34"/>
        <v>40396.208333333336</v>
      </c>
      <c r="N518">
        <v>1284354000</v>
      </c>
      <c r="O518" s="13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idden="1" x14ac:dyDescent="0.25">
      <c r="A519">
        <v>517</v>
      </c>
      <c r="B519" s="4" t="s">
        <v>1080</v>
      </c>
      <c r="C519" s="3" t="s">
        <v>1081</v>
      </c>
      <c r="D519" s="8">
        <v>5900</v>
      </c>
      <c r="E519" s="8">
        <v>6608</v>
      </c>
      <c r="F519" s="5">
        <f t="shared" si="32"/>
        <v>1.1200000000000001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13">
        <f t="shared" si="34"/>
        <v>42860.208333333328</v>
      </c>
      <c r="N519">
        <v>1494392400</v>
      </c>
      <c r="O519" s="13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 s="8">
        <v>8800</v>
      </c>
      <c r="E520" s="8">
        <v>622</v>
      </c>
      <c r="F520" s="5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13">
        <f t="shared" si="34"/>
        <v>43154.25</v>
      </c>
      <c r="N520">
        <v>1519538400</v>
      </c>
      <c r="O520" s="13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idden="1" x14ac:dyDescent="0.25">
      <c r="A521">
        <v>519</v>
      </c>
      <c r="B521" s="4" t="s">
        <v>1084</v>
      </c>
      <c r="C521" s="3" t="s">
        <v>1085</v>
      </c>
      <c r="D521" s="8">
        <v>177700</v>
      </c>
      <c r="E521" s="8">
        <v>180802</v>
      </c>
      <c r="F521" s="5">
        <f t="shared" si="32"/>
        <v>1.0174563871693867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13">
        <f t="shared" si="34"/>
        <v>42012.25</v>
      </c>
      <c r="N521">
        <v>1421906400</v>
      </c>
      <c r="O521" s="13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idden="1" x14ac:dyDescent="0.25">
      <c r="A522">
        <v>520</v>
      </c>
      <c r="B522" s="4" t="s">
        <v>1086</v>
      </c>
      <c r="C522" s="3" t="s">
        <v>1087</v>
      </c>
      <c r="D522" s="8">
        <v>800</v>
      </c>
      <c r="E522" s="8">
        <v>3406</v>
      </c>
      <c r="F522" s="5">
        <f t="shared" si="32"/>
        <v>4.2575000000000003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13">
        <f t="shared" si="34"/>
        <v>43574.208333333328</v>
      </c>
      <c r="N522">
        <v>1555909200</v>
      </c>
      <c r="O522" s="13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idden="1" x14ac:dyDescent="0.25">
      <c r="A523">
        <v>521</v>
      </c>
      <c r="B523" s="4" t="s">
        <v>1088</v>
      </c>
      <c r="C523" s="3" t="s">
        <v>141</v>
      </c>
      <c r="D523" s="8">
        <v>7600</v>
      </c>
      <c r="E523" s="8">
        <v>11061</v>
      </c>
      <c r="F523" s="5">
        <f t="shared" si="32"/>
        <v>1.4553947368421052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13">
        <f t="shared" si="34"/>
        <v>42605.208333333328</v>
      </c>
      <c r="N523">
        <v>1472446800</v>
      </c>
      <c r="O523" s="13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 s="8">
        <v>50500</v>
      </c>
      <c r="E524" s="8">
        <v>16389</v>
      </c>
      <c r="F524" s="5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13">
        <f t="shared" si="34"/>
        <v>41093.208333333336</v>
      </c>
      <c r="N524">
        <v>1342328400</v>
      </c>
      <c r="O524" s="13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idden="1" x14ac:dyDescent="0.25">
      <c r="A525">
        <v>523</v>
      </c>
      <c r="B525" s="4" t="s">
        <v>1091</v>
      </c>
      <c r="C525" s="3" t="s">
        <v>1092</v>
      </c>
      <c r="D525" s="8">
        <v>900</v>
      </c>
      <c r="E525" s="8">
        <v>6303</v>
      </c>
      <c r="F525" s="5">
        <f t="shared" si="32"/>
        <v>7.003333333333333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13">
        <f t="shared" si="34"/>
        <v>40241.25</v>
      </c>
      <c r="N525">
        <v>1268114400</v>
      </c>
      <c r="O525" s="13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 s="8">
        <v>96700</v>
      </c>
      <c r="E526" s="8">
        <v>81136</v>
      </c>
      <c r="F526" s="5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13">
        <f t="shared" si="34"/>
        <v>40294.208333333336</v>
      </c>
      <c r="N526">
        <v>1273381200</v>
      </c>
      <c r="O526" s="13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 s="8">
        <v>2100</v>
      </c>
      <c r="E527" s="8">
        <v>1768</v>
      </c>
      <c r="F527" s="5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13">
        <f t="shared" si="34"/>
        <v>40505.25</v>
      </c>
      <c r="N527">
        <v>1290837600</v>
      </c>
      <c r="O527" s="13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hidden="1" x14ac:dyDescent="0.25">
      <c r="A528">
        <v>526</v>
      </c>
      <c r="B528" s="4" t="s">
        <v>1097</v>
      </c>
      <c r="C528" s="3" t="s">
        <v>1098</v>
      </c>
      <c r="D528" s="8">
        <v>8300</v>
      </c>
      <c r="E528" s="8">
        <v>12944</v>
      </c>
      <c r="F528" s="5">
        <f t="shared" si="32"/>
        <v>1.5595180722891566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13">
        <f t="shared" si="34"/>
        <v>42364.25</v>
      </c>
      <c r="N528">
        <v>1454306400</v>
      </c>
      <c r="O528" s="13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 s="8">
        <v>189200</v>
      </c>
      <c r="E529" s="8">
        <v>188480</v>
      </c>
      <c r="F529" s="5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13">
        <f t="shared" si="34"/>
        <v>42405.25</v>
      </c>
      <c r="N529">
        <v>1457762400</v>
      </c>
      <c r="O529" s="13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 s="8">
        <v>9000</v>
      </c>
      <c r="E530" s="8">
        <v>7227</v>
      </c>
      <c r="F530" s="5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13">
        <f t="shared" si="34"/>
        <v>41601.25</v>
      </c>
      <c r="N530">
        <v>1389074400</v>
      </c>
      <c r="O530" s="13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 s="8">
        <v>5100</v>
      </c>
      <c r="E531" s="8">
        <v>574</v>
      </c>
      <c r="F531" s="5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13">
        <f t="shared" si="34"/>
        <v>41769.208333333336</v>
      </c>
      <c r="N531">
        <v>1402117200</v>
      </c>
      <c r="O531" s="13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 s="8">
        <v>105000</v>
      </c>
      <c r="E532" s="8">
        <v>96328</v>
      </c>
      <c r="F532" s="5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13">
        <f t="shared" si="34"/>
        <v>40421.208333333336</v>
      </c>
      <c r="N532">
        <v>1284440400</v>
      </c>
      <c r="O532" s="13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hidden="1" x14ac:dyDescent="0.25">
      <c r="A533">
        <v>531</v>
      </c>
      <c r="B533" s="4" t="s">
        <v>1107</v>
      </c>
      <c r="C533" s="3" t="s">
        <v>1108</v>
      </c>
      <c r="D533" s="8">
        <v>186700</v>
      </c>
      <c r="E533" s="8">
        <v>178338</v>
      </c>
      <c r="F533" s="5">
        <f t="shared" si="32"/>
        <v>0.95521156936261387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13">
        <f t="shared" si="34"/>
        <v>41589.25</v>
      </c>
      <c r="N533">
        <v>1388988000</v>
      </c>
      <c r="O533" s="13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idden="1" x14ac:dyDescent="0.25">
      <c r="A534">
        <v>532</v>
      </c>
      <c r="B534" s="4" t="s">
        <v>1109</v>
      </c>
      <c r="C534" s="3" t="s">
        <v>1110</v>
      </c>
      <c r="D534" s="8">
        <v>1600</v>
      </c>
      <c r="E534" s="8">
        <v>8046</v>
      </c>
      <c r="F534" s="5">
        <f t="shared" si="32"/>
        <v>5.0287499999999996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13">
        <f t="shared" si="34"/>
        <v>43125.25</v>
      </c>
      <c r="N534">
        <v>1516946400</v>
      </c>
      <c r="O534" s="13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idden="1" x14ac:dyDescent="0.25">
      <c r="A535">
        <v>533</v>
      </c>
      <c r="B535" s="4" t="s">
        <v>1111</v>
      </c>
      <c r="C535" s="3" t="s">
        <v>1112</v>
      </c>
      <c r="D535" s="8">
        <v>115600</v>
      </c>
      <c r="E535" s="8">
        <v>184086</v>
      </c>
      <c r="F535" s="5">
        <f t="shared" si="32"/>
        <v>1.5924394463667819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13">
        <f t="shared" si="34"/>
        <v>41479.208333333336</v>
      </c>
      <c r="N535">
        <v>1377752400</v>
      </c>
      <c r="O535" s="13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 s="8">
        <v>89100</v>
      </c>
      <c r="E536" s="8">
        <v>13385</v>
      </c>
      <c r="F536" s="5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13">
        <f t="shared" si="34"/>
        <v>43329.208333333328</v>
      </c>
      <c r="N536">
        <v>1534568400</v>
      </c>
      <c r="O536" s="13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idden="1" x14ac:dyDescent="0.25">
      <c r="A537">
        <v>535</v>
      </c>
      <c r="B537" s="4" t="s">
        <v>1115</v>
      </c>
      <c r="C537" s="3" t="s">
        <v>1116</v>
      </c>
      <c r="D537" s="8">
        <v>2600</v>
      </c>
      <c r="E537" s="8">
        <v>12533</v>
      </c>
      <c r="F537" s="5">
        <f t="shared" si="32"/>
        <v>4.820384615384615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13">
        <f t="shared" si="34"/>
        <v>43259.208333333328</v>
      </c>
      <c r="N537">
        <v>1528606800</v>
      </c>
      <c r="O537" s="13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idden="1" x14ac:dyDescent="0.25">
      <c r="A538">
        <v>536</v>
      </c>
      <c r="B538" s="4" t="s">
        <v>1117</v>
      </c>
      <c r="C538" s="3" t="s">
        <v>1118</v>
      </c>
      <c r="D538" s="8">
        <v>9800</v>
      </c>
      <c r="E538" s="8">
        <v>14697</v>
      </c>
      <c r="F538" s="5">
        <f t="shared" si="32"/>
        <v>1.4996938775510205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13">
        <f t="shared" si="34"/>
        <v>40414.208333333336</v>
      </c>
      <c r="N538">
        <v>1284872400</v>
      </c>
      <c r="O538" s="13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idden="1" x14ac:dyDescent="0.25">
      <c r="A539">
        <v>537</v>
      </c>
      <c r="B539" s="4" t="s">
        <v>1119</v>
      </c>
      <c r="C539" s="3" t="s">
        <v>1120</v>
      </c>
      <c r="D539" s="8">
        <v>84400</v>
      </c>
      <c r="E539" s="8">
        <v>98935</v>
      </c>
      <c r="F539" s="5">
        <f t="shared" si="32"/>
        <v>1.1722156398104266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13">
        <f t="shared" si="34"/>
        <v>43342.208333333328</v>
      </c>
      <c r="N539">
        <v>1537592400</v>
      </c>
      <c r="O539" s="13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s="4" t="s">
        <v>1121</v>
      </c>
      <c r="C540" s="3" t="s">
        <v>1122</v>
      </c>
      <c r="D540" s="8">
        <v>151300</v>
      </c>
      <c r="E540" s="8">
        <v>57034</v>
      </c>
      <c r="F540" s="5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13">
        <f t="shared" si="34"/>
        <v>41539.208333333336</v>
      </c>
      <c r="N540">
        <v>1381208400</v>
      </c>
      <c r="O540" s="13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 s="8">
        <v>9800</v>
      </c>
      <c r="E541" s="8">
        <v>7120</v>
      </c>
      <c r="F541" s="5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13">
        <f t="shared" si="34"/>
        <v>43647.208333333328</v>
      </c>
      <c r="N541">
        <v>1562475600</v>
      </c>
      <c r="O541" s="13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idden="1" x14ac:dyDescent="0.25">
      <c r="A542">
        <v>540</v>
      </c>
      <c r="B542" s="4" t="s">
        <v>1125</v>
      </c>
      <c r="C542" s="3" t="s">
        <v>1126</v>
      </c>
      <c r="D542" s="8">
        <v>5300</v>
      </c>
      <c r="E542" s="8">
        <v>14097</v>
      </c>
      <c r="F542" s="5">
        <f t="shared" si="32"/>
        <v>2.6598113207547169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13">
        <f t="shared" si="34"/>
        <v>43225.208333333328</v>
      </c>
      <c r="N542">
        <v>1527397200</v>
      </c>
      <c r="O542" s="13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 s="8">
        <v>178000</v>
      </c>
      <c r="E543" s="8">
        <v>43086</v>
      </c>
      <c r="F543" s="5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13">
        <f t="shared" si="34"/>
        <v>42165.208333333328</v>
      </c>
      <c r="N543">
        <v>1436158800</v>
      </c>
      <c r="O543" s="13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 s="8">
        <v>77000</v>
      </c>
      <c r="E544" s="8">
        <v>1930</v>
      </c>
      <c r="F544" s="5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13">
        <f t="shared" si="34"/>
        <v>42391.25</v>
      </c>
      <c r="N544">
        <v>1456034400</v>
      </c>
      <c r="O544" s="13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 s="8">
        <v>84900</v>
      </c>
      <c r="E545" s="8">
        <v>13864</v>
      </c>
      <c r="F545" s="5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13">
        <f t="shared" si="34"/>
        <v>41528.208333333336</v>
      </c>
      <c r="N545">
        <v>1380171600</v>
      </c>
      <c r="O545" s="13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hidden="1" x14ac:dyDescent="0.25">
      <c r="A546">
        <v>544</v>
      </c>
      <c r="B546" s="4" t="s">
        <v>1133</v>
      </c>
      <c r="C546" s="3" t="s">
        <v>1134</v>
      </c>
      <c r="D546" s="8">
        <v>2800</v>
      </c>
      <c r="E546" s="8">
        <v>7742</v>
      </c>
      <c r="F546" s="5">
        <f t="shared" si="32"/>
        <v>2.7650000000000001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13">
        <f t="shared" si="34"/>
        <v>42377.25</v>
      </c>
      <c r="N546">
        <v>1453356000</v>
      </c>
      <c r="O546" s="13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s="4" t="s">
        <v>1135</v>
      </c>
      <c r="C547" s="3" t="s">
        <v>1136</v>
      </c>
      <c r="D547" s="8">
        <v>184800</v>
      </c>
      <c r="E547" s="8">
        <v>164109</v>
      </c>
      <c r="F547" s="5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13">
        <f t="shared" si="34"/>
        <v>43824.25</v>
      </c>
      <c r="N547">
        <v>1578981600</v>
      </c>
      <c r="O547" s="13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idden="1" x14ac:dyDescent="0.25">
      <c r="A548">
        <v>546</v>
      </c>
      <c r="B548" s="4" t="s">
        <v>1137</v>
      </c>
      <c r="C548" s="3" t="s">
        <v>1138</v>
      </c>
      <c r="D548" s="8">
        <v>4200</v>
      </c>
      <c r="E548" s="8">
        <v>6870</v>
      </c>
      <c r="F548" s="5">
        <f t="shared" si="32"/>
        <v>1.6357142857142857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13">
        <f t="shared" si="34"/>
        <v>43360.208333333328</v>
      </c>
      <c r="N548">
        <v>1537419600</v>
      </c>
      <c r="O548" s="13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idden="1" x14ac:dyDescent="0.25">
      <c r="A549">
        <v>547</v>
      </c>
      <c r="B549" s="4" t="s">
        <v>1139</v>
      </c>
      <c r="C549" s="3" t="s">
        <v>1140</v>
      </c>
      <c r="D549" s="8">
        <v>1300</v>
      </c>
      <c r="E549" s="8">
        <v>12597</v>
      </c>
      <c r="F549" s="5">
        <f t="shared" si="32"/>
        <v>9.69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13">
        <f t="shared" si="34"/>
        <v>42029.25</v>
      </c>
      <c r="N549">
        <v>1423202400</v>
      </c>
      <c r="O549" s="13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idden="1" x14ac:dyDescent="0.25">
      <c r="A550">
        <v>548</v>
      </c>
      <c r="B550" s="4" t="s">
        <v>1141</v>
      </c>
      <c r="C550" s="3" t="s">
        <v>1142</v>
      </c>
      <c r="D550" s="8">
        <v>66100</v>
      </c>
      <c r="E550" s="8">
        <v>179074</v>
      </c>
      <c r="F550" s="5">
        <f t="shared" si="32"/>
        <v>2.7091376701966716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13">
        <f t="shared" si="34"/>
        <v>42461.208333333328</v>
      </c>
      <c r="N550">
        <v>1460610000</v>
      </c>
      <c r="O550" s="13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hidden="1" x14ac:dyDescent="0.25">
      <c r="A551">
        <v>549</v>
      </c>
      <c r="B551" s="4" t="s">
        <v>1143</v>
      </c>
      <c r="C551" s="3" t="s">
        <v>1144</v>
      </c>
      <c r="D551" s="8">
        <v>29500</v>
      </c>
      <c r="E551" s="8">
        <v>83843</v>
      </c>
      <c r="F551" s="5">
        <f t="shared" si="32"/>
        <v>2.8421355932203389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13">
        <f t="shared" si="34"/>
        <v>41422.208333333336</v>
      </c>
      <c r="N551">
        <v>1370494800</v>
      </c>
      <c r="O551" s="13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hidden="1" x14ac:dyDescent="0.25">
      <c r="A552">
        <v>550</v>
      </c>
      <c r="B552" s="4" t="s">
        <v>1145</v>
      </c>
      <c r="C552" s="3" t="s">
        <v>1146</v>
      </c>
      <c r="D552" s="8">
        <v>100</v>
      </c>
      <c r="E552" s="8">
        <v>4</v>
      </c>
      <c r="F552" s="5">
        <f t="shared" si="32"/>
        <v>0.04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13">
        <f t="shared" si="34"/>
        <v>40968.25</v>
      </c>
      <c r="N552">
        <v>1332306000</v>
      </c>
      <c r="O552" s="13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 s="8">
        <v>180100</v>
      </c>
      <c r="E553" s="8">
        <v>105598</v>
      </c>
      <c r="F553" s="5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13">
        <f t="shared" si="34"/>
        <v>41993.25</v>
      </c>
      <c r="N553">
        <v>1422511200</v>
      </c>
      <c r="O553" s="13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 s="8">
        <v>9000</v>
      </c>
      <c r="E554" s="8">
        <v>8866</v>
      </c>
      <c r="F554" s="5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13">
        <f t="shared" si="34"/>
        <v>42700.25</v>
      </c>
      <c r="N554">
        <v>1480312800</v>
      </c>
      <c r="O554" s="13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 s="8">
        <v>170600</v>
      </c>
      <c r="E555" s="8">
        <v>75022</v>
      </c>
      <c r="F555" s="5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13">
        <f t="shared" si="34"/>
        <v>40545.25</v>
      </c>
      <c r="N555">
        <v>1294034400</v>
      </c>
      <c r="O555" s="13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hidden="1" x14ac:dyDescent="0.25">
      <c r="A556">
        <v>554</v>
      </c>
      <c r="B556" s="4" t="s">
        <v>1153</v>
      </c>
      <c r="C556" s="3" t="s">
        <v>1154</v>
      </c>
      <c r="D556" s="8">
        <v>9500</v>
      </c>
      <c r="E556" s="8">
        <v>14408</v>
      </c>
      <c r="F556" s="5">
        <f t="shared" si="32"/>
        <v>1.5166315789473683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13">
        <f t="shared" si="34"/>
        <v>42723.25</v>
      </c>
      <c r="N556">
        <v>1482645600</v>
      </c>
      <c r="O556" s="13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idden="1" x14ac:dyDescent="0.25">
      <c r="A557">
        <v>555</v>
      </c>
      <c r="B557" s="4" t="s">
        <v>1155</v>
      </c>
      <c r="C557" s="3" t="s">
        <v>1156</v>
      </c>
      <c r="D557" s="8">
        <v>6300</v>
      </c>
      <c r="E557" s="8">
        <v>14089</v>
      </c>
      <c r="F557" s="5">
        <f t="shared" si="32"/>
        <v>2.2363492063492063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13">
        <f t="shared" si="34"/>
        <v>41731.208333333336</v>
      </c>
      <c r="N557">
        <v>1399093200</v>
      </c>
      <c r="O557" s="13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idden="1" x14ac:dyDescent="0.25">
      <c r="A558">
        <v>556</v>
      </c>
      <c r="B558" s="4" t="s">
        <v>442</v>
      </c>
      <c r="C558" s="3" t="s">
        <v>1157</v>
      </c>
      <c r="D558" s="8">
        <v>5200</v>
      </c>
      <c r="E558" s="8">
        <v>12467</v>
      </c>
      <c r="F558" s="5">
        <f t="shared" si="32"/>
        <v>2.3975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13">
        <f t="shared" si="34"/>
        <v>40792.208333333336</v>
      </c>
      <c r="N558">
        <v>1315890000</v>
      </c>
      <c r="O558" s="13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idden="1" x14ac:dyDescent="0.25">
      <c r="A559">
        <v>557</v>
      </c>
      <c r="B559" s="4" t="s">
        <v>1158</v>
      </c>
      <c r="C559" s="3" t="s">
        <v>1159</v>
      </c>
      <c r="D559" s="8">
        <v>6000</v>
      </c>
      <c r="E559" s="8">
        <v>11960</v>
      </c>
      <c r="F559" s="5">
        <f t="shared" si="32"/>
        <v>1.9933333333333334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13">
        <f t="shared" si="34"/>
        <v>42279.208333333328</v>
      </c>
      <c r="N559">
        <v>1444021200</v>
      </c>
      <c r="O559" s="13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idden="1" x14ac:dyDescent="0.25">
      <c r="A560">
        <v>558</v>
      </c>
      <c r="B560" s="4" t="s">
        <v>1160</v>
      </c>
      <c r="C560" s="3" t="s">
        <v>1161</v>
      </c>
      <c r="D560" s="8">
        <v>5800</v>
      </c>
      <c r="E560" s="8">
        <v>7966</v>
      </c>
      <c r="F560" s="5">
        <f t="shared" si="32"/>
        <v>1.373448275862069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13">
        <f t="shared" si="34"/>
        <v>42424.25</v>
      </c>
      <c r="N560">
        <v>1460005200</v>
      </c>
      <c r="O560" s="13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idden="1" x14ac:dyDescent="0.25">
      <c r="A561">
        <v>559</v>
      </c>
      <c r="B561" s="4" t="s">
        <v>1162</v>
      </c>
      <c r="C561" s="3" t="s">
        <v>1163</v>
      </c>
      <c r="D561" s="8">
        <v>105300</v>
      </c>
      <c r="E561" s="8">
        <v>106321</v>
      </c>
      <c r="F561" s="5">
        <f t="shared" si="32"/>
        <v>1.009696106362773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13">
        <f t="shared" si="34"/>
        <v>42584.208333333328</v>
      </c>
      <c r="N561">
        <v>1470718800</v>
      </c>
      <c r="O561" s="13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idden="1" x14ac:dyDescent="0.25">
      <c r="A562">
        <v>560</v>
      </c>
      <c r="B562" s="4" t="s">
        <v>1164</v>
      </c>
      <c r="C562" s="3" t="s">
        <v>1165</v>
      </c>
      <c r="D562" s="8">
        <v>20000</v>
      </c>
      <c r="E562" s="8">
        <v>158832</v>
      </c>
      <c r="F562" s="5">
        <f t="shared" si="32"/>
        <v>7.9416000000000002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13">
        <f t="shared" si="34"/>
        <v>40865.25</v>
      </c>
      <c r="N562">
        <v>1325052000</v>
      </c>
      <c r="O562" s="13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idden="1" x14ac:dyDescent="0.25">
      <c r="A563">
        <v>561</v>
      </c>
      <c r="B563" s="4" t="s">
        <v>1166</v>
      </c>
      <c r="C563" s="3" t="s">
        <v>1167</v>
      </c>
      <c r="D563" s="8">
        <v>3000</v>
      </c>
      <c r="E563" s="8">
        <v>11091</v>
      </c>
      <c r="F563" s="5">
        <f t="shared" si="32"/>
        <v>3.6970000000000001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13">
        <f t="shared" si="34"/>
        <v>40833.208333333336</v>
      </c>
      <c r="N563">
        <v>1319000400</v>
      </c>
      <c r="O563" s="13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 s="8">
        <v>9900</v>
      </c>
      <c r="E564" s="8">
        <v>1269</v>
      </c>
      <c r="F564" s="5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13">
        <f t="shared" si="34"/>
        <v>43536.208333333328</v>
      </c>
      <c r="N564">
        <v>1552539600</v>
      </c>
      <c r="O564" s="13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idden="1" x14ac:dyDescent="0.25">
      <c r="A565">
        <v>563</v>
      </c>
      <c r="B565" s="4" t="s">
        <v>1170</v>
      </c>
      <c r="C565" s="3" t="s">
        <v>1171</v>
      </c>
      <c r="D565" s="8">
        <v>3700</v>
      </c>
      <c r="E565" s="8">
        <v>5107</v>
      </c>
      <c r="F565" s="5">
        <f t="shared" si="32"/>
        <v>1.3802702702702703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13">
        <f t="shared" si="34"/>
        <v>43417.25</v>
      </c>
      <c r="N565">
        <v>1543816800</v>
      </c>
      <c r="O565" s="13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s="4" t="s">
        <v>1172</v>
      </c>
      <c r="C566" s="3" t="s">
        <v>1173</v>
      </c>
      <c r="D566" s="8">
        <v>168700</v>
      </c>
      <c r="E566" s="8">
        <v>141393</v>
      </c>
      <c r="F566" s="5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13">
        <f t="shared" si="34"/>
        <v>42078.208333333328</v>
      </c>
      <c r="N566">
        <v>1427086800</v>
      </c>
      <c r="O566" s="13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idden="1" x14ac:dyDescent="0.25">
      <c r="A567">
        <v>565</v>
      </c>
      <c r="B567" s="4" t="s">
        <v>1174</v>
      </c>
      <c r="C567" s="3" t="s">
        <v>1175</v>
      </c>
      <c r="D567" s="8">
        <v>94900</v>
      </c>
      <c r="E567" s="8">
        <v>194166</v>
      </c>
      <c r="F567" s="5">
        <f t="shared" si="32"/>
        <v>2.0460063224446787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13">
        <f t="shared" si="34"/>
        <v>40862.25</v>
      </c>
      <c r="N567">
        <v>1323064800</v>
      </c>
      <c r="O567" s="13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 s="8">
        <v>9300</v>
      </c>
      <c r="E568" s="8">
        <v>4124</v>
      </c>
      <c r="F568" s="5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13">
        <f t="shared" si="34"/>
        <v>42424.25</v>
      </c>
      <c r="N568">
        <v>1458277200</v>
      </c>
      <c r="O568" s="13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hidden="1" x14ac:dyDescent="0.25">
      <c r="A569">
        <v>567</v>
      </c>
      <c r="B569" s="4" t="s">
        <v>1178</v>
      </c>
      <c r="C569" s="3" t="s">
        <v>1179</v>
      </c>
      <c r="D569" s="8">
        <v>6800</v>
      </c>
      <c r="E569" s="8">
        <v>14865</v>
      </c>
      <c r="F569" s="5">
        <f t="shared" si="32"/>
        <v>2.1860294117647059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13">
        <f t="shared" si="34"/>
        <v>41830.208333333336</v>
      </c>
      <c r="N569">
        <v>1405141200</v>
      </c>
      <c r="O569" s="13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idden="1" x14ac:dyDescent="0.25">
      <c r="A570">
        <v>568</v>
      </c>
      <c r="B570" s="4" t="s">
        <v>1180</v>
      </c>
      <c r="C570" s="3" t="s">
        <v>1181</v>
      </c>
      <c r="D570" s="8">
        <v>72400</v>
      </c>
      <c r="E570" s="8">
        <v>134688</v>
      </c>
      <c r="F570" s="5">
        <f t="shared" si="32"/>
        <v>1.8603314917127072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13">
        <f t="shared" si="34"/>
        <v>40374.208333333336</v>
      </c>
      <c r="N570">
        <v>1283058000</v>
      </c>
      <c r="O570" s="13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idden="1" x14ac:dyDescent="0.25">
      <c r="A571">
        <v>569</v>
      </c>
      <c r="B571" s="4" t="s">
        <v>1182</v>
      </c>
      <c r="C571" s="3" t="s">
        <v>1183</v>
      </c>
      <c r="D571" s="8">
        <v>20100</v>
      </c>
      <c r="E571" s="8">
        <v>47705</v>
      </c>
      <c r="F571" s="5">
        <f t="shared" si="32"/>
        <v>2.3733830845771142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13">
        <f t="shared" si="34"/>
        <v>40554.25</v>
      </c>
      <c r="N571">
        <v>1295762400</v>
      </c>
      <c r="O571" s="13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idden="1" x14ac:dyDescent="0.25">
      <c r="A572">
        <v>570</v>
      </c>
      <c r="B572" s="4" t="s">
        <v>1184</v>
      </c>
      <c r="C572" s="3" t="s">
        <v>1185</v>
      </c>
      <c r="D572" s="8">
        <v>31200</v>
      </c>
      <c r="E572" s="8">
        <v>95364</v>
      </c>
      <c r="F572" s="5">
        <f t="shared" si="32"/>
        <v>3.0565384615384614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13">
        <f t="shared" si="34"/>
        <v>41993.25</v>
      </c>
      <c r="N572">
        <v>1419573600</v>
      </c>
      <c r="O572" s="13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s="4" t="s">
        <v>1186</v>
      </c>
      <c r="C573" s="3" t="s">
        <v>1187</v>
      </c>
      <c r="D573" s="8">
        <v>3500</v>
      </c>
      <c r="E573" s="8">
        <v>3295</v>
      </c>
      <c r="F573" s="5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13">
        <f t="shared" si="34"/>
        <v>42174.208333333328</v>
      </c>
      <c r="N573">
        <v>1438750800</v>
      </c>
      <c r="O573" s="13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idden="1" x14ac:dyDescent="0.25">
      <c r="A574">
        <v>572</v>
      </c>
      <c r="B574" s="4" t="s">
        <v>1188</v>
      </c>
      <c r="C574" s="3" t="s">
        <v>1189</v>
      </c>
      <c r="D574" s="8">
        <v>9000</v>
      </c>
      <c r="E574" s="8">
        <v>4896</v>
      </c>
      <c r="F574" s="5">
        <f t="shared" si="32"/>
        <v>0.54400000000000004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13">
        <f t="shared" si="34"/>
        <v>42275.208333333328</v>
      </c>
      <c r="N574">
        <v>1444798800</v>
      </c>
      <c r="O574" s="13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idden="1" x14ac:dyDescent="0.25">
      <c r="A575">
        <v>573</v>
      </c>
      <c r="B575" s="4" t="s">
        <v>1190</v>
      </c>
      <c r="C575" s="3" t="s">
        <v>1191</v>
      </c>
      <c r="D575" s="8">
        <v>6700</v>
      </c>
      <c r="E575" s="8">
        <v>7496</v>
      </c>
      <c r="F575" s="5">
        <f t="shared" si="32"/>
        <v>1.1188059701492536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13">
        <f t="shared" si="34"/>
        <v>41761.208333333336</v>
      </c>
      <c r="N575">
        <v>1399179600</v>
      </c>
      <c r="O575" s="13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idden="1" x14ac:dyDescent="0.25">
      <c r="A576">
        <v>574</v>
      </c>
      <c r="B576" s="4" t="s">
        <v>1192</v>
      </c>
      <c r="C576" s="3" t="s">
        <v>1193</v>
      </c>
      <c r="D576" s="8">
        <v>2700</v>
      </c>
      <c r="E576" s="8">
        <v>9967</v>
      </c>
      <c r="F576" s="5">
        <f t="shared" si="32"/>
        <v>3.6914814814814814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13">
        <f t="shared" si="34"/>
        <v>43806.25</v>
      </c>
      <c r="N576">
        <v>1576562400</v>
      </c>
      <c r="O576" s="13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 s="8">
        <v>83300</v>
      </c>
      <c r="E577" s="8">
        <v>52421</v>
      </c>
      <c r="F577" s="5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13">
        <f t="shared" si="34"/>
        <v>41779.208333333336</v>
      </c>
      <c r="N577">
        <v>1400821200</v>
      </c>
      <c r="O577" s="13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 s="8">
        <v>9700</v>
      </c>
      <c r="E578" s="8">
        <v>6298</v>
      </c>
      <c r="F578" s="5">
        <f t="shared" ref="F578:F641" si="36">E578/D578</f>
        <v>0.6492783505154639</v>
      </c>
      <c r="G578" t="s">
        <v>14</v>
      </c>
      <c r="H578">
        <v>64</v>
      </c>
      <c r="I578" s="6">
        <f t="shared" ref="I578:I641" si="37">IFERROR(E578/H578,0)</f>
        <v>98.40625</v>
      </c>
      <c r="J578" t="s">
        <v>21</v>
      </c>
      <c r="K578" t="s">
        <v>22</v>
      </c>
      <c r="L578">
        <v>1509512400</v>
      </c>
      <c r="M578" s="13">
        <f t="shared" ref="M578:M641" si="38">(((L578/60)/60)/24)+DATE(1970,1,1)</f>
        <v>43040.208333333328</v>
      </c>
      <c r="N578">
        <v>1510984800</v>
      </c>
      <c r="O578" s="13">
        <f t="shared" ref="O578:O641" si="39">(((N578/60)/60)/24)+DATE(1970,1,1)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idden="1" x14ac:dyDescent="0.25">
      <c r="A579">
        <v>577</v>
      </c>
      <c r="B579" s="4" t="s">
        <v>1198</v>
      </c>
      <c r="C579" s="3" t="s">
        <v>1199</v>
      </c>
      <c r="D579" s="8">
        <v>8200</v>
      </c>
      <c r="E579" s="8">
        <v>1546</v>
      </c>
      <c r="F579" s="5">
        <f t="shared" si="36"/>
        <v>0.18853658536585366</v>
      </c>
      <c r="G579" t="s">
        <v>74</v>
      </c>
      <c r="H579">
        <v>37</v>
      </c>
      <c r="I579" s="6">
        <f t="shared" si="37"/>
        <v>41.783783783783782</v>
      </c>
      <c r="J579" t="s">
        <v>21</v>
      </c>
      <c r="K579" t="s">
        <v>22</v>
      </c>
      <c r="L579">
        <v>1299823200</v>
      </c>
      <c r="M579" s="13">
        <f t="shared" si="38"/>
        <v>40613.25</v>
      </c>
      <c r="N579">
        <v>1302066000</v>
      </c>
      <c r="O579" s="13">
        <f t="shared" si="39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 s="8">
        <v>96500</v>
      </c>
      <c r="E580" s="8">
        <v>16168</v>
      </c>
      <c r="F580" s="5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13">
        <f t="shared" si="38"/>
        <v>40878.25</v>
      </c>
      <c r="N580">
        <v>1322978400</v>
      </c>
      <c r="O580" s="13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idden="1" x14ac:dyDescent="0.25">
      <c r="A581">
        <v>579</v>
      </c>
      <c r="B581" s="4" t="s">
        <v>1202</v>
      </c>
      <c r="C581" s="3" t="s">
        <v>1203</v>
      </c>
      <c r="D581" s="8">
        <v>6200</v>
      </c>
      <c r="E581" s="8">
        <v>6269</v>
      </c>
      <c r="F581" s="5">
        <f t="shared" si="36"/>
        <v>1.0111290322580646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13">
        <f t="shared" si="38"/>
        <v>40762.208333333336</v>
      </c>
      <c r="N581">
        <v>1313730000</v>
      </c>
      <c r="O581" s="13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idden="1" x14ac:dyDescent="0.25">
      <c r="A582">
        <v>580</v>
      </c>
      <c r="B582" s="4" t="s">
        <v>556</v>
      </c>
      <c r="C582" s="3" t="s">
        <v>1204</v>
      </c>
      <c r="D582" s="8">
        <v>43800</v>
      </c>
      <c r="E582" s="8">
        <v>149578</v>
      </c>
      <c r="F582" s="5">
        <f t="shared" si="36"/>
        <v>3.4150228310502282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13">
        <f t="shared" si="38"/>
        <v>41696.25</v>
      </c>
      <c r="N582">
        <v>1394085600</v>
      </c>
      <c r="O582" s="13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 s="8">
        <v>6000</v>
      </c>
      <c r="E583" s="8">
        <v>3841</v>
      </c>
      <c r="F583" s="5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13">
        <f t="shared" si="38"/>
        <v>40662.208333333336</v>
      </c>
      <c r="N583">
        <v>1305349200</v>
      </c>
      <c r="O583" s="13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 s="8">
        <v>8700</v>
      </c>
      <c r="E584" s="8">
        <v>4531</v>
      </c>
      <c r="F584" s="5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13">
        <f t="shared" si="38"/>
        <v>42165.208333333328</v>
      </c>
      <c r="N584">
        <v>1434344400</v>
      </c>
      <c r="O584" s="13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hidden="1" x14ac:dyDescent="0.25">
      <c r="A585">
        <v>583</v>
      </c>
      <c r="B585" s="4" t="s">
        <v>1209</v>
      </c>
      <c r="C585" s="3" t="s">
        <v>1210</v>
      </c>
      <c r="D585" s="8">
        <v>18900</v>
      </c>
      <c r="E585" s="8">
        <v>60934</v>
      </c>
      <c r="F585" s="5">
        <f t="shared" si="36"/>
        <v>3.2240211640211642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13">
        <f t="shared" si="38"/>
        <v>40959.25</v>
      </c>
      <c r="N585">
        <v>1331186400</v>
      </c>
      <c r="O585" s="13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idden="1" x14ac:dyDescent="0.25">
      <c r="A586">
        <v>584</v>
      </c>
      <c r="B586" s="4" t="s">
        <v>45</v>
      </c>
      <c r="C586" s="3" t="s">
        <v>1211</v>
      </c>
      <c r="D586" s="8">
        <v>86400</v>
      </c>
      <c r="E586" s="8">
        <v>103255</v>
      </c>
      <c r="F586" s="5">
        <f t="shared" si="36"/>
        <v>1.1950810185185186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13">
        <f t="shared" si="38"/>
        <v>41024.208333333336</v>
      </c>
      <c r="N586">
        <v>1336539600</v>
      </c>
      <c r="O586" s="13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idden="1" x14ac:dyDescent="0.25">
      <c r="A587">
        <v>585</v>
      </c>
      <c r="B587" s="4" t="s">
        <v>1212</v>
      </c>
      <c r="C587" s="3" t="s">
        <v>1213</v>
      </c>
      <c r="D587" s="8">
        <v>8900</v>
      </c>
      <c r="E587" s="8">
        <v>13065</v>
      </c>
      <c r="F587" s="5">
        <f t="shared" si="36"/>
        <v>1.4679775280898877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13">
        <f t="shared" si="38"/>
        <v>40255.208333333336</v>
      </c>
      <c r="N587">
        <v>1269752400</v>
      </c>
      <c r="O587" s="13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idden="1" x14ac:dyDescent="0.25">
      <c r="A588">
        <v>586</v>
      </c>
      <c r="B588" s="4" t="s">
        <v>1214</v>
      </c>
      <c r="C588" s="3" t="s">
        <v>1215</v>
      </c>
      <c r="D588" s="8">
        <v>700</v>
      </c>
      <c r="E588" s="8">
        <v>6654</v>
      </c>
      <c r="F588" s="5">
        <f t="shared" si="36"/>
        <v>9.5057142857142853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13">
        <f t="shared" si="38"/>
        <v>40499.25</v>
      </c>
      <c r="N588">
        <v>1291615200</v>
      </c>
      <c r="O588" s="13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s="4" t="s">
        <v>1216</v>
      </c>
      <c r="C589" s="3" t="s">
        <v>1217</v>
      </c>
      <c r="D589" s="8">
        <v>9400</v>
      </c>
      <c r="E589" s="8">
        <v>6852</v>
      </c>
      <c r="F589" s="5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13">
        <f t="shared" si="38"/>
        <v>43484.25</v>
      </c>
      <c r="N589">
        <v>1552366800</v>
      </c>
      <c r="O589" s="13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 s="8">
        <v>157600</v>
      </c>
      <c r="E590" s="8">
        <v>124517</v>
      </c>
      <c r="F590" s="5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13">
        <f t="shared" si="38"/>
        <v>40262.208333333336</v>
      </c>
      <c r="N590">
        <v>1272171600</v>
      </c>
      <c r="O590" s="13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 s="8">
        <v>7900</v>
      </c>
      <c r="E591" s="8">
        <v>5113</v>
      </c>
      <c r="F591" s="5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13">
        <f t="shared" si="38"/>
        <v>42190.208333333328</v>
      </c>
      <c r="N591">
        <v>1436677200</v>
      </c>
      <c r="O591" s="13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 s="8">
        <v>7100</v>
      </c>
      <c r="E592" s="8">
        <v>5824</v>
      </c>
      <c r="F592" s="5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13">
        <f t="shared" si="38"/>
        <v>41994.25</v>
      </c>
      <c r="N592">
        <v>1420092000</v>
      </c>
      <c r="O592" s="13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idden="1" x14ac:dyDescent="0.25">
      <c r="A593">
        <v>591</v>
      </c>
      <c r="B593" s="4" t="s">
        <v>1224</v>
      </c>
      <c r="C593" s="3" t="s">
        <v>1225</v>
      </c>
      <c r="D593" s="8">
        <v>600</v>
      </c>
      <c r="E593" s="8">
        <v>6226</v>
      </c>
      <c r="F593" s="5">
        <f t="shared" si="36"/>
        <v>10.376666666666667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13">
        <f t="shared" si="38"/>
        <v>40373.208333333336</v>
      </c>
      <c r="N593">
        <v>1279947600</v>
      </c>
      <c r="O593" s="13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 s="8">
        <v>156800</v>
      </c>
      <c r="E594" s="8">
        <v>20243</v>
      </c>
      <c r="F594" s="5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13">
        <f t="shared" si="38"/>
        <v>41789.208333333336</v>
      </c>
      <c r="N594">
        <v>1402203600</v>
      </c>
      <c r="O594" s="13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idden="1" x14ac:dyDescent="0.25">
      <c r="A595">
        <v>593</v>
      </c>
      <c r="B595" s="4" t="s">
        <v>1228</v>
      </c>
      <c r="C595" s="3" t="s">
        <v>1229</v>
      </c>
      <c r="D595" s="8">
        <v>121600</v>
      </c>
      <c r="E595" s="8">
        <v>188288</v>
      </c>
      <c r="F595" s="5">
        <f t="shared" si="36"/>
        <v>1.5484210526315789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13">
        <f t="shared" si="38"/>
        <v>41724.208333333336</v>
      </c>
      <c r="N595">
        <v>1396933200</v>
      </c>
      <c r="O595" s="13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 s="8">
        <v>157300</v>
      </c>
      <c r="E596" s="8">
        <v>11167</v>
      </c>
      <c r="F596" s="5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13">
        <f t="shared" si="38"/>
        <v>42548.208333333328</v>
      </c>
      <c r="N596">
        <v>1467262800</v>
      </c>
      <c r="O596" s="13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hidden="1" x14ac:dyDescent="0.25">
      <c r="A597">
        <v>595</v>
      </c>
      <c r="B597" s="4" t="s">
        <v>1232</v>
      </c>
      <c r="C597" s="3" t="s">
        <v>1233</v>
      </c>
      <c r="D597" s="8">
        <v>70300</v>
      </c>
      <c r="E597" s="8">
        <v>146595</v>
      </c>
      <c r="F597" s="5">
        <f t="shared" si="36"/>
        <v>2.0852773826458035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13">
        <f t="shared" si="38"/>
        <v>40253.208333333336</v>
      </c>
      <c r="N597">
        <v>1270530000</v>
      </c>
      <c r="O597" s="13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s="4" t="s">
        <v>1234</v>
      </c>
      <c r="C598" s="3" t="s">
        <v>1235</v>
      </c>
      <c r="D598" s="8">
        <v>7900</v>
      </c>
      <c r="E598" s="8">
        <v>7875</v>
      </c>
      <c r="F598" s="5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13">
        <f t="shared" si="38"/>
        <v>42434.25</v>
      </c>
      <c r="N598">
        <v>1457762400</v>
      </c>
      <c r="O598" s="13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idden="1" x14ac:dyDescent="0.25">
      <c r="A599">
        <v>597</v>
      </c>
      <c r="B599" s="4" t="s">
        <v>1236</v>
      </c>
      <c r="C599" s="3" t="s">
        <v>1237</v>
      </c>
      <c r="D599" s="8">
        <v>73800</v>
      </c>
      <c r="E599" s="8">
        <v>148779</v>
      </c>
      <c r="F599" s="5">
        <f t="shared" si="36"/>
        <v>2.0159756097560977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13">
        <f t="shared" si="38"/>
        <v>43786.25</v>
      </c>
      <c r="N599">
        <v>1575525600</v>
      </c>
      <c r="O599" s="13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idden="1" x14ac:dyDescent="0.25">
      <c r="A600">
        <v>598</v>
      </c>
      <c r="B600" s="4" t="s">
        <v>1238</v>
      </c>
      <c r="C600" s="3" t="s">
        <v>1239</v>
      </c>
      <c r="D600" s="8">
        <v>108500</v>
      </c>
      <c r="E600" s="8">
        <v>175868</v>
      </c>
      <c r="F600" s="5">
        <f t="shared" si="36"/>
        <v>1.6209032258064515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13">
        <f t="shared" si="38"/>
        <v>40344.208333333336</v>
      </c>
      <c r="N600">
        <v>1279083600</v>
      </c>
      <c r="O600" s="13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 s="8">
        <v>140300</v>
      </c>
      <c r="E601" s="8">
        <v>5112</v>
      </c>
      <c r="F601" s="5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13">
        <f t="shared" si="38"/>
        <v>42047.25</v>
      </c>
      <c r="N601">
        <v>1424412000</v>
      </c>
      <c r="O601" s="13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s="4" t="s">
        <v>1242</v>
      </c>
      <c r="C602" s="3" t="s">
        <v>1243</v>
      </c>
      <c r="D602" s="8">
        <v>100</v>
      </c>
      <c r="E602" s="8">
        <v>5</v>
      </c>
      <c r="F602" s="5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13">
        <f t="shared" si="38"/>
        <v>41485.208333333336</v>
      </c>
      <c r="N602">
        <v>1376197200</v>
      </c>
      <c r="O602" s="13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idden="1" x14ac:dyDescent="0.25">
      <c r="A603">
        <v>601</v>
      </c>
      <c r="B603" s="4" t="s">
        <v>1244</v>
      </c>
      <c r="C603" s="3" t="s">
        <v>1245</v>
      </c>
      <c r="D603" s="8">
        <v>6300</v>
      </c>
      <c r="E603" s="8">
        <v>13018</v>
      </c>
      <c r="F603" s="5">
        <f t="shared" si="36"/>
        <v>2.0663492063492064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13">
        <f t="shared" si="38"/>
        <v>41789.208333333336</v>
      </c>
      <c r="N603">
        <v>1402894800</v>
      </c>
      <c r="O603" s="13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idden="1" x14ac:dyDescent="0.25">
      <c r="A604">
        <v>602</v>
      </c>
      <c r="B604" s="4" t="s">
        <v>1246</v>
      </c>
      <c r="C604" s="3" t="s">
        <v>1247</v>
      </c>
      <c r="D604" s="8">
        <v>71100</v>
      </c>
      <c r="E604" s="8">
        <v>91176</v>
      </c>
      <c r="F604" s="5">
        <f t="shared" si="36"/>
        <v>1.2823628691983122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13">
        <f t="shared" si="38"/>
        <v>42160.208333333328</v>
      </c>
      <c r="N604">
        <v>1434430800</v>
      </c>
      <c r="O604" s="13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idden="1" x14ac:dyDescent="0.25">
      <c r="A605">
        <v>603</v>
      </c>
      <c r="B605" s="4" t="s">
        <v>1248</v>
      </c>
      <c r="C605" s="3" t="s">
        <v>1249</v>
      </c>
      <c r="D605" s="8">
        <v>5300</v>
      </c>
      <c r="E605" s="8">
        <v>6342</v>
      </c>
      <c r="F605" s="5">
        <f t="shared" si="36"/>
        <v>1.1966037735849056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13">
        <f t="shared" si="38"/>
        <v>43573.208333333328</v>
      </c>
      <c r="N605">
        <v>1557896400</v>
      </c>
      <c r="O605" s="13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idden="1" x14ac:dyDescent="0.25">
      <c r="A606">
        <v>604</v>
      </c>
      <c r="B606" s="4" t="s">
        <v>1250</v>
      </c>
      <c r="C606" s="3" t="s">
        <v>1251</v>
      </c>
      <c r="D606" s="8">
        <v>88700</v>
      </c>
      <c r="E606" s="8">
        <v>151438</v>
      </c>
      <c r="F606" s="5">
        <f t="shared" si="36"/>
        <v>1.7073055242390078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13">
        <f t="shared" si="38"/>
        <v>40565.25</v>
      </c>
      <c r="N606">
        <v>1297490400</v>
      </c>
      <c r="O606" s="13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idden="1" x14ac:dyDescent="0.25">
      <c r="A607">
        <v>605</v>
      </c>
      <c r="B607" s="4" t="s">
        <v>1252</v>
      </c>
      <c r="C607" s="3" t="s">
        <v>1253</v>
      </c>
      <c r="D607" s="8">
        <v>3300</v>
      </c>
      <c r="E607" s="8">
        <v>6178</v>
      </c>
      <c r="F607" s="5">
        <f t="shared" si="36"/>
        <v>1.8721212121212121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13">
        <f t="shared" si="38"/>
        <v>42280.208333333328</v>
      </c>
      <c r="N607">
        <v>1447394400</v>
      </c>
      <c r="O607" s="13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idden="1" x14ac:dyDescent="0.25">
      <c r="A608">
        <v>606</v>
      </c>
      <c r="B608" s="4" t="s">
        <v>1254</v>
      </c>
      <c r="C608" s="3" t="s">
        <v>1255</v>
      </c>
      <c r="D608" s="8">
        <v>3400</v>
      </c>
      <c r="E608" s="8">
        <v>6405</v>
      </c>
      <c r="F608" s="5">
        <f t="shared" si="36"/>
        <v>1.8838235294117647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13">
        <f t="shared" si="38"/>
        <v>42436.25</v>
      </c>
      <c r="N608">
        <v>1458277200</v>
      </c>
      <c r="O608" s="13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idden="1" x14ac:dyDescent="0.25">
      <c r="A609">
        <v>607</v>
      </c>
      <c r="B609" s="4" t="s">
        <v>1256</v>
      </c>
      <c r="C609" s="3" t="s">
        <v>1257</v>
      </c>
      <c r="D609" s="8">
        <v>137600</v>
      </c>
      <c r="E609" s="8">
        <v>180667</v>
      </c>
      <c r="F609" s="5">
        <f t="shared" si="36"/>
        <v>1.3129869186046512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13">
        <f t="shared" si="38"/>
        <v>41721.208333333336</v>
      </c>
      <c r="N609">
        <v>1395723600</v>
      </c>
      <c r="O609" s="13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idden="1" x14ac:dyDescent="0.25">
      <c r="A610">
        <v>608</v>
      </c>
      <c r="B610" s="4" t="s">
        <v>1258</v>
      </c>
      <c r="C610" s="3" t="s">
        <v>1259</v>
      </c>
      <c r="D610" s="8">
        <v>3900</v>
      </c>
      <c r="E610" s="8">
        <v>11075</v>
      </c>
      <c r="F610" s="5">
        <f t="shared" si="36"/>
        <v>2.8397435897435899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13">
        <f t="shared" si="38"/>
        <v>43530.25</v>
      </c>
      <c r="N610">
        <v>1552197600</v>
      </c>
      <c r="O610" s="13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idden="1" x14ac:dyDescent="0.25">
      <c r="A611">
        <v>609</v>
      </c>
      <c r="B611" s="4" t="s">
        <v>1260</v>
      </c>
      <c r="C611" s="3" t="s">
        <v>1261</v>
      </c>
      <c r="D611" s="8">
        <v>10000</v>
      </c>
      <c r="E611" s="8">
        <v>12042</v>
      </c>
      <c r="F611" s="5">
        <f t="shared" si="36"/>
        <v>1.2041999999999999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13">
        <f t="shared" si="38"/>
        <v>43481.25</v>
      </c>
      <c r="N611">
        <v>1549087200</v>
      </c>
      <c r="O611" s="13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hidden="1" x14ac:dyDescent="0.25">
      <c r="A612">
        <v>610</v>
      </c>
      <c r="B612" s="4" t="s">
        <v>1262</v>
      </c>
      <c r="C612" s="3" t="s">
        <v>1263</v>
      </c>
      <c r="D612" s="8">
        <v>42800</v>
      </c>
      <c r="E612" s="8">
        <v>179356</v>
      </c>
      <c r="F612" s="5">
        <f t="shared" si="36"/>
        <v>4.1905607476635511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13">
        <f t="shared" si="38"/>
        <v>41259.25</v>
      </c>
      <c r="N612">
        <v>1356847200</v>
      </c>
      <c r="O612" s="13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idden="1" x14ac:dyDescent="0.25">
      <c r="A613">
        <v>611</v>
      </c>
      <c r="B613" s="4" t="s">
        <v>1264</v>
      </c>
      <c r="C613" s="3" t="s">
        <v>1265</v>
      </c>
      <c r="D613" s="8">
        <v>8200</v>
      </c>
      <c r="E613" s="8">
        <v>1136</v>
      </c>
      <c r="F613" s="5">
        <f t="shared" si="36"/>
        <v>0.13853658536585367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13">
        <f t="shared" si="38"/>
        <v>41480.208333333336</v>
      </c>
      <c r="N613">
        <v>1375765200</v>
      </c>
      <c r="O613" s="13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idden="1" x14ac:dyDescent="0.25">
      <c r="A614">
        <v>612</v>
      </c>
      <c r="B614" s="4" t="s">
        <v>1266</v>
      </c>
      <c r="C614" s="3" t="s">
        <v>1267</v>
      </c>
      <c r="D614" s="8">
        <v>6200</v>
      </c>
      <c r="E614" s="8">
        <v>8645</v>
      </c>
      <c r="F614" s="5">
        <f t="shared" si="36"/>
        <v>1.3943548387096774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13">
        <f t="shared" si="38"/>
        <v>40474.208333333336</v>
      </c>
      <c r="N614">
        <v>1289800800</v>
      </c>
      <c r="O614" s="13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idden="1" x14ac:dyDescent="0.25">
      <c r="A615">
        <v>613</v>
      </c>
      <c r="B615" s="4" t="s">
        <v>1268</v>
      </c>
      <c r="C615" s="3" t="s">
        <v>1269</v>
      </c>
      <c r="D615" s="8">
        <v>1100</v>
      </c>
      <c r="E615" s="8">
        <v>1914</v>
      </c>
      <c r="F615" s="5">
        <f t="shared" si="36"/>
        <v>1.74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13">
        <f t="shared" si="38"/>
        <v>42973.208333333328</v>
      </c>
      <c r="N615">
        <v>1504501200</v>
      </c>
      <c r="O615" s="13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hidden="1" x14ac:dyDescent="0.25">
      <c r="A616">
        <v>614</v>
      </c>
      <c r="B616" s="4" t="s">
        <v>1270</v>
      </c>
      <c r="C616" s="3" t="s">
        <v>1271</v>
      </c>
      <c r="D616" s="8">
        <v>26500</v>
      </c>
      <c r="E616" s="8">
        <v>41205</v>
      </c>
      <c r="F616" s="5">
        <f t="shared" si="36"/>
        <v>1.5549056603773586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13">
        <f t="shared" si="38"/>
        <v>42746.25</v>
      </c>
      <c r="N616">
        <v>1485669600</v>
      </c>
      <c r="O616" s="13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idden="1" x14ac:dyDescent="0.25">
      <c r="A617">
        <v>615</v>
      </c>
      <c r="B617" s="4" t="s">
        <v>1272</v>
      </c>
      <c r="C617" s="3" t="s">
        <v>1273</v>
      </c>
      <c r="D617" s="8">
        <v>8500</v>
      </c>
      <c r="E617" s="8">
        <v>14488</v>
      </c>
      <c r="F617" s="5">
        <f t="shared" si="36"/>
        <v>1.7044705882352942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13">
        <f t="shared" si="38"/>
        <v>42489.208333333328</v>
      </c>
      <c r="N617">
        <v>1462770000</v>
      </c>
      <c r="O617" s="13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idden="1" x14ac:dyDescent="0.25">
      <c r="A618">
        <v>616</v>
      </c>
      <c r="B618" s="4" t="s">
        <v>1274</v>
      </c>
      <c r="C618" s="3" t="s">
        <v>1275</v>
      </c>
      <c r="D618" s="8">
        <v>6400</v>
      </c>
      <c r="E618" s="8">
        <v>12129</v>
      </c>
      <c r="F618" s="5">
        <f t="shared" si="36"/>
        <v>1.8951562500000001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13">
        <f t="shared" si="38"/>
        <v>41537.208333333336</v>
      </c>
      <c r="N618">
        <v>1379739600</v>
      </c>
      <c r="O618" s="13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idden="1" x14ac:dyDescent="0.25">
      <c r="A619">
        <v>617</v>
      </c>
      <c r="B619" s="4" t="s">
        <v>1276</v>
      </c>
      <c r="C619" s="3" t="s">
        <v>1277</v>
      </c>
      <c r="D619" s="8">
        <v>1400</v>
      </c>
      <c r="E619" s="8">
        <v>3496</v>
      </c>
      <c r="F619" s="5">
        <f t="shared" si="36"/>
        <v>2.4971428571428573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13">
        <f t="shared" si="38"/>
        <v>41794.208333333336</v>
      </c>
      <c r="N619">
        <v>1402722000</v>
      </c>
      <c r="O619" s="13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 s="8">
        <v>198600</v>
      </c>
      <c r="E620" s="8">
        <v>97037</v>
      </c>
      <c r="F620" s="5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13">
        <f t="shared" si="38"/>
        <v>41396.208333333336</v>
      </c>
      <c r="N620">
        <v>1369285200</v>
      </c>
      <c r="O620" s="13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 s="8">
        <v>195900</v>
      </c>
      <c r="E621" s="8">
        <v>55757</v>
      </c>
      <c r="F621" s="5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13">
        <f t="shared" si="38"/>
        <v>40669.208333333336</v>
      </c>
      <c r="N621">
        <v>1304744400</v>
      </c>
      <c r="O621" s="13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idden="1" x14ac:dyDescent="0.25">
      <c r="A622">
        <v>620</v>
      </c>
      <c r="B622" s="4" t="s">
        <v>1282</v>
      </c>
      <c r="C622" s="3" t="s">
        <v>1283</v>
      </c>
      <c r="D622" s="8">
        <v>4300</v>
      </c>
      <c r="E622" s="8">
        <v>11525</v>
      </c>
      <c r="F622" s="5">
        <f t="shared" si="36"/>
        <v>2.6802325581395348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13">
        <f t="shared" si="38"/>
        <v>42559.208333333328</v>
      </c>
      <c r="N622">
        <v>1468299600</v>
      </c>
      <c r="O622" s="13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idden="1" x14ac:dyDescent="0.25">
      <c r="A623">
        <v>621</v>
      </c>
      <c r="B623" s="4" t="s">
        <v>1284</v>
      </c>
      <c r="C623" s="3" t="s">
        <v>1285</v>
      </c>
      <c r="D623" s="8">
        <v>25600</v>
      </c>
      <c r="E623" s="8">
        <v>158669</v>
      </c>
      <c r="F623" s="5">
        <f t="shared" si="36"/>
        <v>6.1980078125000002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13">
        <f t="shared" si="38"/>
        <v>42626.208333333328</v>
      </c>
      <c r="N623">
        <v>1474174800</v>
      </c>
      <c r="O623" s="13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s="4" t="s">
        <v>1286</v>
      </c>
      <c r="C624" s="3" t="s">
        <v>1287</v>
      </c>
      <c r="D624" s="8">
        <v>189000</v>
      </c>
      <c r="E624" s="8">
        <v>5916</v>
      </c>
      <c r="F624" s="5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13">
        <f t="shared" si="38"/>
        <v>43205.208333333328</v>
      </c>
      <c r="N624">
        <v>1526014800</v>
      </c>
      <c r="O624" s="13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idden="1" x14ac:dyDescent="0.25">
      <c r="A625">
        <v>623</v>
      </c>
      <c r="B625" s="4" t="s">
        <v>1288</v>
      </c>
      <c r="C625" s="3" t="s">
        <v>1289</v>
      </c>
      <c r="D625" s="8">
        <v>94300</v>
      </c>
      <c r="E625" s="8">
        <v>150806</v>
      </c>
      <c r="F625" s="5">
        <f t="shared" si="36"/>
        <v>1.5992152704135738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13">
        <f t="shared" si="38"/>
        <v>42201.208333333328</v>
      </c>
      <c r="N625">
        <v>1437454800</v>
      </c>
      <c r="O625" s="13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idden="1" x14ac:dyDescent="0.25">
      <c r="A626">
        <v>624</v>
      </c>
      <c r="B626" s="4" t="s">
        <v>1290</v>
      </c>
      <c r="C626" s="3" t="s">
        <v>1291</v>
      </c>
      <c r="D626" s="8">
        <v>5100</v>
      </c>
      <c r="E626" s="8">
        <v>14249</v>
      </c>
      <c r="F626" s="5">
        <f t="shared" si="36"/>
        <v>2.793921568627451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13">
        <f t="shared" si="38"/>
        <v>42029.25</v>
      </c>
      <c r="N626">
        <v>1422684000</v>
      </c>
      <c r="O626" s="13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 s="8">
        <v>7500</v>
      </c>
      <c r="E627" s="8">
        <v>5803</v>
      </c>
      <c r="F627" s="5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13">
        <f t="shared" si="38"/>
        <v>43857.25</v>
      </c>
      <c r="N627">
        <v>1581314400</v>
      </c>
      <c r="O627" s="13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hidden="1" x14ac:dyDescent="0.25">
      <c r="A628">
        <v>626</v>
      </c>
      <c r="B628" s="4" t="s">
        <v>1294</v>
      </c>
      <c r="C628" s="3" t="s">
        <v>1295</v>
      </c>
      <c r="D628" s="8">
        <v>6400</v>
      </c>
      <c r="E628" s="8">
        <v>13205</v>
      </c>
      <c r="F628" s="5">
        <f t="shared" si="36"/>
        <v>2.0632812500000002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13">
        <f t="shared" si="38"/>
        <v>40449.208333333336</v>
      </c>
      <c r="N628">
        <v>1286427600</v>
      </c>
      <c r="O628" s="13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idden="1" x14ac:dyDescent="0.25">
      <c r="A629">
        <v>627</v>
      </c>
      <c r="B629" s="4" t="s">
        <v>1296</v>
      </c>
      <c r="C629" s="3" t="s">
        <v>1297</v>
      </c>
      <c r="D629" s="8">
        <v>1600</v>
      </c>
      <c r="E629" s="8">
        <v>11108</v>
      </c>
      <c r="F629" s="5">
        <f t="shared" si="36"/>
        <v>6.9424999999999999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13">
        <f t="shared" si="38"/>
        <v>40345.208333333336</v>
      </c>
      <c r="N629">
        <v>1278738000</v>
      </c>
      <c r="O629" s="13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idden="1" x14ac:dyDescent="0.25">
      <c r="A630">
        <v>628</v>
      </c>
      <c r="B630" s="4" t="s">
        <v>1298</v>
      </c>
      <c r="C630" s="3" t="s">
        <v>1299</v>
      </c>
      <c r="D630" s="8">
        <v>1900</v>
      </c>
      <c r="E630" s="8">
        <v>2884</v>
      </c>
      <c r="F630" s="5">
        <f t="shared" si="36"/>
        <v>1.5178947368421052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13">
        <f t="shared" si="38"/>
        <v>40455.208333333336</v>
      </c>
      <c r="N630">
        <v>1286427600</v>
      </c>
      <c r="O630" s="13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 s="8">
        <v>85900</v>
      </c>
      <c r="E631" s="8">
        <v>55476</v>
      </c>
      <c r="F631" s="5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13">
        <f t="shared" si="38"/>
        <v>42557.208333333328</v>
      </c>
      <c r="N631">
        <v>1467954000</v>
      </c>
      <c r="O631" s="13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idden="1" x14ac:dyDescent="0.25">
      <c r="A632">
        <v>630</v>
      </c>
      <c r="B632" s="4" t="s">
        <v>1302</v>
      </c>
      <c r="C632" s="3" t="s">
        <v>1303</v>
      </c>
      <c r="D632" s="8">
        <v>9500</v>
      </c>
      <c r="E632" s="8">
        <v>5973</v>
      </c>
      <c r="F632" s="5">
        <f t="shared" si="36"/>
        <v>0.62873684210526315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13">
        <f t="shared" si="38"/>
        <v>43586.208333333328</v>
      </c>
      <c r="N632">
        <v>1557637200</v>
      </c>
      <c r="O632" s="13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idden="1" x14ac:dyDescent="0.25">
      <c r="A633">
        <v>631</v>
      </c>
      <c r="B633" s="4" t="s">
        <v>1304</v>
      </c>
      <c r="C633" s="3" t="s">
        <v>1305</v>
      </c>
      <c r="D633" s="8">
        <v>59200</v>
      </c>
      <c r="E633" s="8">
        <v>183756</v>
      </c>
      <c r="F633" s="5">
        <f t="shared" si="36"/>
        <v>3.1039864864864866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13">
        <f t="shared" si="38"/>
        <v>43550.208333333328</v>
      </c>
      <c r="N633">
        <v>1553922000</v>
      </c>
      <c r="O633" s="13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idden="1" x14ac:dyDescent="0.25">
      <c r="A634">
        <v>632</v>
      </c>
      <c r="B634" s="4" t="s">
        <v>1306</v>
      </c>
      <c r="C634" s="3" t="s">
        <v>1307</v>
      </c>
      <c r="D634" s="8">
        <v>72100</v>
      </c>
      <c r="E634" s="8">
        <v>30902</v>
      </c>
      <c r="F634" s="5">
        <f t="shared" si="36"/>
        <v>0.42859916782246882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13">
        <f t="shared" si="38"/>
        <v>41945.208333333336</v>
      </c>
      <c r="N634">
        <v>1416463200</v>
      </c>
      <c r="O634" s="13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 s="8">
        <v>6700</v>
      </c>
      <c r="E635" s="8">
        <v>5569</v>
      </c>
      <c r="F635" s="5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13">
        <f t="shared" si="38"/>
        <v>42315.25</v>
      </c>
      <c r="N635">
        <v>1447221600</v>
      </c>
      <c r="O635" s="13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idden="1" x14ac:dyDescent="0.25">
      <c r="A636">
        <v>634</v>
      </c>
      <c r="B636" s="4" t="s">
        <v>1310</v>
      </c>
      <c r="C636" s="3" t="s">
        <v>1311</v>
      </c>
      <c r="D636" s="8">
        <v>118200</v>
      </c>
      <c r="E636" s="8">
        <v>92824</v>
      </c>
      <c r="F636" s="5">
        <f t="shared" si="36"/>
        <v>0.78531302876480547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13">
        <f t="shared" si="38"/>
        <v>42819.208333333328</v>
      </c>
      <c r="N636">
        <v>1491627600</v>
      </c>
      <c r="O636" s="13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idden="1" x14ac:dyDescent="0.25">
      <c r="A637">
        <v>635</v>
      </c>
      <c r="B637" s="4" t="s">
        <v>1312</v>
      </c>
      <c r="C637" s="3" t="s">
        <v>1313</v>
      </c>
      <c r="D637" s="8">
        <v>139000</v>
      </c>
      <c r="E637" s="8">
        <v>158590</v>
      </c>
      <c r="F637" s="5">
        <f t="shared" si="36"/>
        <v>1.1409352517985611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13">
        <f t="shared" si="38"/>
        <v>41314.25</v>
      </c>
      <c r="N637">
        <v>1363150800</v>
      </c>
      <c r="O637" s="13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 s="8">
        <v>197700</v>
      </c>
      <c r="E638" s="8">
        <v>127591</v>
      </c>
      <c r="F638" s="5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13">
        <f t="shared" si="38"/>
        <v>40926.25</v>
      </c>
      <c r="N638">
        <v>1330754400</v>
      </c>
      <c r="O638" s="13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 s="8">
        <v>8500</v>
      </c>
      <c r="E639" s="8">
        <v>6750</v>
      </c>
      <c r="F639" s="5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13">
        <f t="shared" si="38"/>
        <v>42688.25</v>
      </c>
      <c r="N639">
        <v>1479794400</v>
      </c>
      <c r="O639" s="13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 s="8">
        <v>81600</v>
      </c>
      <c r="E640" s="8">
        <v>9318</v>
      </c>
      <c r="F640" s="5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13">
        <f t="shared" si="38"/>
        <v>40386.208333333336</v>
      </c>
      <c r="N640">
        <v>1281243600</v>
      </c>
      <c r="O640" s="13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idden="1" x14ac:dyDescent="0.25">
      <c r="A641">
        <v>639</v>
      </c>
      <c r="B641" s="4" t="s">
        <v>1320</v>
      </c>
      <c r="C641" s="3" t="s">
        <v>1321</v>
      </c>
      <c r="D641" s="8">
        <v>8600</v>
      </c>
      <c r="E641" s="8">
        <v>4832</v>
      </c>
      <c r="F641" s="5">
        <f t="shared" si="36"/>
        <v>0.56186046511627907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13">
        <f t="shared" si="38"/>
        <v>43309.208333333328</v>
      </c>
      <c r="N641">
        <v>1532754000</v>
      </c>
      <c r="O641" s="13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 s="8">
        <v>119800</v>
      </c>
      <c r="E642" s="8">
        <v>19769</v>
      </c>
      <c r="F642" s="5">
        <f t="shared" ref="F642:F705" si="40">E642/D642</f>
        <v>0.16501669449081802</v>
      </c>
      <c r="G642" t="s">
        <v>14</v>
      </c>
      <c r="H642">
        <v>257</v>
      </c>
      <c r="I642" s="6">
        <f t="shared" ref="I642:I705" si="41">IFERROR(E642/H642,0)</f>
        <v>76.922178988326849</v>
      </c>
      <c r="J642" t="s">
        <v>21</v>
      </c>
      <c r="K642" t="s">
        <v>22</v>
      </c>
      <c r="L642">
        <v>1453096800</v>
      </c>
      <c r="M642" s="13">
        <f t="shared" ref="M642:M705" si="42">(((L642/60)/60)/24)+DATE(1970,1,1)</f>
        <v>42387.25</v>
      </c>
      <c r="N642">
        <v>1453356000</v>
      </c>
      <c r="O642" s="13">
        <f t="shared" ref="O642:O705" si="43">(((N642/60)/60)/24)+DATE(1970,1,1)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hidden="1" x14ac:dyDescent="0.25">
      <c r="A643">
        <v>641</v>
      </c>
      <c r="B643" s="4" t="s">
        <v>1324</v>
      </c>
      <c r="C643" s="3" t="s">
        <v>1325</v>
      </c>
      <c r="D643" s="8">
        <v>9400</v>
      </c>
      <c r="E643" s="8">
        <v>11277</v>
      </c>
      <c r="F643" s="5">
        <f t="shared" si="40"/>
        <v>1.1996808510638297</v>
      </c>
      <c r="G643" t="s">
        <v>20</v>
      </c>
      <c r="H643">
        <v>194</v>
      </c>
      <c r="I643" s="6">
        <f t="shared" si="41"/>
        <v>58.128865979381445</v>
      </c>
      <c r="J643" t="s">
        <v>98</v>
      </c>
      <c r="K643" t="s">
        <v>99</v>
      </c>
      <c r="L643">
        <v>1487570400</v>
      </c>
      <c r="M643" s="13">
        <f t="shared" si="42"/>
        <v>42786.25</v>
      </c>
      <c r="N643">
        <v>1489986000</v>
      </c>
      <c r="O643" s="13">
        <f t="shared" si="43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idden="1" x14ac:dyDescent="0.25">
      <c r="A644">
        <v>642</v>
      </c>
      <c r="B644" s="4" t="s">
        <v>1326</v>
      </c>
      <c r="C644" s="3" t="s">
        <v>1327</v>
      </c>
      <c r="D644" s="8">
        <v>9200</v>
      </c>
      <c r="E644" s="8">
        <v>13382</v>
      </c>
      <c r="F644" s="5">
        <f t="shared" si="40"/>
        <v>1.4545652173913044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13">
        <f t="shared" si="42"/>
        <v>43451.25</v>
      </c>
      <c r="N644">
        <v>1545804000</v>
      </c>
      <c r="O644" s="13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idden="1" x14ac:dyDescent="0.25">
      <c r="A645">
        <v>643</v>
      </c>
      <c r="B645" s="4" t="s">
        <v>1328</v>
      </c>
      <c r="C645" s="3" t="s">
        <v>1329</v>
      </c>
      <c r="D645" s="8">
        <v>14900</v>
      </c>
      <c r="E645" s="8">
        <v>32986</v>
      </c>
      <c r="F645" s="5">
        <f t="shared" si="40"/>
        <v>2.2138255033557046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13">
        <f t="shared" si="42"/>
        <v>42795.25</v>
      </c>
      <c r="N645">
        <v>1489899600</v>
      </c>
      <c r="O645" s="13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s="4" t="s">
        <v>1330</v>
      </c>
      <c r="C646" s="3" t="s">
        <v>1331</v>
      </c>
      <c r="D646" s="8">
        <v>169400</v>
      </c>
      <c r="E646" s="8">
        <v>81984</v>
      </c>
      <c r="F646" s="5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13">
        <f t="shared" si="42"/>
        <v>43452.25</v>
      </c>
      <c r="N646">
        <v>1546495200</v>
      </c>
      <c r="O646" s="13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 s="8">
        <v>192100</v>
      </c>
      <c r="E647" s="8">
        <v>178483</v>
      </c>
      <c r="F647" s="5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13">
        <f t="shared" si="42"/>
        <v>43369.208333333328</v>
      </c>
      <c r="N647">
        <v>1539752400</v>
      </c>
      <c r="O647" s="13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 s="8">
        <v>98700</v>
      </c>
      <c r="E648" s="8">
        <v>87448</v>
      </c>
      <c r="F648" s="5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13">
        <f t="shared" si="42"/>
        <v>41346.208333333336</v>
      </c>
      <c r="N648">
        <v>1364101200</v>
      </c>
      <c r="O648" s="13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 s="8">
        <v>4500</v>
      </c>
      <c r="E649" s="8">
        <v>1863</v>
      </c>
      <c r="F649" s="5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13">
        <f t="shared" si="42"/>
        <v>43199.208333333328</v>
      </c>
      <c r="N649">
        <v>1525323600</v>
      </c>
      <c r="O649" s="13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idden="1" x14ac:dyDescent="0.25">
      <c r="A650">
        <v>648</v>
      </c>
      <c r="B650" s="4" t="s">
        <v>1338</v>
      </c>
      <c r="C650" s="3" t="s">
        <v>1339</v>
      </c>
      <c r="D650" s="8">
        <v>98600</v>
      </c>
      <c r="E650" s="8">
        <v>62174</v>
      </c>
      <c r="F650" s="5">
        <f t="shared" si="40"/>
        <v>0.63056795131845844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13">
        <f t="shared" si="42"/>
        <v>42922.208333333328</v>
      </c>
      <c r="N650">
        <v>1500872400</v>
      </c>
      <c r="O650" s="13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 s="8">
        <v>121700</v>
      </c>
      <c r="E651" s="8">
        <v>59003</v>
      </c>
      <c r="F651" s="5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13">
        <f t="shared" si="42"/>
        <v>40471.208333333336</v>
      </c>
      <c r="N651">
        <v>1288501200</v>
      </c>
      <c r="O651" s="13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 s="8">
        <v>100</v>
      </c>
      <c r="E652" s="8">
        <v>2</v>
      </c>
      <c r="F652" s="5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13">
        <f t="shared" si="42"/>
        <v>41828.208333333336</v>
      </c>
      <c r="N652">
        <v>1407128400</v>
      </c>
      <c r="O652" s="13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 s="8">
        <v>196700</v>
      </c>
      <c r="E653" s="8">
        <v>174039</v>
      </c>
      <c r="F653" s="5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13">
        <f t="shared" si="42"/>
        <v>41692.25</v>
      </c>
      <c r="N653">
        <v>1394344800</v>
      </c>
      <c r="O653" s="13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idden="1" x14ac:dyDescent="0.25">
      <c r="A654">
        <v>652</v>
      </c>
      <c r="B654" s="4" t="s">
        <v>1346</v>
      </c>
      <c r="C654" s="3" t="s">
        <v>1347</v>
      </c>
      <c r="D654" s="8">
        <v>10000</v>
      </c>
      <c r="E654" s="8">
        <v>12684</v>
      </c>
      <c r="F654" s="5">
        <f t="shared" si="40"/>
        <v>1.2684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13">
        <f t="shared" si="42"/>
        <v>42587.208333333328</v>
      </c>
      <c r="N654">
        <v>1474088400</v>
      </c>
      <c r="O654" s="13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idden="1" x14ac:dyDescent="0.25">
      <c r="A655">
        <v>653</v>
      </c>
      <c r="B655" s="4" t="s">
        <v>1348</v>
      </c>
      <c r="C655" s="3" t="s">
        <v>1349</v>
      </c>
      <c r="D655" s="8">
        <v>600</v>
      </c>
      <c r="E655" s="8">
        <v>14033</v>
      </c>
      <c r="F655" s="5">
        <f t="shared" si="40"/>
        <v>23.388333333333332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13">
        <f t="shared" si="42"/>
        <v>42468.208333333328</v>
      </c>
      <c r="N655">
        <v>1460264400</v>
      </c>
      <c r="O655" s="13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idden="1" x14ac:dyDescent="0.25">
      <c r="A656">
        <v>654</v>
      </c>
      <c r="B656" s="4" t="s">
        <v>1350</v>
      </c>
      <c r="C656" s="3" t="s">
        <v>1351</v>
      </c>
      <c r="D656" s="8">
        <v>35000</v>
      </c>
      <c r="E656" s="8">
        <v>177936</v>
      </c>
      <c r="F656" s="5">
        <f t="shared" si="40"/>
        <v>5.0838857142857146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13">
        <f t="shared" si="42"/>
        <v>42240.208333333328</v>
      </c>
      <c r="N656">
        <v>1440824400</v>
      </c>
      <c r="O656" s="13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idden="1" x14ac:dyDescent="0.25">
      <c r="A657">
        <v>655</v>
      </c>
      <c r="B657" s="4" t="s">
        <v>1352</v>
      </c>
      <c r="C657" s="3" t="s">
        <v>1353</v>
      </c>
      <c r="D657" s="8">
        <v>6900</v>
      </c>
      <c r="E657" s="8">
        <v>13212</v>
      </c>
      <c r="F657" s="5">
        <f t="shared" si="40"/>
        <v>1.9147826086956521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13">
        <f t="shared" si="42"/>
        <v>42796.25</v>
      </c>
      <c r="N657">
        <v>1489554000</v>
      </c>
      <c r="O657" s="13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 s="8">
        <v>118400</v>
      </c>
      <c r="E658" s="8">
        <v>49879</v>
      </c>
      <c r="F658" s="5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13">
        <f t="shared" si="42"/>
        <v>43097.25</v>
      </c>
      <c r="N658">
        <v>1514872800</v>
      </c>
      <c r="O658" s="13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 s="8">
        <v>10000</v>
      </c>
      <c r="E659" s="8">
        <v>824</v>
      </c>
      <c r="F659" s="5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13">
        <f t="shared" si="42"/>
        <v>43096.25</v>
      </c>
      <c r="N659">
        <v>1515736800</v>
      </c>
      <c r="O659" s="13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idden="1" x14ac:dyDescent="0.25">
      <c r="A660">
        <v>658</v>
      </c>
      <c r="B660" s="4" t="s">
        <v>1358</v>
      </c>
      <c r="C660" s="3" t="s">
        <v>1359</v>
      </c>
      <c r="D660" s="8">
        <v>52600</v>
      </c>
      <c r="E660" s="8">
        <v>31594</v>
      </c>
      <c r="F660" s="5">
        <f t="shared" si="40"/>
        <v>0.60064638783269964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13">
        <f t="shared" si="42"/>
        <v>42246.208333333328</v>
      </c>
      <c r="N660">
        <v>1442898000</v>
      </c>
      <c r="O660" s="13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 s="8">
        <v>120700</v>
      </c>
      <c r="E661" s="8">
        <v>57010</v>
      </c>
      <c r="F661" s="5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13">
        <f t="shared" si="42"/>
        <v>40570.25</v>
      </c>
      <c r="N661">
        <v>1296194400</v>
      </c>
      <c r="O661" s="13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s="4" t="s">
        <v>1362</v>
      </c>
      <c r="C662" s="3" t="s">
        <v>1363</v>
      </c>
      <c r="D662" s="8">
        <v>9100</v>
      </c>
      <c r="E662" s="8">
        <v>7438</v>
      </c>
      <c r="F662" s="5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13">
        <f t="shared" si="42"/>
        <v>42237.208333333328</v>
      </c>
      <c r="N662">
        <v>1440910800</v>
      </c>
      <c r="O662" s="13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 s="8">
        <v>106800</v>
      </c>
      <c r="E663" s="8">
        <v>57872</v>
      </c>
      <c r="F663" s="5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13">
        <f t="shared" si="42"/>
        <v>40996.208333333336</v>
      </c>
      <c r="N663">
        <v>1335502800</v>
      </c>
      <c r="O663" s="13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 s="8">
        <v>9100</v>
      </c>
      <c r="E664" s="8">
        <v>8906</v>
      </c>
      <c r="F664" s="5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13">
        <f t="shared" si="42"/>
        <v>43443.25</v>
      </c>
      <c r="N664">
        <v>1544680800</v>
      </c>
      <c r="O664" s="13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 s="8">
        <v>10000</v>
      </c>
      <c r="E665" s="8">
        <v>7724</v>
      </c>
      <c r="F665" s="5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13">
        <f t="shared" si="42"/>
        <v>40458.208333333336</v>
      </c>
      <c r="N665">
        <v>1288414800</v>
      </c>
      <c r="O665" s="13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 s="8">
        <v>79400</v>
      </c>
      <c r="E666" s="8">
        <v>26571</v>
      </c>
      <c r="F666" s="5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13">
        <f t="shared" si="42"/>
        <v>40959.25</v>
      </c>
      <c r="N666">
        <v>1330581600</v>
      </c>
      <c r="O666" s="13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idden="1" x14ac:dyDescent="0.25">
      <c r="A667">
        <v>665</v>
      </c>
      <c r="B667" s="4" t="s">
        <v>1371</v>
      </c>
      <c r="C667" s="3" t="s">
        <v>1372</v>
      </c>
      <c r="D667" s="8">
        <v>5100</v>
      </c>
      <c r="E667" s="8">
        <v>12219</v>
      </c>
      <c r="F667" s="5">
        <f t="shared" si="40"/>
        <v>2.3958823529411766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13">
        <f t="shared" si="42"/>
        <v>40733.208333333336</v>
      </c>
      <c r="N667">
        <v>1311397200</v>
      </c>
      <c r="O667" s="13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idden="1" x14ac:dyDescent="0.25">
      <c r="A668">
        <v>666</v>
      </c>
      <c r="B668" s="4" t="s">
        <v>1373</v>
      </c>
      <c r="C668" s="3" t="s">
        <v>1374</v>
      </c>
      <c r="D668" s="8">
        <v>3100</v>
      </c>
      <c r="E668" s="8">
        <v>1985</v>
      </c>
      <c r="F668" s="5">
        <f t="shared" si="40"/>
        <v>0.64032258064516134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13">
        <f t="shared" si="42"/>
        <v>41516.208333333336</v>
      </c>
      <c r="N668">
        <v>1378357200</v>
      </c>
      <c r="O668" s="13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hidden="1" x14ac:dyDescent="0.25">
      <c r="A669">
        <v>667</v>
      </c>
      <c r="B669" s="4" t="s">
        <v>1375</v>
      </c>
      <c r="C669" s="3" t="s">
        <v>1376</v>
      </c>
      <c r="D669" s="8">
        <v>6900</v>
      </c>
      <c r="E669" s="8">
        <v>12155</v>
      </c>
      <c r="F669" s="5">
        <f t="shared" si="40"/>
        <v>1.7615942028985507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13">
        <f t="shared" si="42"/>
        <v>41892.208333333336</v>
      </c>
      <c r="N669">
        <v>1411102800</v>
      </c>
      <c r="O669" s="13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 s="8">
        <v>27500</v>
      </c>
      <c r="E670" s="8">
        <v>5593</v>
      </c>
      <c r="F670" s="5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13">
        <f t="shared" si="42"/>
        <v>41122.208333333336</v>
      </c>
      <c r="N670">
        <v>1344834000</v>
      </c>
      <c r="O670" s="13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idden="1" x14ac:dyDescent="0.25">
      <c r="A671">
        <v>669</v>
      </c>
      <c r="B671" s="4" t="s">
        <v>1379</v>
      </c>
      <c r="C671" s="3" t="s">
        <v>1380</v>
      </c>
      <c r="D671" s="8">
        <v>48800</v>
      </c>
      <c r="E671" s="8">
        <v>175020</v>
      </c>
      <c r="F671" s="5">
        <f t="shared" si="40"/>
        <v>3.5864754098360656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13">
        <f t="shared" si="42"/>
        <v>42912.208333333328</v>
      </c>
      <c r="N671">
        <v>1499230800</v>
      </c>
      <c r="O671" s="13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hidden="1" x14ac:dyDescent="0.25">
      <c r="A672">
        <v>670</v>
      </c>
      <c r="B672" s="4" t="s">
        <v>1334</v>
      </c>
      <c r="C672" s="3" t="s">
        <v>1381</v>
      </c>
      <c r="D672" s="8">
        <v>16200</v>
      </c>
      <c r="E672" s="8">
        <v>75955</v>
      </c>
      <c r="F672" s="5">
        <f t="shared" si="40"/>
        <v>4.6885802469135802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13">
        <f t="shared" si="42"/>
        <v>42425.25</v>
      </c>
      <c r="N672">
        <v>1457416800</v>
      </c>
      <c r="O672" s="13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hidden="1" x14ac:dyDescent="0.25">
      <c r="A673">
        <v>671</v>
      </c>
      <c r="B673" s="4" t="s">
        <v>1382</v>
      </c>
      <c r="C673" s="3" t="s">
        <v>1383</v>
      </c>
      <c r="D673" s="8">
        <v>97600</v>
      </c>
      <c r="E673" s="8">
        <v>119127</v>
      </c>
      <c r="F673" s="5">
        <f t="shared" si="40"/>
        <v>1.220563524590164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13">
        <f t="shared" si="42"/>
        <v>40390.208333333336</v>
      </c>
      <c r="N673">
        <v>1280898000</v>
      </c>
      <c r="O673" s="13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s="4" t="s">
        <v>1384</v>
      </c>
      <c r="C674" s="3" t="s">
        <v>1385</v>
      </c>
      <c r="D674" s="8">
        <v>197900</v>
      </c>
      <c r="E674" s="8">
        <v>110689</v>
      </c>
      <c r="F674" s="5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13">
        <f t="shared" si="42"/>
        <v>43180.208333333328</v>
      </c>
      <c r="N674">
        <v>1522472400</v>
      </c>
      <c r="O674" s="13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 s="8">
        <v>5600</v>
      </c>
      <c r="E675" s="8">
        <v>2445</v>
      </c>
      <c r="F675" s="5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13">
        <f t="shared" si="42"/>
        <v>42475.208333333328</v>
      </c>
      <c r="N675">
        <v>1462510800</v>
      </c>
      <c r="O675" s="13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idden="1" x14ac:dyDescent="0.25">
      <c r="A676">
        <v>674</v>
      </c>
      <c r="B676" s="4" t="s">
        <v>1388</v>
      </c>
      <c r="C676" s="3" t="s">
        <v>1389</v>
      </c>
      <c r="D676" s="8">
        <v>170700</v>
      </c>
      <c r="E676" s="8">
        <v>57250</v>
      </c>
      <c r="F676" s="5">
        <f t="shared" si="40"/>
        <v>0.33538371411833628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13">
        <f t="shared" si="42"/>
        <v>40774.208333333336</v>
      </c>
      <c r="N676">
        <v>1317790800</v>
      </c>
      <c r="O676" s="13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idden="1" x14ac:dyDescent="0.25">
      <c r="A677">
        <v>675</v>
      </c>
      <c r="B677" s="4" t="s">
        <v>1390</v>
      </c>
      <c r="C677" s="3" t="s">
        <v>1391</v>
      </c>
      <c r="D677" s="8">
        <v>9700</v>
      </c>
      <c r="E677" s="8">
        <v>11929</v>
      </c>
      <c r="F677" s="5">
        <f t="shared" si="40"/>
        <v>1.2297938144329896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13">
        <f t="shared" si="42"/>
        <v>43719.208333333328</v>
      </c>
      <c r="N677">
        <v>1568782800</v>
      </c>
      <c r="O677" s="13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idden="1" x14ac:dyDescent="0.25">
      <c r="A678">
        <v>676</v>
      </c>
      <c r="B678" s="4" t="s">
        <v>1392</v>
      </c>
      <c r="C678" s="3" t="s">
        <v>1393</v>
      </c>
      <c r="D678" s="8">
        <v>62300</v>
      </c>
      <c r="E678" s="8">
        <v>118214</v>
      </c>
      <c r="F678" s="5">
        <f t="shared" si="40"/>
        <v>1.8974959871589085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13">
        <f t="shared" si="42"/>
        <v>41178.208333333336</v>
      </c>
      <c r="N678">
        <v>1349413200</v>
      </c>
      <c r="O678" s="13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 s="8">
        <v>5300</v>
      </c>
      <c r="E679" s="8">
        <v>4432</v>
      </c>
      <c r="F679" s="5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13">
        <f t="shared" si="42"/>
        <v>42561.208333333328</v>
      </c>
      <c r="N679">
        <v>1472446800</v>
      </c>
      <c r="O679" s="13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idden="1" x14ac:dyDescent="0.25">
      <c r="A680">
        <v>678</v>
      </c>
      <c r="B680" s="4" t="s">
        <v>1396</v>
      </c>
      <c r="C680" s="3" t="s">
        <v>1397</v>
      </c>
      <c r="D680" s="8">
        <v>99500</v>
      </c>
      <c r="E680" s="8">
        <v>17879</v>
      </c>
      <c r="F680" s="5">
        <f t="shared" si="40"/>
        <v>0.17968844221105529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13">
        <f t="shared" si="42"/>
        <v>43484.25</v>
      </c>
      <c r="N680">
        <v>1548050400</v>
      </c>
      <c r="O680" s="13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idden="1" x14ac:dyDescent="0.25">
      <c r="A681">
        <v>679</v>
      </c>
      <c r="B681" s="4" t="s">
        <v>668</v>
      </c>
      <c r="C681" s="3" t="s">
        <v>1398</v>
      </c>
      <c r="D681" s="8">
        <v>1400</v>
      </c>
      <c r="E681" s="8">
        <v>14511</v>
      </c>
      <c r="F681" s="5">
        <f t="shared" si="40"/>
        <v>10.365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13">
        <f t="shared" si="42"/>
        <v>43756.208333333328</v>
      </c>
      <c r="N681">
        <v>1571806800</v>
      </c>
      <c r="O681" s="13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 s="8">
        <v>145600</v>
      </c>
      <c r="E682" s="8">
        <v>141822</v>
      </c>
      <c r="F682" s="5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13">
        <f t="shared" si="42"/>
        <v>43813.25</v>
      </c>
      <c r="N682">
        <v>1576476000</v>
      </c>
      <c r="O682" s="13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 s="8">
        <v>184100</v>
      </c>
      <c r="E683" s="8">
        <v>159037</v>
      </c>
      <c r="F683" s="5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13">
        <f t="shared" si="42"/>
        <v>40898.25</v>
      </c>
      <c r="N683">
        <v>1324965600</v>
      </c>
      <c r="O683" s="13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idden="1" x14ac:dyDescent="0.25">
      <c r="A684">
        <v>682</v>
      </c>
      <c r="B684" s="4" t="s">
        <v>1403</v>
      </c>
      <c r="C684" s="3" t="s">
        <v>1404</v>
      </c>
      <c r="D684" s="8">
        <v>5400</v>
      </c>
      <c r="E684" s="8">
        <v>8109</v>
      </c>
      <c r="F684" s="5">
        <f t="shared" si="40"/>
        <v>1.5016666666666667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13">
        <f t="shared" si="42"/>
        <v>41619.25</v>
      </c>
      <c r="N684">
        <v>1387519200</v>
      </c>
      <c r="O684" s="13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idden="1" x14ac:dyDescent="0.25">
      <c r="A685">
        <v>683</v>
      </c>
      <c r="B685" s="4" t="s">
        <v>1405</v>
      </c>
      <c r="C685" s="3" t="s">
        <v>1406</v>
      </c>
      <c r="D685" s="8">
        <v>2300</v>
      </c>
      <c r="E685" s="8">
        <v>8244</v>
      </c>
      <c r="F685" s="5">
        <f t="shared" si="40"/>
        <v>3.5843478260869563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13">
        <f t="shared" si="42"/>
        <v>43359.208333333328</v>
      </c>
      <c r="N685">
        <v>1537246800</v>
      </c>
      <c r="O685" s="13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idden="1" x14ac:dyDescent="0.25">
      <c r="A686">
        <v>684</v>
      </c>
      <c r="B686" s="4" t="s">
        <v>1407</v>
      </c>
      <c r="C686" s="3" t="s">
        <v>1408</v>
      </c>
      <c r="D686" s="8">
        <v>1400</v>
      </c>
      <c r="E686" s="8">
        <v>7600</v>
      </c>
      <c r="F686" s="5">
        <f t="shared" si="40"/>
        <v>5.4285714285714288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13">
        <f t="shared" si="42"/>
        <v>40358.208333333336</v>
      </c>
      <c r="N686">
        <v>1279515600</v>
      </c>
      <c r="O686" s="13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 s="8">
        <v>140000</v>
      </c>
      <c r="E687" s="8">
        <v>94501</v>
      </c>
      <c r="F687" s="5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13">
        <f t="shared" si="42"/>
        <v>42239.208333333328</v>
      </c>
      <c r="N687">
        <v>1442379600</v>
      </c>
      <c r="O687" s="13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idden="1" x14ac:dyDescent="0.25">
      <c r="A688">
        <v>686</v>
      </c>
      <c r="B688" s="4" t="s">
        <v>1411</v>
      </c>
      <c r="C688" s="3" t="s">
        <v>1412</v>
      </c>
      <c r="D688" s="8">
        <v>7500</v>
      </c>
      <c r="E688" s="8">
        <v>14381</v>
      </c>
      <c r="F688" s="5">
        <f t="shared" si="40"/>
        <v>1.9174666666666667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13">
        <f t="shared" si="42"/>
        <v>43186.208333333328</v>
      </c>
      <c r="N688">
        <v>1523077200</v>
      </c>
      <c r="O688" s="13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idden="1" x14ac:dyDescent="0.25">
      <c r="A689">
        <v>687</v>
      </c>
      <c r="B689" s="4" t="s">
        <v>1413</v>
      </c>
      <c r="C689" s="3" t="s">
        <v>1414</v>
      </c>
      <c r="D689" s="8">
        <v>1500</v>
      </c>
      <c r="E689" s="8">
        <v>13980</v>
      </c>
      <c r="F689" s="5">
        <f t="shared" si="40"/>
        <v>9.32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13">
        <f t="shared" si="42"/>
        <v>42806.25</v>
      </c>
      <c r="N689">
        <v>1489554000</v>
      </c>
      <c r="O689" s="13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idden="1" x14ac:dyDescent="0.25">
      <c r="A690">
        <v>688</v>
      </c>
      <c r="B690" s="4" t="s">
        <v>1415</v>
      </c>
      <c r="C690" s="3" t="s">
        <v>1416</v>
      </c>
      <c r="D690" s="8">
        <v>2900</v>
      </c>
      <c r="E690" s="8">
        <v>12449</v>
      </c>
      <c r="F690" s="5">
        <f t="shared" si="40"/>
        <v>4.2927586206896553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13">
        <f t="shared" si="42"/>
        <v>43475.25</v>
      </c>
      <c r="N690">
        <v>1548482400</v>
      </c>
      <c r="O690" s="13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idden="1" x14ac:dyDescent="0.25">
      <c r="A691">
        <v>689</v>
      </c>
      <c r="B691" s="4" t="s">
        <v>1417</v>
      </c>
      <c r="C691" s="3" t="s">
        <v>1418</v>
      </c>
      <c r="D691" s="8">
        <v>7300</v>
      </c>
      <c r="E691" s="8">
        <v>7348</v>
      </c>
      <c r="F691" s="5">
        <f t="shared" si="40"/>
        <v>1.0065753424657535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13">
        <f t="shared" si="42"/>
        <v>41576.208333333336</v>
      </c>
      <c r="N691">
        <v>1384063200</v>
      </c>
      <c r="O691" s="13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idden="1" x14ac:dyDescent="0.25">
      <c r="A692">
        <v>690</v>
      </c>
      <c r="B692" s="4" t="s">
        <v>1419</v>
      </c>
      <c r="C692" s="3" t="s">
        <v>1420</v>
      </c>
      <c r="D692" s="8">
        <v>3600</v>
      </c>
      <c r="E692" s="8">
        <v>8158</v>
      </c>
      <c r="F692" s="5">
        <f t="shared" si="40"/>
        <v>2.266111111111111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13">
        <f t="shared" si="42"/>
        <v>40874.25</v>
      </c>
      <c r="N692">
        <v>1322892000</v>
      </c>
      <c r="O692" s="13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idden="1" x14ac:dyDescent="0.25">
      <c r="A693">
        <v>691</v>
      </c>
      <c r="B693" s="4" t="s">
        <v>1421</v>
      </c>
      <c r="C693" s="3" t="s">
        <v>1422</v>
      </c>
      <c r="D693" s="8">
        <v>5000</v>
      </c>
      <c r="E693" s="8">
        <v>7119</v>
      </c>
      <c r="F693" s="5">
        <f t="shared" si="40"/>
        <v>1.4238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13">
        <f t="shared" si="42"/>
        <v>41185.208333333336</v>
      </c>
      <c r="N693">
        <v>1350709200</v>
      </c>
      <c r="O693" s="13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s="4" t="s">
        <v>1423</v>
      </c>
      <c r="C694" s="3" t="s">
        <v>1424</v>
      </c>
      <c r="D694" s="8">
        <v>6000</v>
      </c>
      <c r="E694" s="8">
        <v>5438</v>
      </c>
      <c r="F694" s="5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13">
        <f t="shared" si="42"/>
        <v>43655.208333333328</v>
      </c>
      <c r="N694">
        <v>1564203600</v>
      </c>
      <c r="O694" s="13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 s="8">
        <v>180400</v>
      </c>
      <c r="E695" s="8">
        <v>115396</v>
      </c>
      <c r="F695" s="5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13">
        <f t="shared" si="42"/>
        <v>43025.208333333328</v>
      </c>
      <c r="N695">
        <v>1509685200</v>
      </c>
      <c r="O695" s="13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 s="8">
        <v>9100</v>
      </c>
      <c r="E696" s="8">
        <v>7656</v>
      </c>
      <c r="F696" s="5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13">
        <f t="shared" si="42"/>
        <v>43066.25</v>
      </c>
      <c r="N696">
        <v>1514959200</v>
      </c>
      <c r="O696" s="13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idden="1" x14ac:dyDescent="0.25">
      <c r="A697">
        <v>695</v>
      </c>
      <c r="B697" s="4" t="s">
        <v>1429</v>
      </c>
      <c r="C697" s="3" t="s">
        <v>1430</v>
      </c>
      <c r="D697" s="8">
        <v>9200</v>
      </c>
      <c r="E697" s="8">
        <v>12322</v>
      </c>
      <c r="F697" s="5">
        <f t="shared" si="40"/>
        <v>1.3393478260869565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13">
        <f t="shared" si="42"/>
        <v>42322.25</v>
      </c>
      <c r="N697">
        <v>1448863200</v>
      </c>
      <c r="O697" s="13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s="4" t="s">
        <v>1431</v>
      </c>
      <c r="C698" s="3" t="s">
        <v>1432</v>
      </c>
      <c r="D698" s="8">
        <v>164100</v>
      </c>
      <c r="E698" s="8">
        <v>96888</v>
      </c>
      <c r="F698" s="5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13">
        <f t="shared" si="42"/>
        <v>42114.208333333328</v>
      </c>
      <c r="N698">
        <v>1429592400</v>
      </c>
      <c r="O698" s="13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idden="1" x14ac:dyDescent="0.25">
      <c r="A699">
        <v>697</v>
      </c>
      <c r="B699" s="4" t="s">
        <v>1433</v>
      </c>
      <c r="C699" s="3" t="s">
        <v>1434</v>
      </c>
      <c r="D699" s="8">
        <v>128900</v>
      </c>
      <c r="E699" s="8">
        <v>196960</v>
      </c>
      <c r="F699" s="5">
        <f t="shared" si="40"/>
        <v>1.5280062063615205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13">
        <f t="shared" si="42"/>
        <v>43190.208333333328</v>
      </c>
      <c r="N699">
        <v>1522645200</v>
      </c>
      <c r="O699" s="13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idden="1" x14ac:dyDescent="0.25">
      <c r="A700">
        <v>698</v>
      </c>
      <c r="B700" s="4" t="s">
        <v>1435</v>
      </c>
      <c r="C700" s="3" t="s">
        <v>1436</v>
      </c>
      <c r="D700" s="8">
        <v>42100</v>
      </c>
      <c r="E700" s="8">
        <v>188057</v>
      </c>
      <c r="F700" s="5">
        <f t="shared" si="40"/>
        <v>4.466912114014252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13">
        <f t="shared" si="42"/>
        <v>40871.25</v>
      </c>
      <c r="N700">
        <v>1323324000</v>
      </c>
      <c r="O700" s="13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 s="8">
        <v>7400</v>
      </c>
      <c r="E701" s="8">
        <v>6245</v>
      </c>
      <c r="F701" s="5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13">
        <f t="shared" si="42"/>
        <v>43641.208333333328</v>
      </c>
      <c r="N701">
        <v>1561525200</v>
      </c>
      <c r="O701" s="13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 s="8">
        <v>100</v>
      </c>
      <c r="E702" s="8">
        <v>3</v>
      </c>
      <c r="F702" s="5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13">
        <f t="shared" si="42"/>
        <v>40203.25</v>
      </c>
      <c r="N702">
        <v>1265695200</v>
      </c>
      <c r="O702" s="13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hidden="1" x14ac:dyDescent="0.25">
      <c r="A703">
        <v>701</v>
      </c>
      <c r="B703" s="4" t="s">
        <v>1440</v>
      </c>
      <c r="C703" s="3" t="s">
        <v>1441</v>
      </c>
      <c r="D703" s="8">
        <v>52000</v>
      </c>
      <c r="E703" s="8">
        <v>91014</v>
      </c>
      <c r="F703" s="5">
        <f t="shared" si="40"/>
        <v>1.7502692307692307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13">
        <f t="shared" si="42"/>
        <v>40629.208333333336</v>
      </c>
      <c r="N703">
        <v>1301806800</v>
      </c>
      <c r="O703" s="13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 s="8">
        <v>8700</v>
      </c>
      <c r="E704" s="8">
        <v>4710</v>
      </c>
      <c r="F704" s="5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13">
        <f t="shared" si="42"/>
        <v>41477.208333333336</v>
      </c>
      <c r="N704">
        <v>1374901200</v>
      </c>
      <c r="O704" s="13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idden="1" x14ac:dyDescent="0.25">
      <c r="A705">
        <v>703</v>
      </c>
      <c r="B705" s="4" t="s">
        <v>1444</v>
      </c>
      <c r="C705" s="3" t="s">
        <v>1445</v>
      </c>
      <c r="D705" s="8">
        <v>63400</v>
      </c>
      <c r="E705" s="8">
        <v>197728</v>
      </c>
      <c r="F705" s="5">
        <f t="shared" si="40"/>
        <v>3.1187381703470032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13">
        <f t="shared" si="42"/>
        <v>41020.208333333336</v>
      </c>
      <c r="N705">
        <v>1336453200</v>
      </c>
      <c r="O705" s="13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hidden="1" x14ac:dyDescent="0.25">
      <c r="A706">
        <v>704</v>
      </c>
      <c r="B706" s="4" t="s">
        <v>1446</v>
      </c>
      <c r="C706" s="3" t="s">
        <v>1447</v>
      </c>
      <c r="D706" s="8">
        <v>8700</v>
      </c>
      <c r="E706" s="8">
        <v>10682</v>
      </c>
      <c r="F706" s="5">
        <f t="shared" ref="F706:F769" si="44">E706/D706</f>
        <v>1.2278160919540231</v>
      </c>
      <c r="G706" t="s">
        <v>20</v>
      </c>
      <c r="H706">
        <v>116</v>
      </c>
      <c r="I706" s="6">
        <f t="shared" ref="I706:I769" si="45">IFERROR(E706/H706,0)</f>
        <v>92.08620689655173</v>
      </c>
      <c r="J706" t="s">
        <v>21</v>
      </c>
      <c r="K706" t="s">
        <v>22</v>
      </c>
      <c r="L706">
        <v>1467608400</v>
      </c>
      <c r="M706" s="13">
        <f t="shared" ref="M706:M769" si="46">(((L706/60)/60)/24)+DATE(1970,1,1)</f>
        <v>42555.208333333328</v>
      </c>
      <c r="N706">
        <v>1468904400</v>
      </c>
      <c r="O706" s="13">
        <f t="shared" ref="O706:O769" si="47"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 s="8">
        <v>169700</v>
      </c>
      <c r="E707" s="8">
        <v>168048</v>
      </c>
      <c r="F707" s="5">
        <f t="shared" si="44"/>
        <v>0.99026517383618151</v>
      </c>
      <c r="G707" t="s">
        <v>14</v>
      </c>
      <c r="H707">
        <v>2025</v>
      </c>
      <c r="I707" s="6">
        <f t="shared" si="45"/>
        <v>82.986666666666665</v>
      </c>
      <c r="J707" t="s">
        <v>40</v>
      </c>
      <c r="K707" t="s">
        <v>41</v>
      </c>
      <c r="L707">
        <v>1386741600</v>
      </c>
      <c r="M707" s="13">
        <f t="shared" si="46"/>
        <v>41619.25</v>
      </c>
      <c r="N707">
        <v>1387087200</v>
      </c>
      <c r="O707" s="13">
        <f t="shared" si="47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hidden="1" x14ac:dyDescent="0.25">
      <c r="A708">
        <v>706</v>
      </c>
      <c r="B708" s="4" t="s">
        <v>1450</v>
      </c>
      <c r="C708" s="3" t="s">
        <v>1451</v>
      </c>
      <c r="D708" s="8">
        <v>108400</v>
      </c>
      <c r="E708" s="8">
        <v>138586</v>
      </c>
      <c r="F708" s="5">
        <f t="shared" si="44"/>
        <v>1.278468634686347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13">
        <f t="shared" si="46"/>
        <v>43471.25</v>
      </c>
      <c r="N708">
        <v>1547445600</v>
      </c>
      <c r="O708" s="13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hidden="1" x14ac:dyDescent="0.25">
      <c r="A709">
        <v>707</v>
      </c>
      <c r="B709" s="4" t="s">
        <v>1452</v>
      </c>
      <c r="C709" s="3" t="s">
        <v>1453</v>
      </c>
      <c r="D709" s="8">
        <v>7300</v>
      </c>
      <c r="E709" s="8">
        <v>11579</v>
      </c>
      <c r="F709" s="5">
        <f t="shared" si="44"/>
        <v>1.5861643835616439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13">
        <f t="shared" si="46"/>
        <v>43442.25</v>
      </c>
      <c r="N709">
        <v>1547359200</v>
      </c>
      <c r="O709" s="13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idden="1" x14ac:dyDescent="0.25">
      <c r="A710">
        <v>708</v>
      </c>
      <c r="B710" s="4" t="s">
        <v>1454</v>
      </c>
      <c r="C710" s="3" t="s">
        <v>1455</v>
      </c>
      <c r="D710" s="8">
        <v>1700</v>
      </c>
      <c r="E710" s="8">
        <v>12020</v>
      </c>
      <c r="F710" s="5">
        <f t="shared" si="44"/>
        <v>7.0705882352941174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13">
        <f t="shared" si="46"/>
        <v>42877.208333333328</v>
      </c>
      <c r="N710">
        <v>1496293200</v>
      </c>
      <c r="O710" s="13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idden="1" x14ac:dyDescent="0.25">
      <c r="A711">
        <v>709</v>
      </c>
      <c r="B711" s="4" t="s">
        <v>1456</v>
      </c>
      <c r="C711" s="3" t="s">
        <v>1457</v>
      </c>
      <c r="D711" s="8">
        <v>9800</v>
      </c>
      <c r="E711" s="8">
        <v>13954</v>
      </c>
      <c r="F711" s="5">
        <f t="shared" si="44"/>
        <v>1.4238775510204082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13">
        <f t="shared" si="46"/>
        <v>41018.208333333336</v>
      </c>
      <c r="N711">
        <v>1335416400</v>
      </c>
      <c r="O711" s="13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hidden="1" x14ac:dyDescent="0.25">
      <c r="A712">
        <v>710</v>
      </c>
      <c r="B712" s="4" t="s">
        <v>1458</v>
      </c>
      <c r="C712" s="3" t="s">
        <v>1459</v>
      </c>
      <c r="D712" s="8">
        <v>4300</v>
      </c>
      <c r="E712" s="8">
        <v>6358</v>
      </c>
      <c r="F712" s="5">
        <f t="shared" si="44"/>
        <v>1.4786046511627906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13">
        <f t="shared" si="46"/>
        <v>43295.208333333328</v>
      </c>
      <c r="N712">
        <v>1532149200</v>
      </c>
      <c r="O712" s="13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 s="8">
        <v>6200</v>
      </c>
      <c r="E713" s="8">
        <v>1260</v>
      </c>
      <c r="F713" s="5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13">
        <f t="shared" si="46"/>
        <v>42393.25</v>
      </c>
      <c r="N713">
        <v>1453788000</v>
      </c>
      <c r="O713" s="13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hidden="1" x14ac:dyDescent="0.25">
      <c r="A714">
        <v>712</v>
      </c>
      <c r="B714" s="4" t="s">
        <v>1462</v>
      </c>
      <c r="C714" s="3" t="s">
        <v>1463</v>
      </c>
      <c r="D714" s="8">
        <v>800</v>
      </c>
      <c r="E714" s="8">
        <v>14725</v>
      </c>
      <c r="F714" s="5">
        <f t="shared" si="44"/>
        <v>18.40625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13">
        <f t="shared" si="46"/>
        <v>42559.208333333328</v>
      </c>
      <c r="N714">
        <v>1471496400</v>
      </c>
      <c r="O714" s="13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idden="1" x14ac:dyDescent="0.25">
      <c r="A715">
        <v>713</v>
      </c>
      <c r="B715" s="4" t="s">
        <v>1464</v>
      </c>
      <c r="C715" s="3" t="s">
        <v>1465</v>
      </c>
      <c r="D715" s="8">
        <v>6900</v>
      </c>
      <c r="E715" s="8">
        <v>11174</v>
      </c>
      <c r="F715" s="5">
        <f t="shared" si="44"/>
        <v>1.6194202898550725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13">
        <f t="shared" si="46"/>
        <v>42604.208333333328</v>
      </c>
      <c r="N715">
        <v>1472878800</v>
      </c>
      <c r="O715" s="13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idden="1" x14ac:dyDescent="0.25">
      <c r="A716">
        <v>714</v>
      </c>
      <c r="B716" s="4" t="s">
        <v>1466</v>
      </c>
      <c r="C716" s="3" t="s">
        <v>1467</v>
      </c>
      <c r="D716" s="8">
        <v>38500</v>
      </c>
      <c r="E716" s="8">
        <v>182036</v>
      </c>
      <c r="F716" s="5">
        <f t="shared" si="44"/>
        <v>4.7282077922077921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13">
        <f t="shared" si="46"/>
        <v>41870.208333333336</v>
      </c>
      <c r="N716">
        <v>1408510800</v>
      </c>
      <c r="O716" s="13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s="4" t="s">
        <v>1468</v>
      </c>
      <c r="C717" s="3" t="s">
        <v>1469</v>
      </c>
      <c r="D717" s="8">
        <v>118000</v>
      </c>
      <c r="E717" s="8">
        <v>28870</v>
      </c>
      <c r="F717" s="5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13">
        <f t="shared" si="46"/>
        <v>40397.208333333336</v>
      </c>
      <c r="N717">
        <v>1281589200</v>
      </c>
      <c r="O717" s="13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idden="1" x14ac:dyDescent="0.25">
      <c r="A718">
        <v>716</v>
      </c>
      <c r="B718" s="4" t="s">
        <v>1470</v>
      </c>
      <c r="C718" s="3" t="s">
        <v>1471</v>
      </c>
      <c r="D718" s="8">
        <v>2000</v>
      </c>
      <c r="E718" s="8">
        <v>10353</v>
      </c>
      <c r="F718" s="5">
        <f t="shared" si="44"/>
        <v>5.1764999999999999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13">
        <f t="shared" si="46"/>
        <v>41465.208333333336</v>
      </c>
      <c r="N718">
        <v>1375851600</v>
      </c>
      <c r="O718" s="13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hidden="1" x14ac:dyDescent="0.25">
      <c r="A719">
        <v>717</v>
      </c>
      <c r="B719" s="4" t="s">
        <v>1472</v>
      </c>
      <c r="C719" s="3" t="s">
        <v>1473</v>
      </c>
      <c r="D719" s="8">
        <v>5600</v>
      </c>
      <c r="E719" s="8">
        <v>13868</v>
      </c>
      <c r="F719" s="5">
        <f t="shared" si="44"/>
        <v>2.4764285714285714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13">
        <f t="shared" si="46"/>
        <v>40777.208333333336</v>
      </c>
      <c r="N719">
        <v>1315803600</v>
      </c>
      <c r="O719" s="13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idden="1" x14ac:dyDescent="0.25">
      <c r="A720">
        <v>718</v>
      </c>
      <c r="B720" s="4" t="s">
        <v>1474</v>
      </c>
      <c r="C720" s="3" t="s">
        <v>1475</v>
      </c>
      <c r="D720" s="8">
        <v>8300</v>
      </c>
      <c r="E720" s="8">
        <v>8317</v>
      </c>
      <c r="F720" s="5">
        <f t="shared" si="44"/>
        <v>1.0020481927710843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13">
        <f t="shared" si="46"/>
        <v>41442.208333333336</v>
      </c>
      <c r="N720">
        <v>1373691600</v>
      </c>
      <c r="O720" s="13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idden="1" x14ac:dyDescent="0.25">
      <c r="A721">
        <v>719</v>
      </c>
      <c r="B721" s="4" t="s">
        <v>1476</v>
      </c>
      <c r="C721" s="3" t="s">
        <v>1477</v>
      </c>
      <c r="D721" s="8">
        <v>6900</v>
      </c>
      <c r="E721" s="8">
        <v>10557</v>
      </c>
      <c r="F721" s="5">
        <f t="shared" si="44"/>
        <v>1.53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13">
        <f t="shared" si="46"/>
        <v>41058.208333333336</v>
      </c>
      <c r="N721">
        <v>1339218000</v>
      </c>
      <c r="O721" s="13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hidden="1" x14ac:dyDescent="0.25">
      <c r="A722">
        <v>720</v>
      </c>
      <c r="B722" s="4" t="s">
        <v>1478</v>
      </c>
      <c r="C722" s="3" t="s">
        <v>1479</v>
      </c>
      <c r="D722" s="8">
        <v>8700</v>
      </c>
      <c r="E722" s="8">
        <v>3227</v>
      </c>
      <c r="F722" s="5">
        <f t="shared" si="44"/>
        <v>0.37091954022988505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13">
        <f t="shared" si="46"/>
        <v>43152.25</v>
      </c>
      <c r="N722">
        <v>1520402400</v>
      </c>
      <c r="O722" s="13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idden="1" x14ac:dyDescent="0.25">
      <c r="A723">
        <v>721</v>
      </c>
      <c r="B723" s="4" t="s">
        <v>1480</v>
      </c>
      <c r="C723" s="3" t="s">
        <v>1481</v>
      </c>
      <c r="D723" s="8">
        <v>123600</v>
      </c>
      <c r="E723" s="8">
        <v>5429</v>
      </c>
      <c r="F723" s="5">
        <f t="shared" si="44"/>
        <v>4.3923948220064728E-2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13">
        <f t="shared" si="46"/>
        <v>43194.208333333328</v>
      </c>
      <c r="N723">
        <v>1523336400</v>
      </c>
      <c r="O723" s="13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idden="1" x14ac:dyDescent="0.25">
      <c r="A724">
        <v>722</v>
      </c>
      <c r="B724" s="4" t="s">
        <v>1482</v>
      </c>
      <c r="C724" s="3" t="s">
        <v>1483</v>
      </c>
      <c r="D724" s="8">
        <v>48500</v>
      </c>
      <c r="E724" s="8">
        <v>75906</v>
      </c>
      <c r="F724" s="5">
        <f t="shared" si="44"/>
        <v>1.5650721649484536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13">
        <f t="shared" si="46"/>
        <v>43045.25</v>
      </c>
      <c r="N724">
        <v>1512280800</v>
      </c>
      <c r="O724" s="13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idden="1" x14ac:dyDescent="0.25">
      <c r="A725">
        <v>723</v>
      </c>
      <c r="B725" s="4" t="s">
        <v>1484</v>
      </c>
      <c r="C725" s="3" t="s">
        <v>1485</v>
      </c>
      <c r="D725" s="8">
        <v>4900</v>
      </c>
      <c r="E725" s="8">
        <v>13250</v>
      </c>
      <c r="F725" s="5">
        <f t="shared" si="44"/>
        <v>2.704081632653061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13">
        <f t="shared" si="46"/>
        <v>42431.25</v>
      </c>
      <c r="N725">
        <v>1458709200</v>
      </c>
      <c r="O725" s="13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hidden="1" x14ac:dyDescent="0.25">
      <c r="A726">
        <v>724</v>
      </c>
      <c r="B726" s="4" t="s">
        <v>1486</v>
      </c>
      <c r="C726" s="3" t="s">
        <v>1487</v>
      </c>
      <c r="D726" s="8">
        <v>8400</v>
      </c>
      <c r="E726" s="8">
        <v>11261</v>
      </c>
      <c r="F726" s="5">
        <f t="shared" si="44"/>
        <v>1.3405952380952382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13">
        <f t="shared" si="46"/>
        <v>41934.208333333336</v>
      </c>
      <c r="N726">
        <v>1414126800</v>
      </c>
      <c r="O726" s="13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 s="8">
        <v>193200</v>
      </c>
      <c r="E727" s="8">
        <v>97369</v>
      </c>
      <c r="F727" s="5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13">
        <f t="shared" si="46"/>
        <v>41958.25</v>
      </c>
      <c r="N727">
        <v>1416204000</v>
      </c>
      <c r="O727" s="13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idden="1" x14ac:dyDescent="0.25">
      <c r="A728">
        <v>726</v>
      </c>
      <c r="B728" s="4" t="s">
        <v>1490</v>
      </c>
      <c r="C728" s="3" t="s">
        <v>1491</v>
      </c>
      <c r="D728" s="8">
        <v>54300</v>
      </c>
      <c r="E728" s="8">
        <v>48227</v>
      </c>
      <c r="F728" s="5">
        <f t="shared" si="44"/>
        <v>0.88815837937384901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13">
        <f t="shared" si="46"/>
        <v>40476.208333333336</v>
      </c>
      <c r="N728">
        <v>1288501200</v>
      </c>
      <c r="O728" s="13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idden="1" x14ac:dyDescent="0.25">
      <c r="A729">
        <v>727</v>
      </c>
      <c r="B729" s="4" t="s">
        <v>1492</v>
      </c>
      <c r="C729" s="3" t="s">
        <v>1493</v>
      </c>
      <c r="D729" s="8">
        <v>8900</v>
      </c>
      <c r="E729" s="8">
        <v>14685</v>
      </c>
      <c r="F729" s="5">
        <f t="shared" si="44"/>
        <v>1.65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13">
        <f t="shared" si="46"/>
        <v>43485.25</v>
      </c>
      <c r="N729">
        <v>1552971600</v>
      </c>
      <c r="O729" s="13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 s="8">
        <v>4200</v>
      </c>
      <c r="E730" s="8">
        <v>735</v>
      </c>
      <c r="F730" s="5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13">
        <f t="shared" si="46"/>
        <v>42515.208333333328</v>
      </c>
      <c r="N730">
        <v>1465102800</v>
      </c>
      <c r="O730" s="13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hidden="1" x14ac:dyDescent="0.25">
      <c r="A731">
        <v>729</v>
      </c>
      <c r="B731" s="4" t="s">
        <v>1496</v>
      </c>
      <c r="C731" s="3" t="s">
        <v>1497</v>
      </c>
      <c r="D731" s="8">
        <v>5600</v>
      </c>
      <c r="E731" s="8">
        <v>10397</v>
      </c>
      <c r="F731" s="5">
        <f t="shared" si="44"/>
        <v>1.8566071428571429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13">
        <f t="shared" si="46"/>
        <v>41309.25</v>
      </c>
      <c r="N731">
        <v>1360130400</v>
      </c>
      <c r="O731" s="13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idden="1" x14ac:dyDescent="0.25">
      <c r="A732">
        <v>730</v>
      </c>
      <c r="B732" s="4" t="s">
        <v>1498</v>
      </c>
      <c r="C732" s="3" t="s">
        <v>1499</v>
      </c>
      <c r="D732" s="8">
        <v>28800</v>
      </c>
      <c r="E732" s="8">
        <v>118847</v>
      </c>
      <c r="F732" s="5">
        <f t="shared" si="44"/>
        <v>4.1266319444444441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13">
        <f t="shared" si="46"/>
        <v>42147.208333333328</v>
      </c>
      <c r="N732">
        <v>1432875600</v>
      </c>
      <c r="O732" s="13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idden="1" x14ac:dyDescent="0.25">
      <c r="A733">
        <v>731</v>
      </c>
      <c r="B733" s="4" t="s">
        <v>1500</v>
      </c>
      <c r="C733" s="3" t="s">
        <v>1501</v>
      </c>
      <c r="D733" s="8">
        <v>8000</v>
      </c>
      <c r="E733" s="8">
        <v>7220</v>
      </c>
      <c r="F733" s="5">
        <f t="shared" si="44"/>
        <v>0.90249999999999997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13">
        <f t="shared" si="46"/>
        <v>42939.208333333328</v>
      </c>
      <c r="N733">
        <v>1500872400</v>
      </c>
      <c r="O733" s="13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 s="8">
        <v>117000</v>
      </c>
      <c r="E734" s="8">
        <v>107622</v>
      </c>
      <c r="F734" s="5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13">
        <f t="shared" si="46"/>
        <v>42816.208333333328</v>
      </c>
      <c r="N734">
        <v>1492146000</v>
      </c>
      <c r="O734" s="13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idden="1" x14ac:dyDescent="0.25">
      <c r="A735">
        <v>733</v>
      </c>
      <c r="B735" s="4" t="s">
        <v>1504</v>
      </c>
      <c r="C735" s="3" t="s">
        <v>1505</v>
      </c>
      <c r="D735" s="8">
        <v>15800</v>
      </c>
      <c r="E735" s="8">
        <v>83267</v>
      </c>
      <c r="F735" s="5">
        <f t="shared" si="44"/>
        <v>5.2700632911392402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13">
        <f t="shared" si="46"/>
        <v>41844.208333333336</v>
      </c>
      <c r="N735">
        <v>1407301200</v>
      </c>
      <c r="O735" s="13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idden="1" x14ac:dyDescent="0.25">
      <c r="A736">
        <v>734</v>
      </c>
      <c r="B736" s="4" t="s">
        <v>1506</v>
      </c>
      <c r="C736" s="3" t="s">
        <v>1507</v>
      </c>
      <c r="D736" s="8">
        <v>4200</v>
      </c>
      <c r="E736" s="8">
        <v>13404</v>
      </c>
      <c r="F736" s="5">
        <f t="shared" si="44"/>
        <v>3.1914285714285713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13">
        <f t="shared" si="46"/>
        <v>42763.25</v>
      </c>
      <c r="N736">
        <v>1486620000</v>
      </c>
      <c r="O736" s="13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hidden="1" x14ac:dyDescent="0.25">
      <c r="A737">
        <v>735</v>
      </c>
      <c r="B737" s="4" t="s">
        <v>1508</v>
      </c>
      <c r="C737" s="3" t="s">
        <v>1509</v>
      </c>
      <c r="D737" s="8">
        <v>37100</v>
      </c>
      <c r="E737" s="8">
        <v>131404</v>
      </c>
      <c r="F737" s="5">
        <f t="shared" si="44"/>
        <v>3.5418867924528303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13">
        <f t="shared" si="46"/>
        <v>42459.208333333328</v>
      </c>
      <c r="N737">
        <v>1459918800</v>
      </c>
      <c r="O737" s="13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idden="1" x14ac:dyDescent="0.25">
      <c r="A738">
        <v>736</v>
      </c>
      <c r="B738" s="4" t="s">
        <v>1510</v>
      </c>
      <c r="C738" s="3" t="s">
        <v>1511</v>
      </c>
      <c r="D738" s="8">
        <v>7700</v>
      </c>
      <c r="E738" s="8">
        <v>2533</v>
      </c>
      <c r="F738" s="5">
        <f t="shared" si="44"/>
        <v>0.32896103896103895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13">
        <f t="shared" si="46"/>
        <v>42055.25</v>
      </c>
      <c r="N738">
        <v>1424757600</v>
      </c>
      <c r="O738" s="13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hidden="1" x14ac:dyDescent="0.25">
      <c r="A739">
        <v>737</v>
      </c>
      <c r="B739" s="4" t="s">
        <v>1512</v>
      </c>
      <c r="C739" s="3" t="s">
        <v>1513</v>
      </c>
      <c r="D739" s="8">
        <v>3700</v>
      </c>
      <c r="E739" s="8">
        <v>5028</v>
      </c>
      <c r="F739" s="5">
        <f t="shared" si="44"/>
        <v>1.358918918918919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13">
        <f t="shared" si="46"/>
        <v>42685.25</v>
      </c>
      <c r="N739">
        <v>1479880800</v>
      </c>
      <c r="O739" s="13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 s="8">
        <v>74700</v>
      </c>
      <c r="E740" s="8">
        <v>1557</v>
      </c>
      <c r="F740" s="5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13">
        <f t="shared" si="46"/>
        <v>41959.25</v>
      </c>
      <c r="N740">
        <v>1418018400</v>
      </c>
      <c r="O740" s="13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 s="8">
        <v>10000</v>
      </c>
      <c r="E741" s="8">
        <v>6100</v>
      </c>
      <c r="F741" s="5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13">
        <f t="shared" si="46"/>
        <v>41089.208333333336</v>
      </c>
      <c r="N741">
        <v>1341032400</v>
      </c>
      <c r="O741" s="13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 s="8">
        <v>5300</v>
      </c>
      <c r="E742" s="8">
        <v>1592</v>
      </c>
      <c r="F742" s="5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13">
        <f t="shared" si="46"/>
        <v>42769.25</v>
      </c>
      <c r="N742">
        <v>1486360800</v>
      </c>
      <c r="O742" s="13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idden="1" x14ac:dyDescent="0.25">
      <c r="A743">
        <v>741</v>
      </c>
      <c r="B743" s="4" t="s">
        <v>628</v>
      </c>
      <c r="C743" s="3" t="s">
        <v>1519</v>
      </c>
      <c r="D743" s="8">
        <v>1200</v>
      </c>
      <c r="E743" s="8">
        <v>14150</v>
      </c>
      <c r="F743" s="5">
        <f t="shared" si="44"/>
        <v>11.791666666666666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13">
        <f t="shared" si="46"/>
        <v>40321.208333333336</v>
      </c>
      <c r="N743">
        <v>1274677200</v>
      </c>
      <c r="O743" s="13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idden="1" x14ac:dyDescent="0.25">
      <c r="A744">
        <v>742</v>
      </c>
      <c r="B744" s="4" t="s">
        <v>1520</v>
      </c>
      <c r="C744" s="3" t="s">
        <v>1521</v>
      </c>
      <c r="D744" s="8">
        <v>1200</v>
      </c>
      <c r="E744" s="8">
        <v>13513</v>
      </c>
      <c r="F744" s="5">
        <f t="shared" si="44"/>
        <v>11.260833333333334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13">
        <f t="shared" si="46"/>
        <v>40197.25</v>
      </c>
      <c r="N744">
        <v>1267509600</v>
      </c>
      <c r="O744" s="13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 s="8">
        <v>3900</v>
      </c>
      <c r="E745" s="8">
        <v>504</v>
      </c>
      <c r="F745" s="5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13">
        <f t="shared" si="46"/>
        <v>42298.208333333328</v>
      </c>
      <c r="N745">
        <v>1445922000</v>
      </c>
      <c r="O745" s="13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idden="1" x14ac:dyDescent="0.25">
      <c r="A746">
        <v>744</v>
      </c>
      <c r="B746" s="4" t="s">
        <v>1524</v>
      </c>
      <c r="C746" s="3" t="s">
        <v>1525</v>
      </c>
      <c r="D746" s="8">
        <v>2000</v>
      </c>
      <c r="E746" s="8">
        <v>14240</v>
      </c>
      <c r="F746" s="5">
        <f t="shared" si="44"/>
        <v>7.12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13">
        <f t="shared" si="46"/>
        <v>43322.208333333328</v>
      </c>
      <c r="N746">
        <v>1534050000</v>
      </c>
      <c r="O746" s="13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 s="8">
        <v>6900</v>
      </c>
      <c r="E747" s="8">
        <v>2091</v>
      </c>
      <c r="F747" s="5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13">
        <f t="shared" si="46"/>
        <v>40328.208333333336</v>
      </c>
      <c r="N747">
        <v>1277528400</v>
      </c>
      <c r="O747" s="13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idden="1" x14ac:dyDescent="0.25">
      <c r="A748">
        <v>746</v>
      </c>
      <c r="B748" s="4" t="s">
        <v>1528</v>
      </c>
      <c r="C748" s="3" t="s">
        <v>1529</v>
      </c>
      <c r="D748" s="8">
        <v>55800</v>
      </c>
      <c r="E748" s="8">
        <v>118580</v>
      </c>
      <c r="F748" s="5">
        <f t="shared" si="44"/>
        <v>2.1250896057347672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13">
        <f t="shared" si="46"/>
        <v>40825.208333333336</v>
      </c>
      <c r="N748">
        <v>1318568400</v>
      </c>
      <c r="O748" s="13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idden="1" x14ac:dyDescent="0.25">
      <c r="A749">
        <v>747</v>
      </c>
      <c r="B749" s="4" t="s">
        <v>1530</v>
      </c>
      <c r="C749" s="3" t="s">
        <v>1531</v>
      </c>
      <c r="D749" s="8">
        <v>4900</v>
      </c>
      <c r="E749" s="8">
        <v>11214</v>
      </c>
      <c r="F749" s="5">
        <f t="shared" si="44"/>
        <v>2.2885714285714287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13">
        <f t="shared" si="46"/>
        <v>40423.208333333336</v>
      </c>
      <c r="N749">
        <v>1284354000</v>
      </c>
      <c r="O749" s="13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idden="1" x14ac:dyDescent="0.25">
      <c r="A750">
        <v>748</v>
      </c>
      <c r="B750" s="4" t="s">
        <v>1532</v>
      </c>
      <c r="C750" s="3" t="s">
        <v>1533</v>
      </c>
      <c r="D750" s="8">
        <v>194900</v>
      </c>
      <c r="E750" s="8">
        <v>68137</v>
      </c>
      <c r="F750" s="5">
        <f t="shared" si="44"/>
        <v>0.34959979476654696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13">
        <f t="shared" si="46"/>
        <v>40238.25</v>
      </c>
      <c r="N750">
        <v>1269579600</v>
      </c>
      <c r="O750" s="13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idden="1" x14ac:dyDescent="0.25">
      <c r="A751">
        <v>749</v>
      </c>
      <c r="B751" s="4" t="s">
        <v>1534</v>
      </c>
      <c r="C751" s="3" t="s">
        <v>1535</v>
      </c>
      <c r="D751" s="8">
        <v>8600</v>
      </c>
      <c r="E751" s="8">
        <v>13527</v>
      </c>
      <c r="F751" s="5">
        <f t="shared" si="44"/>
        <v>1.5729069767441861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13">
        <f t="shared" si="46"/>
        <v>41920.208333333336</v>
      </c>
      <c r="N751">
        <v>1413781200</v>
      </c>
      <c r="O751" s="13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 s="8">
        <v>100</v>
      </c>
      <c r="E752" s="8">
        <v>1</v>
      </c>
      <c r="F752" s="5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13">
        <f t="shared" si="46"/>
        <v>40360.208333333336</v>
      </c>
      <c r="N752">
        <v>1280120400</v>
      </c>
      <c r="O752" s="13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idden="1" x14ac:dyDescent="0.25">
      <c r="A753">
        <v>751</v>
      </c>
      <c r="B753" s="4" t="s">
        <v>1538</v>
      </c>
      <c r="C753" s="3" t="s">
        <v>1539</v>
      </c>
      <c r="D753" s="8">
        <v>3600</v>
      </c>
      <c r="E753" s="8">
        <v>8363</v>
      </c>
      <c r="F753" s="5">
        <f t="shared" si="44"/>
        <v>2.3230555555555554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13">
        <f t="shared" si="46"/>
        <v>42446.208333333328</v>
      </c>
      <c r="N753">
        <v>1459486800</v>
      </c>
      <c r="O753" s="13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idden="1" x14ac:dyDescent="0.25">
      <c r="A754">
        <v>752</v>
      </c>
      <c r="B754" s="4" t="s">
        <v>1540</v>
      </c>
      <c r="C754" s="3" t="s">
        <v>1541</v>
      </c>
      <c r="D754" s="8">
        <v>5800</v>
      </c>
      <c r="E754" s="8">
        <v>5362</v>
      </c>
      <c r="F754" s="5">
        <f t="shared" si="44"/>
        <v>0.92448275862068963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13">
        <f t="shared" si="46"/>
        <v>40395.208333333336</v>
      </c>
      <c r="N754">
        <v>1282539600</v>
      </c>
      <c r="O754" s="13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idden="1" x14ac:dyDescent="0.25">
      <c r="A755">
        <v>753</v>
      </c>
      <c r="B755" s="4" t="s">
        <v>1542</v>
      </c>
      <c r="C755" s="3" t="s">
        <v>1543</v>
      </c>
      <c r="D755" s="8">
        <v>4700</v>
      </c>
      <c r="E755" s="8">
        <v>12065</v>
      </c>
      <c r="F755" s="5">
        <f t="shared" si="44"/>
        <v>2.5670212765957445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13">
        <f t="shared" si="46"/>
        <v>40321.208333333336</v>
      </c>
      <c r="N755">
        <v>1275886800</v>
      </c>
      <c r="O755" s="13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idden="1" x14ac:dyDescent="0.25">
      <c r="A756">
        <v>754</v>
      </c>
      <c r="B756" s="4" t="s">
        <v>1544</v>
      </c>
      <c r="C756" s="3" t="s">
        <v>1545</v>
      </c>
      <c r="D756" s="8">
        <v>70400</v>
      </c>
      <c r="E756" s="8">
        <v>118603</v>
      </c>
      <c r="F756" s="5">
        <f t="shared" si="44"/>
        <v>1.6847017045454546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13">
        <f t="shared" si="46"/>
        <v>41210.208333333336</v>
      </c>
      <c r="N756">
        <v>1355983200</v>
      </c>
      <c r="O756" s="13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idden="1" x14ac:dyDescent="0.25">
      <c r="A757">
        <v>755</v>
      </c>
      <c r="B757" s="4" t="s">
        <v>1546</v>
      </c>
      <c r="C757" s="3" t="s">
        <v>1547</v>
      </c>
      <c r="D757" s="8">
        <v>4500</v>
      </c>
      <c r="E757" s="8">
        <v>7496</v>
      </c>
      <c r="F757" s="5">
        <f t="shared" si="44"/>
        <v>1.6657777777777778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13">
        <f t="shared" si="46"/>
        <v>43096.25</v>
      </c>
      <c r="N757">
        <v>1515391200</v>
      </c>
      <c r="O757" s="13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idden="1" x14ac:dyDescent="0.25">
      <c r="A758">
        <v>756</v>
      </c>
      <c r="B758" s="4" t="s">
        <v>1548</v>
      </c>
      <c r="C758" s="3" t="s">
        <v>1549</v>
      </c>
      <c r="D758" s="8">
        <v>1300</v>
      </c>
      <c r="E758" s="8">
        <v>10037</v>
      </c>
      <c r="F758" s="5">
        <f t="shared" si="44"/>
        <v>7.7207692307692311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13">
        <f t="shared" si="46"/>
        <v>42024.25</v>
      </c>
      <c r="N758">
        <v>1422252000</v>
      </c>
      <c r="O758" s="13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idden="1" x14ac:dyDescent="0.25">
      <c r="A759">
        <v>757</v>
      </c>
      <c r="B759" s="4" t="s">
        <v>1550</v>
      </c>
      <c r="C759" s="3" t="s">
        <v>1551</v>
      </c>
      <c r="D759" s="8">
        <v>1400</v>
      </c>
      <c r="E759" s="8">
        <v>5696</v>
      </c>
      <c r="F759" s="5">
        <f t="shared" si="44"/>
        <v>4.0685714285714285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13">
        <f t="shared" si="46"/>
        <v>40675.208333333336</v>
      </c>
      <c r="N759">
        <v>1305522000</v>
      </c>
      <c r="O759" s="13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idden="1" x14ac:dyDescent="0.25">
      <c r="A760">
        <v>758</v>
      </c>
      <c r="B760" s="4" t="s">
        <v>1552</v>
      </c>
      <c r="C760" s="3" t="s">
        <v>1553</v>
      </c>
      <c r="D760" s="8">
        <v>29600</v>
      </c>
      <c r="E760" s="8">
        <v>167005</v>
      </c>
      <c r="F760" s="5">
        <f t="shared" si="44"/>
        <v>5.6420608108108112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13">
        <f t="shared" si="46"/>
        <v>41936.208333333336</v>
      </c>
      <c r="N760">
        <v>1414904400</v>
      </c>
      <c r="O760" s="13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 s="8">
        <v>167500</v>
      </c>
      <c r="E761" s="8">
        <v>114615</v>
      </c>
      <c r="F761" s="5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13">
        <f t="shared" si="46"/>
        <v>43136.25</v>
      </c>
      <c r="N761">
        <v>1520402400</v>
      </c>
      <c r="O761" s="13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 s="8">
        <v>48300</v>
      </c>
      <c r="E762" s="8">
        <v>16592</v>
      </c>
      <c r="F762" s="5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13">
        <f t="shared" si="46"/>
        <v>43678.208333333328</v>
      </c>
      <c r="N762">
        <v>1567141200</v>
      </c>
      <c r="O762" s="13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idden="1" x14ac:dyDescent="0.25">
      <c r="A763">
        <v>761</v>
      </c>
      <c r="B763" s="4" t="s">
        <v>1558</v>
      </c>
      <c r="C763" s="3" t="s">
        <v>1559</v>
      </c>
      <c r="D763" s="8">
        <v>2200</v>
      </c>
      <c r="E763" s="8">
        <v>14420</v>
      </c>
      <c r="F763" s="5">
        <f t="shared" si="44"/>
        <v>6.5545454545454547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13">
        <f t="shared" si="46"/>
        <v>42938.208333333328</v>
      </c>
      <c r="N763">
        <v>1501131600</v>
      </c>
      <c r="O763" s="13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idden="1" x14ac:dyDescent="0.25">
      <c r="A764">
        <v>762</v>
      </c>
      <c r="B764" s="4" t="s">
        <v>668</v>
      </c>
      <c r="C764" s="3" t="s">
        <v>1560</v>
      </c>
      <c r="D764" s="8">
        <v>3500</v>
      </c>
      <c r="E764" s="8">
        <v>6204</v>
      </c>
      <c r="F764" s="5">
        <f t="shared" si="44"/>
        <v>1.7725714285714285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13">
        <f t="shared" si="46"/>
        <v>41241.25</v>
      </c>
      <c r="N764">
        <v>1355032800</v>
      </c>
      <c r="O764" s="13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idden="1" x14ac:dyDescent="0.25">
      <c r="A765">
        <v>763</v>
      </c>
      <c r="B765" s="4" t="s">
        <v>1561</v>
      </c>
      <c r="C765" s="3" t="s">
        <v>1562</v>
      </c>
      <c r="D765" s="8">
        <v>5600</v>
      </c>
      <c r="E765" s="8">
        <v>6338</v>
      </c>
      <c r="F765" s="5">
        <f t="shared" si="44"/>
        <v>1.1317857142857144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13">
        <f t="shared" si="46"/>
        <v>41037.208333333336</v>
      </c>
      <c r="N765">
        <v>1339477200</v>
      </c>
      <c r="O765" s="13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hidden="1" x14ac:dyDescent="0.25">
      <c r="A766">
        <v>764</v>
      </c>
      <c r="B766" s="4" t="s">
        <v>1563</v>
      </c>
      <c r="C766" s="3" t="s">
        <v>1564</v>
      </c>
      <c r="D766" s="8">
        <v>1100</v>
      </c>
      <c r="E766" s="8">
        <v>8010</v>
      </c>
      <c r="F766" s="5">
        <f t="shared" si="44"/>
        <v>7.2818181818181822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13">
        <f t="shared" si="46"/>
        <v>40676.208333333336</v>
      </c>
      <c r="N766">
        <v>1305954000</v>
      </c>
      <c r="O766" s="13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idden="1" x14ac:dyDescent="0.25">
      <c r="A767">
        <v>765</v>
      </c>
      <c r="B767" s="4" t="s">
        <v>1565</v>
      </c>
      <c r="C767" s="3" t="s">
        <v>1566</v>
      </c>
      <c r="D767" s="8">
        <v>3900</v>
      </c>
      <c r="E767" s="8">
        <v>8125</v>
      </c>
      <c r="F767" s="5">
        <f t="shared" si="44"/>
        <v>2.0833333333333335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13">
        <f t="shared" si="46"/>
        <v>42840.208333333328</v>
      </c>
      <c r="N767">
        <v>1494392400</v>
      </c>
      <c r="O767" s="13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 s="8">
        <v>43800</v>
      </c>
      <c r="E768" s="8">
        <v>13653</v>
      </c>
      <c r="F768" s="5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13">
        <f t="shared" si="46"/>
        <v>43362.208333333328</v>
      </c>
      <c r="N768">
        <v>1537419600</v>
      </c>
      <c r="O768" s="13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 s="8">
        <v>97200</v>
      </c>
      <c r="E769" s="8">
        <v>55372</v>
      </c>
      <c r="F769" s="5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13">
        <f t="shared" si="46"/>
        <v>42283.208333333328</v>
      </c>
      <c r="N769">
        <v>1447999200</v>
      </c>
      <c r="O769" s="13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idden="1" x14ac:dyDescent="0.25">
      <c r="A770">
        <v>768</v>
      </c>
      <c r="B770" s="4" t="s">
        <v>1571</v>
      </c>
      <c r="C770" s="3" t="s">
        <v>1572</v>
      </c>
      <c r="D770" s="8">
        <v>4800</v>
      </c>
      <c r="E770" s="8">
        <v>11088</v>
      </c>
      <c r="F770" s="5">
        <f t="shared" ref="F770:F833" si="48">E770/D770</f>
        <v>2.31</v>
      </c>
      <c r="G770" t="s">
        <v>20</v>
      </c>
      <c r="H770">
        <v>150</v>
      </c>
      <c r="I770" s="6">
        <f t="shared" ref="I770:I833" si="49">IFERROR(E770/H770,0)</f>
        <v>73.92</v>
      </c>
      <c r="J770" t="s">
        <v>21</v>
      </c>
      <c r="K770" t="s">
        <v>22</v>
      </c>
      <c r="L770">
        <v>1386741600</v>
      </c>
      <c r="M770" s="13">
        <f t="shared" ref="M770:M833" si="50">(((L770/60)/60)/24)+DATE(1970,1,1)</f>
        <v>41619.25</v>
      </c>
      <c r="N770">
        <v>1388037600</v>
      </c>
      <c r="O770" s="13">
        <f t="shared" ref="O770:O833" si="51">(((N770/60)/60)/24)+DATE(1970,1,1)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 s="8">
        <v>125600</v>
      </c>
      <c r="E771" s="8">
        <v>109106</v>
      </c>
      <c r="F771" s="5">
        <f t="shared" si="48"/>
        <v>0.86867834394904464</v>
      </c>
      <c r="G771" t="s">
        <v>14</v>
      </c>
      <c r="H771">
        <v>3410</v>
      </c>
      <c r="I771" s="6">
        <f t="shared" si="49"/>
        <v>31.995894428152493</v>
      </c>
      <c r="J771" t="s">
        <v>21</v>
      </c>
      <c r="K771" t="s">
        <v>22</v>
      </c>
      <c r="L771">
        <v>1376542800</v>
      </c>
      <c r="M771" s="13">
        <f t="shared" si="50"/>
        <v>41501.208333333336</v>
      </c>
      <c r="N771">
        <v>1378789200</v>
      </c>
      <c r="O771" s="13">
        <f t="shared" si="51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idden="1" x14ac:dyDescent="0.25">
      <c r="A772">
        <v>770</v>
      </c>
      <c r="B772" s="4" t="s">
        <v>1575</v>
      </c>
      <c r="C772" s="3" t="s">
        <v>1576</v>
      </c>
      <c r="D772" s="8">
        <v>4300</v>
      </c>
      <c r="E772" s="8">
        <v>11642</v>
      </c>
      <c r="F772" s="5">
        <f t="shared" si="48"/>
        <v>2.7074418604651163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13">
        <f t="shared" si="50"/>
        <v>41743.208333333336</v>
      </c>
      <c r="N772">
        <v>1398056400</v>
      </c>
      <c r="O772" s="13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idden="1" x14ac:dyDescent="0.25">
      <c r="A773">
        <v>771</v>
      </c>
      <c r="B773" s="4" t="s">
        <v>1577</v>
      </c>
      <c r="C773" s="3" t="s">
        <v>1578</v>
      </c>
      <c r="D773" s="8">
        <v>5600</v>
      </c>
      <c r="E773" s="8">
        <v>2769</v>
      </c>
      <c r="F773" s="5">
        <f t="shared" si="48"/>
        <v>0.49446428571428569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13">
        <f t="shared" si="50"/>
        <v>43491.25</v>
      </c>
      <c r="N773">
        <v>1550815200</v>
      </c>
      <c r="O773" s="13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idden="1" x14ac:dyDescent="0.25">
      <c r="A774">
        <v>772</v>
      </c>
      <c r="B774" s="4" t="s">
        <v>1579</v>
      </c>
      <c r="C774" s="3" t="s">
        <v>1580</v>
      </c>
      <c r="D774" s="8">
        <v>149600</v>
      </c>
      <c r="E774" s="8">
        <v>169586</v>
      </c>
      <c r="F774" s="5">
        <f t="shared" si="48"/>
        <v>1.1335962566844919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13">
        <f t="shared" si="50"/>
        <v>43505.25</v>
      </c>
      <c r="N774">
        <v>1550037600</v>
      </c>
      <c r="O774" s="13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idden="1" x14ac:dyDescent="0.25">
      <c r="A775">
        <v>773</v>
      </c>
      <c r="B775" s="4" t="s">
        <v>1581</v>
      </c>
      <c r="C775" s="3" t="s">
        <v>1582</v>
      </c>
      <c r="D775" s="8">
        <v>53100</v>
      </c>
      <c r="E775" s="8">
        <v>101185</v>
      </c>
      <c r="F775" s="5">
        <f t="shared" si="48"/>
        <v>1.9055555555555554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13">
        <f t="shared" si="50"/>
        <v>42838.208333333328</v>
      </c>
      <c r="N775">
        <v>1492923600</v>
      </c>
      <c r="O775" s="13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idden="1" x14ac:dyDescent="0.25">
      <c r="A776">
        <v>774</v>
      </c>
      <c r="B776" s="4" t="s">
        <v>1583</v>
      </c>
      <c r="C776" s="3" t="s">
        <v>1584</v>
      </c>
      <c r="D776" s="8">
        <v>5000</v>
      </c>
      <c r="E776" s="8">
        <v>6775</v>
      </c>
      <c r="F776" s="5">
        <f t="shared" si="48"/>
        <v>1.355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13">
        <f t="shared" si="50"/>
        <v>42513.208333333328</v>
      </c>
      <c r="N776">
        <v>1467522000</v>
      </c>
      <c r="O776" s="13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 s="8">
        <v>9400</v>
      </c>
      <c r="E777" s="8">
        <v>968</v>
      </c>
      <c r="F777" s="5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13">
        <f t="shared" si="50"/>
        <v>41949.25</v>
      </c>
      <c r="N777">
        <v>1416117600</v>
      </c>
      <c r="O777" s="13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 s="8">
        <v>110800</v>
      </c>
      <c r="E778" s="8">
        <v>72623</v>
      </c>
      <c r="F778" s="5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13">
        <f t="shared" si="50"/>
        <v>43650.208333333328</v>
      </c>
      <c r="N778">
        <v>1563771600</v>
      </c>
      <c r="O778" s="13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 s="8">
        <v>93800</v>
      </c>
      <c r="E779" s="8">
        <v>45987</v>
      </c>
      <c r="F779" s="5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13">
        <f t="shared" si="50"/>
        <v>40809.208333333336</v>
      </c>
      <c r="N779">
        <v>1319259600</v>
      </c>
      <c r="O779" s="13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idden="1" x14ac:dyDescent="0.25">
      <c r="A780">
        <v>778</v>
      </c>
      <c r="B780" s="4" t="s">
        <v>1591</v>
      </c>
      <c r="C780" s="3" t="s">
        <v>1592</v>
      </c>
      <c r="D780" s="8">
        <v>1300</v>
      </c>
      <c r="E780" s="8">
        <v>10243</v>
      </c>
      <c r="F780" s="5">
        <f t="shared" si="48"/>
        <v>7.8792307692307695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13">
        <f t="shared" si="50"/>
        <v>40768.208333333336</v>
      </c>
      <c r="N780">
        <v>1313643600</v>
      </c>
      <c r="O780" s="13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 s="8">
        <v>108700</v>
      </c>
      <c r="E781" s="8">
        <v>87293</v>
      </c>
      <c r="F781" s="5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13">
        <f t="shared" si="50"/>
        <v>42230.208333333328</v>
      </c>
      <c r="N781">
        <v>1440306000</v>
      </c>
      <c r="O781" s="13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idden="1" x14ac:dyDescent="0.25">
      <c r="A782">
        <v>780</v>
      </c>
      <c r="B782" s="4" t="s">
        <v>1595</v>
      </c>
      <c r="C782" s="3" t="s">
        <v>1596</v>
      </c>
      <c r="D782" s="8">
        <v>5100</v>
      </c>
      <c r="E782" s="8">
        <v>5421</v>
      </c>
      <c r="F782" s="5">
        <f t="shared" si="48"/>
        <v>1.0629411764705883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13">
        <f t="shared" si="50"/>
        <v>42573.208333333328</v>
      </c>
      <c r="N782">
        <v>1470805200</v>
      </c>
      <c r="O782" s="13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idden="1" x14ac:dyDescent="0.25">
      <c r="A783">
        <v>781</v>
      </c>
      <c r="B783" s="4" t="s">
        <v>1597</v>
      </c>
      <c r="C783" s="3" t="s">
        <v>1598</v>
      </c>
      <c r="D783" s="8">
        <v>8700</v>
      </c>
      <c r="E783" s="8">
        <v>4414</v>
      </c>
      <c r="F783" s="5">
        <f t="shared" si="48"/>
        <v>0.50735632183908042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13">
        <f t="shared" si="50"/>
        <v>40482.208333333336</v>
      </c>
      <c r="N783">
        <v>1292911200</v>
      </c>
      <c r="O783" s="13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idden="1" x14ac:dyDescent="0.25">
      <c r="A784">
        <v>782</v>
      </c>
      <c r="B784" s="4" t="s">
        <v>1599</v>
      </c>
      <c r="C784" s="3" t="s">
        <v>1600</v>
      </c>
      <c r="D784" s="8">
        <v>5100</v>
      </c>
      <c r="E784" s="8">
        <v>10981</v>
      </c>
      <c r="F784" s="5">
        <f t="shared" si="48"/>
        <v>2.153137254901961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13">
        <f t="shared" si="50"/>
        <v>40603.25</v>
      </c>
      <c r="N784">
        <v>1301374800</v>
      </c>
      <c r="O784" s="13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idden="1" x14ac:dyDescent="0.25">
      <c r="A785">
        <v>783</v>
      </c>
      <c r="B785" s="4" t="s">
        <v>1601</v>
      </c>
      <c r="C785" s="3" t="s">
        <v>1602</v>
      </c>
      <c r="D785" s="8">
        <v>7400</v>
      </c>
      <c r="E785" s="8">
        <v>10451</v>
      </c>
      <c r="F785" s="5">
        <f t="shared" si="48"/>
        <v>1.4122972972972974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13">
        <f t="shared" si="50"/>
        <v>41625.25</v>
      </c>
      <c r="N785">
        <v>1387864800</v>
      </c>
      <c r="O785" s="13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idden="1" x14ac:dyDescent="0.25">
      <c r="A786">
        <v>784</v>
      </c>
      <c r="B786" s="4" t="s">
        <v>1603</v>
      </c>
      <c r="C786" s="3" t="s">
        <v>1604</v>
      </c>
      <c r="D786" s="8">
        <v>88900</v>
      </c>
      <c r="E786" s="8">
        <v>102535</v>
      </c>
      <c r="F786" s="5">
        <f t="shared" si="48"/>
        <v>1.1533745781777278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13">
        <f t="shared" si="50"/>
        <v>42435.25</v>
      </c>
      <c r="N786">
        <v>1458190800</v>
      </c>
      <c r="O786" s="13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hidden="1" x14ac:dyDescent="0.25">
      <c r="A787">
        <v>785</v>
      </c>
      <c r="B787" s="4" t="s">
        <v>1605</v>
      </c>
      <c r="C787" s="3" t="s">
        <v>1606</v>
      </c>
      <c r="D787" s="8">
        <v>6700</v>
      </c>
      <c r="E787" s="8">
        <v>12939</v>
      </c>
      <c r="F787" s="5">
        <f t="shared" si="48"/>
        <v>1.9311940298507462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13">
        <f t="shared" si="50"/>
        <v>43582.208333333328</v>
      </c>
      <c r="N787">
        <v>1559278800</v>
      </c>
      <c r="O787" s="13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idden="1" x14ac:dyDescent="0.25">
      <c r="A788">
        <v>786</v>
      </c>
      <c r="B788" s="4" t="s">
        <v>1607</v>
      </c>
      <c r="C788" s="3" t="s">
        <v>1608</v>
      </c>
      <c r="D788" s="8">
        <v>1500</v>
      </c>
      <c r="E788" s="8">
        <v>10946</v>
      </c>
      <c r="F788" s="5">
        <f t="shared" si="48"/>
        <v>7.2973333333333334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13">
        <f t="shared" si="50"/>
        <v>43186.208333333328</v>
      </c>
      <c r="N788">
        <v>1522731600</v>
      </c>
      <c r="O788" s="13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 s="8">
        <v>61200</v>
      </c>
      <c r="E789" s="8">
        <v>60994</v>
      </c>
      <c r="F789" s="5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13">
        <f t="shared" si="50"/>
        <v>40684.208333333336</v>
      </c>
      <c r="N789">
        <v>1306731600</v>
      </c>
      <c r="O789" s="13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idden="1" x14ac:dyDescent="0.25">
      <c r="A790">
        <v>788</v>
      </c>
      <c r="B790" s="4" t="s">
        <v>1611</v>
      </c>
      <c r="C790" s="3" t="s">
        <v>1612</v>
      </c>
      <c r="D790" s="8">
        <v>3600</v>
      </c>
      <c r="E790" s="8">
        <v>3174</v>
      </c>
      <c r="F790" s="5">
        <f t="shared" si="48"/>
        <v>0.88166666666666671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13">
        <f t="shared" si="50"/>
        <v>41202.208333333336</v>
      </c>
      <c r="N790">
        <v>1352527200</v>
      </c>
      <c r="O790" s="13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 s="8">
        <v>9000</v>
      </c>
      <c r="E791" s="8">
        <v>3351</v>
      </c>
      <c r="F791" s="5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13">
        <f t="shared" si="50"/>
        <v>41786.208333333336</v>
      </c>
      <c r="N791">
        <v>1404363600</v>
      </c>
      <c r="O791" s="13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idden="1" x14ac:dyDescent="0.25">
      <c r="A792">
        <v>790</v>
      </c>
      <c r="B792" s="4" t="s">
        <v>1615</v>
      </c>
      <c r="C792" s="3" t="s">
        <v>1616</v>
      </c>
      <c r="D792" s="8">
        <v>185900</v>
      </c>
      <c r="E792" s="8">
        <v>56774</v>
      </c>
      <c r="F792" s="5">
        <f t="shared" si="48"/>
        <v>0.30540075309306081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13">
        <f t="shared" si="50"/>
        <v>40223.25</v>
      </c>
      <c r="N792">
        <v>1266645600</v>
      </c>
      <c r="O792" s="13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 s="8">
        <v>2100</v>
      </c>
      <c r="E793" s="8">
        <v>540</v>
      </c>
      <c r="F793" s="5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13">
        <f t="shared" si="50"/>
        <v>42715.25</v>
      </c>
      <c r="N793">
        <v>1482818400</v>
      </c>
      <c r="O793" s="13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 s="8">
        <v>2000</v>
      </c>
      <c r="E794" s="8">
        <v>680</v>
      </c>
      <c r="F794" s="5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13">
        <f t="shared" si="50"/>
        <v>41451.208333333336</v>
      </c>
      <c r="N794">
        <v>1374642000</v>
      </c>
      <c r="O794" s="13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idden="1" x14ac:dyDescent="0.25">
      <c r="A795">
        <v>793</v>
      </c>
      <c r="B795" s="4" t="s">
        <v>1621</v>
      </c>
      <c r="C795" s="3" t="s">
        <v>1622</v>
      </c>
      <c r="D795" s="8">
        <v>1100</v>
      </c>
      <c r="E795" s="8">
        <v>13045</v>
      </c>
      <c r="F795" s="5">
        <f t="shared" si="48"/>
        <v>11.859090909090909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13">
        <f t="shared" si="50"/>
        <v>41450.208333333336</v>
      </c>
      <c r="N795">
        <v>1372482000</v>
      </c>
      <c r="O795" s="13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idden="1" x14ac:dyDescent="0.25">
      <c r="A796">
        <v>794</v>
      </c>
      <c r="B796" s="4" t="s">
        <v>1623</v>
      </c>
      <c r="C796" s="3" t="s">
        <v>1624</v>
      </c>
      <c r="D796" s="8">
        <v>6600</v>
      </c>
      <c r="E796" s="8">
        <v>8276</v>
      </c>
      <c r="F796" s="5">
        <f t="shared" si="48"/>
        <v>1.2539393939393939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13">
        <f t="shared" si="50"/>
        <v>43091.25</v>
      </c>
      <c r="N796">
        <v>1514959200</v>
      </c>
      <c r="O796" s="13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 s="8">
        <v>7100</v>
      </c>
      <c r="E797" s="8">
        <v>1022</v>
      </c>
      <c r="F797" s="5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13">
        <f t="shared" si="50"/>
        <v>42675.208333333328</v>
      </c>
      <c r="N797">
        <v>1478235600</v>
      </c>
      <c r="O797" s="13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 s="8">
        <v>7800</v>
      </c>
      <c r="E798" s="8">
        <v>4275</v>
      </c>
      <c r="F798" s="5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13">
        <f t="shared" si="50"/>
        <v>41859.208333333336</v>
      </c>
      <c r="N798">
        <v>1408078800</v>
      </c>
      <c r="O798" s="13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idden="1" x14ac:dyDescent="0.25">
      <c r="A799">
        <v>797</v>
      </c>
      <c r="B799" s="4" t="s">
        <v>1629</v>
      </c>
      <c r="C799" s="3" t="s">
        <v>1630</v>
      </c>
      <c r="D799" s="8">
        <v>7600</v>
      </c>
      <c r="E799" s="8">
        <v>8332</v>
      </c>
      <c r="F799" s="5">
        <f t="shared" si="48"/>
        <v>1.0963157894736841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13">
        <f t="shared" si="50"/>
        <v>43464.25</v>
      </c>
      <c r="N799">
        <v>1548136800</v>
      </c>
      <c r="O799" s="13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idden="1" x14ac:dyDescent="0.25">
      <c r="A800">
        <v>798</v>
      </c>
      <c r="B800" s="4" t="s">
        <v>1631</v>
      </c>
      <c r="C800" s="3" t="s">
        <v>1632</v>
      </c>
      <c r="D800" s="8">
        <v>3400</v>
      </c>
      <c r="E800" s="8">
        <v>6408</v>
      </c>
      <c r="F800" s="5">
        <f t="shared" si="48"/>
        <v>1.8847058823529412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13">
        <f t="shared" si="50"/>
        <v>41060.208333333336</v>
      </c>
      <c r="N800">
        <v>1340859600</v>
      </c>
      <c r="O800" s="13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s="4" t="s">
        <v>1633</v>
      </c>
      <c r="C801" s="3" t="s">
        <v>1634</v>
      </c>
      <c r="D801" s="8">
        <v>84500</v>
      </c>
      <c r="E801" s="8">
        <v>73522</v>
      </c>
      <c r="F801" s="5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13">
        <f t="shared" si="50"/>
        <v>42399.25</v>
      </c>
      <c r="N801">
        <v>1454479200</v>
      </c>
      <c r="O801" s="13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 s="8">
        <v>100</v>
      </c>
      <c r="E802" s="8">
        <v>1</v>
      </c>
      <c r="F802" s="5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13">
        <f t="shared" si="50"/>
        <v>42167.208333333328</v>
      </c>
      <c r="N802">
        <v>1434430800</v>
      </c>
      <c r="O802" s="13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idden="1" x14ac:dyDescent="0.25">
      <c r="A803">
        <v>801</v>
      </c>
      <c r="B803" s="4" t="s">
        <v>1637</v>
      </c>
      <c r="C803" s="3" t="s">
        <v>1638</v>
      </c>
      <c r="D803" s="8">
        <v>2300</v>
      </c>
      <c r="E803" s="8">
        <v>4667</v>
      </c>
      <c r="F803" s="5">
        <f t="shared" si="48"/>
        <v>2.0291304347826089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13">
        <f t="shared" si="50"/>
        <v>43830.25</v>
      </c>
      <c r="N803">
        <v>1579672800</v>
      </c>
      <c r="O803" s="13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hidden="1" x14ac:dyDescent="0.25">
      <c r="A804">
        <v>802</v>
      </c>
      <c r="B804" s="4" t="s">
        <v>1639</v>
      </c>
      <c r="C804" s="3" t="s">
        <v>1640</v>
      </c>
      <c r="D804" s="8">
        <v>6200</v>
      </c>
      <c r="E804" s="8">
        <v>12216</v>
      </c>
      <c r="F804" s="5">
        <f t="shared" si="48"/>
        <v>1.9703225806451612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13">
        <f t="shared" si="50"/>
        <v>43650.208333333328</v>
      </c>
      <c r="N804">
        <v>1562389200</v>
      </c>
      <c r="O804" s="13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hidden="1" x14ac:dyDescent="0.25">
      <c r="A805">
        <v>803</v>
      </c>
      <c r="B805" s="4" t="s">
        <v>1641</v>
      </c>
      <c r="C805" s="3" t="s">
        <v>1642</v>
      </c>
      <c r="D805" s="8">
        <v>6100</v>
      </c>
      <c r="E805" s="8">
        <v>6527</v>
      </c>
      <c r="F805" s="5">
        <f t="shared" si="48"/>
        <v>1.07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13">
        <f t="shared" si="50"/>
        <v>43492.25</v>
      </c>
      <c r="N805">
        <v>1551506400</v>
      </c>
      <c r="O805" s="13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idden="1" x14ac:dyDescent="0.25">
      <c r="A806">
        <v>804</v>
      </c>
      <c r="B806" s="4" t="s">
        <v>1643</v>
      </c>
      <c r="C806" s="3" t="s">
        <v>1644</v>
      </c>
      <c r="D806" s="8">
        <v>2600</v>
      </c>
      <c r="E806" s="8">
        <v>6987</v>
      </c>
      <c r="F806" s="5">
        <f t="shared" si="48"/>
        <v>2.6873076923076922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13">
        <f t="shared" si="50"/>
        <v>43102.25</v>
      </c>
      <c r="N806">
        <v>1516600800</v>
      </c>
      <c r="O806" s="13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 s="8">
        <v>9700</v>
      </c>
      <c r="E807" s="8">
        <v>4932</v>
      </c>
      <c r="F807" s="5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13">
        <f t="shared" si="50"/>
        <v>41958.25</v>
      </c>
      <c r="N807">
        <v>1420437600</v>
      </c>
      <c r="O807" s="13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idden="1" x14ac:dyDescent="0.25">
      <c r="A808">
        <v>806</v>
      </c>
      <c r="B808" s="4" t="s">
        <v>1647</v>
      </c>
      <c r="C808" s="3" t="s">
        <v>1648</v>
      </c>
      <c r="D808" s="8">
        <v>700</v>
      </c>
      <c r="E808" s="8">
        <v>8262</v>
      </c>
      <c r="F808" s="5">
        <f t="shared" si="48"/>
        <v>11.802857142857142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13">
        <f t="shared" si="50"/>
        <v>40973.25</v>
      </c>
      <c r="N808">
        <v>1332997200</v>
      </c>
      <c r="O808" s="13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idden="1" x14ac:dyDescent="0.25">
      <c r="A809">
        <v>807</v>
      </c>
      <c r="B809" s="4" t="s">
        <v>1649</v>
      </c>
      <c r="C809" s="3" t="s">
        <v>1650</v>
      </c>
      <c r="D809" s="8">
        <v>700</v>
      </c>
      <c r="E809" s="8">
        <v>1848</v>
      </c>
      <c r="F809" s="5">
        <f t="shared" si="48"/>
        <v>2.64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13">
        <f t="shared" si="50"/>
        <v>43753.208333333328</v>
      </c>
      <c r="N809">
        <v>1574920800</v>
      </c>
      <c r="O809" s="13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s="4" t="s">
        <v>1651</v>
      </c>
      <c r="C810" s="3" t="s">
        <v>1652</v>
      </c>
      <c r="D810" s="8">
        <v>5200</v>
      </c>
      <c r="E810" s="8">
        <v>1583</v>
      </c>
      <c r="F810" s="5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13">
        <f t="shared" si="50"/>
        <v>42507.208333333328</v>
      </c>
      <c r="N810">
        <v>1464930000</v>
      </c>
      <c r="O810" s="13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 s="8">
        <v>140800</v>
      </c>
      <c r="E811" s="8">
        <v>88536</v>
      </c>
      <c r="F811" s="5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13">
        <f t="shared" si="50"/>
        <v>41135.208333333336</v>
      </c>
      <c r="N811">
        <v>1345006800</v>
      </c>
      <c r="O811" s="13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idden="1" x14ac:dyDescent="0.25">
      <c r="A812">
        <v>810</v>
      </c>
      <c r="B812" s="4" t="s">
        <v>1654</v>
      </c>
      <c r="C812" s="3" t="s">
        <v>1655</v>
      </c>
      <c r="D812" s="8">
        <v>6400</v>
      </c>
      <c r="E812" s="8">
        <v>12360</v>
      </c>
      <c r="F812" s="5">
        <f t="shared" si="48"/>
        <v>1.9312499999999999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13">
        <f t="shared" si="50"/>
        <v>43067.25</v>
      </c>
      <c r="N812">
        <v>1512712800</v>
      </c>
      <c r="O812" s="13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 s="8">
        <v>92500</v>
      </c>
      <c r="E813" s="8">
        <v>71320</v>
      </c>
      <c r="F813" s="5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13">
        <f t="shared" si="50"/>
        <v>42378.25</v>
      </c>
      <c r="N813">
        <v>1452492000</v>
      </c>
      <c r="O813" s="13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idden="1" x14ac:dyDescent="0.25">
      <c r="A814">
        <v>812</v>
      </c>
      <c r="B814" s="4" t="s">
        <v>1658</v>
      </c>
      <c r="C814" s="3" t="s">
        <v>1659</v>
      </c>
      <c r="D814" s="8">
        <v>59700</v>
      </c>
      <c r="E814" s="8">
        <v>134640</v>
      </c>
      <c r="F814" s="5">
        <f t="shared" si="48"/>
        <v>2.2552763819095478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13">
        <f t="shared" si="50"/>
        <v>43206.208333333328</v>
      </c>
      <c r="N814">
        <v>1524286800</v>
      </c>
      <c r="O814" s="13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idden="1" x14ac:dyDescent="0.25">
      <c r="A815">
        <v>813</v>
      </c>
      <c r="B815" s="4" t="s">
        <v>1660</v>
      </c>
      <c r="C815" s="3" t="s">
        <v>1661</v>
      </c>
      <c r="D815" s="8">
        <v>3200</v>
      </c>
      <c r="E815" s="8">
        <v>7661</v>
      </c>
      <c r="F815" s="5">
        <f t="shared" si="48"/>
        <v>2.3940625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13">
        <f t="shared" si="50"/>
        <v>41148.208333333336</v>
      </c>
      <c r="N815">
        <v>1346907600</v>
      </c>
      <c r="O815" s="13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 s="8">
        <v>3200</v>
      </c>
      <c r="E816" s="8">
        <v>2950</v>
      </c>
      <c r="F816" s="5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13">
        <f t="shared" si="50"/>
        <v>42517.208333333328</v>
      </c>
      <c r="N816">
        <v>1464498000</v>
      </c>
      <c r="O816" s="13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hidden="1" x14ac:dyDescent="0.25">
      <c r="A817">
        <v>815</v>
      </c>
      <c r="B817" s="4" t="s">
        <v>1664</v>
      </c>
      <c r="C817" s="3" t="s">
        <v>1665</v>
      </c>
      <c r="D817" s="8">
        <v>9000</v>
      </c>
      <c r="E817" s="8">
        <v>11721</v>
      </c>
      <c r="F817" s="5">
        <f t="shared" si="48"/>
        <v>1.3023333333333333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13">
        <f t="shared" si="50"/>
        <v>43068.25</v>
      </c>
      <c r="N817">
        <v>1514181600</v>
      </c>
      <c r="O817" s="13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idden="1" x14ac:dyDescent="0.25">
      <c r="A818">
        <v>816</v>
      </c>
      <c r="B818" s="4" t="s">
        <v>1666</v>
      </c>
      <c r="C818" s="3" t="s">
        <v>1667</v>
      </c>
      <c r="D818" s="8">
        <v>2300</v>
      </c>
      <c r="E818" s="8">
        <v>14150</v>
      </c>
      <c r="F818" s="5">
        <f t="shared" si="48"/>
        <v>6.1521739130434785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13">
        <f t="shared" si="50"/>
        <v>41680.25</v>
      </c>
      <c r="N818">
        <v>1392184800</v>
      </c>
      <c r="O818" s="13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idden="1" x14ac:dyDescent="0.25">
      <c r="A819">
        <v>817</v>
      </c>
      <c r="B819" s="4" t="s">
        <v>1668</v>
      </c>
      <c r="C819" s="3" t="s">
        <v>1669</v>
      </c>
      <c r="D819" s="8">
        <v>51300</v>
      </c>
      <c r="E819" s="8">
        <v>189192</v>
      </c>
      <c r="F819" s="5">
        <f t="shared" si="48"/>
        <v>3.687953216374269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13">
        <f t="shared" si="50"/>
        <v>43589.208333333328</v>
      </c>
      <c r="N819">
        <v>1559365200</v>
      </c>
      <c r="O819" s="13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idden="1" x14ac:dyDescent="0.25">
      <c r="A820">
        <v>818</v>
      </c>
      <c r="B820" s="4" t="s">
        <v>676</v>
      </c>
      <c r="C820" s="3" t="s">
        <v>1670</v>
      </c>
      <c r="D820" s="8">
        <v>700</v>
      </c>
      <c r="E820" s="8">
        <v>7664</v>
      </c>
      <c r="F820" s="5">
        <f t="shared" si="48"/>
        <v>10.948571428571428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13">
        <f t="shared" si="50"/>
        <v>43486.25</v>
      </c>
      <c r="N820">
        <v>1549173600</v>
      </c>
      <c r="O820" s="13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 s="8">
        <v>8900</v>
      </c>
      <c r="E821" s="8">
        <v>4509</v>
      </c>
      <c r="F821" s="5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13">
        <f t="shared" si="50"/>
        <v>41237.25</v>
      </c>
      <c r="N821">
        <v>1355032800</v>
      </c>
      <c r="O821" s="13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idden="1" x14ac:dyDescent="0.25">
      <c r="A822">
        <v>820</v>
      </c>
      <c r="B822" s="4" t="s">
        <v>1673</v>
      </c>
      <c r="C822" s="3" t="s">
        <v>1674</v>
      </c>
      <c r="D822" s="8">
        <v>1500</v>
      </c>
      <c r="E822" s="8">
        <v>12009</v>
      </c>
      <c r="F822" s="5">
        <f t="shared" si="48"/>
        <v>8.0060000000000002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13">
        <f t="shared" si="50"/>
        <v>43310.208333333328</v>
      </c>
      <c r="N822">
        <v>1533963600</v>
      </c>
      <c r="O822" s="13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idden="1" x14ac:dyDescent="0.25">
      <c r="A823">
        <v>821</v>
      </c>
      <c r="B823" s="4" t="s">
        <v>1675</v>
      </c>
      <c r="C823" s="3" t="s">
        <v>1676</v>
      </c>
      <c r="D823" s="8">
        <v>4900</v>
      </c>
      <c r="E823" s="8">
        <v>14273</v>
      </c>
      <c r="F823" s="5">
        <f t="shared" si="48"/>
        <v>2.9128571428571428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13">
        <f t="shared" si="50"/>
        <v>42794.25</v>
      </c>
      <c r="N823">
        <v>1489381200</v>
      </c>
      <c r="O823" s="13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idden="1" x14ac:dyDescent="0.25">
      <c r="A824">
        <v>822</v>
      </c>
      <c r="B824" s="4" t="s">
        <v>1677</v>
      </c>
      <c r="C824" s="3" t="s">
        <v>1678</v>
      </c>
      <c r="D824" s="8">
        <v>54000</v>
      </c>
      <c r="E824" s="8">
        <v>188982</v>
      </c>
      <c r="F824" s="5">
        <f t="shared" si="48"/>
        <v>3.4996666666666667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13">
        <f t="shared" si="50"/>
        <v>41698.25</v>
      </c>
      <c r="N824">
        <v>1395032400</v>
      </c>
      <c r="O824" s="13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idden="1" x14ac:dyDescent="0.25">
      <c r="A825">
        <v>823</v>
      </c>
      <c r="B825" s="4" t="s">
        <v>1679</v>
      </c>
      <c r="C825" s="3" t="s">
        <v>1680</v>
      </c>
      <c r="D825" s="8">
        <v>4100</v>
      </c>
      <c r="E825" s="8">
        <v>14640</v>
      </c>
      <c r="F825" s="5">
        <f t="shared" si="48"/>
        <v>3.5707317073170732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13">
        <f t="shared" si="50"/>
        <v>41892.208333333336</v>
      </c>
      <c r="N825">
        <v>1412485200</v>
      </c>
      <c r="O825" s="13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idden="1" x14ac:dyDescent="0.25">
      <c r="A826">
        <v>824</v>
      </c>
      <c r="B826" s="4" t="s">
        <v>1681</v>
      </c>
      <c r="C826" s="3" t="s">
        <v>1682</v>
      </c>
      <c r="D826" s="8">
        <v>85000</v>
      </c>
      <c r="E826" s="8">
        <v>107516</v>
      </c>
      <c r="F826" s="5">
        <f t="shared" si="48"/>
        <v>1.2648941176470587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13">
        <f t="shared" si="50"/>
        <v>40348.208333333336</v>
      </c>
      <c r="N826">
        <v>1279688400</v>
      </c>
      <c r="O826" s="13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idden="1" x14ac:dyDescent="0.25">
      <c r="A827">
        <v>825</v>
      </c>
      <c r="B827" s="4" t="s">
        <v>1683</v>
      </c>
      <c r="C827" s="3" t="s">
        <v>1684</v>
      </c>
      <c r="D827" s="8">
        <v>3600</v>
      </c>
      <c r="E827" s="8">
        <v>13950</v>
      </c>
      <c r="F827" s="5">
        <f t="shared" si="48"/>
        <v>3.875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13">
        <f t="shared" si="50"/>
        <v>42941.208333333328</v>
      </c>
      <c r="N827">
        <v>1501995600</v>
      </c>
      <c r="O827" s="13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hidden="1" x14ac:dyDescent="0.25">
      <c r="A828">
        <v>826</v>
      </c>
      <c r="B828" s="4" t="s">
        <v>1685</v>
      </c>
      <c r="C828" s="3" t="s">
        <v>1686</v>
      </c>
      <c r="D828" s="8">
        <v>2800</v>
      </c>
      <c r="E828" s="8">
        <v>12797</v>
      </c>
      <c r="F828" s="5">
        <f t="shared" si="48"/>
        <v>4.5703571428571426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13">
        <f t="shared" si="50"/>
        <v>40525.25</v>
      </c>
      <c r="N828">
        <v>1294639200</v>
      </c>
      <c r="O828" s="13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hidden="1" x14ac:dyDescent="0.25">
      <c r="A829">
        <v>827</v>
      </c>
      <c r="B829" s="4" t="s">
        <v>1687</v>
      </c>
      <c r="C829" s="3" t="s">
        <v>1688</v>
      </c>
      <c r="D829" s="8">
        <v>2300</v>
      </c>
      <c r="E829" s="8">
        <v>6134</v>
      </c>
      <c r="F829" s="5">
        <f t="shared" si="48"/>
        <v>2.6669565217391304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13">
        <f t="shared" si="50"/>
        <v>40666.208333333336</v>
      </c>
      <c r="N829">
        <v>1305435600</v>
      </c>
      <c r="O829" s="13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 s="8">
        <v>7100</v>
      </c>
      <c r="E830" s="8">
        <v>4899</v>
      </c>
      <c r="F830" s="5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13">
        <f t="shared" si="50"/>
        <v>43340.208333333328</v>
      </c>
      <c r="N830">
        <v>1537592400</v>
      </c>
      <c r="O830" s="13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 s="8">
        <v>9600</v>
      </c>
      <c r="E831" s="8">
        <v>4929</v>
      </c>
      <c r="F831" s="5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13">
        <f t="shared" si="50"/>
        <v>42164.208333333328</v>
      </c>
      <c r="N831">
        <v>1435122000</v>
      </c>
      <c r="O831" s="13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 s="8">
        <v>121600</v>
      </c>
      <c r="E832" s="8">
        <v>1424</v>
      </c>
      <c r="F832" s="5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13">
        <f t="shared" si="50"/>
        <v>43103.25</v>
      </c>
      <c r="N832">
        <v>1520056800</v>
      </c>
      <c r="O832" s="13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hidden="1" x14ac:dyDescent="0.25">
      <c r="A833">
        <v>831</v>
      </c>
      <c r="B833" s="4" t="s">
        <v>1695</v>
      </c>
      <c r="C833" s="3" t="s">
        <v>1696</v>
      </c>
      <c r="D833" s="8">
        <v>97100</v>
      </c>
      <c r="E833" s="8">
        <v>105817</v>
      </c>
      <c r="F833" s="5">
        <f t="shared" si="48"/>
        <v>1.089773429454171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13">
        <f t="shared" si="50"/>
        <v>40994.208333333336</v>
      </c>
      <c r="N833">
        <v>1335675600</v>
      </c>
      <c r="O833" s="13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idden="1" x14ac:dyDescent="0.25">
      <c r="A834">
        <v>832</v>
      </c>
      <c r="B834" s="4" t="s">
        <v>1697</v>
      </c>
      <c r="C834" s="3" t="s">
        <v>1698</v>
      </c>
      <c r="D834" s="8">
        <v>43200</v>
      </c>
      <c r="E834" s="8">
        <v>136156</v>
      </c>
      <c r="F834" s="5">
        <f t="shared" ref="F834:F897" si="52">E834/D834</f>
        <v>3.1517592592592591</v>
      </c>
      <c r="G834" t="s">
        <v>20</v>
      </c>
      <c r="H834">
        <v>1297</v>
      </c>
      <c r="I834" s="6">
        <f t="shared" ref="I834:I897" si="53">IFERROR(E834/H834,0)</f>
        <v>104.97764070932922</v>
      </c>
      <c r="J834" t="s">
        <v>36</v>
      </c>
      <c r="K834" t="s">
        <v>37</v>
      </c>
      <c r="L834">
        <v>1445490000</v>
      </c>
      <c r="M834" s="13">
        <f t="shared" ref="M834:M897" si="54">(((L834/60)/60)/24)+DATE(1970,1,1)</f>
        <v>42299.208333333328</v>
      </c>
      <c r="N834">
        <v>1448431200</v>
      </c>
      <c r="O834" s="13">
        <f t="shared" ref="O834:O897" si="55">(((N834/60)/60)/24)+DATE(1970,1,1)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idden="1" x14ac:dyDescent="0.25">
      <c r="A835">
        <v>833</v>
      </c>
      <c r="B835" s="4" t="s">
        <v>1699</v>
      </c>
      <c r="C835" s="3" t="s">
        <v>1700</v>
      </c>
      <c r="D835" s="8">
        <v>6800</v>
      </c>
      <c r="E835" s="8">
        <v>10723</v>
      </c>
      <c r="F835" s="5">
        <f t="shared" si="52"/>
        <v>1.5769117647058823</v>
      </c>
      <c r="G835" t="s">
        <v>20</v>
      </c>
      <c r="H835">
        <v>165</v>
      </c>
      <c r="I835" s="6">
        <f t="shared" si="53"/>
        <v>64.987878787878785</v>
      </c>
      <c r="J835" t="s">
        <v>36</v>
      </c>
      <c r="K835" t="s">
        <v>37</v>
      </c>
      <c r="L835">
        <v>1297663200</v>
      </c>
      <c r="M835" s="13">
        <f t="shared" si="54"/>
        <v>40588.25</v>
      </c>
      <c r="N835">
        <v>1298613600</v>
      </c>
      <c r="O835" s="13">
        <f t="shared" si="55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idden="1" x14ac:dyDescent="0.25">
      <c r="A836">
        <v>834</v>
      </c>
      <c r="B836" s="4" t="s">
        <v>1701</v>
      </c>
      <c r="C836" s="3" t="s">
        <v>1702</v>
      </c>
      <c r="D836" s="8">
        <v>7300</v>
      </c>
      <c r="E836" s="8">
        <v>11228</v>
      </c>
      <c r="F836" s="5">
        <f t="shared" si="52"/>
        <v>1.5380821917808218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13">
        <f t="shared" si="54"/>
        <v>41448.208333333336</v>
      </c>
      <c r="N836">
        <v>1372482000</v>
      </c>
      <c r="O836" s="13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s="4" t="s">
        <v>1703</v>
      </c>
      <c r="C837" s="3" t="s">
        <v>1704</v>
      </c>
      <c r="D837" s="8">
        <v>86200</v>
      </c>
      <c r="E837" s="8">
        <v>77355</v>
      </c>
      <c r="F837" s="5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13">
        <f t="shared" si="54"/>
        <v>42063.25</v>
      </c>
      <c r="N837">
        <v>1425621600</v>
      </c>
      <c r="O837" s="13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 s="8">
        <v>8100</v>
      </c>
      <c r="E838" s="8">
        <v>6086</v>
      </c>
      <c r="F838" s="5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13">
        <f t="shared" si="54"/>
        <v>40214.25</v>
      </c>
      <c r="N838">
        <v>1266300000</v>
      </c>
      <c r="O838" s="13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idden="1" x14ac:dyDescent="0.25">
      <c r="A839">
        <v>837</v>
      </c>
      <c r="B839" s="4" t="s">
        <v>1707</v>
      </c>
      <c r="C839" s="3" t="s">
        <v>1708</v>
      </c>
      <c r="D839" s="8">
        <v>17700</v>
      </c>
      <c r="E839" s="8">
        <v>150960</v>
      </c>
      <c r="F839" s="5">
        <f t="shared" si="52"/>
        <v>8.5288135593220336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13">
        <f t="shared" si="54"/>
        <v>40629.208333333336</v>
      </c>
      <c r="N839">
        <v>1305867600</v>
      </c>
      <c r="O839" s="13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idden="1" x14ac:dyDescent="0.25">
      <c r="A840">
        <v>838</v>
      </c>
      <c r="B840" s="4" t="s">
        <v>1709</v>
      </c>
      <c r="C840" s="3" t="s">
        <v>1710</v>
      </c>
      <c r="D840" s="8">
        <v>6400</v>
      </c>
      <c r="E840" s="8">
        <v>8890</v>
      </c>
      <c r="F840" s="5">
        <f t="shared" si="52"/>
        <v>1.3890625000000001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13">
        <f t="shared" si="54"/>
        <v>43370.208333333328</v>
      </c>
      <c r="N840">
        <v>1538802000</v>
      </c>
      <c r="O840" s="13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idden="1" x14ac:dyDescent="0.25">
      <c r="A841">
        <v>839</v>
      </c>
      <c r="B841" s="4" t="s">
        <v>1711</v>
      </c>
      <c r="C841" s="3" t="s">
        <v>1712</v>
      </c>
      <c r="D841" s="8">
        <v>7700</v>
      </c>
      <c r="E841" s="8">
        <v>14644</v>
      </c>
      <c r="F841" s="5">
        <f t="shared" si="52"/>
        <v>1.9018181818181819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13">
        <f t="shared" si="54"/>
        <v>41715.208333333336</v>
      </c>
      <c r="N841">
        <v>1398920400</v>
      </c>
      <c r="O841" s="13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idden="1" x14ac:dyDescent="0.25">
      <c r="A842">
        <v>840</v>
      </c>
      <c r="B842" s="4" t="s">
        <v>1713</v>
      </c>
      <c r="C842" s="3" t="s">
        <v>1714</v>
      </c>
      <c r="D842" s="8">
        <v>116300</v>
      </c>
      <c r="E842" s="8">
        <v>116583</v>
      </c>
      <c r="F842" s="5">
        <f t="shared" si="52"/>
        <v>1.0024333619948409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13">
        <f t="shared" si="54"/>
        <v>41836.208333333336</v>
      </c>
      <c r="N842">
        <v>1405659600</v>
      </c>
      <c r="O842" s="13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idden="1" x14ac:dyDescent="0.25">
      <c r="A843">
        <v>841</v>
      </c>
      <c r="B843" s="4" t="s">
        <v>1715</v>
      </c>
      <c r="C843" s="3" t="s">
        <v>1716</v>
      </c>
      <c r="D843" s="8">
        <v>9100</v>
      </c>
      <c r="E843" s="8">
        <v>12991</v>
      </c>
      <c r="F843" s="5">
        <f t="shared" si="52"/>
        <v>1.4275824175824177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13">
        <f t="shared" si="54"/>
        <v>42419.25</v>
      </c>
      <c r="N843">
        <v>1457244000</v>
      </c>
      <c r="O843" s="13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hidden="1" x14ac:dyDescent="0.25">
      <c r="A844">
        <v>842</v>
      </c>
      <c r="B844" s="4" t="s">
        <v>1717</v>
      </c>
      <c r="C844" s="3" t="s">
        <v>1718</v>
      </c>
      <c r="D844" s="8">
        <v>1500</v>
      </c>
      <c r="E844" s="8">
        <v>8447</v>
      </c>
      <c r="F844" s="5">
        <f t="shared" si="52"/>
        <v>5.6313333333333331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13">
        <f t="shared" si="54"/>
        <v>43266.208333333328</v>
      </c>
      <c r="N844">
        <v>1529298000</v>
      </c>
      <c r="O844" s="13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 s="8">
        <v>8800</v>
      </c>
      <c r="E845" s="8">
        <v>2703</v>
      </c>
      <c r="F845" s="5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13">
        <f t="shared" si="54"/>
        <v>43338.208333333328</v>
      </c>
      <c r="N845">
        <v>1535778000</v>
      </c>
      <c r="O845" s="13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idden="1" x14ac:dyDescent="0.25">
      <c r="A846">
        <v>844</v>
      </c>
      <c r="B846" s="4" t="s">
        <v>1721</v>
      </c>
      <c r="C846" s="3" t="s">
        <v>1722</v>
      </c>
      <c r="D846" s="8">
        <v>8800</v>
      </c>
      <c r="E846" s="8">
        <v>8747</v>
      </c>
      <c r="F846" s="5">
        <f t="shared" si="52"/>
        <v>0.99397727272727276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13">
        <f t="shared" si="54"/>
        <v>40930.25</v>
      </c>
      <c r="N846">
        <v>1327471200</v>
      </c>
      <c r="O846" s="13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idden="1" x14ac:dyDescent="0.25">
      <c r="A847">
        <v>845</v>
      </c>
      <c r="B847" s="4" t="s">
        <v>1723</v>
      </c>
      <c r="C847" s="3" t="s">
        <v>1724</v>
      </c>
      <c r="D847" s="8">
        <v>69900</v>
      </c>
      <c r="E847" s="8">
        <v>138087</v>
      </c>
      <c r="F847" s="5">
        <f t="shared" si="52"/>
        <v>1.9754935622317598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13">
        <f t="shared" si="54"/>
        <v>43235.208333333328</v>
      </c>
      <c r="N847">
        <v>1529557200</v>
      </c>
      <c r="O847" s="13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idden="1" x14ac:dyDescent="0.25">
      <c r="A848">
        <v>846</v>
      </c>
      <c r="B848" s="4" t="s">
        <v>1725</v>
      </c>
      <c r="C848" s="3" t="s">
        <v>1726</v>
      </c>
      <c r="D848" s="8">
        <v>1000</v>
      </c>
      <c r="E848" s="8">
        <v>5085</v>
      </c>
      <c r="F848" s="5">
        <f t="shared" si="52"/>
        <v>5.085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13">
        <f t="shared" si="54"/>
        <v>43302.208333333328</v>
      </c>
      <c r="N848">
        <v>1535259600</v>
      </c>
      <c r="O848" s="13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idden="1" x14ac:dyDescent="0.25">
      <c r="A849">
        <v>847</v>
      </c>
      <c r="B849" s="4" t="s">
        <v>1727</v>
      </c>
      <c r="C849" s="3" t="s">
        <v>1728</v>
      </c>
      <c r="D849" s="8">
        <v>4700</v>
      </c>
      <c r="E849" s="8">
        <v>11174</v>
      </c>
      <c r="F849" s="5">
        <f t="shared" si="52"/>
        <v>2.3774468085106384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13">
        <f t="shared" si="54"/>
        <v>43107.25</v>
      </c>
      <c r="N849">
        <v>1515564000</v>
      </c>
      <c r="O849" s="13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idden="1" x14ac:dyDescent="0.25">
      <c r="A850">
        <v>848</v>
      </c>
      <c r="B850" s="4" t="s">
        <v>1729</v>
      </c>
      <c r="C850" s="3" t="s">
        <v>1730</v>
      </c>
      <c r="D850" s="8">
        <v>3200</v>
      </c>
      <c r="E850" s="8">
        <v>10831</v>
      </c>
      <c r="F850" s="5">
        <f t="shared" si="52"/>
        <v>3.3846875000000001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13">
        <f t="shared" si="54"/>
        <v>40341.208333333336</v>
      </c>
      <c r="N850">
        <v>1277096400</v>
      </c>
      <c r="O850" s="13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idden="1" x14ac:dyDescent="0.25">
      <c r="A851">
        <v>849</v>
      </c>
      <c r="B851" s="4" t="s">
        <v>1731</v>
      </c>
      <c r="C851" s="3" t="s">
        <v>1732</v>
      </c>
      <c r="D851" s="8">
        <v>6700</v>
      </c>
      <c r="E851" s="8">
        <v>8917</v>
      </c>
      <c r="F851" s="5">
        <f t="shared" si="52"/>
        <v>1.3308955223880596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13">
        <f t="shared" si="54"/>
        <v>40948.25</v>
      </c>
      <c r="N851">
        <v>1329026400</v>
      </c>
      <c r="O851" s="13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 s="8">
        <v>100</v>
      </c>
      <c r="E852" s="8">
        <v>1</v>
      </c>
      <c r="F852" s="5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13">
        <f t="shared" si="54"/>
        <v>40866.25</v>
      </c>
      <c r="N852">
        <v>1322978400</v>
      </c>
      <c r="O852" s="13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hidden="1" x14ac:dyDescent="0.25">
      <c r="A853">
        <v>851</v>
      </c>
      <c r="B853" s="4" t="s">
        <v>1735</v>
      </c>
      <c r="C853" s="3" t="s">
        <v>1736</v>
      </c>
      <c r="D853" s="8">
        <v>6000</v>
      </c>
      <c r="E853" s="8">
        <v>12468</v>
      </c>
      <c r="F853" s="5">
        <f t="shared" si="52"/>
        <v>2.0779999999999998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13">
        <f t="shared" si="54"/>
        <v>41031.208333333336</v>
      </c>
      <c r="N853">
        <v>1338786000</v>
      </c>
      <c r="O853" s="13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 s="8">
        <v>4900</v>
      </c>
      <c r="E854" s="8">
        <v>2505</v>
      </c>
      <c r="F854" s="5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13">
        <f t="shared" si="54"/>
        <v>40740.208333333336</v>
      </c>
      <c r="N854">
        <v>1311656400</v>
      </c>
      <c r="O854" s="13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idden="1" x14ac:dyDescent="0.25">
      <c r="A855">
        <v>853</v>
      </c>
      <c r="B855" s="4" t="s">
        <v>1739</v>
      </c>
      <c r="C855" s="3" t="s">
        <v>1740</v>
      </c>
      <c r="D855" s="8">
        <v>17100</v>
      </c>
      <c r="E855" s="8">
        <v>111502</v>
      </c>
      <c r="F855" s="5">
        <f t="shared" si="52"/>
        <v>6.5205847953216374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13">
        <f t="shared" si="54"/>
        <v>40714.208333333336</v>
      </c>
      <c r="N855">
        <v>1308978000</v>
      </c>
      <c r="O855" s="13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idden="1" x14ac:dyDescent="0.25">
      <c r="A856">
        <v>854</v>
      </c>
      <c r="B856" s="4" t="s">
        <v>1741</v>
      </c>
      <c r="C856" s="3" t="s">
        <v>1742</v>
      </c>
      <c r="D856" s="8">
        <v>171000</v>
      </c>
      <c r="E856" s="8">
        <v>194309</v>
      </c>
      <c r="F856" s="5">
        <f t="shared" si="52"/>
        <v>1.1363099415204678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13">
        <f t="shared" si="54"/>
        <v>43787.25</v>
      </c>
      <c r="N856">
        <v>1576389600</v>
      </c>
      <c r="O856" s="13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idden="1" x14ac:dyDescent="0.25">
      <c r="A857">
        <v>855</v>
      </c>
      <c r="B857" s="4" t="s">
        <v>1743</v>
      </c>
      <c r="C857" s="3" t="s">
        <v>1744</v>
      </c>
      <c r="D857" s="8">
        <v>23400</v>
      </c>
      <c r="E857" s="8">
        <v>23956</v>
      </c>
      <c r="F857" s="5">
        <f t="shared" si="52"/>
        <v>1.0237606837606839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13">
        <f t="shared" si="54"/>
        <v>40712.208333333336</v>
      </c>
      <c r="N857">
        <v>1311051600</v>
      </c>
      <c r="O857" s="13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idden="1" x14ac:dyDescent="0.25">
      <c r="A858">
        <v>856</v>
      </c>
      <c r="B858" s="4" t="s">
        <v>1599</v>
      </c>
      <c r="C858" s="3" t="s">
        <v>1745</v>
      </c>
      <c r="D858" s="8">
        <v>2400</v>
      </c>
      <c r="E858" s="8">
        <v>8558</v>
      </c>
      <c r="F858" s="5">
        <f t="shared" si="52"/>
        <v>3.5658333333333334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13">
        <f t="shared" si="54"/>
        <v>41023.208333333336</v>
      </c>
      <c r="N858">
        <v>1336712400</v>
      </c>
      <c r="O858" s="13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hidden="1" x14ac:dyDescent="0.25">
      <c r="A859">
        <v>857</v>
      </c>
      <c r="B859" s="4" t="s">
        <v>1746</v>
      </c>
      <c r="C859" s="3" t="s">
        <v>1747</v>
      </c>
      <c r="D859" s="8">
        <v>5300</v>
      </c>
      <c r="E859" s="8">
        <v>7413</v>
      </c>
      <c r="F859" s="5">
        <f t="shared" si="52"/>
        <v>1.3986792452830188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13">
        <f t="shared" si="54"/>
        <v>40944.25</v>
      </c>
      <c r="N859">
        <v>1330408800</v>
      </c>
      <c r="O859" s="13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 s="8">
        <v>4000</v>
      </c>
      <c r="E860" s="8">
        <v>2778</v>
      </c>
      <c r="F860" s="5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13">
        <f t="shared" si="54"/>
        <v>43211.208333333328</v>
      </c>
      <c r="N860">
        <v>1524891600</v>
      </c>
      <c r="O860" s="13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 s="8">
        <v>7300</v>
      </c>
      <c r="E861" s="8">
        <v>2594</v>
      </c>
      <c r="F861" s="5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13">
        <f t="shared" si="54"/>
        <v>41334.25</v>
      </c>
      <c r="N861">
        <v>1363669200</v>
      </c>
      <c r="O861" s="13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hidden="1" x14ac:dyDescent="0.25">
      <c r="A862">
        <v>860</v>
      </c>
      <c r="B862" s="4" t="s">
        <v>1752</v>
      </c>
      <c r="C862" s="3" t="s">
        <v>1753</v>
      </c>
      <c r="D862" s="8">
        <v>2000</v>
      </c>
      <c r="E862" s="8">
        <v>5033</v>
      </c>
      <c r="F862" s="5">
        <f t="shared" si="52"/>
        <v>2.5165000000000002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13">
        <f t="shared" si="54"/>
        <v>43515.25</v>
      </c>
      <c r="N862">
        <v>1551420000</v>
      </c>
      <c r="O862" s="13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idden="1" x14ac:dyDescent="0.25">
      <c r="A863">
        <v>861</v>
      </c>
      <c r="B863" s="4" t="s">
        <v>1754</v>
      </c>
      <c r="C863" s="3" t="s">
        <v>1755</v>
      </c>
      <c r="D863" s="8">
        <v>8800</v>
      </c>
      <c r="E863" s="8">
        <v>9317</v>
      </c>
      <c r="F863" s="5">
        <f t="shared" si="52"/>
        <v>1.0587500000000001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13">
        <f t="shared" si="54"/>
        <v>40258.208333333336</v>
      </c>
      <c r="N863">
        <v>1269838800</v>
      </c>
      <c r="O863" s="13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idden="1" x14ac:dyDescent="0.25">
      <c r="A864">
        <v>862</v>
      </c>
      <c r="B864" s="4" t="s">
        <v>1756</v>
      </c>
      <c r="C864" s="3" t="s">
        <v>1757</v>
      </c>
      <c r="D864" s="8">
        <v>3500</v>
      </c>
      <c r="E864" s="8">
        <v>6560</v>
      </c>
      <c r="F864" s="5">
        <f t="shared" si="52"/>
        <v>1.8742857142857143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13">
        <f t="shared" si="54"/>
        <v>40756.208333333336</v>
      </c>
      <c r="N864">
        <v>1312520400</v>
      </c>
      <c r="O864" s="13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idden="1" x14ac:dyDescent="0.25">
      <c r="A865">
        <v>863</v>
      </c>
      <c r="B865" s="4" t="s">
        <v>1758</v>
      </c>
      <c r="C865" s="3" t="s">
        <v>1759</v>
      </c>
      <c r="D865" s="8">
        <v>1400</v>
      </c>
      <c r="E865" s="8">
        <v>5415</v>
      </c>
      <c r="F865" s="5">
        <f t="shared" si="52"/>
        <v>3.8678571428571429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13">
        <f t="shared" si="54"/>
        <v>42172.208333333328</v>
      </c>
      <c r="N865">
        <v>1436504400</v>
      </c>
      <c r="O865" s="13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idden="1" x14ac:dyDescent="0.25">
      <c r="A866">
        <v>864</v>
      </c>
      <c r="B866" s="4" t="s">
        <v>1760</v>
      </c>
      <c r="C866" s="3" t="s">
        <v>1761</v>
      </c>
      <c r="D866" s="8">
        <v>4200</v>
      </c>
      <c r="E866" s="8">
        <v>14577</v>
      </c>
      <c r="F866" s="5">
        <f t="shared" si="52"/>
        <v>3.4707142857142856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13">
        <f t="shared" si="54"/>
        <v>42601.208333333328</v>
      </c>
      <c r="N866">
        <v>1472014800</v>
      </c>
      <c r="O866" s="13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idden="1" x14ac:dyDescent="0.25">
      <c r="A867">
        <v>865</v>
      </c>
      <c r="B867" s="4" t="s">
        <v>1762</v>
      </c>
      <c r="C867" s="3" t="s">
        <v>1763</v>
      </c>
      <c r="D867" s="8">
        <v>81000</v>
      </c>
      <c r="E867" s="8">
        <v>150515</v>
      </c>
      <c r="F867" s="5">
        <f t="shared" si="52"/>
        <v>1.8582098765432098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13">
        <f t="shared" si="54"/>
        <v>41897.208333333336</v>
      </c>
      <c r="N867">
        <v>1411534800</v>
      </c>
      <c r="O867" s="13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idden="1" x14ac:dyDescent="0.25">
      <c r="A868">
        <v>866</v>
      </c>
      <c r="B868" s="4" t="s">
        <v>1764</v>
      </c>
      <c r="C868" s="3" t="s">
        <v>1765</v>
      </c>
      <c r="D868" s="8">
        <v>182800</v>
      </c>
      <c r="E868" s="8">
        <v>79045</v>
      </c>
      <c r="F868" s="5">
        <f t="shared" si="52"/>
        <v>0.43241247264770238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13">
        <f t="shared" si="54"/>
        <v>40671.208333333336</v>
      </c>
      <c r="N868">
        <v>1304917200</v>
      </c>
      <c r="O868" s="13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hidden="1" x14ac:dyDescent="0.25">
      <c r="A869">
        <v>867</v>
      </c>
      <c r="B869" s="4" t="s">
        <v>1766</v>
      </c>
      <c r="C869" s="3" t="s">
        <v>1767</v>
      </c>
      <c r="D869" s="8">
        <v>4800</v>
      </c>
      <c r="E869" s="8">
        <v>7797</v>
      </c>
      <c r="F869" s="5">
        <f t="shared" si="52"/>
        <v>1.6243749999999999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13">
        <f t="shared" si="54"/>
        <v>43382.208333333328</v>
      </c>
      <c r="N869">
        <v>1539579600</v>
      </c>
      <c r="O869" s="13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idden="1" x14ac:dyDescent="0.25">
      <c r="A870">
        <v>868</v>
      </c>
      <c r="B870" s="4" t="s">
        <v>1768</v>
      </c>
      <c r="C870" s="3" t="s">
        <v>1769</v>
      </c>
      <c r="D870" s="8">
        <v>7000</v>
      </c>
      <c r="E870" s="8">
        <v>12939</v>
      </c>
      <c r="F870" s="5">
        <f t="shared" si="52"/>
        <v>1.8484285714285715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13">
        <f t="shared" si="54"/>
        <v>41559.208333333336</v>
      </c>
      <c r="N870">
        <v>1382504400</v>
      </c>
      <c r="O870" s="13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 s="8">
        <v>161900</v>
      </c>
      <c r="E871" s="8">
        <v>38376</v>
      </c>
      <c r="F871" s="5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13">
        <f t="shared" si="54"/>
        <v>40350.208333333336</v>
      </c>
      <c r="N871">
        <v>1278306000</v>
      </c>
      <c r="O871" s="13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 s="8">
        <v>7700</v>
      </c>
      <c r="E872" s="8">
        <v>6920</v>
      </c>
      <c r="F872" s="5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13">
        <f t="shared" si="54"/>
        <v>42240.208333333328</v>
      </c>
      <c r="N872">
        <v>1442552400</v>
      </c>
      <c r="O872" s="13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hidden="1" x14ac:dyDescent="0.25">
      <c r="A873">
        <v>871</v>
      </c>
      <c r="B873" s="4" t="s">
        <v>1774</v>
      </c>
      <c r="C873" s="3" t="s">
        <v>1775</v>
      </c>
      <c r="D873" s="8">
        <v>71500</v>
      </c>
      <c r="E873" s="8">
        <v>194912</v>
      </c>
      <c r="F873" s="5">
        <f t="shared" si="52"/>
        <v>2.7260419580419581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13">
        <f t="shared" si="54"/>
        <v>43040.208333333328</v>
      </c>
      <c r="N873">
        <v>1511071200</v>
      </c>
      <c r="O873" s="13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idden="1" x14ac:dyDescent="0.25">
      <c r="A874">
        <v>872</v>
      </c>
      <c r="B874" s="4" t="s">
        <v>1776</v>
      </c>
      <c r="C874" s="3" t="s">
        <v>1777</v>
      </c>
      <c r="D874" s="8">
        <v>4700</v>
      </c>
      <c r="E874" s="8">
        <v>7992</v>
      </c>
      <c r="F874" s="5">
        <f t="shared" si="52"/>
        <v>1.7004255319148935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13">
        <f t="shared" si="54"/>
        <v>43346.208333333328</v>
      </c>
      <c r="N874">
        <v>1536382800</v>
      </c>
      <c r="O874" s="13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idden="1" x14ac:dyDescent="0.25">
      <c r="A875">
        <v>873</v>
      </c>
      <c r="B875" s="4" t="s">
        <v>1778</v>
      </c>
      <c r="C875" s="3" t="s">
        <v>1779</v>
      </c>
      <c r="D875" s="8">
        <v>42100</v>
      </c>
      <c r="E875" s="8">
        <v>79268</v>
      </c>
      <c r="F875" s="5">
        <f t="shared" si="52"/>
        <v>1.8828503562945369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13">
        <f t="shared" si="54"/>
        <v>41647.25</v>
      </c>
      <c r="N875">
        <v>1389592800</v>
      </c>
      <c r="O875" s="13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idden="1" x14ac:dyDescent="0.25">
      <c r="A876">
        <v>874</v>
      </c>
      <c r="B876" s="4" t="s">
        <v>1780</v>
      </c>
      <c r="C876" s="3" t="s">
        <v>1781</v>
      </c>
      <c r="D876" s="8">
        <v>40200</v>
      </c>
      <c r="E876" s="8">
        <v>139468</v>
      </c>
      <c r="F876" s="5">
        <f t="shared" si="52"/>
        <v>3.4693532338308457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13">
        <f t="shared" si="54"/>
        <v>40291.208333333336</v>
      </c>
      <c r="N876">
        <v>1275282000</v>
      </c>
      <c r="O876" s="13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 s="8">
        <v>7900</v>
      </c>
      <c r="E877" s="8">
        <v>5465</v>
      </c>
      <c r="F877" s="5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13">
        <f t="shared" si="54"/>
        <v>40556.25</v>
      </c>
      <c r="N877">
        <v>1294984800</v>
      </c>
      <c r="O877" s="13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 s="8">
        <v>8300</v>
      </c>
      <c r="E878" s="8">
        <v>2111</v>
      </c>
      <c r="F878" s="5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13">
        <f t="shared" si="54"/>
        <v>43624.208333333328</v>
      </c>
      <c r="N878">
        <v>1562043600</v>
      </c>
      <c r="O878" s="13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 s="8">
        <v>163600</v>
      </c>
      <c r="E879" s="8">
        <v>126628</v>
      </c>
      <c r="F879" s="5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13">
        <f t="shared" si="54"/>
        <v>42577.208333333328</v>
      </c>
      <c r="N879">
        <v>1469595600</v>
      </c>
      <c r="O879" s="13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 s="8">
        <v>2700</v>
      </c>
      <c r="E880" s="8">
        <v>1012</v>
      </c>
      <c r="F880" s="5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13">
        <f t="shared" si="54"/>
        <v>43845.25</v>
      </c>
      <c r="N880">
        <v>1581141600</v>
      </c>
      <c r="O880" s="13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idden="1" x14ac:dyDescent="0.25">
      <c r="A881">
        <v>879</v>
      </c>
      <c r="B881" s="4" t="s">
        <v>1790</v>
      </c>
      <c r="C881" s="3" t="s">
        <v>1791</v>
      </c>
      <c r="D881" s="8">
        <v>1000</v>
      </c>
      <c r="E881" s="8">
        <v>5438</v>
      </c>
      <c r="F881" s="5">
        <f t="shared" si="52"/>
        <v>5.4379999999999997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13">
        <f t="shared" si="54"/>
        <v>42788.25</v>
      </c>
      <c r="N881">
        <v>1488520800</v>
      </c>
      <c r="O881" s="13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idden="1" x14ac:dyDescent="0.25">
      <c r="A882">
        <v>880</v>
      </c>
      <c r="B882" s="4" t="s">
        <v>1792</v>
      </c>
      <c r="C882" s="3" t="s">
        <v>1793</v>
      </c>
      <c r="D882" s="8">
        <v>84500</v>
      </c>
      <c r="E882" s="8">
        <v>193101</v>
      </c>
      <c r="F882" s="5">
        <f t="shared" si="52"/>
        <v>2.2852189349112426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13">
        <f t="shared" si="54"/>
        <v>43667.208333333328</v>
      </c>
      <c r="N882">
        <v>1563858000</v>
      </c>
      <c r="O882" s="13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 s="8">
        <v>81300</v>
      </c>
      <c r="E883" s="8">
        <v>31665</v>
      </c>
      <c r="F883" s="5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13">
        <f t="shared" si="54"/>
        <v>42194.208333333328</v>
      </c>
      <c r="N883">
        <v>1438923600</v>
      </c>
      <c r="O883" s="13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idden="1" x14ac:dyDescent="0.25">
      <c r="A884">
        <v>882</v>
      </c>
      <c r="B884" s="4" t="s">
        <v>1796</v>
      </c>
      <c r="C884" s="3" t="s">
        <v>1797</v>
      </c>
      <c r="D884" s="8">
        <v>800</v>
      </c>
      <c r="E884" s="8">
        <v>2960</v>
      </c>
      <c r="F884" s="5">
        <f t="shared" si="52"/>
        <v>3.7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13">
        <f t="shared" si="54"/>
        <v>42025.25</v>
      </c>
      <c r="N884">
        <v>1422165600</v>
      </c>
      <c r="O884" s="13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hidden="1" x14ac:dyDescent="0.25">
      <c r="A885">
        <v>883</v>
      </c>
      <c r="B885" s="4" t="s">
        <v>1798</v>
      </c>
      <c r="C885" s="3" t="s">
        <v>1799</v>
      </c>
      <c r="D885" s="8">
        <v>3400</v>
      </c>
      <c r="E885" s="8">
        <v>8089</v>
      </c>
      <c r="F885" s="5">
        <f t="shared" si="52"/>
        <v>2.3791176470588233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13">
        <f t="shared" si="54"/>
        <v>40323.208333333336</v>
      </c>
      <c r="N885">
        <v>1277874000</v>
      </c>
      <c r="O885" s="13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 s="8">
        <v>170800</v>
      </c>
      <c r="E886" s="8">
        <v>109374</v>
      </c>
      <c r="F886" s="5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13">
        <f t="shared" si="54"/>
        <v>41763.208333333336</v>
      </c>
      <c r="N886">
        <v>1399352400</v>
      </c>
      <c r="O886" s="13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idden="1" x14ac:dyDescent="0.25">
      <c r="A887">
        <v>885</v>
      </c>
      <c r="B887" s="4" t="s">
        <v>1802</v>
      </c>
      <c r="C887" s="3" t="s">
        <v>1803</v>
      </c>
      <c r="D887" s="8">
        <v>1800</v>
      </c>
      <c r="E887" s="8">
        <v>2129</v>
      </c>
      <c r="F887" s="5">
        <f t="shared" si="52"/>
        <v>1.1827777777777777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13">
        <f t="shared" si="54"/>
        <v>40335.208333333336</v>
      </c>
      <c r="N887">
        <v>1279083600</v>
      </c>
      <c r="O887" s="13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s="4" t="s">
        <v>1804</v>
      </c>
      <c r="C888" s="3" t="s">
        <v>1805</v>
      </c>
      <c r="D888" s="8">
        <v>150600</v>
      </c>
      <c r="E888" s="8">
        <v>127745</v>
      </c>
      <c r="F888" s="5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13">
        <f t="shared" si="54"/>
        <v>40416.208333333336</v>
      </c>
      <c r="N888">
        <v>1284354000</v>
      </c>
      <c r="O888" s="13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 s="8">
        <v>7800</v>
      </c>
      <c r="E889" s="8">
        <v>2289</v>
      </c>
      <c r="F889" s="5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13">
        <f t="shared" si="54"/>
        <v>42202.208333333328</v>
      </c>
      <c r="N889">
        <v>1441170000</v>
      </c>
      <c r="O889" s="13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hidden="1" x14ac:dyDescent="0.25">
      <c r="A890">
        <v>888</v>
      </c>
      <c r="B890" s="4" t="s">
        <v>1808</v>
      </c>
      <c r="C890" s="3" t="s">
        <v>1809</v>
      </c>
      <c r="D890" s="8">
        <v>5800</v>
      </c>
      <c r="E890" s="8">
        <v>12174</v>
      </c>
      <c r="F890" s="5">
        <f t="shared" si="52"/>
        <v>2.0989655172413793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13">
        <f t="shared" si="54"/>
        <v>42836.208333333328</v>
      </c>
      <c r="N890">
        <v>1493528400</v>
      </c>
      <c r="O890" s="13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idden="1" x14ac:dyDescent="0.25">
      <c r="A891">
        <v>889</v>
      </c>
      <c r="B891" s="4" t="s">
        <v>1810</v>
      </c>
      <c r="C891" s="3" t="s">
        <v>1811</v>
      </c>
      <c r="D891" s="8">
        <v>5600</v>
      </c>
      <c r="E891" s="8">
        <v>9508</v>
      </c>
      <c r="F891" s="5">
        <f t="shared" si="52"/>
        <v>1.697857142857143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13">
        <f t="shared" si="54"/>
        <v>41710.208333333336</v>
      </c>
      <c r="N891">
        <v>1395205200</v>
      </c>
      <c r="O891" s="13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idden="1" x14ac:dyDescent="0.25">
      <c r="A892">
        <v>890</v>
      </c>
      <c r="B892" s="4" t="s">
        <v>1812</v>
      </c>
      <c r="C892" s="3" t="s">
        <v>1813</v>
      </c>
      <c r="D892" s="8">
        <v>134400</v>
      </c>
      <c r="E892" s="8">
        <v>155849</v>
      </c>
      <c r="F892" s="5">
        <f t="shared" si="52"/>
        <v>1.1595907738095239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13">
        <f t="shared" si="54"/>
        <v>43640.208333333328</v>
      </c>
      <c r="N892">
        <v>1561438800</v>
      </c>
      <c r="O892" s="13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hidden="1" x14ac:dyDescent="0.25">
      <c r="A893">
        <v>891</v>
      </c>
      <c r="B893" s="4" t="s">
        <v>1814</v>
      </c>
      <c r="C893" s="3" t="s">
        <v>1815</v>
      </c>
      <c r="D893" s="8">
        <v>3000</v>
      </c>
      <c r="E893" s="8">
        <v>7758</v>
      </c>
      <c r="F893" s="5">
        <f t="shared" si="52"/>
        <v>2.5859999999999999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13">
        <f t="shared" si="54"/>
        <v>40880.25</v>
      </c>
      <c r="N893">
        <v>1326693600</v>
      </c>
      <c r="O893" s="13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idden="1" x14ac:dyDescent="0.25">
      <c r="A894">
        <v>892</v>
      </c>
      <c r="B894" s="4" t="s">
        <v>1816</v>
      </c>
      <c r="C894" s="3" t="s">
        <v>1817</v>
      </c>
      <c r="D894" s="8">
        <v>6000</v>
      </c>
      <c r="E894" s="8">
        <v>13835</v>
      </c>
      <c r="F894" s="5">
        <f t="shared" si="52"/>
        <v>2.3058333333333332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13">
        <f t="shared" si="54"/>
        <v>40319.208333333336</v>
      </c>
      <c r="N894">
        <v>1277960400</v>
      </c>
      <c r="O894" s="13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idden="1" x14ac:dyDescent="0.25">
      <c r="A895">
        <v>893</v>
      </c>
      <c r="B895" s="4" t="s">
        <v>1818</v>
      </c>
      <c r="C895" s="3" t="s">
        <v>1819</v>
      </c>
      <c r="D895" s="8">
        <v>8400</v>
      </c>
      <c r="E895" s="8">
        <v>10770</v>
      </c>
      <c r="F895" s="5">
        <f t="shared" si="52"/>
        <v>1.2821428571428573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13">
        <f t="shared" si="54"/>
        <v>42170.208333333328</v>
      </c>
      <c r="N895">
        <v>1434690000</v>
      </c>
      <c r="O895" s="13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idden="1" x14ac:dyDescent="0.25">
      <c r="A896">
        <v>894</v>
      </c>
      <c r="B896" s="4" t="s">
        <v>1820</v>
      </c>
      <c r="C896" s="3" t="s">
        <v>1821</v>
      </c>
      <c r="D896" s="8">
        <v>1700</v>
      </c>
      <c r="E896" s="8">
        <v>3208</v>
      </c>
      <c r="F896" s="5">
        <f t="shared" si="52"/>
        <v>1.8870588235294117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13">
        <f t="shared" si="54"/>
        <v>41466.208333333336</v>
      </c>
      <c r="N896">
        <v>1376110800</v>
      </c>
      <c r="O896" s="13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 s="8">
        <v>159800</v>
      </c>
      <c r="E897" s="8">
        <v>11108</v>
      </c>
      <c r="F897" s="5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13">
        <f t="shared" si="54"/>
        <v>43134.25</v>
      </c>
      <c r="N897">
        <v>1518415200</v>
      </c>
      <c r="O897" s="13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hidden="1" x14ac:dyDescent="0.25">
      <c r="A898">
        <v>896</v>
      </c>
      <c r="B898" s="4" t="s">
        <v>1824</v>
      </c>
      <c r="C898" s="3" t="s">
        <v>1825</v>
      </c>
      <c r="D898" s="8">
        <v>19800</v>
      </c>
      <c r="E898" s="8">
        <v>153338</v>
      </c>
      <c r="F898" s="5">
        <f t="shared" ref="F898:F961" si="56">E898/D898</f>
        <v>7.7443434343434348</v>
      </c>
      <c r="G898" t="s">
        <v>20</v>
      </c>
      <c r="H898">
        <v>1460</v>
      </c>
      <c r="I898" s="6">
        <f t="shared" ref="I898:I961" si="57">IFERROR(E898/H898,0)</f>
        <v>105.02602739726028</v>
      </c>
      <c r="J898" t="s">
        <v>26</v>
      </c>
      <c r="K898" t="s">
        <v>27</v>
      </c>
      <c r="L898">
        <v>1310619600</v>
      </c>
      <c r="M898" s="13">
        <f t="shared" ref="M898:M961" si="58">(((L898/60)/60)/24)+DATE(1970,1,1)</f>
        <v>40738.208333333336</v>
      </c>
      <c r="N898">
        <v>1310878800</v>
      </c>
      <c r="O898" s="13">
        <f t="shared" ref="O898:O961" si="59"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 s="8">
        <v>8800</v>
      </c>
      <c r="E899" s="8">
        <v>2437</v>
      </c>
      <c r="F899" s="5">
        <f t="shared" si="56"/>
        <v>0.27693181818181817</v>
      </c>
      <c r="G899" t="s">
        <v>14</v>
      </c>
      <c r="H899">
        <v>27</v>
      </c>
      <c r="I899" s="6">
        <f t="shared" si="57"/>
        <v>90.259259259259252</v>
      </c>
      <c r="J899" t="s">
        <v>21</v>
      </c>
      <c r="K899" t="s">
        <v>22</v>
      </c>
      <c r="L899">
        <v>1556427600</v>
      </c>
      <c r="M899" s="13">
        <f t="shared" si="58"/>
        <v>43583.208333333328</v>
      </c>
      <c r="N899">
        <v>1556600400</v>
      </c>
      <c r="O899" s="13">
        <f t="shared" si="59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 s="8">
        <v>179100</v>
      </c>
      <c r="E900" s="8">
        <v>93991</v>
      </c>
      <c r="F900" s="5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13">
        <f t="shared" si="58"/>
        <v>43815.25</v>
      </c>
      <c r="N900">
        <v>1576994400</v>
      </c>
      <c r="O900" s="13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idden="1" x14ac:dyDescent="0.25">
      <c r="A901">
        <v>899</v>
      </c>
      <c r="B901" s="4" t="s">
        <v>1830</v>
      </c>
      <c r="C901" s="3" t="s">
        <v>1831</v>
      </c>
      <c r="D901" s="8">
        <v>3100</v>
      </c>
      <c r="E901" s="8">
        <v>12620</v>
      </c>
      <c r="F901" s="5">
        <f t="shared" si="56"/>
        <v>4.0709677419354842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13">
        <f t="shared" si="58"/>
        <v>41554.208333333336</v>
      </c>
      <c r="N901">
        <v>1382677200</v>
      </c>
      <c r="O901" s="13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 s="8">
        <v>100</v>
      </c>
      <c r="E902" s="8">
        <v>2</v>
      </c>
      <c r="F902" s="5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13">
        <f t="shared" si="58"/>
        <v>41901.208333333336</v>
      </c>
      <c r="N902">
        <v>1411189200</v>
      </c>
      <c r="O902" s="13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idden="1" x14ac:dyDescent="0.25">
      <c r="A903">
        <v>901</v>
      </c>
      <c r="B903" s="4" t="s">
        <v>1834</v>
      </c>
      <c r="C903" s="3" t="s">
        <v>1835</v>
      </c>
      <c r="D903" s="8">
        <v>5600</v>
      </c>
      <c r="E903" s="8">
        <v>8746</v>
      </c>
      <c r="F903" s="5">
        <f t="shared" si="56"/>
        <v>1.5617857142857143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13">
        <f t="shared" si="58"/>
        <v>43298.208333333328</v>
      </c>
      <c r="N903">
        <v>1534654800</v>
      </c>
      <c r="O903" s="13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idden="1" x14ac:dyDescent="0.25">
      <c r="A904">
        <v>902</v>
      </c>
      <c r="B904" s="4" t="s">
        <v>1836</v>
      </c>
      <c r="C904" s="3" t="s">
        <v>1837</v>
      </c>
      <c r="D904" s="8">
        <v>1400</v>
      </c>
      <c r="E904" s="8">
        <v>3534</v>
      </c>
      <c r="F904" s="5">
        <f t="shared" si="56"/>
        <v>2.5242857142857145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13">
        <f t="shared" si="58"/>
        <v>42399.25</v>
      </c>
      <c r="N904">
        <v>1457762400</v>
      </c>
      <c r="O904" s="13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hidden="1" x14ac:dyDescent="0.25">
      <c r="A905">
        <v>903</v>
      </c>
      <c r="B905" s="4" t="s">
        <v>1838</v>
      </c>
      <c r="C905" s="3" t="s">
        <v>1839</v>
      </c>
      <c r="D905" s="8">
        <v>41000</v>
      </c>
      <c r="E905" s="8">
        <v>709</v>
      </c>
      <c r="F905" s="5">
        <f t="shared" si="56"/>
        <v>1.729268292682927E-2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13">
        <f t="shared" si="58"/>
        <v>41034.208333333336</v>
      </c>
      <c r="N905">
        <v>1337490000</v>
      </c>
      <c r="O905" s="13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 s="8">
        <v>6500</v>
      </c>
      <c r="E906" s="8">
        <v>795</v>
      </c>
      <c r="F906" s="5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13">
        <f t="shared" si="58"/>
        <v>41186.208333333336</v>
      </c>
      <c r="N906">
        <v>1349672400</v>
      </c>
      <c r="O906" s="13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idden="1" x14ac:dyDescent="0.25">
      <c r="A907">
        <v>905</v>
      </c>
      <c r="B907" s="4" t="s">
        <v>1842</v>
      </c>
      <c r="C907" s="3" t="s">
        <v>1843</v>
      </c>
      <c r="D907" s="8">
        <v>7900</v>
      </c>
      <c r="E907" s="8">
        <v>12955</v>
      </c>
      <c r="F907" s="5">
        <f t="shared" si="56"/>
        <v>1.6398734177215191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13">
        <f t="shared" si="58"/>
        <v>41536.208333333336</v>
      </c>
      <c r="N907">
        <v>1379826000</v>
      </c>
      <c r="O907" s="13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hidden="1" x14ac:dyDescent="0.25">
      <c r="A908">
        <v>906</v>
      </c>
      <c r="B908" s="4" t="s">
        <v>1844</v>
      </c>
      <c r="C908" s="3" t="s">
        <v>1845</v>
      </c>
      <c r="D908" s="8">
        <v>5500</v>
      </c>
      <c r="E908" s="8">
        <v>8964</v>
      </c>
      <c r="F908" s="5">
        <f t="shared" si="56"/>
        <v>1.6298181818181818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13">
        <f t="shared" si="58"/>
        <v>42868.208333333328</v>
      </c>
      <c r="N908">
        <v>1497762000</v>
      </c>
      <c r="O908" s="13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s="4" t="s">
        <v>1846</v>
      </c>
      <c r="C909" s="3" t="s">
        <v>1847</v>
      </c>
      <c r="D909" s="8">
        <v>9100</v>
      </c>
      <c r="E909" s="8">
        <v>1843</v>
      </c>
      <c r="F909" s="5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13">
        <f t="shared" si="58"/>
        <v>40660.208333333336</v>
      </c>
      <c r="N909">
        <v>1304485200</v>
      </c>
      <c r="O909" s="13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idden="1" x14ac:dyDescent="0.25">
      <c r="A910">
        <v>908</v>
      </c>
      <c r="B910" s="4" t="s">
        <v>1848</v>
      </c>
      <c r="C910" s="3" t="s">
        <v>1849</v>
      </c>
      <c r="D910" s="8">
        <v>38200</v>
      </c>
      <c r="E910" s="8">
        <v>121950</v>
      </c>
      <c r="F910" s="5">
        <f t="shared" si="56"/>
        <v>3.1924083769633507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13">
        <f t="shared" si="58"/>
        <v>41031.208333333336</v>
      </c>
      <c r="N910">
        <v>1336885200</v>
      </c>
      <c r="O910" s="13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idden="1" x14ac:dyDescent="0.25">
      <c r="A911">
        <v>909</v>
      </c>
      <c r="B911" s="4" t="s">
        <v>1850</v>
      </c>
      <c r="C911" s="3" t="s">
        <v>1851</v>
      </c>
      <c r="D911" s="8">
        <v>1800</v>
      </c>
      <c r="E911" s="8">
        <v>8621</v>
      </c>
      <c r="F911" s="5">
        <f t="shared" si="56"/>
        <v>4.7894444444444444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13">
        <f t="shared" si="58"/>
        <v>43255.208333333328</v>
      </c>
      <c r="N911">
        <v>1530421200</v>
      </c>
      <c r="O911" s="13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idden="1" x14ac:dyDescent="0.25">
      <c r="A912">
        <v>910</v>
      </c>
      <c r="B912" s="4" t="s">
        <v>1852</v>
      </c>
      <c r="C912" s="3" t="s">
        <v>1853</v>
      </c>
      <c r="D912" s="8">
        <v>154500</v>
      </c>
      <c r="E912" s="8">
        <v>30215</v>
      </c>
      <c r="F912" s="5">
        <f t="shared" si="56"/>
        <v>0.19556634304207121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13">
        <f t="shared" si="58"/>
        <v>42026.25</v>
      </c>
      <c r="N912">
        <v>1421992800</v>
      </c>
      <c r="O912" s="13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idden="1" x14ac:dyDescent="0.25">
      <c r="A913">
        <v>911</v>
      </c>
      <c r="B913" s="4" t="s">
        <v>1854</v>
      </c>
      <c r="C913" s="3" t="s">
        <v>1855</v>
      </c>
      <c r="D913" s="8">
        <v>5800</v>
      </c>
      <c r="E913" s="8">
        <v>11539</v>
      </c>
      <c r="F913" s="5">
        <f t="shared" si="56"/>
        <v>1.9894827586206896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13">
        <f t="shared" si="58"/>
        <v>43717.208333333328</v>
      </c>
      <c r="N913">
        <v>1568178000</v>
      </c>
      <c r="O913" s="13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idden="1" x14ac:dyDescent="0.25">
      <c r="A914">
        <v>912</v>
      </c>
      <c r="B914" s="4" t="s">
        <v>1856</v>
      </c>
      <c r="C914" s="3" t="s">
        <v>1857</v>
      </c>
      <c r="D914" s="8">
        <v>1800</v>
      </c>
      <c r="E914" s="8">
        <v>14310</v>
      </c>
      <c r="F914" s="5">
        <f t="shared" si="56"/>
        <v>7.95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13">
        <f t="shared" si="58"/>
        <v>41157.208333333336</v>
      </c>
      <c r="N914">
        <v>1347944400</v>
      </c>
      <c r="O914" s="13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 s="8">
        <v>70200</v>
      </c>
      <c r="E915" s="8">
        <v>35536</v>
      </c>
      <c r="F915" s="5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13">
        <f t="shared" si="58"/>
        <v>43597.208333333328</v>
      </c>
      <c r="N915">
        <v>1558760400</v>
      </c>
      <c r="O915" s="13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 s="8">
        <v>6400</v>
      </c>
      <c r="E916" s="8">
        <v>3676</v>
      </c>
      <c r="F916" s="5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13">
        <f t="shared" si="58"/>
        <v>41490.208333333336</v>
      </c>
      <c r="N916">
        <v>1376629200</v>
      </c>
      <c r="O916" s="13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idden="1" x14ac:dyDescent="0.25">
      <c r="A917">
        <v>915</v>
      </c>
      <c r="B917" s="4" t="s">
        <v>1862</v>
      </c>
      <c r="C917" s="3" t="s">
        <v>1863</v>
      </c>
      <c r="D917" s="8">
        <v>125900</v>
      </c>
      <c r="E917" s="8">
        <v>195936</v>
      </c>
      <c r="F917" s="5">
        <f t="shared" si="56"/>
        <v>1.5562827640984909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13">
        <f t="shared" si="58"/>
        <v>42976.208333333328</v>
      </c>
      <c r="N917">
        <v>1504760400</v>
      </c>
      <c r="O917" s="13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 s="8">
        <v>3700</v>
      </c>
      <c r="E918" s="8">
        <v>1343</v>
      </c>
      <c r="F918" s="5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13">
        <f t="shared" si="58"/>
        <v>41991.25</v>
      </c>
      <c r="N918">
        <v>1419660000</v>
      </c>
      <c r="O918" s="13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idden="1" x14ac:dyDescent="0.25">
      <c r="A919">
        <v>917</v>
      </c>
      <c r="B919" s="4" t="s">
        <v>1866</v>
      </c>
      <c r="C919" s="3" t="s">
        <v>1867</v>
      </c>
      <c r="D919" s="8">
        <v>3600</v>
      </c>
      <c r="E919" s="8">
        <v>2097</v>
      </c>
      <c r="F919" s="5">
        <f t="shared" si="56"/>
        <v>0.58250000000000002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13">
        <f t="shared" si="58"/>
        <v>40722.208333333336</v>
      </c>
      <c r="N919">
        <v>1311310800</v>
      </c>
      <c r="O919" s="13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idden="1" x14ac:dyDescent="0.25">
      <c r="A920">
        <v>918</v>
      </c>
      <c r="B920" s="4" t="s">
        <v>1868</v>
      </c>
      <c r="C920" s="3" t="s">
        <v>1869</v>
      </c>
      <c r="D920" s="8">
        <v>3800</v>
      </c>
      <c r="E920" s="8">
        <v>9021</v>
      </c>
      <c r="F920" s="5">
        <f t="shared" si="56"/>
        <v>2.3739473684210526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13">
        <f t="shared" si="58"/>
        <v>41117.208333333336</v>
      </c>
      <c r="N920">
        <v>1344315600</v>
      </c>
      <c r="O920" s="13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 s="8">
        <v>35600</v>
      </c>
      <c r="E921" s="8">
        <v>20915</v>
      </c>
      <c r="F921" s="5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13">
        <f t="shared" si="58"/>
        <v>43022.208333333328</v>
      </c>
      <c r="N921">
        <v>1510725600</v>
      </c>
      <c r="O921" s="13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idden="1" x14ac:dyDescent="0.25">
      <c r="A922">
        <v>920</v>
      </c>
      <c r="B922" s="4" t="s">
        <v>1872</v>
      </c>
      <c r="C922" s="3" t="s">
        <v>1873</v>
      </c>
      <c r="D922" s="8">
        <v>5300</v>
      </c>
      <c r="E922" s="8">
        <v>9676</v>
      </c>
      <c r="F922" s="5">
        <f t="shared" si="56"/>
        <v>1.8256603773584905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13">
        <f t="shared" si="58"/>
        <v>43503.25</v>
      </c>
      <c r="N922">
        <v>1551247200</v>
      </c>
      <c r="O922" s="13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 s="8">
        <v>160400</v>
      </c>
      <c r="E923" s="8">
        <v>1210</v>
      </c>
      <c r="F923" s="5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13">
        <f t="shared" si="58"/>
        <v>40951.25</v>
      </c>
      <c r="N923">
        <v>1330236000</v>
      </c>
      <c r="O923" s="13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idden="1" x14ac:dyDescent="0.25">
      <c r="A924">
        <v>922</v>
      </c>
      <c r="B924" s="4" t="s">
        <v>1876</v>
      </c>
      <c r="C924" s="3" t="s">
        <v>1877</v>
      </c>
      <c r="D924" s="8">
        <v>51400</v>
      </c>
      <c r="E924" s="8">
        <v>90440</v>
      </c>
      <c r="F924" s="5">
        <f t="shared" si="56"/>
        <v>1.7595330739299611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13">
        <f t="shared" si="58"/>
        <v>43443.25</v>
      </c>
      <c r="N924">
        <v>1545112800</v>
      </c>
      <c r="O924" s="13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idden="1" x14ac:dyDescent="0.25">
      <c r="A925">
        <v>923</v>
      </c>
      <c r="B925" s="4" t="s">
        <v>1878</v>
      </c>
      <c r="C925" s="3" t="s">
        <v>1879</v>
      </c>
      <c r="D925" s="8">
        <v>1700</v>
      </c>
      <c r="E925" s="8">
        <v>4044</v>
      </c>
      <c r="F925" s="5">
        <f t="shared" si="56"/>
        <v>2.3788235294117648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13">
        <f t="shared" si="58"/>
        <v>40373.208333333336</v>
      </c>
      <c r="N925">
        <v>1279170000</v>
      </c>
      <c r="O925" s="13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idden="1" x14ac:dyDescent="0.25">
      <c r="A926">
        <v>924</v>
      </c>
      <c r="B926" s="4" t="s">
        <v>1880</v>
      </c>
      <c r="C926" s="3" t="s">
        <v>1881</v>
      </c>
      <c r="D926" s="8">
        <v>39400</v>
      </c>
      <c r="E926" s="8">
        <v>192292</v>
      </c>
      <c r="F926" s="5">
        <f t="shared" si="56"/>
        <v>4.8805076142131982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13">
        <f t="shared" si="58"/>
        <v>43769.208333333328</v>
      </c>
      <c r="N926">
        <v>1573452000</v>
      </c>
      <c r="O926" s="13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hidden="1" x14ac:dyDescent="0.25">
      <c r="A927">
        <v>925</v>
      </c>
      <c r="B927" s="4" t="s">
        <v>1882</v>
      </c>
      <c r="C927" s="3" t="s">
        <v>1883</v>
      </c>
      <c r="D927" s="8">
        <v>3000</v>
      </c>
      <c r="E927" s="8">
        <v>6722</v>
      </c>
      <c r="F927" s="5">
        <f t="shared" si="56"/>
        <v>2.2406666666666668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13">
        <f t="shared" si="58"/>
        <v>43000.208333333328</v>
      </c>
      <c r="N927">
        <v>1507093200</v>
      </c>
      <c r="O927" s="13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 s="8">
        <v>8700</v>
      </c>
      <c r="E928" s="8">
        <v>1577</v>
      </c>
      <c r="F928" s="5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13">
        <f t="shared" si="58"/>
        <v>42502.208333333328</v>
      </c>
      <c r="N928">
        <v>1463374800</v>
      </c>
      <c r="O928" s="13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 s="8">
        <v>7200</v>
      </c>
      <c r="E929" s="8">
        <v>3301</v>
      </c>
      <c r="F929" s="5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13">
        <f t="shared" si="58"/>
        <v>41102.208333333336</v>
      </c>
      <c r="N929">
        <v>1344574800</v>
      </c>
      <c r="O929" s="13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idden="1" x14ac:dyDescent="0.25">
      <c r="A930">
        <v>928</v>
      </c>
      <c r="B930" s="4" t="s">
        <v>1888</v>
      </c>
      <c r="C930" s="3" t="s">
        <v>1889</v>
      </c>
      <c r="D930" s="8">
        <v>167400</v>
      </c>
      <c r="E930" s="8">
        <v>196386</v>
      </c>
      <c r="F930" s="5">
        <f t="shared" si="56"/>
        <v>1.1731541218637993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13">
        <f t="shared" si="58"/>
        <v>41637.25</v>
      </c>
      <c r="N930">
        <v>1389074400</v>
      </c>
      <c r="O930" s="13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idden="1" x14ac:dyDescent="0.25">
      <c r="A931">
        <v>929</v>
      </c>
      <c r="B931" s="4" t="s">
        <v>1890</v>
      </c>
      <c r="C931" s="3" t="s">
        <v>1891</v>
      </c>
      <c r="D931" s="8">
        <v>5500</v>
      </c>
      <c r="E931" s="8">
        <v>11952</v>
      </c>
      <c r="F931" s="5">
        <f t="shared" si="56"/>
        <v>2.173090909090909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13">
        <f t="shared" si="58"/>
        <v>42858.208333333328</v>
      </c>
      <c r="N931">
        <v>1494997200</v>
      </c>
      <c r="O931" s="13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idden="1" x14ac:dyDescent="0.25">
      <c r="A932">
        <v>930</v>
      </c>
      <c r="B932" s="4" t="s">
        <v>1892</v>
      </c>
      <c r="C932" s="3" t="s">
        <v>1893</v>
      </c>
      <c r="D932" s="8">
        <v>3500</v>
      </c>
      <c r="E932" s="8">
        <v>3930</v>
      </c>
      <c r="F932" s="5">
        <f t="shared" si="56"/>
        <v>1.1228571428571428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13">
        <f t="shared" si="58"/>
        <v>42060.25</v>
      </c>
      <c r="N932">
        <v>1425448800</v>
      </c>
      <c r="O932" s="13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 s="8">
        <v>7900</v>
      </c>
      <c r="E933" s="8">
        <v>5729</v>
      </c>
      <c r="F933" s="5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13">
        <f t="shared" si="58"/>
        <v>41818.208333333336</v>
      </c>
      <c r="N933">
        <v>1404104400</v>
      </c>
      <c r="O933" s="13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idden="1" x14ac:dyDescent="0.25">
      <c r="A934">
        <v>932</v>
      </c>
      <c r="B934" s="4" t="s">
        <v>1896</v>
      </c>
      <c r="C934" s="3" t="s">
        <v>1897</v>
      </c>
      <c r="D934" s="8">
        <v>2300</v>
      </c>
      <c r="E934" s="8">
        <v>4883</v>
      </c>
      <c r="F934" s="5">
        <f t="shared" si="56"/>
        <v>2.1230434782608696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13">
        <f t="shared" si="58"/>
        <v>41709.208333333336</v>
      </c>
      <c r="N934">
        <v>1394773200</v>
      </c>
      <c r="O934" s="13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idden="1" x14ac:dyDescent="0.25">
      <c r="A935">
        <v>933</v>
      </c>
      <c r="B935" s="4" t="s">
        <v>1898</v>
      </c>
      <c r="C935" s="3" t="s">
        <v>1899</v>
      </c>
      <c r="D935" s="8">
        <v>73000</v>
      </c>
      <c r="E935" s="8">
        <v>175015</v>
      </c>
      <c r="F935" s="5">
        <f t="shared" si="56"/>
        <v>2.3974657534246577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13">
        <f t="shared" si="58"/>
        <v>41372.208333333336</v>
      </c>
      <c r="N935">
        <v>1366520400</v>
      </c>
      <c r="O935" s="13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idden="1" x14ac:dyDescent="0.25">
      <c r="A936">
        <v>934</v>
      </c>
      <c r="B936" s="4" t="s">
        <v>1900</v>
      </c>
      <c r="C936" s="3" t="s">
        <v>1901</v>
      </c>
      <c r="D936" s="8">
        <v>6200</v>
      </c>
      <c r="E936" s="8">
        <v>11280</v>
      </c>
      <c r="F936" s="5">
        <f t="shared" si="56"/>
        <v>1.8193548387096774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13">
        <f t="shared" si="58"/>
        <v>42422.25</v>
      </c>
      <c r="N936">
        <v>1456639200</v>
      </c>
      <c r="O936" s="13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hidden="1" x14ac:dyDescent="0.25">
      <c r="A937">
        <v>935</v>
      </c>
      <c r="B937" s="4" t="s">
        <v>1902</v>
      </c>
      <c r="C937" s="3" t="s">
        <v>1903</v>
      </c>
      <c r="D937" s="8">
        <v>6100</v>
      </c>
      <c r="E937" s="8">
        <v>10012</v>
      </c>
      <c r="F937" s="5">
        <f t="shared" si="56"/>
        <v>1.6413114754098361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13">
        <f t="shared" si="58"/>
        <v>42209.208333333328</v>
      </c>
      <c r="N937">
        <v>1438318800</v>
      </c>
      <c r="O937" s="13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s="4" t="s">
        <v>1246</v>
      </c>
      <c r="C938" s="3" t="s">
        <v>1904</v>
      </c>
      <c r="D938" s="8">
        <v>103200</v>
      </c>
      <c r="E938" s="8">
        <v>1690</v>
      </c>
      <c r="F938" s="5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13">
        <f t="shared" si="58"/>
        <v>43668.208333333328</v>
      </c>
      <c r="N938">
        <v>1564030800</v>
      </c>
      <c r="O938" s="13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idden="1" x14ac:dyDescent="0.25">
      <c r="A939">
        <v>937</v>
      </c>
      <c r="B939" s="4" t="s">
        <v>1905</v>
      </c>
      <c r="C939" s="3" t="s">
        <v>1906</v>
      </c>
      <c r="D939" s="8">
        <v>171000</v>
      </c>
      <c r="E939" s="8">
        <v>84891</v>
      </c>
      <c r="F939" s="5">
        <f t="shared" si="56"/>
        <v>0.49643859649122807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13">
        <f t="shared" si="58"/>
        <v>42334.25</v>
      </c>
      <c r="N939">
        <v>1449295200</v>
      </c>
      <c r="O939" s="13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idden="1" x14ac:dyDescent="0.25">
      <c r="A940">
        <v>938</v>
      </c>
      <c r="B940" s="4" t="s">
        <v>1907</v>
      </c>
      <c r="C940" s="3" t="s">
        <v>1908</v>
      </c>
      <c r="D940" s="8">
        <v>9200</v>
      </c>
      <c r="E940" s="8">
        <v>10093</v>
      </c>
      <c r="F940" s="5">
        <f t="shared" si="56"/>
        <v>1.0970652173913042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13">
        <f t="shared" si="58"/>
        <v>43263.208333333328</v>
      </c>
      <c r="N940">
        <v>1531890000</v>
      </c>
      <c r="O940" s="13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 s="8">
        <v>7800</v>
      </c>
      <c r="E941" s="8">
        <v>3839</v>
      </c>
      <c r="F941" s="5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13">
        <f t="shared" si="58"/>
        <v>40670.208333333336</v>
      </c>
      <c r="N941">
        <v>1306213200</v>
      </c>
      <c r="O941" s="13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idden="1" x14ac:dyDescent="0.25">
      <c r="A942">
        <v>940</v>
      </c>
      <c r="B942" s="4" t="s">
        <v>1911</v>
      </c>
      <c r="C942" s="3" t="s">
        <v>1912</v>
      </c>
      <c r="D942" s="8">
        <v>9900</v>
      </c>
      <c r="E942" s="8">
        <v>6161</v>
      </c>
      <c r="F942" s="5">
        <f t="shared" si="56"/>
        <v>0.62232323232323228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13">
        <f t="shared" si="58"/>
        <v>41244.25</v>
      </c>
      <c r="N942">
        <v>1356242400</v>
      </c>
      <c r="O942" s="13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 s="8">
        <v>43000</v>
      </c>
      <c r="E943" s="8">
        <v>5615</v>
      </c>
      <c r="F943" s="5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13">
        <f t="shared" si="58"/>
        <v>40552.25</v>
      </c>
      <c r="N943">
        <v>1297576800</v>
      </c>
      <c r="O943" s="13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 s="8">
        <v>9600</v>
      </c>
      <c r="E944" s="8">
        <v>6205</v>
      </c>
      <c r="F944" s="5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13">
        <f t="shared" si="58"/>
        <v>40568.25</v>
      </c>
      <c r="N944">
        <v>1296194400</v>
      </c>
      <c r="O944" s="13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idden="1" x14ac:dyDescent="0.25">
      <c r="A945">
        <v>943</v>
      </c>
      <c r="B945" s="4" t="s">
        <v>1916</v>
      </c>
      <c r="C945" s="3" t="s">
        <v>1917</v>
      </c>
      <c r="D945" s="8">
        <v>7500</v>
      </c>
      <c r="E945" s="8">
        <v>11969</v>
      </c>
      <c r="F945" s="5">
        <f t="shared" si="56"/>
        <v>1.5958666666666668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13">
        <f t="shared" si="58"/>
        <v>41906.208333333336</v>
      </c>
      <c r="N945">
        <v>1414558800</v>
      </c>
      <c r="O945" s="13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 s="8">
        <v>10000</v>
      </c>
      <c r="E946" s="8">
        <v>8142</v>
      </c>
      <c r="F946" s="5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13">
        <f t="shared" si="58"/>
        <v>42776.25</v>
      </c>
      <c r="N946">
        <v>1488348000</v>
      </c>
      <c r="O946" s="13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 s="8">
        <v>172000</v>
      </c>
      <c r="E947" s="8">
        <v>55805</v>
      </c>
      <c r="F947" s="5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13">
        <f t="shared" si="58"/>
        <v>41004.208333333336</v>
      </c>
      <c r="N947">
        <v>1334898000</v>
      </c>
      <c r="O947" s="13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 s="8">
        <v>153700</v>
      </c>
      <c r="E948" s="8">
        <v>15238</v>
      </c>
      <c r="F948" s="5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13">
        <f t="shared" si="58"/>
        <v>40710.208333333336</v>
      </c>
      <c r="N948">
        <v>1308373200</v>
      </c>
      <c r="O948" s="13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 s="8">
        <v>3600</v>
      </c>
      <c r="E949" s="8">
        <v>961</v>
      </c>
      <c r="F949" s="5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13">
        <f t="shared" si="58"/>
        <v>41908.208333333336</v>
      </c>
      <c r="N949">
        <v>1412312400</v>
      </c>
      <c r="O949" s="13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idden="1" x14ac:dyDescent="0.25">
      <c r="A950">
        <v>948</v>
      </c>
      <c r="B950" s="4" t="s">
        <v>1926</v>
      </c>
      <c r="C950" s="3" t="s">
        <v>1927</v>
      </c>
      <c r="D950" s="8">
        <v>9400</v>
      </c>
      <c r="E950" s="8">
        <v>5918</v>
      </c>
      <c r="F950" s="5">
        <f t="shared" si="56"/>
        <v>0.62957446808510642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13">
        <f t="shared" si="58"/>
        <v>41985.25</v>
      </c>
      <c r="N950">
        <v>1419228000</v>
      </c>
      <c r="O950" s="13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hidden="1" x14ac:dyDescent="0.25">
      <c r="A951">
        <v>949</v>
      </c>
      <c r="B951" s="4" t="s">
        <v>1928</v>
      </c>
      <c r="C951" s="3" t="s">
        <v>1929</v>
      </c>
      <c r="D951" s="8">
        <v>5900</v>
      </c>
      <c r="E951" s="8">
        <v>9520</v>
      </c>
      <c r="F951" s="5">
        <f t="shared" si="56"/>
        <v>1.6135593220338984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13">
        <f t="shared" si="58"/>
        <v>42112.208333333328</v>
      </c>
      <c r="N951">
        <v>1430974800</v>
      </c>
      <c r="O951" s="13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s="4" t="s">
        <v>1930</v>
      </c>
      <c r="C952" s="3" t="s">
        <v>1931</v>
      </c>
      <c r="D952" s="8">
        <v>100</v>
      </c>
      <c r="E952" s="8">
        <v>5</v>
      </c>
      <c r="F952" s="5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13">
        <f t="shared" si="58"/>
        <v>43571.208333333328</v>
      </c>
      <c r="N952">
        <v>1555822800</v>
      </c>
      <c r="O952" s="13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idden="1" x14ac:dyDescent="0.25">
      <c r="A953">
        <v>951</v>
      </c>
      <c r="B953" s="4" t="s">
        <v>1932</v>
      </c>
      <c r="C953" s="3" t="s">
        <v>1933</v>
      </c>
      <c r="D953" s="8">
        <v>14500</v>
      </c>
      <c r="E953" s="8">
        <v>159056</v>
      </c>
      <c r="F953" s="5">
        <f t="shared" si="56"/>
        <v>10.969379310344827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13">
        <f t="shared" si="58"/>
        <v>42730.25</v>
      </c>
      <c r="N953">
        <v>1482818400</v>
      </c>
      <c r="O953" s="13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idden="1" x14ac:dyDescent="0.25">
      <c r="A954">
        <v>952</v>
      </c>
      <c r="B954" s="4" t="s">
        <v>1934</v>
      </c>
      <c r="C954" s="3" t="s">
        <v>1935</v>
      </c>
      <c r="D954" s="8">
        <v>145500</v>
      </c>
      <c r="E954" s="8">
        <v>101987</v>
      </c>
      <c r="F954" s="5">
        <f t="shared" si="56"/>
        <v>0.70094158075601376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13">
        <f t="shared" si="58"/>
        <v>42591.208333333328</v>
      </c>
      <c r="N954">
        <v>1471928400</v>
      </c>
      <c r="O954" s="13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 s="8">
        <v>3300</v>
      </c>
      <c r="E955" s="8">
        <v>1980</v>
      </c>
      <c r="F955" s="5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13">
        <f t="shared" si="58"/>
        <v>42358.25</v>
      </c>
      <c r="N955">
        <v>1453701600</v>
      </c>
      <c r="O955" s="13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idden="1" x14ac:dyDescent="0.25">
      <c r="A956">
        <v>954</v>
      </c>
      <c r="B956" s="4" t="s">
        <v>1938</v>
      </c>
      <c r="C956" s="3" t="s">
        <v>1939</v>
      </c>
      <c r="D956" s="8">
        <v>42600</v>
      </c>
      <c r="E956" s="8">
        <v>156384</v>
      </c>
      <c r="F956" s="5">
        <f t="shared" si="56"/>
        <v>3.6709859154929578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13">
        <f t="shared" si="58"/>
        <v>41174.208333333336</v>
      </c>
      <c r="N956">
        <v>1350363600</v>
      </c>
      <c r="O956" s="13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hidden="1" x14ac:dyDescent="0.25">
      <c r="A957">
        <v>955</v>
      </c>
      <c r="B957" s="4" t="s">
        <v>1940</v>
      </c>
      <c r="C957" s="3" t="s">
        <v>1941</v>
      </c>
      <c r="D957" s="8">
        <v>700</v>
      </c>
      <c r="E957" s="8">
        <v>7763</v>
      </c>
      <c r="F957" s="5">
        <f t="shared" si="56"/>
        <v>11.09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13">
        <f t="shared" si="58"/>
        <v>41238.25</v>
      </c>
      <c r="N957">
        <v>1353996000</v>
      </c>
      <c r="O957" s="13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 s="8">
        <v>187600</v>
      </c>
      <c r="E958" s="8">
        <v>35698</v>
      </c>
      <c r="F958" s="5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13">
        <f t="shared" si="58"/>
        <v>42360.25</v>
      </c>
      <c r="N958">
        <v>1451109600</v>
      </c>
      <c r="O958" s="13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idden="1" x14ac:dyDescent="0.25">
      <c r="A959">
        <v>957</v>
      </c>
      <c r="B959" s="4" t="s">
        <v>1944</v>
      </c>
      <c r="C959" s="3" t="s">
        <v>1945</v>
      </c>
      <c r="D959" s="8">
        <v>9800</v>
      </c>
      <c r="E959" s="8">
        <v>12434</v>
      </c>
      <c r="F959" s="5">
        <f t="shared" si="56"/>
        <v>1.2687755102040816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13">
        <f t="shared" si="58"/>
        <v>40955.25</v>
      </c>
      <c r="N959">
        <v>1329631200</v>
      </c>
      <c r="O959" s="13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hidden="1" x14ac:dyDescent="0.25">
      <c r="A960">
        <v>958</v>
      </c>
      <c r="B960" s="4" t="s">
        <v>1946</v>
      </c>
      <c r="C960" s="3" t="s">
        <v>1947</v>
      </c>
      <c r="D960" s="8">
        <v>1100</v>
      </c>
      <c r="E960" s="8">
        <v>8081</v>
      </c>
      <c r="F960" s="5">
        <f t="shared" si="56"/>
        <v>7.3463636363636367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13">
        <f t="shared" si="58"/>
        <v>40350.208333333336</v>
      </c>
      <c r="N960">
        <v>1278997200</v>
      </c>
      <c r="O960" s="13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 s="8">
        <v>145000</v>
      </c>
      <c r="E961" s="8">
        <v>6631</v>
      </c>
      <c r="F961" s="5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13">
        <f t="shared" si="58"/>
        <v>40357.208333333336</v>
      </c>
      <c r="N961">
        <v>1280120400</v>
      </c>
      <c r="O961" s="13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 s="8">
        <v>5500</v>
      </c>
      <c r="E962" s="8">
        <v>4678</v>
      </c>
      <c r="F962" s="5">
        <f t="shared" ref="F962:F1025" si="60">E962/D962</f>
        <v>0.85054545454545449</v>
      </c>
      <c r="G962" t="s">
        <v>14</v>
      </c>
      <c r="H962">
        <v>55</v>
      </c>
      <c r="I962" s="6">
        <f t="shared" ref="I962:I1025" si="61">IFERROR(E962/H962,0)</f>
        <v>85.054545454545448</v>
      </c>
      <c r="J962" t="s">
        <v>21</v>
      </c>
      <c r="K962" t="s">
        <v>22</v>
      </c>
      <c r="L962">
        <v>1454911200</v>
      </c>
      <c r="M962" s="13">
        <f t="shared" ref="M962:M1025" si="62">(((L962/60)/60)/24)+DATE(1970,1,1)</f>
        <v>42408.25</v>
      </c>
      <c r="N962">
        <v>1458104400</v>
      </c>
      <c r="O962" s="13">
        <f t="shared" ref="O962:O1025" si="63"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idden="1" x14ac:dyDescent="0.25">
      <c r="A963">
        <v>961</v>
      </c>
      <c r="B963" s="4" t="s">
        <v>1952</v>
      </c>
      <c r="C963" s="3" t="s">
        <v>1953</v>
      </c>
      <c r="D963" s="8">
        <v>5700</v>
      </c>
      <c r="E963" s="8">
        <v>6800</v>
      </c>
      <c r="F963" s="5">
        <f t="shared" si="60"/>
        <v>1.1929824561403508</v>
      </c>
      <c r="G963" t="s">
        <v>20</v>
      </c>
      <c r="H963">
        <v>155</v>
      </c>
      <c r="I963" s="6">
        <f t="shared" si="61"/>
        <v>43.87096774193548</v>
      </c>
      <c r="J963" t="s">
        <v>21</v>
      </c>
      <c r="K963" t="s">
        <v>22</v>
      </c>
      <c r="L963">
        <v>1297922400</v>
      </c>
      <c r="M963" s="13">
        <f t="shared" si="62"/>
        <v>40591.25</v>
      </c>
      <c r="N963">
        <v>1298268000</v>
      </c>
      <c r="O963" s="13">
        <f t="shared" si="63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idden="1" x14ac:dyDescent="0.25">
      <c r="A964">
        <v>962</v>
      </c>
      <c r="B964" s="4" t="s">
        <v>1954</v>
      </c>
      <c r="C964" s="3" t="s">
        <v>1955</v>
      </c>
      <c r="D964" s="8">
        <v>3600</v>
      </c>
      <c r="E964" s="8">
        <v>10657</v>
      </c>
      <c r="F964" s="5">
        <f t="shared" si="60"/>
        <v>2.9602777777777778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13">
        <f t="shared" si="62"/>
        <v>41592.25</v>
      </c>
      <c r="N964">
        <v>1386223200</v>
      </c>
      <c r="O964" s="13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 s="8">
        <v>5900</v>
      </c>
      <c r="E965" s="8">
        <v>4997</v>
      </c>
      <c r="F965" s="5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13">
        <f t="shared" si="62"/>
        <v>40607.25</v>
      </c>
      <c r="N965">
        <v>1299823200</v>
      </c>
      <c r="O965" s="13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idden="1" x14ac:dyDescent="0.25">
      <c r="A966">
        <v>964</v>
      </c>
      <c r="B966" s="4" t="s">
        <v>1958</v>
      </c>
      <c r="C966" s="3" t="s">
        <v>1959</v>
      </c>
      <c r="D966" s="8">
        <v>3700</v>
      </c>
      <c r="E966" s="8">
        <v>13164</v>
      </c>
      <c r="F966" s="5">
        <f t="shared" si="60"/>
        <v>3.5578378378378379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13">
        <f t="shared" si="62"/>
        <v>42135.208333333328</v>
      </c>
      <c r="N966">
        <v>1431752400</v>
      </c>
      <c r="O966" s="13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idden="1" x14ac:dyDescent="0.25">
      <c r="A967">
        <v>965</v>
      </c>
      <c r="B967" s="4" t="s">
        <v>1960</v>
      </c>
      <c r="C967" s="3" t="s">
        <v>1961</v>
      </c>
      <c r="D967" s="8">
        <v>2200</v>
      </c>
      <c r="E967" s="8">
        <v>8501</v>
      </c>
      <c r="F967" s="5">
        <f t="shared" si="60"/>
        <v>3.8640909090909092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13">
        <f t="shared" si="62"/>
        <v>40203.25</v>
      </c>
      <c r="N967">
        <v>1267855200</v>
      </c>
      <c r="O967" s="13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idden="1" x14ac:dyDescent="0.25">
      <c r="A968">
        <v>966</v>
      </c>
      <c r="B968" s="4" t="s">
        <v>878</v>
      </c>
      <c r="C968" s="3" t="s">
        <v>1962</v>
      </c>
      <c r="D968" s="8">
        <v>1700</v>
      </c>
      <c r="E968" s="8">
        <v>13468</v>
      </c>
      <c r="F968" s="5">
        <f t="shared" si="60"/>
        <v>7.9223529411764702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13">
        <f t="shared" si="62"/>
        <v>42901.208333333328</v>
      </c>
      <c r="N968">
        <v>1497675600</v>
      </c>
      <c r="O968" s="13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idden="1" x14ac:dyDescent="0.25">
      <c r="A969">
        <v>967</v>
      </c>
      <c r="B969" s="4" t="s">
        <v>1963</v>
      </c>
      <c r="C969" s="3" t="s">
        <v>1964</v>
      </c>
      <c r="D969" s="8">
        <v>88400</v>
      </c>
      <c r="E969" s="8">
        <v>121138</v>
      </c>
      <c r="F969" s="5">
        <f t="shared" si="60"/>
        <v>1.3703393665158372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13">
        <f t="shared" si="62"/>
        <v>41005.208333333336</v>
      </c>
      <c r="N969">
        <v>1336885200</v>
      </c>
      <c r="O969" s="13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hidden="1" x14ac:dyDescent="0.25">
      <c r="A970">
        <v>968</v>
      </c>
      <c r="B970" s="4" t="s">
        <v>1965</v>
      </c>
      <c r="C970" s="3" t="s">
        <v>1966</v>
      </c>
      <c r="D970" s="8">
        <v>2400</v>
      </c>
      <c r="E970" s="8">
        <v>8117</v>
      </c>
      <c r="F970" s="5">
        <f t="shared" si="60"/>
        <v>3.3820833333333336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13">
        <f t="shared" si="62"/>
        <v>40544.25</v>
      </c>
      <c r="N970">
        <v>1295157600</v>
      </c>
      <c r="O970" s="13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idden="1" x14ac:dyDescent="0.25">
      <c r="A971">
        <v>969</v>
      </c>
      <c r="B971" s="4" t="s">
        <v>1967</v>
      </c>
      <c r="C971" s="3" t="s">
        <v>1968</v>
      </c>
      <c r="D971" s="8">
        <v>7900</v>
      </c>
      <c r="E971" s="8">
        <v>8550</v>
      </c>
      <c r="F971" s="5">
        <f t="shared" si="60"/>
        <v>1.0822784810126582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13">
        <f t="shared" si="62"/>
        <v>43821.25</v>
      </c>
      <c r="N971">
        <v>1577599200</v>
      </c>
      <c r="O971" s="13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 s="8">
        <v>94900</v>
      </c>
      <c r="E972" s="8">
        <v>57659</v>
      </c>
      <c r="F972" s="5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13">
        <f t="shared" si="62"/>
        <v>40672.208333333336</v>
      </c>
      <c r="N972">
        <v>1305003600</v>
      </c>
      <c r="O972" s="13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 s="8">
        <v>5100</v>
      </c>
      <c r="E973" s="8">
        <v>1414</v>
      </c>
      <c r="F973" s="5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13">
        <f t="shared" si="62"/>
        <v>41555.208333333336</v>
      </c>
      <c r="N973">
        <v>1381726800</v>
      </c>
      <c r="O973" s="13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hidden="1" x14ac:dyDescent="0.25">
      <c r="A974">
        <v>972</v>
      </c>
      <c r="B974" s="4" t="s">
        <v>1973</v>
      </c>
      <c r="C974" s="3" t="s">
        <v>1974</v>
      </c>
      <c r="D974" s="8">
        <v>42700</v>
      </c>
      <c r="E974" s="8">
        <v>97524</v>
      </c>
      <c r="F974" s="5">
        <f t="shared" si="60"/>
        <v>2.283934426229508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13">
        <f t="shared" si="62"/>
        <v>41792.208333333336</v>
      </c>
      <c r="N974">
        <v>1402462800</v>
      </c>
      <c r="O974" s="13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s="4" t="s">
        <v>1975</v>
      </c>
      <c r="C975" s="3" t="s">
        <v>1976</v>
      </c>
      <c r="D975" s="8">
        <v>121100</v>
      </c>
      <c r="E975" s="8">
        <v>26176</v>
      </c>
      <c r="F975" s="5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13">
        <f t="shared" si="62"/>
        <v>40522.25</v>
      </c>
      <c r="N975">
        <v>1292133600</v>
      </c>
      <c r="O975" s="13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idden="1" x14ac:dyDescent="0.25">
      <c r="A976">
        <v>974</v>
      </c>
      <c r="B976" s="4" t="s">
        <v>1977</v>
      </c>
      <c r="C976" s="3" t="s">
        <v>1978</v>
      </c>
      <c r="D976" s="8">
        <v>800</v>
      </c>
      <c r="E976" s="8">
        <v>2991</v>
      </c>
      <c r="F976" s="5">
        <f t="shared" si="60"/>
        <v>3.73875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13">
        <f t="shared" si="62"/>
        <v>41412.208333333336</v>
      </c>
      <c r="N976">
        <v>1368939600</v>
      </c>
      <c r="O976" s="13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idden="1" x14ac:dyDescent="0.25">
      <c r="A977">
        <v>975</v>
      </c>
      <c r="B977" s="4" t="s">
        <v>1979</v>
      </c>
      <c r="C977" s="3" t="s">
        <v>1980</v>
      </c>
      <c r="D977" s="8">
        <v>5400</v>
      </c>
      <c r="E977" s="8">
        <v>8366</v>
      </c>
      <c r="F977" s="5">
        <f t="shared" si="60"/>
        <v>1.5492592592592593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13">
        <f t="shared" si="62"/>
        <v>42337.25</v>
      </c>
      <c r="N977">
        <v>1452146400</v>
      </c>
      <c r="O977" s="13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hidden="1" x14ac:dyDescent="0.25">
      <c r="A978">
        <v>976</v>
      </c>
      <c r="B978" s="4" t="s">
        <v>1981</v>
      </c>
      <c r="C978" s="3" t="s">
        <v>1982</v>
      </c>
      <c r="D978" s="8">
        <v>4000</v>
      </c>
      <c r="E978" s="8">
        <v>12886</v>
      </c>
      <c r="F978" s="5">
        <f t="shared" si="60"/>
        <v>3.2214999999999998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13">
        <f t="shared" si="62"/>
        <v>40571.25</v>
      </c>
      <c r="N978">
        <v>1296712800</v>
      </c>
      <c r="O978" s="13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 s="8">
        <v>7000</v>
      </c>
      <c r="E979" s="8">
        <v>5177</v>
      </c>
      <c r="F979" s="5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13">
        <f t="shared" si="62"/>
        <v>43138.25</v>
      </c>
      <c r="N979">
        <v>1520748000</v>
      </c>
      <c r="O979" s="13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idden="1" x14ac:dyDescent="0.25">
      <c r="A980">
        <v>978</v>
      </c>
      <c r="B980" s="4" t="s">
        <v>1984</v>
      </c>
      <c r="C980" s="3" t="s">
        <v>1985</v>
      </c>
      <c r="D980" s="8">
        <v>1000</v>
      </c>
      <c r="E980" s="8">
        <v>8641</v>
      </c>
      <c r="F980" s="5">
        <f t="shared" si="60"/>
        <v>8.641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13">
        <f t="shared" si="62"/>
        <v>42686.25</v>
      </c>
      <c r="N980">
        <v>1480831200</v>
      </c>
      <c r="O980" s="13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idden="1" x14ac:dyDescent="0.25">
      <c r="A981">
        <v>979</v>
      </c>
      <c r="B981" s="4" t="s">
        <v>1986</v>
      </c>
      <c r="C981" s="3" t="s">
        <v>1987</v>
      </c>
      <c r="D981" s="8">
        <v>60200</v>
      </c>
      <c r="E981" s="8">
        <v>86244</v>
      </c>
      <c r="F981" s="5">
        <f t="shared" si="60"/>
        <v>1.432624584717608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13">
        <f t="shared" si="62"/>
        <v>42078.208333333328</v>
      </c>
      <c r="N981">
        <v>1426914000</v>
      </c>
      <c r="O981" s="13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 s="8">
        <v>195200</v>
      </c>
      <c r="E982" s="8">
        <v>78630</v>
      </c>
      <c r="F982" s="5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13">
        <f t="shared" si="62"/>
        <v>42307.208333333328</v>
      </c>
      <c r="N982">
        <v>1446616800</v>
      </c>
      <c r="O982" s="13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idden="1" x14ac:dyDescent="0.25">
      <c r="A983">
        <v>981</v>
      </c>
      <c r="B983" s="4" t="s">
        <v>1990</v>
      </c>
      <c r="C983" s="3" t="s">
        <v>1991</v>
      </c>
      <c r="D983" s="8">
        <v>6700</v>
      </c>
      <c r="E983" s="8">
        <v>11941</v>
      </c>
      <c r="F983" s="5">
        <f t="shared" si="60"/>
        <v>1.7822388059701493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13">
        <f t="shared" si="62"/>
        <v>43094.25</v>
      </c>
      <c r="N983">
        <v>1517032800</v>
      </c>
      <c r="O983" s="13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s="4" t="s">
        <v>1992</v>
      </c>
      <c r="C984" s="3" t="s">
        <v>1993</v>
      </c>
      <c r="D984" s="8">
        <v>7200</v>
      </c>
      <c r="E984" s="8">
        <v>6115</v>
      </c>
      <c r="F984" s="5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13">
        <f t="shared" si="62"/>
        <v>40743.208333333336</v>
      </c>
      <c r="N984">
        <v>1311224400</v>
      </c>
      <c r="O984" s="13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idden="1" x14ac:dyDescent="0.25">
      <c r="A985">
        <v>983</v>
      </c>
      <c r="B985" s="4" t="s">
        <v>1994</v>
      </c>
      <c r="C985" s="3" t="s">
        <v>1995</v>
      </c>
      <c r="D985" s="8">
        <v>129100</v>
      </c>
      <c r="E985" s="8">
        <v>188404</v>
      </c>
      <c r="F985" s="5">
        <f t="shared" si="60"/>
        <v>1.4593648334624323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13">
        <f t="shared" si="62"/>
        <v>43681.208333333328</v>
      </c>
      <c r="N985">
        <v>1566190800</v>
      </c>
      <c r="O985" s="13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hidden="1" x14ac:dyDescent="0.25">
      <c r="A986">
        <v>984</v>
      </c>
      <c r="B986" s="4" t="s">
        <v>1996</v>
      </c>
      <c r="C986" s="3" t="s">
        <v>1997</v>
      </c>
      <c r="D986" s="8">
        <v>6500</v>
      </c>
      <c r="E986" s="8">
        <v>9910</v>
      </c>
      <c r="F986" s="5">
        <f t="shared" si="60"/>
        <v>1.5246153846153847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13">
        <f t="shared" si="62"/>
        <v>43716.208333333328</v>
      </c>
      <c r="N986">
        <v>1570165200</v>
      </c>
      <c r="O986" s="13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 s="8">
        <v>170600</v>
      </c>
      <c r="E987" s="8">
        <v>114523</v>
      </c>
      <c r="F987" s="5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13">
        <f t="shared" si="62"/>
        <v>41614.25</v>
      </c>
      <c r="N987">
        <v>1388556000</v>
      </c>
      <c r="O987" s="13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 s="8">
        <v>7800</v>
      </c>
      <c r="E988" s="8">
        <v>3144</v>
      </c>
      <c r="F988" s="5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13">
        <f t="shared" si="62"/>
        <v>40638.208333333336</v>
      </c>
      <c r="N988">
        <v>1303189200</v>
      </c>
      <c r="O988" s="13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idden="1" x14ac:dyDescent="0.25">
      <c r="A989">
        <v>987</v>
      </c>
      <c r="B989" s="4" t="s">
        <v>2002</v>
      </c>
      <c r="C989" s="3" t="s">
        <v>2003</v>
      </c>
      <c r="D989" s="8">
        <v>6200</v>
      </c>
      <c r="E989" s="8">
        <v>13441</v>
      </c>
      <c r="F989" s="5">
        <f t="shared" si="60"/>
        <v>2.1679032258064517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13">
        <f t="shared" si="62"/>
        <v>42852.208333333328</v>
      </c>
      <c r="N989">
        <v>1494478800</v>
      </c>
      <c r="O989" s="13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s="4" t="s">
        <v>2004</v>
      </c>
      <c r="C990" s="3" t="s">
        <v>2005</v>
      </c>
      <c r="D990" s="8">
        <v>9400</v>
      </c>
      <c r="E990" s="8">
        <v>4899</v>
      </c>
      <c r="F990" s="5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13">
        <f t="shared" si="62"/>
        <v>42686.25</v>
      </c>
      <c r="N990">
        <v>1480744800</v>
      </c>
      <c r="O990" s="13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idden="1" x14ac:dyDescent="0.25">
      <c r="A991">
        <v>989</v>
      </c>
      <c r="B991" s="4" t="s">
        <v>2006</v>
      </c>
      <c r="C991" s="3" t="s">
        <v>2007</v>
      </c>
      <c r="D991" s="8">
        <v>2400</v>
      </c>
      <c r="E991" s="8">
        <v>11990</v>
      </c>
      <c r="F991" s="5">
        <f t="shared" si="60"/>
        <v>4.9958333333333336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13">
        <f t="shared" si="62"/>
        <v>43571.208333333328</v>
      </c>
      <c r="N991">
        <v>1555822800</v>
      </c>
      <c r="O991" s="13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 s="8">
        <v>7800</v>
      </c>
      <c r="E992" s="8">
        <v>6839</v>
      </c>
      <c r="F992" s="5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13">
        <f t="shared" si="62"/>
        <v>42432.25</v>
      </c>
      <c r="N992">
        <v>1458882000</v>
      </c>
      <c r="O992" s="13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idden="1" x14ac:dyDescent="0.25">
      <c r="A993">
        <v>991</v>
      </c>
      <c r="B993" s="4" t="s">
        <v>1080</v>
      </c>
      <c r="C993" s="3" t="s">
        <v>2010</v>
      </c>
      <c r="D993" s="8">
        <v>9800</v>
      </c>
      <c r="E993" s="8">
        <v>11091</v>
      </c>
      <c r="F993" s="5">
        <f t="shared" si="60"/>
        <v>1.131734693877551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13">
        <f t="shared" si="62"/>
        <v>41907.208333333336</v>
      </c>
      <c r="N993">
        <v>1411966800</v>
      </c>
      <c r="O993" s="13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idden="1" x14ac:dyDescent="0.25">
      <c r="A994">
        <v>992</v>
      </c>
      <c r="B994" s="4" t="s">
        <v>2011</v>
      </c>
      <c r="C994" s="3" t="s">
        <v>2012</v>
      </c>
      <c r="D994" s="8">
        <v>3100</v>
      </c>
      <c r="E994" s="8">
        <v>13223</v>
      </c>
      <c r="F994" s="5">
        <f t="shared" si="60"/>
        <v>4.2654838709677421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13">
        <f t="shared" si="62"/>
        <v>43227.208333333328</v>
      </c>
      <c r="N994">
        <v>1526878800</v>
      </c>
      <c r="O994" s="13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idden="1" x14ac:dyDescent="0.25">
      <c r="A995">
        <v>993</v>
      </c>
      <c r="B995" s="4" t="s">
        <v>2013</v>
      </c>
      <c r="C995" s="3" t="s">
        <v>2014</v>
      </c>
      <c r="D995" s="8">
        <v>9800</v>
      </c>
      <c r="E995" s="8">
        <v>7608</v>
      </c>
      <c r="F995" s="5">
        <f t="shared" si="60"/>
        <v>0.77632653061224488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13">
        <f t="shared" si="62"/>
        <v>42362.25</v>
      </c>
      <c r="N995">
        <v>1452405600</v>
      </c>
      <c r="O995" s="13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 s="8">
        <v>141100</v>
      </c>
      <c r="E996" s="8">
        <v>74073</v>
      </c>
      <c r="F996" s="5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13">
        <f t="shared" si="62"/>
        <v>41929.208333333336</v>
      </c>
      <c r="N996">
        <v>1414040400</v>
      </c>
      <c r="O996" s="13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idden="1" x14ac:dyDescent="0.25">
      <c r="A997">
        <v>995</v>
      </c>
      <c r="B997" s="4" t="s">
        <v>2017</v>
      </c>
      <c r="C997" s="3" t="s">
        <v>2018</v>
      </c>
      <c r="D997" s="8">
        <v>97300</v>
      </c>
      <c r="E997" s="8">
        <v>153216</v>
      </c>
      <c r="F997" s="5">
        <f t="shared" si="60"/>
        <v>1.5746762589928058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13">
        <f t="shared" si="62"/>
        <v>43408.208333333328</v>
      </c>
      <c r="N997">
        <v>1543816800</v>
      </c>
      <c r="O997" s="13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 s="8">
        <v>6600</v>
      </c>
      <c r="E998" s="8">
        <v>4814</v>
      </c>
      <c r="F998" s="5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13">
        <f t="shared" si="62"/>
        <v>41276.25</v>
      </c>
      <c r="N998">
        <v>1359698400</v>
      </c>
      <c r="O998" s="13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idden="1" x14ac:dyDescent="0.25">
      <c r="A999">
        <v>997</v>
      </c>
      <c r="B999" s="4" t="s">
        <v>2021</v>
      </c>
      <c r="C999" s="3" t="s">
        <v>2022</v>
      </c>
      <c r="D999" s="8">
        <v>7600</v>
      </c>
      <c r="E999" s="8">
        <v>4603</v>
      </c>
      <c r="F999" s="5">
        <f t="shared" si="60"/>
        <v>0.60565789473684206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13">
        <f t="shared" si="62"/>
        <v>41659.25</v>
      </c>
      <c r="N999">
        <v>1390629600</v>
      </c>
      <c r="O999" s="13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 s="8">
        <v>66600</v>
      </c>
      <c r="E1000" s="8">
        <v>37823</v>
      </c>
      <c r="F1000" s="5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13">
        <f t="shared" si="62"/>
        <v>40220.25</v>
      </c>
      <c r="N1000">
        <v>1267077600</v>
      </c>
      <c r="O1000" s="13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idden="1" x14ac:dyDescent="0.25">
      <c r="A1001">
        <v>999</v>
      </c>
      <c r="B1001" s="4" t="s">
        <v>2025</v>
      </c>
      <c r="C1001" s="3" t="s">
        <v>2026</v>
      </c>
      <c r="D1001" s="8">
        <v>111100</v>
      </c>
      <c r="E1001" s="8">
        <v>62819</v>
      </c>
      <c r="F1001" s="5">
        <f t="shared" si="60"/>
        <v>0.56542754275427543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13">
        <f t="shared" si="62"/>
        <v>42550.208333333328</v>
      </c>
      <c r="N1001">
        <v>1467781200</v>
      </c>
      <c r="O1001" s="13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>
    <filterColumn colId="6">
      <filters>
        <filter val="failed"/>
      </filters>
    </filterColumn>
    <sortState ref="A2:T1001">
      <sortCondition ref="A1:A1001"/>
    </sortState>
  </autoFilter>
  <conditionalFormatting sqref="F1:G1048576">
    <cfRule type="containsText" dxfId="11" priority="2" operator="containsText" text="canceled">
      <formula>NOT(ISERROR(SEARCH("canceled",F1)))</formula>
    </cfRule>
    <cfRule type="containsText" dxfId="10" priority="3" operator="containsText" text="live">
      <formula>NOT(ISERROR(SEARCH("live",F1)))</formula>
    </cfRule>
    <cfRule type="containsText" dxfId="9" priority="4" operator="containsText" text="failed">
      <formula>NOT(ISERROR(SEARCH("failed",F1)))</formula>
    </cfRule>
    <cfRule type="containsText" dxfId="8" priority="5" operator="containsText" text="successful">
      <formula>NOT(ISERROR(SEARCH("successful",F1)))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4"/>
  <sheetViews>
    <sheetView workbookViewId="0">
      <selection activeCell="E3" sqref="E3"/>
    </sheetView>
  </sheetViews>
  <sheetFormatPr defaultRowHeight="15.75" x14ac:dyDescent="0.25"/>
  <cols>
    <col min="1" max="1" width="16.25" bestFit="1" customWidth="1"/>
    <col min="2" max="2" width="15.25" customWidth="1"/>
    <col min="3" max="3" width="5.625" customWidth="1"/>
    <col min="4" max="4" width="3.75" bestFit="1" customWidth="1"/>
    <col min="5" max="5" width="9.25" bestFit="1" customWidth="1"/>
    <col min="6" max="6" width="10.875" bestFit="1" customWidth="1"/>
  </cols>
  <sheetData>
    <row r="1" spans="1:6" x14ac:dyDescent="0.25">
      <c r="A1" s="10" t="s">
        <v>6</v>
      </c>
      <c r="B1" t="s">
        <v>2068</v>
      </c>
    </row>
    <row r="3" spans="1:6" x14ac:dyDescent="0.25">
      <c r="A3" s="10" t="s">
        <v>2069</v>
      </c>
      <c r="B3" s="10" t="s">
        <v>2070</v>
      </c>
    </row>
    <row r="4" spans="1:6" x14ac:dyDescent="0.25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1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11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11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11" t="s">
        <v>2064</v>
      </c>
      <c r="B8" s="9"/>
      <c r="C8" s="9"/>
      <c r="D8" s="9"/>
      <c r="E8" s="9">
        <v>4</v>
      </c>
      <c r="F8" s="9">
        <v>4</v>
      </c>
    </row>
    <row r="9" spans="1:6" x14ac:dyDescent="0.25">
      <c r="A9" s="11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11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11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11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11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11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topLeftCell="B1" workbookViewId="0">
      <selection activeCell="J34" sqref="J34"/>
    </sheetView>
  </sheetViews>
  <sheetFormatPr defaultRowHeight="15.75" x14ac:dyDescent="0.25"/>
  <cols>
    <col min="1" max="1" width="17.375" bestFit="1" customWidth="1"/>
    <col min="2" max="2" width="15.25" bestFit="1" customWidth="1"/>
    <col min="3" max="3" width="5.625" bestFit="1" customWidth="1"/>
    <col min="4" max="4" width="3.75" bestFit="1" customWidth="1"/>
    <col min="5" max="5" width="9.25" bestFit="1" customWidth="1"/>
    <col min="6" max="6" width="10.875" bestFit="1" customWidth="1"/>
  </cols>
  <sheetData>
    <row r="1" spans="1:6" x14ac:dyDescent="0.25">
      <c r="A1" s="10" t="s">
        <v>6</v>
      </c>
      <c r="B1" t="s">
        <v>2068</v>
      </c>
    </row>
    <row r="2" spans="1:6" x14ac:dyDescent="0.25">
      <c r="A2" s="10" t="s">
        <v>2031</v>
      </c>
      <c r="B2" t="s">
        <v>2068</v>
      </c>
    </row>
    <row r="4" spans="1:6" x14ac:dyDescent="0.25">
      <c r="A4" s="10" t="s">
        <v>2069</v>
      </c>
      <c r="B4" s="10" t="s">
        <v>2070</v>
      </c>
    </row>
    <row r="5" spans="1:6" x14ac:dyDescent="0.2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1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11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11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11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11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11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11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11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11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11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11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11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11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11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11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11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11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11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11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11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11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11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11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11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11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E19"/>
  <sheetViews>
    <sheetView topLeftCell="A4" workbookViewId="0">
      <selection activeCell="H2" sqref="H2"/>
    </sheetView>
  </sheetViews>
  <sheetFormatPr defaultRowHeight="15.75" x14ac:dyDescent="0.25"/>
  <cols>
    <col min="1" max="1" width="16.25" customWidth="1"/>
    <col min="2" max="2" width="15.25" bestFit="1" customWidth="1"/>
    <col min="3" max="3" width="5.625" customWidth="1"/>
    <col min="4" max="4" width="9.25" customWidth="1"/>
    <col min="5" max="5" width="10.875" customWidth="1"/>
    <col min="6" max="6" width="10.875" bestFit="1" customWidth="1"/>
  </cols>
  <sheetData>
    <row r="2" spans="1:5" x14ac:dyDescent="0.25">
      <c r="A2" s="10" t="s">
        <v>2031</v>
      </c>
      <c r="B2" t="s">
        <v>2068</v>
      </c>
    </row>
    <row r="3" spans="1:5" x14ac:dyDescent="0.25">
      <c r="A3" s="10" t="s">
        <v>2106</v>
      </c>
      <c r="B3" t="s">
        <v>2068</v>
      </c>
    </row>
    <row r="5" spans="1:5" x14ac:dyDescent="0.25">
      <c r="A5" s="10" t="s">
        <v>2069</v>
      </c>
      <c r="B5" s="10" t="s">
        <v>2070</v>
      </c>
    </row>
    <row r="6" spans="1:5" x14ac:dyDescent="0.25">
      <c r="A6" s="10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25">
      <c r="A7" s="14" t="s">
        <v>2094</v>
      </c>
      <c r="B7" s="9">
        <v>6</v>
      </c>
      <c r="C7" s="9">
        <v>36</v>
      </c>
      <c r="D7" s="9">
        <v>49</v>
      </c>
      <c r="E7" s="9">
        <v>91</v>
      </c>
    </row>
    <row r="8" spans="1:5" x14ac:dyDescent="0.25">
      <c r="A8" s="14" t="s">
        <v>2095</v>
      </c>
      <c r="B8" s="9">
        <v>7</v>
      </c>
      <c r="C8" s="9">
        <v>28</v>
      </c>
      <c r="D8" s="9">
        <v>44</v>
      </c>
      <c r="E8" s="9">
        <v>79</v>
      </c>
    </row>
    <row r="9" spans="1:5" x14ac:dyDescent="0.25">
      <c r="A9" s="14" t="s">
        <v>2096</v>
      </c>
      <c r="B9" s="9">
        <v>4</v>
      </c>
      <c r="C9" s="9">
        <v>33</v>
      </c>
      <c r="D9" s="9">
        <v>49</v>
      </c>
      <c r="E9" s="9">
        <v>86</v>
      </c>
    </row>
    <row r="10" spans="1:5" x14ac:dyDescent="0.25">
      <c r="A10" s="14" t="s">
        <v>2097</v>
      </c>
      <c r="B10" s="9">
        <v>1</v>
      </c>
      <c r="C10" s="9">
        <v>30</v>
      </c>
      <c r="D10" s="9">
        <v>46</v>
      </c>
      <c r="E10" s="9">
        <v>77</v>
      </c>
    </row>
    <row r="11" spans="1:5" x14ac:dyDescent="0.25">
      <c r="A11" s="14" t="s">
        <v>2098</v>
      </c>
      <c r="B11" s="9">
        <v>3</v>
      </c>
      <c r="C11" s="9">
        <v>35</v>
      </c>
      <c r="D11" s="9">
        <v>46</v>
      </c>
      <c r="E11" s="9">
        <v>84</v>
      </c>
    </row>
    <row r="12" spans="1:5" x14ac:dyDescent="0.25">
      <c r="A12" s="14" t="s">
        <v>2099</v>
      </c>
      <c r="B12" s="9">
        <v>3</v>
      </c>
      <c r="C12" s="9">
        <v>28</v>
      </c>
      <c r="D12" s="9">
        <v>55</v>
      </c>
      <c r="E12" s="9">
        <v>86</v>
      </c>
    </row>
    <row r="13" spans="1:5" x14ac:dyDescent="0.25">
      <c r="A13" s="14" t="s">
        <v>2100</v>
      </c>
      <c r="B13" s="9">
        <v>4</v>
      </c>
      <c r="C13" s="9">
        <v>31</v>
      </c>
      <c r="D13" s="9">
        <v>58</v>
      </c>
      <c r="E13" s="9">
        <v>93</v>
      </c>
    </row>
    <row r="14" spans="1:5" x14ac:dyDescent="0.25">
      <c r="A14" s="14" t="s">
        <v>2101</v>
      </c>
      <c r="B14" s="9">
        <v>8</v>
      </c>
      <c r="C14" s="9">
        <v>35</v>
      </c>
      <c r="D14" s="9">
        <v>41</v>
      </c>
      <c r="E14" s="9">
        <v>84</v>
      </c>
    </row>
    <row r="15" spans="1:5" x14ac:dyDescent="0.25">
      <c r="A15" s="14" t="s">
        <v>2102</v>
      </c>
      <c r="B15" s="9">
        <v>5</v>
      </c>
      <c r="C15" s="9">
        <v>23</v>
      </c>
      <c r="D15" s="9">
        <v>45</v>
      </c>
      <c r="E15" s="9">
        <v>73</v>
      </c>
    </row>
    <row r="16" spans="1:5" x14ac:dyDescent="0.25">
      <c r="A16" s="14" t="s">
        <v>2103</v>
      </c>
      <c r="B16" s="9">
        <v>6</v>
      </c>
      <c r="C16" s="9">
        <v>26</v>
      </c>
      <c r="D16" s="9">
        <v>45</v>
      </c>
      <c r="E16" s="9">
        <v>77</v>
      </c>
    </row>
    <row r="17" spans="1:5" x14ac:dyDescent="0.25">
      <c r="A17" s="14" t="s">
        <v>2104</v>
      </c>
      <c r="B17" s="9">
        <v>3</v>
      </c>
      <c r="C17" s="9">
        <v>27</v>
      </c>
      <c r="D17" s="9">
        <v>45</v>
      </c>
      <c r="E17" s="9">
        <v>75</v>
      </c>
    </row>
    <row r="18" spans="1:5" x14ac:dyDescent="0.25">
      <c r="A18" s="14" t="s">
        <v>2105</v>
      </c>
      <c r="B18" s="9">
        <v>7</v>
      </c>
      <c r="C18" s="9">
        <v>32</v>
      </c>
      <c r="D18" s="9">
        <v>42</v>
      </c>
      <c r="E18" s="9">
        <v>81</v>
      </c>
    </row>
    <row r="19" spans="1:5" x14ac:dyDescent="0.25">
      <c r="A19" s="14" t="s">
        <v>2067</v>
      </c>
      <c r="B19" s="9">
        <v>57</v>
      </c>
      <c r="C19" s="9">
        <v>364</v>
      </c>
      <c r="D19" s="9">
        <v>565</v>
      </c>
      <c r="E19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3"/>
  <sheetViews>
    <sheetView workbookViewId="0">
      <selection activeCell="A9" sqref="A9"/>
    </sheetView>
  </sheetViews>
  <sheetFormatPr defaultRowHeight="15.75" x14ac:dyDescent="0.25"/>
  <cols>
    <col min="1" max="1" width="27.375" bestFit="1" customWidth="1"/>
    <col min="2" max="2" width="16.75" bestFit="1" customWidth="1"/>
    <col min="3" max="3" width="13.25" bestFit="1" customWidth="1"/>
    <col min="4" max="4" width="15.875" bestFit="1" customWidth="1"/>
    <col min="5" max="5" width="12.25" bestFit="1" customWidth="1"/>
    <col min="6" max="6" width="19.25" bestFit="1" customWidth="1"/>
    <col min="7" max="7" width="15.75" bestFit="1" customWidth="1"/>
    <col min="8" max="8" width="18.875" bestFit="1" customWidth="1"/>
  </cols>
  <sheetData>
    <row r="1" spans="1:10" x14ac:dyDescent="0.25">
      <c r="A1" t="s">
        <v>2073</v>
      </c>
      <c r="B1" t="s">
        <v>2074</v>
      </c>
      <c r="C1" t="s">
        <v>2075</v>
      </c>
      <c r="D1" t="s">
        <v>2076</v>
      </c>
      <c r="E1" t="s">
        <v>2077</v>
      </c>
      <c r="F1" t="s">
        <v>2078</v>
      </c>
      <c r="G1" t="s">
        <v>2079</v>
      </c>
      <c r="H1" t="s">
        <v>2080</v>
      </c>
    </row>
    <row r="2" spans="1:10" x14ac:dyDescent="0.25">
      <c r="A2" t="s">
        <v>2081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10" x14ac:dyDescent="0.25">
      <c r="A3" t="s">
        <v>2082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2" si="3">D3/E3</f>
        <v>8.658008658008658E-3</v>
      </c>
    </row>
    <row r="4" spans="1:10" x14ac:dyDescent="0.25">
      <c r="A4" t="s">
        <v>2083</v>
      </c>
      <c r="B4">
        <f>COUNTIFS(Crowdfunding!$D$2:$D$1001,"&gt;=5000",Crowdfunding!$D$2:$D$1001,"&lt;=9999",Crowdfunding!$G$2:$G$1001,"successful")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10" x14ac:dyDescent="0.25">
      <c r="A5" t="s">
        <v>2084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10" x14ac:dyDescent="0.25">
      <c r="A6" t="s">
        <v>2085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10" x14ac:dyDescent="0.25">
      <c r="A7" t="s">
        <v>2086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  <c r="J7">
        <f>MEDIAN(E2:E13)</f>
        <v>13</v>
      </c>
    </row>
    <row r="8" spans="1:10" x14ac:dyDescent="0.25">
      <c r="A8" t="s">
        <v>2087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  <c r="J8" s="18">
        <f>MEDIAN(F2:F13)</f>
        <v>0.75649350649350655</v>
      </c>
    </row>
    <row r="9" spans="1:10" x14ac:dyDescent="0.25">
      <c r="A9" t="s">
        <v>2088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10" x14ac:dyDescent="0.25">
      <c r="A10" t="s">
        <v>2089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10" x14ac:dyDescent="0.25">
      <c r="A11" t="s">
        <v>2090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10" x14ac:dyDescent="0.25">
      <c r="A12" t="s">
        <v>2091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10" x14ac:dyDescent="0.25">
      <c r="A13" t="s">
        <v>2092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>D13/E13</f>
        <v>9.1803278688524587E-2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566"/>
  <sheetViews>
    <sheetView tabSelected="1" workbookViewId="0">
      <selection activeCell="F18" sqref="F18:H22"/>
    </sheetView>
  </sheetViews>
  <sheetFormatPr defaultRowHeight="15.75" x14ac:dyDescent="0.25"/>
  <cols>
    <col min="2" max="2" width="13.375" bestFit="1" customWidth="1"/>
    <col min="3" max="3" width="8.5" bestFit="1" customWidth="1"/>
    <col min="4" max="4" width="13.125" bestFit="1" customWidth="1"/>
    <col min="7" max="7" width="12.625" bestFit="1" customWidth="1"/>
    <col min="8" max="8" width="11.5" bestFit="1" customWidth="1"/>
  </cols>
  <sheetData>
    <row r="1" spans="1:9" x14ac:dyDescent="0.25">
      <c r="A1" s="1" t="s">
        <v>4</v>
      </c>
      <c r="B1" s="1" t="s">
        <v>5</v>
      </c>
      <c r="C1" s="1" t="s">
        <v>4</v>
      </c>
      <c r="D1" s="1" t="s">
        <v>5</v>
      </c>
      <c r="I1" s="4"/>
    </row>
    <row r="2" spans="1:9" x14ac:dyDescent="0.25">
      <c r="A2" t="s">
        <v>20</v>
      </c>
      <c r="B2">
        <v>158</v>
      </c>
      <c r="C2" t="s">
        <v>14</v>
      </c>
      <c r="D2">
        <v>0</v>
      </c>
      <c r="F2" s="17" t="s">
        <v>2093</v>
      </c>
      <c r="G2" s="17"/>
      <c r="H2" s="17"/>
    </row>
    <row r="3" spans="1:9" x14ac:dyDescent="0.25">
      <c r="A3" t="s">
        <v>20</v>
      </c>
      <c r="B3">
        <v>1425</v>
      </c>
      <c r="C3" t="s">
        <v>14</v>
      </c>
      <c r="D3">
        <v>24</v>
      </c>
      <c r="F3" s="15" t="s">
        <v>2110</v>
      </c>
      <c r="G3" s="15" t="s">
        <v>2108</v>
      </c>
      <c r="H3" s="15" t="s">
        <v>2109</v>
      </c>
    </row>
    <row r="4" spans="1:9" x14ac:dyDescent="0.25">
      <c r="A4" t="s">
        <v>20</v>
      </c>
      <c r="B4">
        <v>174</v>
      </c>
      <c r="C4" t="s">
        <v>14</v>
      </c>
      <c r="D4">
        <v>53</v>
      </c>
      <c r="F4" s="15" t="s">
        <v>2107</v>
      </c>
      <c r="G4" s="16">
        <f>AVERAGE(B2:B566)</f>
        <v>851.14690265486729</v>
      </c>
      <c r="H4" s="16">
        <f>AVERAGE(D2:D365)</f>
        <v>585.61538461538464</v>
      </c>
    </row>
    <row r="5" spans="1:9" x14ac:dyDescent="0.25">
      <c r="A5" t="s">
        <v>20</v>
      </c>
      <c r="B5">
        <v>227</v>
      </c>
      <c r="C5" t="s">
        <v>14</v>
      </c>
      <c r="D5">
        <v>18</v>
      </c>
      <c r="F5" s="15" t="s">
        <v>2111</v>
      </c>
      <c r="G5" s="16">
        <f>MEDIAN(B2:B566)</f>
        <v>201</v>
      </c>
      <c r="H5" s="16">
        <f>MEDIAN(D2:D566)</f>
        <v>114.5</v>
      </c>
    </row>
    <row r="6" spans="1:9" x14ac:dyDescent="0.25">
      <c r="A6" t="s">
        <v>20</v>
      </c>
      <c r="B6">
        <v>220</v>
      </c>
      <c r="C6" t="s">
        <v>14</v>
      </c>
      <c r="D6">
        <v>44</v>
      </c>
      <c r="F6" s="15" t="s">
        <v>2112</v>
      </c>
      <c r="G6" s="16">
        <f>MIN(B2:B566)</f>
        <v>16</v>
      </c>
      <c r="H6" s="16">
        <f>MIN(D2:D566)</f>
        <v>0</v>
      </c>
    </row>
    <row r="7" spans="1:9" x14ac:dyDescent="0.25">
      <c r="A7" t="s">
        <v>20</v>
      </c>
      <c r="B7">
        <v>98</v>
      </c>
      <c r="C7" t="s">
        <v>14</v>
      </c>
      <c r="D7">
        <v>27</v>
      </c>
      <c r="F7" s="15" t="s">
        <v>2113</v>
      </c>
      <c r="G7" s="16">
        <f>MAX(B2:B566)</f>
        <v>7295</v>
      </c>
      <c r="H7" s="16">
        <f>MAX(D2:D566)</f>
        <v>6080</v>
      </c>
    </row>
    <row r="8" spans="1:9" x14ac:dyDescent="0.25">
      <c r="A8" t="s">
        <v>20</v>
      </c>
      <c r="B8">
        <v>100</v>
      </c>
      <c r="C8" t="s">
        <v>14</v>
      </c>
      <c r="D8">
        <v>55</v>
      </c>
      <c r="F8" s="15" t="s">
        <v>2114</v>
      </c>
      <c r="G8" s="16">
        <f>_xlfn.VAR.P(B2:B566)</f>
        <v>1603373.7324019109</v>
      </c>
      <c r="H8" s="16">
        <f>_xlfn.VAR.P(D2:D566)</f>
        <v>921574.68174133555</v>
      </c>
    </row>
    <row r="9" spans="1:9" x14ac:dyDescent="0.25">
      <c r="A9" t="s">
        <v>20</v>
      </c>
      <c r="B9">
        <v>1249</v>
      </c>
      <c r="C9" t="s">
        <v>14</v>
      </c>
      <c r="D9">
        <v>200</v>
      </c>
      <c r="F9" s="15" t="s">
        <v>2115</v>
      </c>
      <c r="G9" s="16">
        <f>_xlfn.STDEV.P(B2:B566)</f>
        <v>1266.2439466397898</v>
      </c>
      <c r="H9" s="16">
        <f>_xlfn.STDEV.P(D2:D566)</f>
        <v>959.98681331637863</v>
      </c>
    </row>
    <row r="10" spans="1:9" x14ac:dyDescent="0.25">
      <c r="A10" t="s">
        <v>20</v>
      </c>
      <c r="B10">
        <v>1396</v>
      </c>
      <c r="C10" t="s">
        <v>14</v>
      </c>
      <c r="D10">
        <v>452</v>
      </c>
    </row>
    <row r="11" spans="1:9" x14ac:dyDescent="0.25">
      <c r="A11" t="s">
        <v>20</v>
      </c>
      <c r="B11">
        <v>890</v>
      </c>
      <c r="C11" t="s">
        <v>14</v>
      </c>
      <c r="D11">
        <v>674</v>
      </c>
      <c r="F11" s="19"/>
    </row>
    <row r="12" spans="1:9" x14ac:dyDescent="0.25">
      <c r="A12" t="s">
        <v>20</v>
      </c>
      <c r="B12">
        <v>142</v>
      </c>
      <c r="C12" t="s">
        <v>14</v>
      </c>
      <c r="D12">
        <v>558</v>
      </c>
      <c r="F12" s="21" t="s">
        <v>2116</v>
      </c>
      <c r="G12" s="21"/>
      <c r="H12" s="21"/>
    </row>
    <row r="13" spans="1:9" x14ac:dyDescent="0.25">
      <c r="A13" t="s">
        <v>20</v>
      </c>
      <c r="B13">
        <v>2673</v>
      </c>
      <c r="C13" t="s">
        <v>14</v>
      </c>
      <c r="D13">
        <v>15</v>
      </c>
      <c r="F13" s="21"/>
      <c r="G13" s="21"/>
      <c r="H13" s="21"/>
    </row>
    <row r="14" spans="1:9" x14ac:dyDescent="0.25">
      <c r="A14" t="s">
        <v>20</v>
      </c>
      <c r="B14">
        <v>163</v>
      </c>
      <c r="C14" t="s">
        <v>14</v>
      </c>
      <c r="D14">
        <v>2307</v>
      </c>
      <c r="F14" s="21"/>
      <c r="G14" s="21"/>
      <c r="H14" s="21"/>
    </row>
    <row r="15" spans="1:9" x14ac:dyDescent="0.25">
      <c r="A15" t="s">
        <v>20</v>
      </c>
      <c r="B15">
        <v>2220</v>
      </c>
      <c r="C15" t="s">
        <v>14</v>
      </c>
      <c r="D15">
        <v>88</v>
      </c>
      <c r="F15" s="21"/>
      <c r="G15" s="21"/>
      <c r="H15" s="21"/>
    </row>
    <row r="16" spans="1:9" x14ac:dyDescent="0.25">
      <c r="A16" t="s">
        <v>20</v>
      </c>
      <c r="B16">
        <v>1606</v>
      </c>
      <c r="C16" t="s">
        <v>14</v>
      </c>
      <c r="D16">
        <v>48</v>
      </c>
      <c r="F16" s="21"/>
      <c r="G16" s="21"/>
      <c r="H16" s="21"/>
    </row>
    <row r="17" spans="1:8" x14ac:dyDescent="0.25">
      <c r="A17" t="s">
        <v>20</v>
      </c>
      <c r="B17">
        <v>129</v>
      </c>
      <c r="C17" t="s">
        <v>14</v>
      </c>
      <c r="D17">
        <v>1</v>
      </c>
    </row>
    <row r="18" spans="1:8" x14ac:dyDescent="0.25">
      <c r="A18" t="s">
        <v>20</v>
      </c>
      <c r="B18">
        <v>226</v>
      </c>
      <c r="C18" t="s">
        <v>14</v>
      </c>
      <c r="D18">
        <v>1467</v>
      </c>
      <c r="F18" s="20"/>
      <c r="G18" s="20"/>
      <c r="H18" s="20"/>
    </row>
    <row r="19" spans="1:8" x14ac:dyDescent="0.25">
      <c r="A19" t="s">
        <v>20</v>
      </c>
      <c r="B19">
        <v>5419</v>
      </c>
      <c r="C19" t="s">
        <v>14</v>
      </c>
      <c r="D19">
        <v>75</v>
      </c>
      <c r="F19" s="20"/>
      <c r="G19" s="20"/>
      <c r="H19" s="20"/>
    </row>
    <row r="20" spans="1:8" x14ac:dyDescent="0.25">
      <c r="A20" t="s">
        <v>20</v>
      </c>
      <c r="B20">
        <v>165</v>
      </c>
      <c r="C20" t="s">
        <v>14</v>
      </c>
      <c r="D20">
        <v>120</v>
      </c>
      <c r="F20" s="20"/>
      <c r="G20" s="20"/>
      <c r="H20" s="20"/>
    </row>
    <row r="21" spans="1:8" x14ac:dyDescent="0.25">
      <c r="A21" t="s">
        <v>20</v>
      </c>
      <c r="B21">
        <v>1965</v>
      </c>
      <c r="C21" t="s">
        <v>14</v>
      </c>
      <c r="D21">
        <v>2253</v>
      </c>
      <c r="F21" s="20"/>
      <c r="G21" s="20"/>
      <c r="H21" s="20"/>
    </row>
    <row r="22" spans="1:8" x14ac:dyDescent="0.25">
      <c r="A22" t="s">
        <v>20</v>
      </c>
      <c r="B22">
        <v>16</v>
      </c>
      <c r="C22" t="s">
        <v>14</v>
      </c>
      <c r="D22">
        <v>5</v>
      </c>
      <c r="F22" s="20"/>
      <c r="G22" s="20"/>
      <c r="H22" s="20"/>
    </row>
    <row r="23" spans="1:8" x14ac:dyDescent="0.25">
      <c r="A23" t="s">
        <v>20</v>
      </c>
      <c r="B23">
        <v>107</v>
      </c>
      <c r="C23" t="s">
        <v>14</v>
      </c>
      <c r="D23">
        <v>38</v>
      </c>
    </row>
    <row r="24" spans="1:8" x14ac:dyDescent="0.25">
      <c r="A24" t="s">
        <v>20</v>
      </c>
      <c r="B24">
        <v>134</v>
      </c>
      <c r="C24" t="s">
        <v>14</v>
      </c>
      <c r="D24">
        <v>12</v>
      </c>
    </row>
    <row r="25" spans="1:8" x14ac:dyDescent="0.25">
      <c r="A25" t="s">
        <v>20</v>
      </c>
      <c r="B25">
        <v>198</v>
      </c>
      <c r="C25" t="s">
        <v>14</v>
      </c>
      <c r="D25">
        <v>1684</v>
      </c>
    </row>
    <row r="26" spans="1:8" x14ac:dyDescent="0.25">
      <c r="A26" t="s">
        <v>20</v>
      </c>
      <c r="B26">
        <v>111</v>
      </c>
      <c r="C26" t="s">
        <v>14</v>
      </c>
      <c r="D26">
        <v>56</v>
      </c>
    </row>
    <row r="27" spans="1:8" x14ac:dyDescent="0.25">
      <c r="A27" t="s">
        <v>20</v>
      </c>
      <c r="B27">
        <v>222</v>
      </c>
      <c r="C27" t="s">
        <v>14</v>
      </c>
      <c r="D27">
        <v>838</v>
      </c>
    </row>
    <row r="28" spans="1:8" x14ac:dyDescent="0.25">
      <c r="A28" t="s">
        <v>20</v>
      </c>
      <c r="B28">
        <v>6212</v>
      </c>
      <c r="C28" t="s">
        <v>14</v>
      </c>
      <c r="D28">
        <v>1000</v>
      </c>
    </row>
    <row r="29" spans="1:8" x14ac:dyDescent="0.25">
      <c r="A29" t="s">
        <v>20</v>
      </c>
      <c r="B29">
        <v>98</v>
      </c>
      <c r="C29" t="s">
        <v>14</v>
      </c>
      <c r="D29">
        <v>1482</v>
      </c>
    </row>
    <row r="30" spans="1:8" x14ac:dyDescent="0.25">
      <c r="A30" t="s">
        <v>20</v>
      </c>
      <c r="B30">
        <v>92</v>
      </c>
      <c r="C30" t="s">
        <v>14</v>
      </c>
      <c r="D30">
        <v>106</v>
      </c>
    </row>
    <row r="31" spans="1:8" x14ac:dyDescent="0.25">
      <c r="A31" t="s">
        <v>20</v>
      </c>
      <c r="B31">
        <v>149</v>
      </c>
      <c r="C31" t="s">
        <v>14</v>
      </c>
      <c r="D31">
        <v>679</v>
      </c>
    </row>
    <row r="32" spans="1:8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autoFilter ref="A1:I1"/>
  <mergeCells count="3">
    <mergeCell ref="F2:H2"/>
    <mergeCell ref="F12:H16"/>
    <mergeCell ref="F18:H22"/>
  </mergeCells>
  <conditionalFormatting sqref="C1:C365">
    <cfRule type="containsText" dxfId="7" priority="1" operator="containsText" text="canceled">
      <formula>NOT(ISERROR(SEARCH("canceled",C1)))</formula>
    </cfRule>
    <cfRule type="containsText" dxfId="6" priority="2" operator="containsText" text="live">
      <formula>NOT(ISERROR(SEARCH("live",C1)))</formula>
    </cfRule>
    <cfRule type="containsText" dxfId="5" priority="3" operator="containsText" text="failed">
      <formula>NOT(ISERROR(SEARCH("failed",C1)))</formula>
    </cfRule>
    <cfRule type="containsText" dxfId="4" priority="4" operator="containsText" text="successful">
      <formula>NOT(ISERROR(SEARCH("successful",C1)))</formula>
    </cfRule>
  </conditionalFormatting>
  <conditionalFormatting sqref="A1:A566">
    <cfRule type="containsText" dxfId="3" priority="5" operator="containsText" text="canceled">
      <formula>NOT(ISERROR(SEARCH("canceled",A1)))</formula>
    </cfRule>
    <cfRule type="containsText" dxfId="2" priority="6" operator="containsText" text="live">
      <formula>NOT(ISERROR(SEARCH("live",A1)))</formula>
    </cfRule>
    <cfRule type="containsText" dxfId="1" priority="7" operator="containsText" text="failed">
      <formula>NOT(ISERROR(SEARCH("failed",A1)))</formula>
    </cfRule>
    <cfRule type="containsText" dxfId="0" priority="8" operator="containsText" text="successful">
      <formula>NOT(ISERROR(SEARCH("successful",A1)))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Crowdfunding_Table_Category  </vt:lpstr>
      <vt:lpstr>Crowdfunding_Table_Sub-Category</vt:lpstr>
      <vt:lpstr>Crowdfunding_O.T.L.</vt:lpstr>
      <vt:lpstr>Crowdfunding_O.B.G.</vt:lpstr>
      <vt:lpstr>Statistical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RyanF</cp:lastModifiedBy>
  <dcterms:created xsi:type="dcterms:W3CDTF">2021-09-29T18:52:28Z</dcterms:created>
  <dcterms:modified xsi:type="dcterms:W3CDTF">2023-04-06T09:08:26Z</dcterms:modified>
</cp:coreProperties>
</file>