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duarte/RPgroup/am_atp/analyzed_data/gliding/2023-07-10_Gliding/"/>
    </mc:Choice>
  </mc:AlternateContent>
  <xr:revisionPtr revIDLastSave="0" documentId="13_ncr:1_{AA0B8437-F3C2-524B-AAB8-BAAF61D24524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2023-07-10_Gliding_ATP1410um_2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Q19" i="1"/>
  <c r="P17" i="1"/>
  <c r="Q17" i="1" s="1"/>
  <c r="P8" i="1"/>
  <c r="Q8" i="1" s="1"/>
  <c r="P5" i="1"/>
  <c r="P7" i="1"/>
  <c r="Q7" i="1" s="1"/>
  <c r="Q5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8" i="1"/>
  <c r="Q16" i="1"/>
  <c r="Q15" i="1"/>
  <c r="Q14" i="1"/>
  <c r="Q13" i="1"/>
  <c r="Q12" i="1"/>
  <c r="Q11" i="1"/>
  <c r="Q10" i="1"/>
  <c r="Q9" i="1"/>
  <c r="Q6" i="1"/>
  <c r="Q4" i="1"/>
  <c r="Q3" i="1"/>
  <c r="Q2" i="1"/>
</calcChain>
</file>

<file path=xl/sharedStrings.xml><?xml version="1.0" encoding="utf-8"?>
<sst xmlns="http://schemas.openxmlformats.org/spreadsheetml/2006/main" count="14" uniqueCount="14">
  <si>
    <t>index</t>
  </si>
  <si>
    <t>area</t>
  </si>
  <si>
    <t>major_axis_length</t>
  </si>
  <si>
    <t>minor_axis_length</t>
  </si>
  <si>
    <t>centroid-0</t>
  </si>
  <si>
    <t>centroid-1</t>
  </si>
  <si>
    <t>orientation</t>
  </si>
  <si>
    <t>label</t>
  </si>
  <si>
    <t>speed (nm/s)</t>
  </si>
  <si>
    <t>r^2</t>
  </si>
  <si>
    <t>skele r^2</t>
  </si>
  <si>
    <t>MT len (um)</t>
  </si>
  <si>
    <t>by hand speed</t>
  </si>
  <si>
    <t>by hand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</si>
</sst>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D1" zoomScale="103" workbookViewId="0">
      <selection activeCell="T10" sqref="T10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R1" t="s">
        <v>13</v>
      </c>
    </row>
    <row r="2" spans="1:18" x14ac:dyDescent="0.2">
      <c r="A2">
        <v>0</v>
      </c>
      <c r="B2">
        <v>0</v>
      </c>
      <c r="C2">
        <v>22</v>
      </c>
      <c r="D2">
        <v>29.274002296095802</v>
      </c>
      <c r="E2">
        <v>1.34523197713511</v>
      </c>
      <c r="F2">
        <v>22.590909090909001</v>
      </c>
      <c r="G2">
        <v>69.5</v>
      </c>
      <c r="H2">
        <v>-1.0483084361330901</v>
      </c>
      <c r="I2">
        <v>3</v>
      </c>
      <c r="J2">
        <v>48.501008403361297</v>
      </c>
      <c r="K2">
        <v>0.93516658229010396</v>
      </c>
      <c r="L2">
        <v>0.794997007774352</v>
      </c>
      <c r="M2">
        <v>2.28722185569517</v>
      </c>
      <c r="O2">
        <v>3.1749999999999998</v>
      </c>
      <c r="P2">
        <v>49</v>
      </c>
      <c r="Q2">
        <f>O2*1000/P2</f>
        <v>64.795918367346943</v>
      </c>
      <c r="R2">
        <v>2.206</v>
      </c>
    </row>
    <row r="3" spans="1:18" x14ac:dyDescent="0.2">
      <c r="A3">
        <v>3</v>
      </c>
      <c r="B3">
        <v>3</v>
      </c>
      <c r="C3">
        <v>31</v>
      </c>
      <c r="D3">
        <v>43.444094898827601</v>
      </c>
      <c r="E3">
        <v>1.4291466870419101</v>
      </c>
      <c r="F3">
        <v>37.322580645161203</v>
      </c>
      <c r="G3">
        <v>443</v>
      </c>
      <c r="H3">
        <v>-0.96721552069654304</v>
      </c>
      <c r="I3">
        <v>6</v>
      </c>
      <c r="J3">
        <v>52.830420168067199</v>
      </c>
      <c r="K3">
        <v>0.97620770909675503</v>
      </c>
      <c r="L3">
        <v>0.89856325069105203</v>
      </c>
      <c r="M3">
        <v>4.1589811395104404</v>
      </c>
      <c r="O3">
        <v>3.4249999999999998</v>
      </c>
      <c r="P3">
        <v>49</v>
      </c>
      <c r="Q3">
        <f t="shared" ref="Q3:Q32" si="0">O3*1000/P3</f>
        <v>69.897959183673464</v>
      </c>
      <c r="R3">
        <v>3.6459999999999999</v>
      </c>
    </row>
    <row r="4" spans="1:18" x14ac:dyDescent="0.2">
      <c r="A4">
        <v>4</v>
      </c>
      <c r="B4">
        <v>4</v>
      </c>
      <c r="C4">
        <v>21</v>
      </c>
      <c r="D4">
        <v>25.161952266959702</v>
      </c>
      <c r="E4">
        <v>1.9192223297642901</v>
      </c>
      <c r="F4">
        <v>45</v>
      </c>
      <c r="G4">
        <v>73.904761904761898</v>
      </c>
      <c r="H4">
        <v>0.27513268014138897</v>
      </c>
      <c r="I4">
        <v>8</v>
      </c>
      <c r="J4">
        <v>47.2253781512605</v>
      </c>
      <c r="K4">
        <v>0.98230125339310803</v>
      </c>
      <c r="L4">
        <v>0.98668682579976896</v>
      </c>
      <c r="M4">
        <v>2.2649106424200798</v>
      </c>
      <c r="O4">
        <v>2.234</v>
      </c>
      <c r="P4">
        <v>49</v>
      </c>
      <c r="Q4">
        <f t="shared" si="0"/>
        <v>45.591836734693878</v>
      </c>
      <c r="R4">
        <v>2.19</v>
      </c>
    </row>
    <row r="5" spans="1:18" x14ac:dyDescent="0.2">
      <c r="A5">
        <v>5</v>
      </c>
      <c r="B5">
        <v>5</v>
      </c>
      <c r="C5">
        <v>37</v>
      </c>
      <c r="D5">
        <v>42.814206921439201</v>
      </c>
      <c r="E5">
        <v>1.6220507781504601</v>
      </c>
      <c r="F5">
        <v>55</v>
      </c>
      <c r="G5">
        <v>178.16216216216199</v>
      </c>
      <c r="H5">
        <v>7.0397707615929395E-2</v>
      </c>
      <c r="I5">
        <v>9</v>
      </c>
      <c r="J5">
        <v>79.627012432012407</v>
      </c>
      <c r="K5">
        <v>0.946496405926045</v>
      </c>
      <c r="L5">
        <v>0.70168647354967395</v>
      </c>
      <c r="M5">
        <v>3.8071455691119098</v>
      </c>
      <c r="O5">
        <v>2.5430000000000001</v>
      </c>
      <c r="P5">
        <f>50-12</f>
        <v>38</v>
      </c>
      <c r="Q5">
        <f t="shared" si="0"/>
        <v>66.921052631578945</v>
      </c>
      <c r="R5">
        <v>3.8650000000000002</v>
      </c>
    </row>
    <row r="6" spans="1:18" x14ac:dyDescent="0.2">
      <c r="A6">
        <v>7</v>
      </c>
      <c r="B6">
        <v>7</v>
      </c>
      <c r="C6">
        <v>32</v>
      </c>
      <c r="D6">
        <v>36.971773197476999</v>
      </c>
      <c r="E6">
        <v>1.0126631396083801</v>
      </c>
      <c r="F6">
        <v>71.5</v>
      </c>
      <c r="G6">
        <v>314.5625</v>
      </c>
      <c r="H6">
        <v>4.6189558225686399E-2</v>
      </c>
      <c r="I6">
        <v>13</v>
      </c>
      <c r="J6">
        <v>70.560714285714297</v>
      </c>
      <c r="K6">
        <v>0.84633522845266695</v>
      </c>
      <c r="L6">
        <v>0.84094736261824499</v>
      </c>
      <c r="M6">
        <v>2.6470398561372401</v>
      </c>
      <c r="O6">
        <v>3.7170000000000001</v>
      </c>
      <c r="P6">
        <v>50</v>
      </c>
      <c r="Q6">
        <f t="shared" si="0"/>
        <v>74.34</v>
      </c>
      <c r="R6">
        <v>2.4780000000000002</v>
      </c>
    </row>
    <row r="7" spans="1:18" x14ac:dyDescent="0.2">
      <c r="A7">
        <v>9</v>
      </c>
      <c r="B7">
        <v>9</v>
      </c>
      <c r="C7">
        <v>25</v>
      </c>
      <c r="D7">
        <v>36.139000605254303</v>
      </c>
      <c r="E7">
        <v>1.4603544958083901</v>
      </c>
      <c r="F7">
        <v>76</v>
      </c>
      <c r="G7">
        <v>49</v>
      </c>
      <c r="H7">
        <v>0.64719223784370805</v>
      </c>
      <c r="I7">
        <v>15</v>
      </c>
      <c r="J7">
        <v>78.878205128205096</v>
      </c>
      <c r="K7">
        <v>0.94569139145259296</v>
      </c>
      <c r="L7">
        <v>0.97022702449410003</v>
      </c>
      <c r="M7">
        <v>2.1184023772515999</v>
      </c>
      <c r="O7">
        <v>1.897</v>
      </c>
      <c r="P7">
        <f>51-25</f>
        <v>26</v>
      </c>
      <c r="Q7">
        <f t="shared" si="0"/>
        <v>72.961538461538467</v>
      </c>
      <c r="R7">
        <v>3.4780000000000002</v>
      </c>
    </row>
    <row r="8" spans="1:18" x14ac:dyDescent="0.2">
      <c r="A8">
        <v>10</v>
      </c>
      <c r="B8">
        <v>10</v>
      </c>
      <c r="C8">
        <v>22</v>
      </c>
      <c r="D8">
        <v>22.9187695863979</v>
      </c>
      <c r="E8">
        <v>6.94626963215691</v>
      </c>
      <c r="F8">
        <v>69.409090909090907</v>
      </c>
      <c r="G8">
        <v>351.18181818181802</v>
      </c>
      <c r="H8">
        <v>1.3377793180883599</v>
      </c>
      <c r="I8">
        <v>18</v>
      </c>
      <c r="J8">
        <v>22.6366386554621</v>
      </c>
      <c r="K8">
        <v>0.96433495420137905</v>
      </c>
      <c r="L8">
        <v>0.93427523299623205</v>
      </c>
      <c r="M8">
        <v>2.1516022311095102</v>
      </c>
      <c r="O8">
        <v>1.671</v>
      </c>
      <c r="P8">
        <f>51-22</f>
        <v>29</v>
      </c>
      <c r="Q8">
        <f t="shared" si="0"/>
        <v>57.620689655172413</v>
      </c>
      <c r="R8">
        <v>2.125</v>
      </c>
    </row>
    <row r="9" spans="1:18" x14ac:dyDescent="0.2">
      <c r="A9">
        <v>11</v>
      </c>
      <c r="B9">
        <v>11</v>
      </c>
      <c r="C9">
        <v>34</v>
      </c>
      <c r="D9">
        <v>39.425000501462499</v>
      </c>
      <c r="E9">
        <v>1.3393666166240099</v>
      </c>
      <c r="F9">
        <v>84.5</v>
      </c>
      <c r="G9">
        <v>301.14705882352899</v>
      </c>
      <c r="H9">
        <v>-9.62238249342839E-2</v>
      </c>
      <c r="I9">
        <v>19</v>
      </c>
      <c r="J9">
        <v>61.330756302521003</v>
      </c>
      <c r="K9">
        <v>0.94745419969008304</v>
      </c>
      <c r="L9">
        <v>0.70036245462667202</v>
      </c>
      <c r="M9">
        <v>3.7978050191841399</v>
      </c>
      <c r="O9">
        <v>2.8690000000000002</v>
      </c>
      <c r="P9">
        <v>50</v>
      </c>
      <c r="Q9">
        <f t="shared" si="0"/>
        <v>57.38</v>
      </c>
      <c r="R9">
        <v>3.7090000000000001</v>
      </c>
    </row>
    <row r="10" spans="1:18" x14ac:dyDescent="0.2">
      <c r="A10">
        <v>12</v>
      </c>
      <c r="B10">
        <v>12</v>
      </c>
      <c r="C10">
        <v>28</v>
      </c>
      <c r="D10">
        <v>43.1480763097845</v>
      </c>
      <c r="E10">
        <v>1.4352133275661001</v>
      </c>
      <c r="F10">
        <v>86.785714285714207</v>
      </c>
      <c r="G10">
        <v>335.03571428571399</v>
      </c>
      <c r="H10">
        <v>0.78789474069158605</v>
      </c>
      <c r="I10">
        <v>21</v>
      </c>
      <c r="J10">
        <v>34.650756302521003</v>
      </c>
      <c r="K10">
        <v>0.98928641334140099</v>
      </c>
      <c r="L10">
        <v>0.93613583262806899</v>
      </c>
      <c r="M10">
        <v>4.0158657806818203</v>
      </c>
      <c r="O10">
        <v>2.4670000000000001</v>
      </c>
      <c r="P10">
        <v>50</v>
      </c>
      <c r="Q10">
        <f t="shared" si="0"/>
        <v>49.34</v>
      </c>
      <c r="R10">
        <v>4.3659999999999997</v>
      </c>
    </row>
    <row r="11" spans="1:18" x14ac:dyDescent="0.2">
      <c r="A11">
        <v>13</v>
      </c>
      <c r="B11">
        <v>13</v>
      </c>
      <c r="C11">
        <v>32</v>
      </c>
      <c r="D11">
        <v>46.632499878576901</v>
      </c>
      <c r="E11">
        <v>3.7691948841258198</v>
      </c>
      <c r="F11">
        <v>91.90625</v>
      </c>
      <c r="G11">
        <v>75.3125</v>
      </c>
      <c r="H11">
        <v>0.86068713203327496</v>
      </c>
      <c r="I11">
        <v>23</v>
      </c>
      <c r="J11">
        <v>38.585882352941098</v>
      </c>
      <c r="K11">
        <v>0.83624493232278096</v>
      </c>
      <c r="L11">
        <v>0.83901291555385205</v>
      </c>
      <c r="M11">
        <v>5.3917145619443296</v>
      </c>
      <c r="O11">
        <v>2.1659999999999999</v>
      </c>
      <c r="P11">
        <v>50</v>
      </c>
      <c r="Q11">
        <f t="shared" si="0"/>
        <v>43.32</v>
      </c>
      <c r="R11">
        <v>4.8630000000000004</v>
      </c>
    </row>
    <row r="12" spans="1:18" x14ac:dyDescent="0.2">
      <c r="A12">
        <v>18</v>
      </c>
      <c r="B12">
        <v>18</v>
      </c>
      <c r="C12">
        <v>36</v>
      </c>
      <c r="D12">
        <v>42.7432790681789</v>
      </c>
      <c r="E12">
        <v>3.0020150732097899</v>
      </c>
      <c r="F12">
        <v>144.5</v>
      </c>
      <c r="G12">
        <v>440.33333333333297</v>
      </c>
      <c r="H12">
        <v>0.23712647032938799</v>
      </c>
      <c r="I12">
        <v>38</v>
      </c>
      <c r="J12">
        <v>80.271932773109199</v>
      </c>
      <c r="K12">
        <v>0.93524788614925303</v>
      </c>
      <c r="L12">
        <v>0.96236656618800698</v>
      </c>
      <c r="M12">
        <v>3.05898629886318</v>
      </c>
      <c r="O12">
        <v>3.6970000000000001</v>
      </c>
      <c r="P12">
        <v>50</v>
      </c>
      <c r="Q12">
        <f t="shared" si="0"/>
        <v>73.94</v>
      </c>
      <c r="R12">
        <v>2.8460000000000001</v>
      </c>
    </row>
    <row r="13" spans="1:18" x14ac:dyDescent="0.2">
      <c r="A13">
        <v>19</v>
      </c>
      <c r="B13">
        <v>19</v>
      </c>
      <c r="C13">
        <v>17</v>
      </c>
      <c r="D13">
        <v>23.472502592077699</v>
      </c>
      <c r="E13">
        <v>1.2520278040030599</v>
      </c>
      <c r="F13">
        <v>144.058823529411</v>
      </c>
      <c r="G13">
        <v>396.588235294117</v>
      </c>
      <c r="H13">
        <v>0.61161533027618298</v>
      </c>
      <c r="I13">
        <v>41</v>
      </c>
      <c r="J13">
        <v>12.5359663865546</v>
      </c>
      <c r="K13">
        <v>0.96392295975800801</v>
      </c>
      <c r="L13">
        <v>1.7058412578096701E-2</v>
      </c>
      <c r="M13">
        <v>2.87532153832877</v>
      </c>
      <c r="O13">
        <v>0.76300000000000001</v>
      </c>
      <c r="P13">
        <v>50</v>
      </c>
      <c r="Q13">
        <f t="shared" si="0"/>
        <v>15.26</v>
      </c>
      <c r="R13">
        <v>3.286</v>
      </c>
    </row>
    <row r="14" spans="1:18" x14ac:dyDescent="0.2">
      <c r="A14">
        <v>20</v>
      </c>
      <c r="B14">
        <v>20</v>
      </c>
      <c r="C14">
        <v>26</v>
      </c>
      <c r="D14">
        <v>32.207295369434199</v>
      </c>
      <c r="E14">
        <v>1.53582682593982</v>
      </c>
      <c r="F14">
        <v>143.961538461538</v>
      </c>
      <c r="G14">
        <v>354.5</v>
      </c>
      <c r="H14">
        <v>-1.1979767133228501</v>
      </c>
      <c r="I14">
        <v>42</v>
      </c>
      <c r="J14">
        <v>42.030084033613399</v>
      </c>
      <c r="K14">
        <v>0.96898553569442103</v>
      </c>
      <c r="L14">
        <v>0.82941742680083097</v>
      </c>
      <c r="M14">
        <v>3.0225739185027098</v>
      </c>
      <c r="O14">
        <v>2.1850000000000001</v>
      </c>
      <c r="P14">
        <v>50</v>
      </c>
      <c r="Q14">
        <f t="shared" si="0"/>
        <v>43.7</v>
      </c>
      <c r="R14">
        <v>2.84</v>
      </c>
    </row>
    <row r="15" spans="1:18" x14ac:dyDescent="0.2">
      <c r="A15">
        <v>22</v>
      </c>
      <c r="B15">
        <v>22</v>
      </c>
      <c r="C15">
        <v>41</v>
      </c>
      <c r="D15">
        <v>37.204328823182202</v>
      </c>
      <c r="E15">
        <v>10.9531352055927</v>
      </c>
      <c r="F15">
        <v>165.92682926829201</v>
      </c>
      <c r="G15">
        <v>246.75609756097501</v>
      </c>
      <c r="H15">
        <v>0.42145299065944802</v>
      </c>
      <c r="I15">
        <v>46</v>
      </c>
      <c r="J15">
        <v>42.865042016806697</v>
      </c>
      <c r="K15">
        <v>0.875533503845074</v>
      </c>
      <c r="L15">
        <v>0.76277428693523097</v>
      </c>
      <c r="M15">
        <v>3.6100057628919799</v>
      </c>
      <c r="O15">
        <v>2.8610000000000002</v>
      </c>
      <c r="P15">
        <v>50</v>
      </c>
      <c r="Q15">
        <f t="shared" si="0"/>
        <v>57.22</v>
      </c>
      <c r="R15">
        <v>3.9119999999999999</v>
      </c>
    </row>
    <row r="16" spans="1:18" x14ac:dyDescent="0.2">
      <c r="A16">
        <v>24</v>
      </c>
      <c r="B16">
        <v>24</v>
      </c>
      <c r="C16">
        <v>22</v>
      </c>
      <c r="D16">
        <v>33.819386697551899</v>
      </c>
      <c r="E16">
        <v>1.1286615036746801</v>
      </c>
      <c r="F16">
        <v>171.54545454545399</v>
      </c>
      <c r="G16">
        <v>104.04545454545401</v>
      </c>
      <c r="H16">
        <v>-0.73550337470078297</v>
      </c>
      <c r="I16">
        <v>48</v>
      </c>
      <c r="J16">
        <v>44.817142857142798</v>
      </c>
      <c r="K16">
        <v>0.91243423006236901</v>
      </c>
      <c r="L16">
        <v>0.87556523344036397</v>
      </c>
      <c r="M16">
        <v>3.4904021434762398</v>
      </c>
      <c r="O16">
        <v>2.4289999999999998</v>
      </c>
      <c r="P16">
        <v>50</v>
      </c>
      <c r="Q16">
        <f t="shared" si="0"/>
        <v>48.58</v>
      </c>
      <c r="R16">
        <v>3.302</v>
      </c>
    </row>
    <row r="17" spans="1:18" x14ac:dyDescent="0.2">
      <c r="A17">
        <v>26</v>
      </c>
      <c r="B17">
        <v>26</v>
      </c>
      <c r="C17">
        <v>14</v>
      </c>
      <c r="D17">
        <v>19.177006476389799</v>
      </c>
      <c r="E17">
        <v>1.2767841268362099</v>
      </c>
      <c r="F17">
        <v>197.5</v>
      </c>
      <c r="G17">
        <v>194.142857142857</v>
      </c>
      <c r="H17">
        <v>-0.57342222479800298</v>
      </c>
      <c r="I17">
        <v>54</v>
      </c>
      <c r="J17">
        <v>53.6666666666666</v>
      </c>
      <c r="K17">
        <v>0.97316821465428205</v>
      </c>
      <c r="L17">
        <v>0.928002010916403</v>
      </c>
      <c r="M17">
        <v>2.5330494709811502</v>
      </c>
      <c r="O17">
        <v>1.484</v>
      </c>
      <c r="P17">
        <f>51-33</f>
        <v>18</v>
      </c>
      <c r="Q17">
        <f t="shared" si="0"/>
        <v>82.444444444444443</v>
      </c>
      <c r="R17">
        <v>2.3380000000000001</v>
      </c>
    </row>
    <row r="18" spans="1:18" x14ac:dyDescent="0.2">
      <c r="A18">
        <v>27</v>
      </c>
      <c r="B18">
        <v>27</v>
      </c>
      <c r="C18">
        <v>50</v>
      </c>
      <c r="D18">
        <v>43.748706762915198</v>
      </c>
      <c r="E18">
        <v>8.1656510195116407</v>
      </c>
      <c r="F18">
        <v>213.28</v>
      </c>
      <c r="G18">
        <v>410.18</v>
      </c>
      <c r="H18">
        <v>-0.73135833448924503</v>
      </c>
      <c r="I18">
        <v>55</v>
      </c>
      <c r="J18">
        <v>53.101377719780899</v>
      </c>
      <c r="K18">
        <v>0.84698579215648295</v>
      </c>
      <c r="L18">
        <v>0.40774997093517101</v>
      </c>
      <c r="M18">
        <v>3.0106190783661799</v>
      </c>
      <c r="O18">
        <v>2.4</v>
      </c>
      <c r="P18">
        <v>50</v>
      </c>
      <c r="Q18">
        <f t="shared" si="0"/>
        <v>48</v>
      </c>
      <c r="R18">
        <v>3.3530000000000002</v>
      </c>
    </row>
    <row r="19" spans="1:18" x14ac:dyDescent="0.2">
      <c r="A19">
        <v>28</v>
      </c>
      <c r="B19">
        <v>28</v>
      </c>
      <c r="C19">
        <v>33</v>
      </c>
      <c r="D19">
        <v>40.569675315608599</v>
      </c>
      <c r="E19">
        <v>1.2829579330229199</v>
      </c>
      <c r="F19">
        <v>211.75757575757501</v>
      </c>
      <c r="G19">
        <v>20</v>
      </c>
      <c r="H19">
        <v>-1.21900409469841</v>
      </c>
      <c r="I19">
        <v>56</v>
      </c>
      <c r="J19">
        <v>37.1556302521007</v>
      </c>
      <c r="K19">
        <v>0.85856500639286104</v>
      </c>
      <c r="L19">
        <v>0.77418213870274699</v>
      </c>
      <c r="M19">
        <v>5.1438708080376596</v>
      </c>
      <c r="O19">
        <v>2.472</v>
      </c>
      <c r="P19">
        <v>50</v>
      </c>
      <c r="Q19">
        <f t="shared" si="0"/>
        <v>49.44</v>
      </c>
      <c r="R19">
        <v>5.0629999999999997</v>
      </c>
    </row>
    <row r="20" spans="1:18" x14ac:dyDescent="0.2">
      <c r="A20">
        <v>29</v>
      </c>
      <c r="B20">
        <v>29</v>
      </c>
      <c r="C20">
        <v>17</v>
      </c>
      <c r="D20">
        <v>19.639036869877199</v>
      </c>
      <c r="E20">
        <v>1.51472439511413</v>
      </c>
      <c r="F20">
        <v>206.529411764705</v>
      </c>
      <c r="G20">
        <v>257</v>
      </c>
      <c r="H20">
        <v>1.5043201713294501</v>
      </c>
      <c r="I20">
        <v>57</v>
      </c>
      <c r="J20">
        <v>25.8836974789915</v>
      </c>
      <c r="K20">
        <v>0.96546655290199801</v>
      </c>
      <c r="L20">
        <v>0.84417074866931097</v>
      </c>
      <c r="M20">
        <v>1.91250674091455</v>
      </c>
      <c r="O20">
        <v>1.718</v>
      </c>
      <c r="P20">
        <v>50</v>
      </c>
      <c r="Q20">
        <f t="shared" si="0"/>
        <v>34.36</v>
      </c>
      <c r="R20">
        <v>1.7170000000000001</v>
      </c>
    </row>
    <row r="21" spans="1:18" x14ac:dyDescent="0.2">
      <c r="A21">
        <v>38</v>
      </c>
      <c r="B21">
        <v>38</v>
      </c>
      <c r="C21">
        <v>27</v>
      </c>
      <c r="D21">
        <v>31.1326248165017</v>
      </c>
      <c r="E21">
        <v>5.2273157342254803</v>
      </c>
      <c r="F21">
        <v>318.18518518518499</v>
      </c>
      <c r="G21">
        <v>35.703703703703702</v>
      </c>
      <c r="H21">
        <v>0.904016247251339</v>
      </c>
      <c r="I21">
        <v>84</v>
      </c>
      <c r="J21">
        <v>49.563418681839799</v>
      </c>
      <c r="K21">
        <v>0.95425203305434103</v>
      </c>
      <c r="L21">
        <v>0.87572121801507297</v>
      </c>
      <c r="M21">
        <v>2.6108032993752901</v>
      </c>
      <c r="O21">
        <v>2.2130000000000001</v>
      </c>
      <c r="P21">
        <f>51-19</f>
        <v>32</v>
      </c>
      <c r="Q21">
        <f t="shared" si="0"/>
        <v>69.15625</v>
      </c>
      <c r="R21">
        <v>2.8849999999999998</v>
      </c>
    </row>
    <row r="22" spans="1:18" x14ac:dyDescent="0.2">
      <c r="A22">
        <v>41</v>
      </c>
      <c r="B22">
        <v>41</v>
      </c>
      <c r="C22">
        <v>23</v>
      </c>
      <c r="D22">
        <v>33.156360695107999</v>
      </c>
      <c r="E22">
        <v>2.5614893123892601</v>
      </c>
      <c r="F22">
        <v>357.26086956521698</v>
      </c>
      <c r="G22">
        <v>378.17391304347802</v>
      </c>
      <c r="H22">
        <v>-0.87786981113262197</v>
      </c>
      <c r="I22">
        <v>93</v>
      </c>
      <c r="J22">
        <v>41.8599999999999</v>
      </c>
      <c r="K22">
        <v>0.98002514615313496</v>
      </c>
      <c r="L22">
        <v>0.97916179495060696</v>
      </c>
      <c r="M22">
        <v>2.3533798016837202</v>
      </c>
      <c r="O22">
        <v>2.7360000000000002</v>
      </c>
      <c r="P22">
        <v>50</v>
      </c>
      <c r="Q22">
        <f t="shared" si="0"/>
        <v>54.72</v>
      </c>
      <c r="R22">
        <v>2.4409999999999998</v>
      </c>
    </row>
    <row r="23" spans="1:18" x14ac:dyDescent="0.2">
      <c r="A23">
        <v>42</v>
      </c>
      <c r="B23">
        <v>42</v>
      </c>
      <c r="C23">
        <v>32</v>
      </c>
      <c r="D23">
        <v>37.492124943119201</v>
      </c>
      <c r="E23">
        <v>1.20413547806439</v>
      </c>
      <c r="F23">
        <v>371.5</v>
      </c>
      <c r="G23">
        <v>214.15625</v>
      </c>
      <c r="H23">
        <v>0.17310590432276099</v>
      </c>
      <c r="I23">
        <v>96</v>
      </c>
      <c r="J23">
        <v>62.212100840336099</v>
      </c>
      <c r="K23">
        <v>0.995628098862268</v>
      </c>
      <c r="L23">
        <v>0.95777367274500302</v>
      </c>
      <c r="M23">
        <v>2.8454038073854599</v>
      </c>
      <c r="O23">
        <v>3.528</v>
      </c>
      <c r="P23">
        <v>50</v>
      </c>
      <c r="Q23">
        <f t="shared" si="0"/>
        <v>70.56</v>
      </c>
      <c r="R23">
        <v>2.8380000000000001</v>
      </c>
    </row>
    <row r="24" spans="1:18" x14ac:dyDescent="0.2">
      <c r="A24">
        <v>44</v>
      </c>
      <c r="B24">
        <v>45</v>
      </c>
      <c r="C24">
        <v>21</v>
      </c>
      <c r="D24">
        <v>27.673379131437098</v>
      </c>
      <c r="E24">
        <v>1.1772431807822401</v>
      </c>
      <c r="F24">
        <v>375.04761904761898</v>
      </c>
      <c r="G24">
        <v>131</v>
      </c>
      <c r="H24">
        <v>1.0654574924673801</v>
      </c>
      <c r="I24">
        <v>100</v>
      </c>
      <c r="J24">
        <v>26.842352941176401</v>
      </c>
      <c r="K24">
        <v>0.87876398283038504</v>
      </c>
      <c r="L24">
        <v>0.74853631631061501</v>
      </c>
      <c r="M24">
        <v>3.47625986271593</v>
      </c>
      <c r="O24">
        <v>1.399</v>
      </c>
      <c r="P24">
        <v>50</v>
      </c>
      <c r="Q24">
        <f t="shared" si="0"/>
        <v>27.98</v>
      </c>
      <c r="R24">
        <v>3.2309999999999999</v>
      </c>
    </row>
    <row r="25" spans="1:18" x14ac:dyDescent="0.2">
      <c r="A25">
        <v>46</v>
      </c>
      <c r="B25">
        <v>47</v>
      </c>
      <c r="C25">
        <v>24</v>
      </c>
      <c r="D25">
        <v>30.970175419784699</v>
      </c>
      <c r="E25">
        <v>1.3898085483606</v>
      </c>
      <c r="F25">
        <v>380.375</v>
      </c>
      <c r="G25">
        <v>102.5</v>
      </c>
      <c r="H25">
        <v>1.1057906169082099</v>
      </c>
      <c r="I25">
        <v>102</v>
      </c>
      <c r="J25">
        <v>34.770588235294099</v>
      </c>
      <c r="K25">
        <v>0.84085270026798198</v>
      </c>
      <c r="L25">
        <v>0.80565373295899501</v>
      </c>
      <c r="M25">
        <v>2.1655323413521401</v>
      </c>
      <c r="O25">
        <v>1.8740000000000001</v>
      </c>
      <c r="P25">
        <v>50</v>
      </c>
      <c r="Q25">
        <f t="shared" si="0"/>
        <v>37.479999999999997</v>
      </c>
      <c r="R25">
        <v>2.77</v>
      </c>
    </row>
    <row r="26" spans="1:18" x14ac:dyDescent="0.2">
      <c r="A26">
        <v>47</v>
      </c>
      <c r="B26">
        <v>48</v>
      </c>
      <c r="C26">
        <v>24</v>
      </c>
      <c r="D26">
        <v>28.522176259907098</v>
      </c>
      <c r="E26">
        <v>1.21879506020799</v>
      </c>
      <c r="F26">
        <v>389.5</v>
      </c>
      <c r="G26">
        <v>328.25</v>
      </c>
      <c r="H26">
        <v>-0.24256398120153499</v>
      </c>
      <c r="I26">
        <v>104</v>
      </c>
      <c r="J26">
        <v>32.946050420168</v>
      </c>
      <c r="K26">
        <v>0.89110355868197599</v>
      </c>
      <c r="L26">
        <v>0.81832427239908601</v>
      </c>
      <c r="M26">
        <v>2.3365780810517598</v>
      </c>
      <c r="O26">
        <v>2.0539999999999998</v>
      </c>
      <c r="P26">
        <v>50</v>
      </c>
      <c r="Q26">
        <f t="shared" si="0"/>
        <v>41.08</v>
      </c>
      <c r="R26">
        <v>2.5150000000000001</v>
      </c>
    </row>
    <row r="27" spans="1:18" x14ac:dyDescent="0.2">
      <c r="A27">
        <v>49</v>
      </c>
      <c r="B27">
        <v>50</v>
      </c>
      <c r="C27">
        <v>27</v>
      </c>
      <c r="D27">
        <v>31.356342572927801</v>
      </c>
      <c r="E27">
        <v>1.7022779652170199</v>
      </c>
      <c r="F27">
        <v>407</v>
      </c>
      <c r="G27">
        <v>297.18518518518499</v>
      </c>
      <c r="H27">
        <v>0.113404458276621</v>
      </c>
      <c r="I27">
        <v>108</v>
      </c>
      <c r="J27">
        <v>75.238991596638598</v>
      </c>
      <c r="K27">
        <v>0.93355889756700206</v>
      </c>
      <c r="L27">
        <v>0.95144046200065402</v>
      </c>
      <c r="M27">
        <v>2.6486376567573999</v>
      </c>
      <c r="O27">
        <v>2.7629999999999999</v>
      </c>
      <c r="P27">
        <v>50</v>
      </c>
      <c r="Q27">
        <f t="shared" si="0"/>
        <v>55.26</v>
      </c>
      <c r="R27">
        <v>2.5960000000000001</v>
      </c>
    </row>
    <row r="28" spans="1:18" x14ac:dyDescent="0.2">
      <c r="A28">
        <v>50</v>
      </c>
      <c r="B28">
        <v>51</v>
      </c>
      <c r="C28">
        <v>23</v>
      </c>
      <c r="D28">
        <v>33.661387410517399</v>
      </c>
      <c r="E28">
        <v>1.0613663572193399</v>
      </c>
      <c r="F28">
        <v>405.60869565217303</v>
      </c>
      <c r="G28">
        <v>447.04347826086899</v>
      </c>
      <c r="H28">
        <v>0.89425733753193704</v>
      </c>
      <c r="I28">
        <v>110</v>
      </c>
      <c r="J28">
        <v>30.850924369747901</v>
      </c>
      <c r="K28">
        <v>0.96763563934209595</v>
      </c>
      <c r="L28">
        <v>0.879213391343593</v>
      </c>
      <c r="M28">
        <v>3.6276207138682901</v>
      </c>
      <c r="O28">
        <v>2.2650000000000001</v>
      </c>
      <c r="P28">
        <v>50</v>
      </c>
      <c r="Q28">
        <f t="shared" si="0"/>
        <v>45.3</v>
      </c>
      <c r="R28">
        <v>3.3610000000000002</v>
      </c>
    </row>
    <row r="29" spans="1:18" x14ac:dyDescent="0.2">
      <c r="A29">
        <v>51</v>
      </c>
      <c r="B29">
        <v>52</v>
      </c>
      <c r="C29">
        <v>26</v>
      </c>
      <c r="D29">
        <v>25.122582958516801</v>
      </c>
      <c r="E29">
        <v>4.9760577705876097</v>
      </c>
      <c r="F29">
        <v>412</v>
      </c>
      <c r="G29">
        <v>188.07692307692301</v>
      </c>
      <c r="H29">
        <v>-0.117793744990891</v>
      </c>
      <c r="I29">
        <v>111</v>
      </c>
      <c r="J29">
        <v>30.205378151260501</v>
      </c>
      <c r="K29">
        <v>0.96043138627032898</v>
      </c>
      <c r="L29">
        <v>0.95350162777044101</v>
      </c>
      <c r="M29">
        <v>2.8534305406853102</v>
      </c>
      <c r="O29">
        <v>1.992</v>
      </c>
      <c r="P29">
        <v>50</v>
      </c>
      <c r="Q29">
        <f t="shared" si="0"/>
        <v>39.840000000000003</v>
      </c>
      <c r="R29">
        <v>2.75</v>
      </c>
    </row>
    <row r="30" spans="1:18" x14ac:dyDescent="0.2">
      <c r="A30">
        <v>56</v>
      </c>
      <c r="B30">
        <v>57</v>
      </c>
      <c r="C30">
        <v>20</v>
      </c>
      <c r="D30">
        <v>26.064199846200701</v>
      </c>
      <c r="E30">
        <v>2.1112760068993799</v>
      </c>
      <c r="F30">
        <v>447.5</v>
      </c>
      <c r="G30">
        <v>355.75</v>
      </c>
      <c r="H30">
        <v>-0.486177587121504</v>
      </c>
      <c r="I30">
        <v>120</v>
      </c>
      <c r="J30">
        <v>48.8836974789915</v>
      </c>
      <c r="K30">
        <v>0.89529440840769403</v>
      </c>
      <c r="L30">
        <v>0.88540874971982597</v>
      </c>
      <c r="M30">
        <v>2.2833712993329298</v>
      </c>
      <c r="O30">
        <v>2.1920000000000002</v>
      </c>
      <c r="P30">
        <v>50</v>
      </c>
      <c r="Q30">
        <f t="shared" si="0"/>
        <v>43.84</v>
      </c>
      <c r="R30">
        <v>2.0880000000000001</v>
      </c>
    </row>
    <row r="31" spans="1:18" x14ac:dyDescent="0.2">
      <c r="A31">
        <v>57</v>
      </c>
      <c r="B31">
        <v>58</v>
      </c>
      <c r="C31">
        <v>21</v>
      </c>
      <c r="D31">
        <v>22.369480329000702</v>
      </c>
      <c r="E31">
        <v>6.5427948056933101</v>
      </c>
      <c r="F31">
        <v>450.71428571428498</v>
      </c>
      <c r="G31">
        <v>281.666666666666</v>
      </c>
      <c r="H31">
        <v>-0.73902734725361297</v>
      </c>
      <c r="I31">
        <v>121</v>
      </c>
      <c r="J31">
        <v>33.259210526315698</v>
      </c>
      <c r="K31">
        <v>0.98044681449843696</v>
      </c>
      <c r="L31">
        <v>0.96966474771077704</v>
      </c>
      <c r="M31">
        <v>1.4505643666536701</v>
      </c>
      <c r="O31">
        <v>1.98</v>
      </c>
      <c r="P31">
        <v>50</v>
      </c>
      <c r="Q31">
        <f t="shared" si="0"/>
        <v>39.6</v>
      </c>
      <c r="R31">
        <v>1.371</v>
      </c>
    </row>
    <row r="32" spans="1:18" x14ac:dyDescent="0.2">
      <c r="A32">
        <v>58</v>
      </c>
      <c r="B32">
        <v>59</v>
      </c>
      <c r="C32">
        <v>25</v>
      </c>
      <c r="D32">
        <v>28.9220193203839</v>
      </c>
      <c r="E32">
        <v>2.7288089767032502</v>
      </c>
      <c r="F32">
        <v>468</v>
      </c>
      <c r="G32">
        <v>34.880000000000003</v>
      </c>
      <c r="H32">
        <v>-7.3603663313550505E-2</v>
      </c>
      <c r="I32">
        <v>124</v>
      </c>
      <c r="J32">
        <v>51.993617021276599</v>
      </c>
      <c r="K32">
        <v>0.98217478546886305</v>
      </c>
      <c r="L32">
        <v>0.97387814775032799</v>
      </c>
      <c r="M32">
        <v>2.0451542113976999</v>
      </c>
      <c r="O32">
        <v>2.6560000000000001</v>
      </c>
      <c r="P32">
        <v>41</v>
      </c>
      <c r="Q32">
        <f t="shared" si="0"/>
        <v>64.780487804878049</v>
      </c>
      <c r="R32">
        <v>1.8320000000000001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2023-07-10_Gliding_ATP1410um_2-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I. Duarte</dc:creator>
  <cp:lastModifiedBy>Ana I. Duarte</cp:lastModifiedBy>
  <dcterms:created xsi:type="dcterms:W3CDTF">2023-08-13T19:22:58Z</dcterms:created>
  <dcterms:modified xsi:type="dcterms:W3CDTF">2023-08-14T01:42:50Z</dcterms:modified>
</cp:coreProperties>
</file>