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3D005B15-7360-A140-8ED6-B9660A7CE305}" xr6:coauthVersionLast="36" xr6:coauthVersionMax="43" xr10:uidLastSave="{00000000-0000-0000-0000-000000000000}"/>
  <bookViews>
    <workbookView xWindow="0" yWindow="460" windowWidth="25600" windowHeight="13160" activeTab="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E69" i="17"/>
  <c r="L68" i="17"/>
  <c r="J68" i="17"/>
  <c r="H68" i="17"/>
  <c r="G68" i="17"/>
  <c r="E68" i="17"/>
  <c r="L67" i="17"/>
  <c r="J67" i="17"/>
  <c r="H67" i="17"/>
  <c r="G67" i="17"/>
  <c r="E67" i="17"/>
  <c r="L66" i="17"/>
  <c r="J66" i="17"/>
  <c r="H66" i="17"/>
  <c r="G66" i="17"/>
  <c r="E66" i="17"/>
  <c r="L65" i="17"/>
  <c r="J65" i="17"/>
  <c r="H65" i="17"/>
  <c r="G65" i="17"/>
  <c r="E65" i="17"/>
  <c r="L64" i="17"/>
  <c r="J64" i="17"/>
  <c r="H64" i="17"/>
  <c r="G64" i="17"/>
  <c r="E64" i="17"/>
  <c r="L63" i="17"/>
  <c r="J63" i="17"/>
  <c r="H63" i="17"/>
  <c r="G63" i="17"/>
  <c r="E63" i="17"/>
  <c r="L62" i="17"/>
  <c r="J62" i="17"/>
  <c r="H62" i="17"/>
  <c r="G62" i="17"/>
  <c r="E62" i="17"/>
  <c r="L61" i="17"/>
  <c r="J61" i="17"/>
  <c r="H61" i="17"/>
  <c r="G61" i="17"/>
  <c r="E61" i="17"/>
  <c r="L60" i="17"/>
  <c r="J60" i="17"/>
  <c r="H60" i="17"/>
  <c r="G60" i="17"/>
  <c r="E60" i="17"/>
  <c r="L59" i="17"/>
  <c r="J59" i="17"/>
  <c r="H59" i="17"/>
  <c r="G59" i="17"/>
  <c r="E59" i="17"/>
  <c r="L58" i="17"/>
  <c r="J58" i="17"/>
  <c r="H58" i="17"/>
  <c r="G58" i="17"/>
  <c r="E58" i="17"/>
  <c r="L57" i="17"/>
  <c r="J57" i="17"/>
  <c r="H57" i="17"/>
  <c r="G57" i="17"/>
  <c r="E57" i="17"/>
  <c r="L56" i="17"/>
  <c r="J56" i="17"/>
  <c r="H56" i="17"/>
  <c r="G56" i="17"/>
  <c r="E56" i="17"/>
  <c r="L55" i="17"/>
  <c r="J55" i="17"/>
  <c r="H55" i="17"/>
  <c r="G55" i="17"/>
  <c r="E55" i="17"/>
  <c r="L54" i="17"/>
  <c r="J54" i="17"/>
  <c r="H54" i="17"/>
  <c r="G54" i="17"/>
  <c r="E54" i="17"/>
  <c r="L53" i="17"/>
  <c r="J53" i="17"/>
  <c r="H53" i="17"/>
  <c r="G53" i="17"/>
  <c r="E53" i="17"/>
  <c r="L52" i="17"/>
  <c r="J52" i="17"/>
  <c r="H52" i="17"/>
  <c r="G52" i="17"/>
  <c r="E52" i="17"/>
  <c r="L51" i="17"/>
  <c r="J51" i="17"/>
  <c r="H51" i="17"/>
  <c r="G51" i="17"/>
  <c r="E51" i="17"/>
  <c r="L50" i="17"/>
  <c r="J50" i="17"/>
  <c r="H50" i="17"/>
  <c r="G50" i="17"/>
  <c r="E50" i="17"/>
  <c r="L49" i="17"/>
  <c r="J49" i="17"/>
  <c r="H49" i="17"/>
  <c r="G49" i="17"/>
  <c r="E49" i="17"/>
  <c r="J48" i="17"/>
  <c r="H48" i="17"/>
  <c r="E48" i="17"/>
  <c r="J47" i="17"/>
  <c r="H47" i="17"/>
  <c r="E47" i="17"/>
  <c r="J46" i="17"/>
  <c r="H46" i="17"/>
  <c r="E46" i="17"/>
  <c r="J45" i="17"/>
  <c r="H45" i="17"/>
  <c r="E45" i="17"/>
  <c r="F45" i="17" s="1"/>
  <c r="J44" i="17"/>
  <c r="H44" i="17"/>
  <c r="E44" i="17"/>
  <c r="L43" i="17"/>
  <c r="J43" i="17"/>
  <c r="H43" i="17"/>
  <c r="G43" i="17"/>
  <c r="E43" i="17"/>
  <c r="L42" i="17"/>
  <c r="J42" i="17"/>
  <c r="H42" i="17"/>
  <c r="G42" i="17"/>
  <c r="E42" i="17"/>
  <c r="L41" i="17"/>
  <c r="J41" i="17"/>
  <c r="H41" i="17"/>
  <c r="G41" i="17"/>
  <c r="E41" i="17"/>
  <c r="L40" i="17"/>
  <c r="J40" i="17"/>
  <c r="H40" i="17"/>
  <c r="G40" i="17"/>
  <c r="E40" i="17"/>
  <c r="L39" i="17"/>
  <c r="J39" i="17"/>
  <c r="K39" i="17" s="1"/>
  <c r="K40" i="17" s="1"/>
  <c r="K41"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I44"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F46" i="17" l="1"/>
  <c r="F47" i="17" s="1"/>
  <c r="K42" i="17"/>
  <c r="K43" i="17" s="1"/>
  <c r="K44" i="17" s="1"/>
  <c r="L44" i="17" s="1"/>
  <c r="I45" i="17"/>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K36" i="17"/>
  <c r="K37" i="17" s="1"/>
  <c r="K38" i="17" s="1"/>
  <c r="L38" i="17" s="1"/>
  <c r="F40" i="17"/>
  <c r="F41" i="17" s="1"/>
  <c r="F42" i="17" s="1"/>
  <c r="F43" i="17" s="1"/>
  <c r="F44" i="17" s="1"/>
  <c r="G44" i="17" s="1"/>
  <c r="D44" i="17"/>
  <c r="D43" i="17"/>
  <c r="D42" i="17"/>
  <c r="D41" i="17"/>
  <c r="D40" i="17"/>
  <c r="D39" i="17"/>
  <c r="D38" i="17"/>
  <c r="D37" i="17"/>
  <c r="D36" i="17"/>
  <c r="D35" i="17"/>
  <c r="D34" i="17"/>
  <c r="F48" i="17" l="1"/>
  <c r="G47" i="17"/>
  <c r="G46" i="17"/>
  <c r="A48" i="12" s="1"/>
  <c r="K45" i="17"/>
  <c r="U20" i="2"/>
  <c r="F49" i="17" l="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G48" i="17"/>
  <c r="K46" i="17"/>
  <c r="L45" i="17"/>
  <c r="D33" i="17"/>
  <c r="D32" i="17"/>
  <c r="D31" i="17"/>
  <c r="U14" i="2"/>
  <c r="K47" i="17" l="1"/>
  <c r="L46" i="17"/>
  <c r="U10" i="2"/>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S20" i="2"/>
  <c r="T20" i="2" s="1"/>
  <c r="R20" i="2"/>
  <c r="Q20" i="2"/>
  <c r="X19" i="2"/>
  <c r="V19" i="2"/>
  <c r="U19" i="2"/>
  <c r="R19" i="2"/>
  <c r="Q19" i="2"/>
  <c r="S19" i="2" s="1"/>
  <c r="X18" i="2"/>
  <c r="V18" i="2"/>
  <c r="U18" i="2"/>
  <c r="S18" i="2"/>
  <c r="R18" i="2"/>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K48" i="17" l="1"/>
  <c r="L47" i="17"/>
  <c r="Y19" i="2"/>
  <c r="T18" i="2"/>
  <c r="Y20" i="2"/>
  <c r="Y21" i="2" s="1"/>
  <c r="Y22" i="2" s="1"/>
  <c r="Y23" i="2" s="1"/>
  <c r="Y24" i="2" s="1"/>
  <c r="Y25" i="2" s="1"/>
  <c r="Y26" i="2" s="1"/>
  <c r="Y27" i="2" s="1"/>
  <c r="Y28" i="2" s="1"/>
  <c r="Y29" i="2" s="1"/>
  <c r="Y30" i="2" s="1"/>
  <c r="Y31" i="2" s="1"/>
  <c r="Y32" i="2" s="1"/>
  <c r="Y33" i="2" s="1"/>
  <c r="Y34" i="2" s="1"/>
  <c r="T19" i="2"/>
  <c r="T14" i="2"/>
  <c r="T11" i="2"/>
  <c r="D20" i="17"/>
  <c r="D19" i="17"/>
  <c r="D18" i="17"/>
  <c r="D17" i="17"/>
  <c r="K49" i="17" l="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L48" i="17"/>
  <c r="X10" i="2"/>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F20" i="19"/>
  <c r="A22" i="20" s="1"/>
  <c r="E46" i="25"/>
  <c r="F46" i="25" s="1"/>
  <c r="F45" i="25"/>
  <c r="E47" i="25"/>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A53" i="12"/>
  <c r="A54"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L30" i="17" l="1"/>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G30" i="17" l="1"/>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A33" i="12" l="1"/>
  <c r="B7" i="2"/>
  <c r="A24" i="2"/>
  <c r="A13" i="2"/>
  <c r="A12" i="2"/>
  <c r="B8" i="2"/>
  <c r="D12" i="2"/>
  <c r="A36" i="12" l="1"/>
  <c r="A35" i="12"/>
  <c r="A26" i="2"/>
  <c r="B9" i="2"/>
  <c r="A15" i="2"/>
  <c r="D14" i="2"/>
  <c r="A37" i="12" l="1"/>
  <c r="A28" i="2"/>
  <c r="D16" i="2"/>
  <c r="B10" i="2"/>
  <c r="A17" i="2"/>
  <c r="A30" i="2" l="1"/>
  <c r="A19" i="2"/>
  <c r="B11" i="2"/>
  <c r="D18" i="2"/>
  <c r="A38" i="12" l="1"/>
  <c r="A32" i="2"/>
  <c r="A21" i="2"/>
  <c r="D20" i="2"/>
  <c r="D22" i="2" s="1"/>
  <c r="D24" i="2" s="1"/>
  <c r="D26" i="2" s="1"/>
  <c r="D28" i="2" s="1"/>
  <c r="D30" i="2" s="1"/>
  <c r="B12" i="2"/>
  <c r="A39" i="12" l="1"/>
  <c r="A23" i="2"/>
  <c r="D32" i="2"/>
  <c r="B13" i="2"/>
  <c r="A40" i="12" l="1"/>
  <c r="B14" i="2"/>
  <c r="A25" i="2"/>
  <c r="A41" i="12" l="1"/>
  <c r="A27" i="2"/>
  <c r="B15" i="2"/>
  <c r="A44" i="12" l="1"/>
  <c r="B16" i="2"/>
  <c r="A29" i="2"/>
  <c r="A45" i="12" l="1"/>
  <c r="A31" i="2"/>
  <c r="B17" i="2"/>
  <c r="F75" i="17" l="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B18" i="2"/>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<sst xmlns="http://schemas.openxmlformats.org/spreadsheetml/2006/main" count="678" uniqueCount="530">
  <si>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</si>
  <si>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</si>
  <si>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</si>
  <si>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</si>
  <si>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</si>
  <si>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</si>
  <si>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</si>
  <si>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</si>
  <si>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</si>
  <si>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</si>
  <si>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</si>
  <si>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</si>
  <si>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</si>
  <si>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</si>
  <si>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</si>
  <si>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</si>
  <si>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</si>
  <si>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</si>
  <si>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</si>
  <si>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</si>
  <si>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</si>
  <si>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</si>
  <si>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</si>
  <si>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</si>
  <si>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</si>
  <si>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</si>
  <si>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</si>
  <si>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</si>
  <si>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</si>
  <si>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</si>
  <si>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</si>
  <si>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</si>
  <si>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</si>
  <si>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</si>
  <si>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</si>
  <si>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</si>
  <si>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</si>
  <si>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</si>
  <si>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</si>
  <si>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</si>
  <si>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</si>
  <si>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</si>
  <si>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</si>
  <si>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</si>
  <si>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</si>
  <si>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</si>
  <si>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</si>
  <si>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</si>
  <si>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</si>
  <si>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</si>
  <si>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</si>
  <si>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</si>
  <si>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</si>
  <si>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</si>
  <si>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</si>
  <si>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</si>
  <si>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</si>
  <si>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</si>
  <si>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</si>
  <si>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</si>
  <si>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</si>
  <si>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</si>
  <si>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</si>
  <si>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</si>
  <si>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</si>
  <si>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</si>
  <si>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</si>
  <si>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</si>
  <si>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</si>
  <si>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</si>
  <si>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</si>
  <si>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</si>
  <si>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</si>
  <si>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</si>
  <si>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</si>
  <si>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</si>
  <si>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</si>
  <si>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</si>
  <si>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</si>
  <si>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</si>
  <si>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</si>
  <si>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</si>
  <si>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</si>
  <si>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</si>
  <si>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</si>
  <si>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</si>
  <si>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</si>
  <si>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</si>
  <si>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</si>
  <si>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</si>
  <si>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</si>
  <si>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</si>
  <si>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</si>
  <si>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</si>
  <si>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</si>
  <si>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</si>
  <si>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</si>
  <si>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</si>
  <si>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</si>
  <si>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</si>
  <si>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</si>
  <si>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</si>
  <si>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</si>
  <si>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</si>
  <si>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</si>
  <si>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</si>
  <si>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</si>
  <si>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</si>
  <si>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</si>
  <si>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</si>
  <si>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</si>
  <si>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</si>
  <si>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</si>
  <si>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</si>
  <si>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</si>
  <si>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</si>
  <si>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</si>
  <si>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</si>
  <si>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</si>
  <si>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</si>
  <si>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</si>
  <si>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</si>
  <si>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</si>
  <si>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</si>
  <si>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</si>
  <si>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</si>
  <si>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</si>
  <si>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</si>
  <si>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</si>
  <si>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</si>
  <si>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</si>
  <si>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</si>
  <si>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</si>
  <si>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</si>
  <si>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</si>
  <si>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</si>
  <si>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</si>
  <si>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</si>
  <si>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</si>
  <si>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</si>
  <si>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</si>
  <si>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</si>
  <si>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</si>
  <si>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</si>
  <si>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</si>
  <si>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</si>
  <si>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</si>
  <si>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</si>
  <si>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</si>
  <si>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</si>
  <si>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</si>
  <si>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</si>
  <si>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</si>
  <si>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</si>
  <si>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</si>
  <si>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</si>
  <si>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</si>
  <si>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</si>
  <si>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</si>
  <si>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</si>
  <si>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</si>
  <si>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</si>
  <si>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</si>
  <si>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</si>
  <si>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</si>
  <si>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</si>
  <si>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</si>
  <si>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</si>
  <si>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</si>
  <si>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</si>
  <si>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</si>
  <si>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</si>
  <si>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</si>
  <si>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</si>
  <si>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</si>
  <si>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</si>
  <si>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</si>
  <si>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</si>
  <si>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</si>
  <si>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</si>
  <si>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</si>
  <si>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</si>
  <si>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</si>
  <si>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</si>
  <si>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</si>
  <si>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</si>
  <si>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</si>
  <si>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</si>
  <si>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</si>
  <si>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</si>
  <si>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</si>
  <si>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</si>
  <si>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</si>
  <si>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</si>
  <si>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</si>
  <si>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</si>
  <si>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</si>
  <si>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</si>
  <si>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</si>
  <si>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</si>
  <si>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</si>
  <si>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</si>
  <si>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</si>
  <si>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</si>
  <si>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</si>
  <si>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</si>
  <si>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</si>
  <si>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</si>
  <si>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</si>
  <si>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</si>
  <si>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</si>
  <si>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</si>
  <si>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</si>
  <si>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</si>
  <si>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</si>
  <si>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</si>
  <si>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</si>
  <si>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</si>
  <si>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</si>
  <si>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</si>
  <si>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</si>
  <si>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</si>
  <si>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</si>
  <si>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</si>
  <si>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</si>
  <si>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</si>
  <si>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</si>
  <si>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</si>
  <si>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</si>
  <si>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</si>
  <si>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</si>
  <si>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</si>
  <si>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</si>
  <si>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</si>
  <si>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</si>
  <si>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</si>
  <si>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</si>
  <si>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</si>
  <si>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</si>
  <si>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</si>
  <si>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</si>
  <si>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</si>
  <si>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</si>
  <si>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</si>
  <si>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</si>
  <si>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</si>
  <si>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</si>
  <si>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</si>
  <si>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</si>
  <si>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</si>
  <si>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</si>
  <si>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</si>
  <si>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</si>
  <si>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</si>
  <si>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</si>
  <si>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</si>
  <si>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</si>
  <si>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</si>
  <si>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</si>
  <si>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</si>
  <si>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</si>
  <si>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</si>
  <si>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</si>
  <si>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</si>
  <si>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</si>
  <si>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</si>
  <si>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</si>
  <si>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</si>
  <si>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</si>
  <si>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</si>
  <si>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</si>
  <si>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</si>
  <si>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</si>
  <si>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</si>
  <si>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</si>
  <si>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</si>
  <si>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</si>
  <si>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</si>
  <si>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</si>
  <si>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</si>
  <si>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</si>
  <si>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</si>
  <si>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</si>
  <si>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</si>
  <si>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</si>
  <si>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</si>
  <si>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</si>
  <si>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</si>
  <si>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</si>
  <si>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</si>
  <si>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</si>
  <si>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</si>
  <si>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</si>
  <si>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</si>
  <si>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</si>
  <si>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</si>
  <si>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</si>
  <si>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</si>
  <si>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</si>
  <si>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</si>
  <si>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</si>
  <si>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</si>
  <si>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</si>
  <si>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</si>
  <si>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</si>
  <si>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</si>
  <si>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</si>
  <si>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</si>
  <si>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</si>
  <si>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</si>
  <si>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</si>
  <si>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</si>
  <si>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</si>
  <si>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</si>
  <si>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</si>
  <si>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</si>
  <si>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</si>
  <si>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</si>
  <si>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</si>
  <si>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</si>
  <si>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</si>
  <si>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</si>
  <si>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</si>
  <si>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</si>
  <si>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</si>
  <si>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</si>
  <si>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</si>
  <si>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</si>
  <si>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</si>
  <si>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</si>
  <si>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</si>
  <si>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</si>
  <si>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</si>
  <si>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</si>
  <si>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</si>
  <si>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</si>
  <si>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</si>
  <si>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</si>
  <si>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</si>
  <si>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</si>
  <si>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</si>
  <si>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</si>
  <si>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</si>
  <si>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</si>
  <si>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</si>
  <si>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</si>
  <si>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</si>
  <si>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</si>
  <si>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</si>
  <si>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</si>
  <si>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</si>
  <si>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</si>
  <si>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</si>
  <si>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</si>
  <si>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</si>
  <si>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</si>
  <si>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</si>
  <si>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</si>
  <si>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</si>
  <si>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</si>
  <si>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</si>
  <si>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</si>
  <si>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</si>
  <si>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</si>
  <si>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</si>
  <si>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</si>
  <si>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</si>
  <si>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</si>
  <si>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</si>
  <si>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</si>
  <si>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</si>
  <si>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</si>
  <si>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</si>
  <si>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</si>
  <si>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</si>
  <si>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</si>
  <si>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</si>
  <si>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</si>
  <si>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</si>
  <si>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</si>
  <si>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</si>
  <si>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</si>
  <si>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</si>
  <si>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</si>
  <si>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</si>
  <si>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</si>
  <si>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</si>
  <si>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</si>
  <si>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</si>
  <si>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</si>
  <si>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</si>
  <si>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</si>
  <si>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</si>
  <si>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</si>
  <si>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</si>
  <si>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</si>
  <si>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</si>
  <si>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</si>
  <si>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</si>
  <si>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</si>
  <si>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</si>
  <si>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</si>
  <si>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</si>
  <si>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</si>
  <si>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</si>
  <si>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</si>
  <si>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</si>
  <si>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</si>
  <si>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</si>
  <si>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</si>
  <si>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</si>
  <si>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</si>
  <si>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</si>
  <si>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</si>
  <si>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</si>
  <si>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</si>
  <si>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</si>
  <si>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</si>
  <si>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</si>
  <si>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</si>
  <si>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</si>
  <si>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</si>
  <si>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</si>
  <si>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</si>
  <si>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</si>
  <si>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</si>
  <si>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</si>
  <si>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</si>
  <si>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</si>
  <si>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</si>
  <si>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</si>
  <si>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</si>
  <si>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</si>
  <si>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</si>
  <si>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</si>
  <si>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</si>
  <si>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</si>
  <si>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</si>
  <si>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</si>
  <si>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</si>
  <si>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</si>
  <si>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</si>
  <si>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</si>
  <si>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</si>
  <si>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</si>
  <si>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</si>
  <si>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</si>
  <si>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</si>
  <si>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</si>
  <si>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</si>
  <si>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</si>
  <si>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</si>
  <si>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</si>
  <si>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</si>
  <si>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</si>
  <si>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</si>
  <si>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</si>
  <si>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</si>
  <si>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</si>
  <si>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</si>
  <si>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</si>
  <si>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</si>
  <si>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</si>
  <si>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</si>
  <si>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</si>
  <si>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</si>
  <si>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</si>
  <si>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</si>
  <si>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</si>
  <si>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</si>
  <si>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</si>
  <si>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</si>
  <si>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</si>
  <si>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</si>
  <si>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</si>
  <si>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</si>
  <si>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</si>
  <si>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</si>
  <si>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</si>
  <si>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</si>
  <si>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</si>
  <si>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</si>
  <si>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</si>
  <si>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</si>
  <si>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</si>
  <si>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</si>
  <si>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</si>
  <si>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</si>
  <si>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</si>
  <si>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</si>
  <si>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</si>
  <si>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</si>
  <si>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</si>
  <si>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</si>
  <si>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No Class  - Columbus Day</t>
  </si>
  <si>
    <t>Cluster Analysis</t>
  </si>
  <si>
    <t>PCA - Visually</t>
  </si>
  <si>
    <t>http://setosa.io/ev/principal-component-analysis/</t>
  </si>
  <si>
    <t>https://towardsdatascience.com/an-introduction-to-t-sne-with-python-example-5a3a293108d1</t>
  </si>
  <si>
    <t>t-SNE</t>
  </si>
  <si>
    <t xml:space="preserve">This is an assignment on unsupervised models. </t>
  </si>
  <si>
    <t>https://classroom.github.com/a/lcyTxTwv</t>
  </si>
  <si>
    <t>https://colab.research.google.com/github/RPI-DATA/course-intro-ml-app/blob/master/content/assignments/pca.ipynb</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</si>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</sst>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lab.research.google.com/github/RPI-DATA/course-intro-ml-app/blob/master/content/assignments/pca.ipynb"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6" t="s">
        <v>268</v>
      </c>
      <c r="C2" s="106"/>
      <c r="D2" s="106"/>
      <c r="E2" s="106"/>
    </row>
    <row r="3" spans="1:7" s="4" customFormat="1" ht="15" customHeight="1">
      <c r="A3" s="9" t="s">
        <v>144</v>
      </c>
      <c r="B3" s="105" t="s">
        <v>130</v>
      </c>
      <c r="C3" s="105"/>
      <c r="D3" s="105"/>
      <c r="E3" s="105"/>
    </row>
    <row r="4" spans="1:7" s="4" customFormat="1" ht="15" customHeight="1">
      <c r="A4" s="9" t="s">
        <v>146</v>
      </c>
      <c r="B4" s="105" t="s">
        <v>313</v>
      </c>
      <c r="C4" s="105"/>
      <c r="D4" s="105"/>
      <c r="E4" s="105"/>
    </row>
    <row r="5" spans="1:7" s="4" customFormat="1" ht="15" customHeight="1">
      <c r="A5" s="9" t="s">
        <v>145</v>
      </c>
      <c r="B5" s="105"/>
      <c r="C5" s="105"/>
      <c r="D5" s="105"/>
      <c r="E5" s="105"/>
    </row>
    <row r="6" spans="1:7" ht="15" customHeight="1">
      <c r="A6" s="1" t="s">
        <v>147</v>
      </c>
      <c r="B6" s="107" t="s">
        <v>333</v>
      </c>
      <c r="C6" s="108"/>
      <c r="D6" s="108"/>
      <c r="E6" s="108"/>
    </row>
    <row r="7" spans="1:7" s="28" customFormat="1" ht="15" customHeight="1">
      <c r="A7" s="1" t="s">
        <v>334</v>
      </c>
      <c r="B7" s="109" t="s">
        <v>335</v>
      </c>
      <c r="C7" s="108"/>
      <c r="D7" s="108"/>
      <c r="E7" s="108"/>
    </row>
    <row r="8" spans="1:7" s="28" customFormat="1" ht="15" customHeight="1">
      <c r="A8" s="1"/>
      <c r="B8" s="17"/>
    </row>
    <row r="9" spans="1:7" s="4" customFormat="1" ht="15" customHeight="1">
      <c r="A9" s="1" t="s">
        <v>134</v>
      </c>
      <c r="B9" s="110" t="s">
        <v>131</v>
      </c>
      <c r="C9" s="111"/>
      <c r="D9" s="110" t="s">
        <v>308</v>
      </c>
      <c r="E9" s="111"/>
      <c r="F9" s="96"/>
      <c r="G9" s="96"/>
    </row>
    <row r="10" spans="1:7" s="4" customFormat="1" ht="15" customHeight="1">
      <c r="A10" s="1" t="s">
        <v>135</v>
      </c>
      <c r="B10" s="101" t="s">
        <v>132</v>
      </c>
      <c r="C10" s="102"/>
      <c r="D10" s="101" t="s">
        <v>403</v>
      </c>
      <c r="E10" s="102"/>
      <c r="F10" s="96"/>
      <c r="G10" s="96"/>
    </row>
    <row r="11" spans="1:7" s="4" customFormat="1" ht="15" customHeight="1">
      <c r="A11" s="1" t="s">
        <v>136</v>
      </c>
      <c r="B11" s="99" t="s">
        <v>139</v>
      </c>
      <c r="C11" s="100"/>
      <c r="D11" s="104" t="s">
        <v>405</v>
      </c>
      <c r="E11" s="100"/>
      <c r="F11" s="96"/>
      <c r="G11" s="96"/>
    </row>
    <row r="12" spans="1:7" s="28" customFormat="1" ht="15" customHeight="1">
      <c r="A12" s="1" t="s">
        <v>270</v>
      </c>
      <c r="B12" s="104" t="s">
        <v>480</v>
      </c>
      <c r="C12" s="100"/>
      <c r="D12" s="104" t="s">
        <v>404</v>
      </c>
      <c r="E12" s="100"/>
      <c r="F12" s="96"/>
      <c r="G12" s="96"/>
    </row>
    <row r="13" spans="1:7" s="4" customFormat="1" ht="15" customHeight="1">
      <c r="A13" s="1" t="s">
        <v>137</v>
      </c>
      <c r="B13" s="99" t="s">
        <v>140</v>
      </c>
      <c r="C13" s="100"/>
      <c r="D13" s="99"/>
      <c r="E13" s="100"/>
      <c r="F13" s="96"/>
      <c r="G13" s="96"/>
    </row>
    <row r="14" spans="1:7" s="28" customFormat="1" ht="15" customHeight="1">
      <c r="A14" s="1"/>
      <c r="B14" s="17"/>
    </row>
    <row r="15" spans="1:7" s="4" customFormat="1" ht="15" customHeight="1">
      <c r="A15" s="1" t="s">
        <v>138</v>
      </c>
      <c r="B15" s="104" t="s">
        <v>309</v>
      </c>
      <c r="C15" s="100"/>
      <c r="D15" s="99"/>
      <c r="E15" s="100"/>
      <c r="F15" s="96"/>
      <c r="G15" s="96"/>
    </row>
    <row r="16" spans="1:7" s="4" customFormat="1" ht="15" customHeight="1">
      <c r="A16" s="1" t="s">
        <v>135</v>
      </c>
      <c r="B16" s="101" t="s">
        <v>310</v>
      </c>
      <c r="C16" s="102"/>
      <c r="D16" s="101"/>
      <c r="E16" s="102"/>
      <c r="F16" s="96"/>
      <c r="G16" s="96"/>
    </row>
    <row r="17" spans="1:11" s="4" customFormat="1" ht="15" customHeight="1">
      <c r="A17" s="1" t="s">
        <v>136</v>
      </c>
      <c r="B17" s="104" t="s">
        <v>311</v>
      </c>
      <c r="C17" s="100"/>
      <c r="D17" s="99"/>
      <c r="E17" s="100"/>
      <c r="F17" s="96"/>
      <c r="G17" s="96"/>
    </row>
    <row r="18" spans="1:11" s="28" customFormat="1" ht="15" customHeight="1">
      <c r="A18" s="1" t="s">
        <v>270</v>
      </c>
      <c r="B18" s="104" t="s">
        <v>406</v>
      </c>
      <c r="C18" s="100"/>
      <c r="D18" s="99"/>
      <c r="E18" s="100"/>
      <c r="F18" s="96"/>
      <c r="G18" s="96"/>
    </row>
    <row r="19" spans="1:11" s="28" customFormat="1" ht="15" customHeight="1">
      <c r="A19" s="1" t="s">
        <v>137</v>
      </c>
      <c r="B19" s="99"/>
      <c r="C19" s="100"/>
      <c r="D19" s="99"/>
      <c r="E19" s="100"/>
      <c r="F19" s="96"/>
      <c r="G19" s="96"/>
    </row>
    <row r="20" spans="1:11" s="28" customFormat="1" ht="15" customHeight="1">
      <c r="A20" s="1"/>
      <c r="B20" s="17"/>
    </row>
    <row r="21" spans="1:11" s="4" customFormat="1" ht="99" customHeight="1">
      <c r="A21" s="21" t="s">
        <v>141</v>
      </c>
      <c r="B21" s="103" t="s">
        <v>142</v>
      </c>
      <c r="C21" s="103"/>
      <c r="D21" s="103"/>
      <c r="E21" s="103"/>
      <c r="F21" s="97" t="s">
        <v>302</v>
      </c>
      <c r="G21" s="98"/>
      <c r="H21" s="98"/>
      <c r="I21" s="98"/>
      <c r="J21" s="98"/>
      <c r="K21" s="98"/>
    </row>
    <row r="22" spans="1:11" s="28" customFormat="1" ht="14.75" customHeight="1">
      <c r="A22" s="21"/>
      <c r="B22" s="66"/>
      <c r="C22" s="66"/>
      <c r="D22" s="66"/>
      <c r="E22" s="66"/>
    </row>
    <row r="23" spans="1:11" s="4" customFormat="1" ht="99" customHeight="1">
      <c r="A23" s="21" t="s">
        <v>266</v>
      </c>
      <c r="B23" s="103" t="s">
        <v>447</v>
      </c>
      <c r="C23" s="103"/>
      <c r="D23" s="103"/>
      <c r="E23" s="103"/>
    </row>
    <row r="24" spans="1:11" s="28" customFormat="1" ht="38" customHeight="1">
      <c r="A24" s="21" t="s">
        <v>267</v>
      </c>
      <c r="B24" s="103"/>
      <c r="C24" s="103"/>
      <c r="D24" s="103"/>
      <c r="E24" s="103"/>
    </row>
    <row r="25" spans="1:11" s="28" customFormat="1" ht="38" customHeight="1">
      <c r="A25" s="21" t="s">
        <v>269</v>
      </c>
      <c r="B25" s="103"/>
      <c r="C25" s="103"/>
      <c r="D25" s="103"/>
      <c r="E25" s="103"/>
    </row>
    <row r="26" spans="1:11" s="4" customFormat="1" ht="15" customHeight="1">
      <c r="A26" s="1"/>
      <c r="B26" s="17"/>
    </row>
    <row r="27" spans="1:11" s="4" customFormat="1" ht="19">
      <c r="A27" s="57" t="s">
        <v>122</v>
      </c>
      <c r="B27" s="17"/>
    </row>
    <row r="28" spans="1:11" s="4" customFormat="1" ht="15" customHeight="1">
      <c r="A28" s="1" t="s">
        <v>123</v>
      </c>
      <c r="B28" s="105" t="s">
        <v>446</v>
      </c>
      <c r="C28" s="105"/>
      <c r="D28" s="105"/>
      <c r="E28" s="105"/>
    </row>
    <row r="29" spans="1:11" s="4" customFormat="1" ht="15" customHeight="1">
      <c r="A29" s="1" t="s">
        <v>126</v>
      </c>
      <c r="B29" s="114" t="s">
        <v>301</v>
      </c>
      <c r="C29" s="105"/>
      <c r="D29" s="105"/>
      <c r="E29" s="105"/>
      <c r="F29" s="13" t="s">
        <v>291</v>
      </c>
    </row>
    <row r="30" spans="1:11" s="4" customFormat="1" ht="15" customHeight="1">
      <c r="A30" s="1" t="s">
        <v>125</v>
      </c>
      <c r="B30" s="112" t="s">
        <v>300</v>
      </c>
      <c r="C30" s="112"/>
      <c r="D30" s="112"/>
      <c r="E30" s="112"/>
      <c r="F30" s="13" t="s">
        <v>292</v>
      </c>
    </row>
    <row r="31" spans="1:11" s="28" customFormat="1" ht="15" customHeight="1">
      <c r="A31" s="1" t="s">
        <v>324</v>
      </c>
      <c r="B31" s="113" t="s">
        <v>331</v>
      </c>
      <c r="C31" s="112"/>
      <c r="D31" s="112"/>
      <c r="E31" s="112"/>
      <c r="F31" s="13" t="s">
        <v>325</v>
      </c>
    </row>
    <row r="32" spans="1:11" s="4" customFormat="1" ht="15" customHeight="1">
      <c r="A32" s="1"/>
      <c r="B32" s="15"/>
    </row>
    <row r="33" spans="1:6" s="4" customFormat="1" ht="19">
      <c r="A33" s="57" t="s">
        <v>124</v>
      </c>
      <c r="B33" s="15"/>
    </row>
    <row r="34" spans="1:6" s="4" customFormat="1" ht="15" customHeight="1">
      <c r="A34" s="9" t="s">
        <v>166</v>
      </c>
      <c r="B34" s="107" t="s">
        <v>18</v>
      </c>
      <c r="C34" s="107"/>
      <c r="D34" s="107"/>
      <c r="E34" s="107"/>
      <c r="F34" s="13" t="s">
        <v>293</v>
      </c>
    </row>
    <row r="35" spans="1:6" s="4" customFormat="1" ht="15" customHeight="1">
      <c r="A35" s="9" t="s">
        <v>127</v>
      </c>
      <c r="B35" s="107" t="s">
        <v>133</v>
      </c>
      <c r="C35" s="107"/>
      <c r="D35" s="107"/>
      <c r="E35" s="107"/>
      <c r="F35" s="13" t="s">
        <v>294</v>
      </c>
    </row>
    <row r="36" spans="1:6" s="4" customFormat="1" ht="15" customHeight="1">
      <c r="A36" s="9" t="s">
        <v>129</v>
      </c>
      <c r="B36" s="112" t="s">
        <v>300</v>
      </c>
      <c r="C36" s="112"/>
      <c r="D36" s="112"/>
      <c r="E36" s="112"/>
      <c r="F36" s="13" t="s">
        <v>295</v>
      </c>
    </row>
    <row r="37" spans="1:6" s="4" customFormat="1" ht="15" customHeight="1">
      <c r="A37" s="9" t="s">
        <v>274</v>
      </c>
      <c r="B37" s="107" t="s">
        <v>128</v>
      </c>
      <c r="C37" s="107"/>
      <c r="D37" s="107"/>
      <c r="E37" s="107"/>
      <c r="F37" s="13" t="s">
        <v>296</v>
      </c>
    </row>
    <row r="38" spans="1:6" s="4" customFormat="1" ht="15" customHeight="1">
      <c r="A38" s="9"/>
      <c r="B38" s="16"/>
      <c r="C38" s="13"/>
    </row>
    <row r="39" spans="1:6" ht="19">
      <c r="A39" s="14" t="s">
        <v>263</v>
      </c>
    </row>
    <row r="40" spans="1:6" ht="15" customHeight="1">
      <c r="A40" s="9" t="s">
        <v>156</v>
      </c>
      <c r="B40" s="107" t="s">
        <v>348</v>
      </c>
      <c r="C40" s="107"/>
      <c r="D40" s="107"/>
      <c r="E40" s="107"/>
    </row>
    <row r="41" spans="1:6" ht="15" customHeight="1">
      <c r="A41" s="9" t="s">
        <v>170</v>
      </c>
      <c r="B41" s="112" t="s">
        <v>349</v>
      </c>
      <c r="C41" s="112"/>
      <c r="D41" s="112"/>
      <c r="E41" s="112"/>
    </row>
    <row r="42" spans="1:6" ht="15" customHeight="1">
      <c r="A42" s="9" t="s">
        <v>157</v>
      </c>
      <c r="B42" s="107" t="s">
        <v>380</v>
      </c>
      <c r="C42" s="107"/>
      <c r="D42" s="107"/>
      <c r="E42" s="107"/>
    </row>
    <row r="43" spans="1:6" ht="15" customHeight="1">
      <c r="A43" s="9" t="s">
        <v>170</v>
      </c>
      <c r="B43" s="112" t="s">
        <v>312</v>
      </c>
      <c r="C43" s="112"/>
      <c r="D43" s="112"/>
      <c r="E43" s="112"/>
    </row>
    <row r="44" spans="1:6" ht="15" customHeight="1">
      <c r="A44" s="9" t="s">
        <v>158</v>
      </c>
      <c r="B44" s="107" t="s">
        <v>378</v>
      </c>
      <c r="C44" s="107"/>
      <c r="D44" s="107"/>
      <c r="E44" s="107"/>
    </row>
    <row r="45" spans="1:6" ht="15" customHeight="1">
      <c r="A45" s="9" t="s">
        <v>170</v>
      </c>
      <c r="B45" s="112" t="s">
        <v>381</v>
      </c>
      <c r="C45" s="112"/>
      <c r="D45" s="112"/>
      <c r="E45" s="112"/>
    </row>
    <row r="46" spans="1:6" s="28" customFormat="1" ht="15" customHeight="1">
      <c r="A46" s="9" t="s">
        <v>347</v>
      </c>
      <c r="B46" s="107" t="s">
        <v>440</v>
      </c>
      <c r="C46" s="107"/>
      <c r="D46" s="107"/>
      <c r="E46" s="107"/>
    </row>
    <row r="47" spans="1:6" s="28" customFormat="1" ht="15" customHeight="1">
      <c r="A47" s="9" t="s">
        <v>170</v>
      </c>
      <c r="B47" s="112" t="s">
        <v>379</v>
      </c>
      <c r="C47" s="112"/>
      <c r="D47" s="112"/>
      <c r="E47" s="112"/>
    </row>
    <row r="48" spans="1:6" s="28" customFormat="1" ht="15" customHeight="1">
      <c r="A48" s="9" t="s">
        <v>377</v>
      </c>
      <c r="B48" s="107" t="s">
        <v>393</v>
      </c>
      <c r="C48" s="107"/>
      <c r="D48" s="107"/>
      <c r="E48" s="107"/>
    </row>
    <row r="49" spans="1:5" ht="15" customHeight="1">
      <c r="A49" s="9" t="s">
        <v>170</v>
      </c>
      <c r="B49" s="112" t="s">
        <v>392</v>
      </c>
      <c r="C49" s="112"/>
      <c r="D49" s="112"/>
      <c r="E49" s="112"/>
    </row>
    <row r="50" spans="1:5" s="28" customFormat="1" ht="15" customHeight="1">
      <c r="A50" s="9" t="s">
        <v>377</v>
      </c>
      <c r="B50" s="107" t="s">
        <v>394</v>
      </c>
      <c r="C50" s="107"/>
      <c r="D50" s="107"/>
      <c r="E50" s="107"/>
    </row>
    <row r="51" spans="1:5" s="28" customFormat="1" ht="15" customHeight="1">
      <c r="A51" s="9" t="s">
        <v>170</v>
      </c>
      <c r="B51" s="112" t="s">
        <v>307</v>
      </c>
      <c r="C51" s="112"/>
      <c r="D51" s="112"/>
      <c r="E51" s="112"/>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**No Class - Columbus Day**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&lt;br&gt; ** &lt;br&gt; |</v>
      </c>
    </row>
    <row r="20" spans="1:1" ht="15" customHeight="1">
      <c r="A20" s="28" t="str">
        <f>IF(ISBLANK(Schedule!A19),"",CONCATENATE("| ",Schedule!A19," | ",Schedule!B19," | ",Schedule!C19," | ",TEXT(Schedule!D19,"mm/dd")," | ",Schedule!T19," |"))</f>
        <v>| 9 | 16 | M | 10/21 | **Unsupervised Models** &lt;br&gt; [more](https://rpi.analyticsdojo.com/sessions/session16.html) &lt;br&gt; *Assignment 7 due 10/28 11:59 PM* &lt;br&gt;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54"/>
  <sheetViews>
    <sheetView topLeftCell="A38" zoomScale="90" zoomScaleNormal="90" workbookViewId="0">
      <selection activeCell="A42" sqref="A42"/>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row r="45" spans="1:4">
      <c r="A45" s="28" t="str">
        <f>IF(Notebooks!G43="","",CONCATENATE("| [",Notebooks!A43,"](",Configuration!B$30,Configuration!B$29,"sessions/session",Notebooks!A43,") | ",Notebooks!G43," |"))</f>
        <v/>
      </c>
    </row>
    <row r="46" spans="1:4">
      <c r="A46" s="28" t="str">
        <f>IF(Notebooks!G44="","",CONCATENATE("| [",Notebooks!A44,"](",Configuration!B$30,Configuration!B$29,"sessions/session",Notebooks!A44,") | ",Notebooks!G44," |"))</f>
        <v/>
      </c>
    </row>
    <row r="47" spans="1:4">
      <c r="A47" s="28" t="str">
        <f>IF(Notebooks!G45="","",CONCATENATE("| [",Notebooks!A45,"](",Configuration!B$30,Configuration!B$29,"sessions/session",Notebooks!A45,") | ",Notebooks!G45," |"))</f>
        <v/>
      </c>
    </row>
    <row r="48" spans="1:4">
      <c r="A48" s="28" t="str">
        <f>IF(Notebooks!G46="","",CONCATENATE("| [",Notebooks!A46,"](",Configuration!B$30,Configuration!B$29,"sessions/session",Notebooks!A46,") | ",Notebooks!G46,"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 |</v>
      </c>
    </row>
    <row r="49" spans="1:1">
      <c r="A49" s="28" t="str">
        <f>IF(Notebooks!G47="","",CONCATENATE("| [",Notebooks!A47,"](",Configuration!B$30,Configuration!B$29,"sessions/session",Notebooks!A47,") | ",Notebooks!G47," |"))</f>
        <v/>
      </c>
    </row>
    <row r="50" spans="1:1">
      <c r="A50" s="28" t="str">
        <f>IF(Notebooks!G48="","",CONCATENATE("| [",Notebooks!A48,"](",Configuration!B$30,Configuration!B$29,"sessions/session",Notebooks!A48,") | ",Notebooks!G48," |"))</f>
        <v>| [18](https://rpi.analyticsdojo.com/sessions/session18) | 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 |</v>
      </c>
    </row>
    <row r="51" spans="1:1">
      <c r="A51" s="28" t="str">
        <f>IF(Notebooks!G49="","",CONCATENATE("| [",Notebooks!A49,"](",Configuration!B$30,Configuration!B$29,"sessions/session",Notebooks!A49,") | ",Notebooks!G49," |"))</f>
        <v/>
      </c>
    </row>
    <row r="52" spans="1:1">
      <c r="A52" s="28" t="str">
        <f>IF(Notebooks!G50="","",CONCATENATE("| [",Notebooks!A50,"](",Configuration!B$30,Configuration!B$29,"sessions/session",Notebooks!A50,") | ",Notebooks!G50," |"))</f>
        <v/>
      </c>
    </row>
    <row r="53" spans="1:1">
      <c r="A53" s="28" t="str">
        <f>IF(Notebooks!G51="","",CONCATENATE("| [",Notebooks!A51,"](",Configuration!B$30,Configuration!B$29,"sessions/session",Notebooks!A51,") | ",Notebooks!G51," |"))</f>
        <v/>
      </c>
    </row>
    <row r="54" spans="1:1">
      <c r="A54" s="28" t="str">
        <f>IF(Notebooks!G52="","",CONCATENATE("| [",Notebooks!A52,"](",Configuration!B$30,Configuration!B$29,"sessions/session",Notebooks!A52,") | ",Notebooks!G52,"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23" sqref="A23"/>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7 | [16](https://rpi.analyticsdojo.com/sessions/session16.html) | 10/28 | Please correct your midterm as homework. Resubmit to same repository.  |  |</v>
      </c>
    </row>
    <row r="22" spans="1:1">
      <c r="A22" s="28" t="str">
        <f>IF(ISBLANK(Schedule!H20),"",CONCATENATE("| ",Schedule!H20," | [",Schedule!B20,"](",Configuration!B$30,Configuration!B$29,"sessions/session",Schedule!B20,".html) | ",TEXT(Schedule!D20+Configuration!$B$6, "mm/dd")," | ",Schedule!I20," | ",IF(ISBLANK(Schedule!U20),"*None*",Schedule!U20)," |"))</f>
        <v>| 8 | [17](https://rpi.analyticsdojo.com/sessions/session17.html) | 10/31 | This is an assignment on unsupervised models.  | [![Open In Colab](https://colab.research.google.com/assets/colab-badge.svg)](https://colab.research.google.com/github/RPI-DATA/course-intro-ml-app/blob/master/content/assignments/pca.ipynb) | [Submit to Github](https://classroom.github.com/a/lcyTxTwv)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text-align:center"&gt;No Class  - Columbus Day&lt;/h1&gt;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text-align:center"&gt;No Class  - Columbus Day&lt;/h1&gt;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409.6">
      <c r="A18" s="30" t="str">
        <f>IF(ISBLANK(Schedule!B19),"",CONCATENATE("session",Schedule!B19))</f>
        <v>session16</v>
      </c>
      <c r="B18"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c r="C18" s="12" t="b">
        <f>Schedule!P19</f>
        <v>1</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row>
    <row r="19" spans="1:5" ht="409.6">
      <c r="A19" s="30" t="str">
        <f>IF(ISBLANK(Schedule!B20),"",CONCATENATE("session",Schedule!B20))</f>
        <v>session17</v>
      </c>
      <c r="B19" s="18" t="str">
        <f t="shared" si="0"/>
        <v>&lt;h1 style="font-family: Verdana, Geneva, sans-serif; text-align:center"&gt;Advanced Supervised Models&lt;/h1&gt;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c r="C19" s="12" t="b">
        <f>Schedule!P20</f>
        <v>1</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row>
    <row r="20" spans="1:5" ht="404">
      <c r="A20" s="30" t="str">
        <f>IF(ISBLANK(Schedule!B21),"",CONCATENATE("session",Schedule!B21))</f>
        <v>session18</v>
      </c>
      <c r="B20" s="18" t="str">
        <f t="shared" si="0"/>
        <v xml:space="preserve">&lt;h1 style="font-family: Verdana, Geneva, sans-serif; text-align:center"&gt;Advanced Supervised Models&lt;/h1&gt;
---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0" s="12" t="b">
        <f>Schedule!P21</f>
        <v>1</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1" spans="1:5" ht="388">
      <c r="A21" s="30" t="str">
        <f>IF(ISBLANK(Schedule!B22),"",CONCATENATE("session",Schedule!B22))</f>
        <v>session19</v>
      </c>
      <c r="B21" s="18" t="str">
        <f t="shared" si="0"/>
        <v xml:space="preserve">&lt;h1 style="font-family: Verdana, Geneva, sans-serif; text-align:center"&gt;Text and NLP&lt;/h1&gt;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1" s="12" t="b">
        <f>Schedule!P22</f>
        <v>1</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2" spans="1:5" ht="388">
      <c r="A22" s="30" t="str">
        <f>IF(ISBLANK(Schedule!B23),"",CONCATENATE("session",Schedule!B23))</f>
        <v>session20</v>
      </c>
      <c r="B22" s="18" t="str">
        <f t="shared" si="0"/>
        <v xml:space="preserve">&lt;h1 style="font-family: Verdana, Geneva, sans-serif; text-align:center"&gt;Text and NLP&lt;/h1&gt;
---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2" s="12" t="b">
        <f>Schedule!P23</f>
        <v>1</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3" spans="1:5" ht="388">
      <c r="A23" s="30" t="str">
        <f>IF(ISBLANK(Schedule!B24),"",CONCATENATE("session",Schedule!B24))</f>
        <v>session21</v>
      </c>
      <c r="B23" s="18" t="str">
        <f t="shared" si="0"/>
        <v xml:space="preserve">&lt;h1 style="font-family: Verdana, Geneva, sans-serif; text-align:center"&gt;Introduction to Big Data &lt;/h1&gt;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3" s="12" t="b">
        <f>Schedule!P24</f>
        <v>1</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K14" activePane="bottomRight" state="frozen"/>
      <selection activeCell="B23" sqref="B23"/>
      <selection pane="topRight" activeCell="B23" sqref="B23"/>
      <selection pane="bottomLeft" activeCell="B23" sqref="B23"/>
      <selection pane="bottomRight" activeCell="O16" sqref="O16"/>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17" t="s">
        <v>0</v>
      </c>
      <c r="B1" s="115" t="s">
        <v>154</v>
      </c>
      <c r="C1" s="115" t="s">
        <v>1</v>
      </c>
      <c r="D1" s="124" t="s">
        <v>2</v>
      </c>
      <c r="E1" s="122" t="s">
        <v>3</v>
      </c>
      <c r="F1" s="126" t="s">
        <v>257</v>
      </c>
      <c r="G1" s="127"/>
      <c r="H1" s="128" t="s">
        <v>306</v>
      </c>
      <c r="I1" s="129"/>
      <c r="J1" s="129"/>
      <c r="K1" s="129"/>
      <c r="L1" s="129"/>
      <c r="M1" s="130"/>
      <c r="N1" s="131" t="s">
        <v>264</v>
      </c>
      <c r="O1" s="131" t="s">
        <v>265</v>
      </c>
      <c r="P1" s="92"/>
      <c r="Q1" s="119" t="s">
        <v>283</v>
      </c>
      <c r="R1" s="120" t="s">
        <v>284</v>
      </c>
      <c r="S1" s="121" t="s">
        <v>285</v>
      </c>
      <c r="T1" s="121" t="s">
        <v>286</v>
      </c>
      <c r="U1" s="121" t="s">
        <v>287</v>
      </c>
      <c r="V1" s="121" t="s">
        <v>282</v>
      </c>
      <c r="W1" s="121"/>
      <c r="X1" s="121" t="s">
        <v>288</v>
      </c>
      <c r="Y1" s="121" t="s">
        <v>289</v>
      </c>
    </row>
    <row r="2" spans="1:59" s="31" customFormat="1" ht="21" thickBot="1">
      <c r="A2" s="118"/>
      <c r="B2" s="116"/>
      <c r="C2" s="116"/>
      <c r="D2" s="125"/>
      <c r="E2" s="123"/>
      <c r="F2" s="79" t="s">
        <v>4</v>
      </c>
      <c r="G2" s="65" t="s">
        <v>5</v>
      </c>
      <c r="H2" s="78" t="s">
        <v>8</v>
      </c>
      <c r="I2" s="91" t="s">
        <v>7</v>
      </c>
      <c r="J2" s="87" t="s">
        <v>271</v>
      </c>
      <c r="K2" s="87" t="s">
        <v>400</v>
      </c>
      <c r="L2" s="87" t="s">
        <v>503</v>
      </c>
      <c r="M2" s="88" t="s">
        <v>398</v>
      </c>
      <c r="N2" s="132"/>
      <c r="O2" s="132"/>
      <c r="P2" s="92" t="s">
        <v>14</v>
      </c>
      <c r="Q2" s="119"/>
      <c r="R2" s="120"/>
      <c r="S2" s="121"/>
      <c r="T2" s="121"/>
      <c r="U2" s="121"/>
      <c r="V2" s="121"/>
      <c r="W2" s="121"/>
      <c r="X2" s="121"/>
      <c r="Y2" s="121"/>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490</v>
      </c>
      <c r="N14" s="38" t="b">
        <v>0</v>
      </c>
      <c r="O14" s="61" t="b">
        <v>1</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494</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**No Class - Columbus Day**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xml:space="preserve"> &lt;br&gt; ** &lt;br&gt;</v>
      </c>
      <c r="T18" s="54" t="str">
        <f t="shared" si="20"/>
        <v>**Midterm** &lt;br&gt; [more](https://rpi.analyticsdojo.com/sessions/session15.html) &lt;br&gt; ** &lt;br&gt;</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486</v>
      </c>
      <c r="F19" s="50" t="s">
        <v>487</v>
      </c>
      <c r="G19" s="45"/>
      <c r="H19" s="41">
        <v>7</v>
      </c>
      <c r="I19" s="45" t="s">
        <v>507</v>
      </c>
      <c r="N19" s="38" t="b">
        <v>0</v>
      </c>
      <c r="O19" s="61" t="b">
        <v>1</v>
      </c>
      <c r="P19" s="61" t="b">
        <v>1</v>
      </c>
      <c r="Q19" s="59" t="str">
        <f>IF(ISBLANK(H19),"",CONCATENATE("Assignment ",H19," due ", TEXT(D19+Configuration!$B$6, "mm/dd"), " ", Configuration!$B$7))</f>
        <v>Assignment 7 due 10/28 11:59 PM</v>
      </c>
      <c r="R19" s="54" t="str">
        <f>IF(B19&gt;0,CONCATENATE("[more](",Configuration!B$30,Configuration!B$29,"sessions/session",B19,".html)"),"")</f>
        <v>[more](https://rpi.analyticsdojo.com/sessions/session16.html)</v>
      </c>
      <c r="S19" s="54" t="str">
        <f t="shared" si="19"/>
        <v xml:space="preserve"> &lt;br&gt; *Assignment 7 due 10/28 11:59 PM* &lt;br&gt;</v>
      </c>
      <c r="T19" s="54" t="str">
        <f t="shared" si="20"/>
        <v>**Unsupervised Models** &lt;br&gt; [more](https://rpi.analyticsdojo.com/sessions/session16.html) &lt;br&gt; *Assignment 7 due 10/28 11:59 PM* &lt;br&gt;</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xml:space="preserve">  - title: Assignment 7
    url: /assignments/assign7
    not_numbered: true</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34">
      <c r="A20" s="41">
        <f t="shared" si="26"/>
        <v>9</v>
      </c>
      <c r="B20" s="43">
        <f t="shared" si="8"/>
        <v>17</v>
      </c>
      <c r="C20" s="43" t="s">
        <v>10</v>
      </c>
      <c r="D20" s="44">
        <f t="shared" si="18"/>
        <v>43762</v>
      </c>
      <c r="E20" s="58" t="s">
        <v>486</v>
      </c>
      <c r="F20" s="46" t="s">
        <v>98</v>
      </c>
      <c r="G20" s="51"/>
      <c r="H20" s="41">
        <v>8</v>
      </c>
      <c r="I20" s="45" t="s">
        <v>500</v>
      </c>
      <c r="L20" s="95" t="s">
        <v>502</v>
      </c>
      <c r="M20" s="38" t="s">
        <v>501</v>
      </c>
      <c r="N20" s="38" t="b">
        <v>1</v>
      </c>
      <c r="O20" s="61" t="b">
        <v>1</v>
      </c>
      <c r="P20" s="61" t="b">
        <v>1</v>
      </c>
      <c r="Q20" s="59" t="str">
        <f>IF(ISBLANK(H20),"",CONCATENATE("Assignment ",H20," due ", TEXT(D20+Configuration!$B$6, "mm/dd"), " ", Configuration!$B$7))</f>
        <v>Assignment 8 due 10/31 11:59 PM</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IF(ISBLANK(M20),"",CONCATENATE("[![Open In Colab](https://colab.research.google.com/assets/colab-badge.svg)](",L20,") | [Submit to Github](",M20,")"))</f>
        <v>[![Open In Colab](https://colab.research.google.com/assets/colab-badge.svg)](https://colab.research.google.com/github/RPI-DATA/course-intro-ml-app/blob/master/content/assignments/pca.ipynb) | [Submit to Github](https://classroom.github.com/a/lcyTxTwv)</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xml:space="preserve">  - title: Assignment 8
    url: /assignments/assign8
    not_numbered: true</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488</v>
      </c>
      <c r="F21" s="50" t="s">
        <v>489</v>
      </c>
      <c r="G21" s="51"/>
      <c r="N21" s="38" t="b">
        <v>1</v>
      </c>
      <c r="O21" s="61" t="b">
        <v>1</v>
      </c>
      <c r="P21" s="61" t="b">
        <v>1</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488</v>
      </c>
      <c r="F22" s="46" t="s">
        <v>98</v>
      </c>
      <c r="G22" s="45"/>
      <c r="N22" s="38" t="b">
        <v>1</v>
      </c>
      <c r="O22" s="61" t="b">
        <v>1</v>
      </c>
      <c r="P22" s="61" t="b">
        <v>1</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1</v>
      </c>
      <c r="O23" s="61" t="b">
        <v>1</v>
      </c>
      <c r="P23" s="61" t="b">
        <v>1</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1</v>
      </c>
      <c r="O24" s="61" t="b">
        <v>1</v>
      </c>
      <c r="P24" s="61" t="b">
        <v>1</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hyperlinks>
    <hyperlink ref="L20" r:id="rId1" xr:uid="{DF3504DF-3C6E-EB4E-A74B-55734F9A8186}"/>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6" activePane="bottomLeft" state="frozen"/>
      <selection activeCell="B23" sqref="B23"/>
      <selection pane="bottomLeft" activeCell="D2" sqref="D2:HAO2"/>
    </sheetView>
  </sheetViews>
  <sheetFormatPr baseColWidth="10" defaultColWidth="8.83203125" defaultRowHeight="16"/>
  <cols>
    <col min="1" max="1" width="8.83203125" style="33" customWidth="1"/>
    <col min="2" max="2" width="36" style="28" customWidth="1"/>
    <col min="3" max="3" width="4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491</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A21" s="33">
        <v>14</v>
      </c>
      <c r="B21" s="9" t="s">
        <v>496</v>
      </c>
      <c r="C21" s="28" t="s">
        <v>497</v>
      </c>
      <c r="D21" s="54" t="str">
        <f t="shared" si="3"/>
        <v>[PCA - Visually](http://setosa.io/ev/principal-component-analysis/)</v>
      </c>
      <c r="E21" s="54" t="str">
        <f t="shared" si="1"/>
        <v>[PCA - Visually](http://setosa.io/ev/principal-component-analysis/)</v>
      </c>
      <c r="F21" s="54" t="str">
        <f t="shared" si="2"/>
        <v/>
      </c>
    </row>
    <row r="22" spans="1:6">
      <c r="A22" s="33">
        <v>14</v>
      </c>
      <c r="B22" s="9" t="s">
        <v>499</v>
      </c>
      <c r="C22" s="36" t="s">
        <v>498</v>
      </c>
      <c r="D22" s="54" t="str">
        <f t="shared" si="3"/>
        <v>[t-SNE](https://towardsdatascience.com/an-introduction-to-t-sne-with-python-example-5a3a293108d1)</v>
      </c>
      <c r="E22" s="54" t="str">
        <f t="shared" si="1"/>
        <v>[PCA - Visually](http://setosa.io/ev/principal-component-analysis/)&lt;br&gt;[t-SNE](https://towardsdatascience.com/an-introduction-to-t-sne-with-python-example-5a3a293108d1)</v>
      </c>
      <c r="F22" s="54" t="str">
        <f t="shared" si="2"/>
        <v>[PCA - Visually](http://setosa.io/ev/principal-component-analysis/)&lt;br&gt;[t-SNE](https://towardsdatascience.com/an-introduction-to-t-sne-with-python-example-5a3a293108d1)</v>
      </c>
    </row>
    <row r="23" spans="1:6">
      <c r="D23" s="54" t="str">
        <f t="shared" si="3"/>
        <v>[]()</v>
      </c>
      <c r="E23" s="54" t="str">
        <f t="shared" si="1"/>
        <v>[]()</v>
      </c>
      <c r="F23" s="54" t="str">
        <f t="shared" si="2"/>
        <v/>
      </c>
    </row>
    <row r="24" spans="1:6">
      <c r="D24" s="54" t="str">
        <f t="shared" si="3"/>
        <v>[]()</v>
      </c>
      <c r="E24" s="54" t="str">
        <f t="shared" si="1"/>
        <v>[]()&lt;br&gt;[]()</v>
      </c>
      <c r="F24" s="54" t="str">
        <f t="shared" si="2"/>
        <v/>
      </c>
    </row>
    <row r="25" spans="1:6">
      <c r="B25" s="9"/>
      <c r="D25" s="54" t="str">
        <f t="shared" si="3"/>
        <v>[]()</v>
      </c>
      <c r="E25" s="54" t="str">
        <f t="shared" si="1"/>
        <v>[]()&lt;br&gt;[]()&lt;br&gt;[]()</v>
      </c>
      <c r="F25" s="54" t="str">
        <f t="shared" si="2"/>
        <v/>
      </c>
    </row>
    <row r="26" spans="1:6">
      <c r="D26" s="54" t="str">
        <f t="shared" si="3"/>
        <v>[]()</v>
      </c>
      <c r="E26" s="54" t="str">
        <f t="shared" si="1"/>
        <v>[]()&lt;br&gt;[]()&lt;br&gt;[]()&lt;br&gt;[]()</v>
      </c>
      <c r="F26" s="54" t="str">
        <f t="shared" si="2"/>
        <v/>
      </c>
    </row>
    <row r="27" spans="1:6">
      <c r="D27" s="54" t="str">
        <f t="shared" si="3"/>
        <v>[]()</v>
      </c>
      <c r="E27" s="54" t="str">
        <f t="shared" si="1"/>
        <v>[]()&lt;br&gt;[]()&lt;br&gt;[]()&lt;br&gt;[]()&lt;br&gt;[]()</v>
      </c>
      <c r="F27" s="54" t="str">
        <f t="shared" si="2"/>
        <v/>
      </c>
    </row>
    <row r="28" spans="1:6">
      <c r="D28" s="54" t="str">
        <f t="shared" si="3"/>
        <v>[]()</v>
      </c>
      <c r="E28" s="54" t="str">
        <f t="shared" si="1"/>
        <v>[]()&lt;br&gt;[]()&lt;br&gt;[]()&lt;br&gt;[]()&lt;br&gt;[]()&lt;br&gt;[]()</v>
      </c>
      <c r="F28" s="54" t="str">
        <f t="shared" si="2"/>
        <v/>
      </c>
    </row>
    <row r="29" spans="1:6">
      <c r="D29" s="54" t="str">
        <f t="shared" si="3"/>
        <v>[]()</v>
      </c>
      <c r="E29" s="54" t="str">
        <f t="shared" si="1"/>
        <v>[]()&lt;br&gt;[]()&lt;br&gt;[]()&lt;br&gt;[]()&lt;br&gt;[]()&lt;br&gt;[]()&lt;br&gt;[]()</v>
      </c>
      <c r="F29" s="54" t="str">
        <f t="shared" si="2"/>
        <v/>
      </c>
    </row>
    <row r="30" spans="1:6">
      <c r="D30" s="54" t="str">
        <f t="shared" si="3"/>
        <v>[]()</v>
      </c>
      <c r="E30" s="54" t="str">
        <f t="shared" si="1"/>
        <v>[]()&lt;br&gt;[]()&lt;br&gt;[]()&lt;br&gt;[]()&lt;br&gt;[]()&lt;br&gt;[]()&lt;br&gt;[]()&lt;br&gt;[]()</v>
      </c>
      <c r="F30" s="54" t="str">
        <f t="shared" si="2"/>
        <v/>
      </c>
    </row>
    <row r="31" spans="1:6">
      <c r="D31" s="54" t="str">
        <f t="shared" si="3"/>
        <v>[]()</v>
      </c>
      <c r="E31" s="54" t="str">
        <f t="shared" si="1"/>
        <v>[]()&lt;br&gt;[]()&lt;br&gt;[]()&lt;br&gt;[]()&lt;br&gt;[]()&lt;br&gt;[]()&lt;br&gt;[]()&lt;br&gt;[]()&lt;br&gt;[]()</v>
      </c>
      <c r="F31" s="54" t="str">
        <f t="shared" si="2"/>
        <v/>
      </c>
    </row>
    <row r="32" spans="1:6">
      <c r="D32" s="54" t="str">
        <f t="shared" si="3"/>
        <v>[]()</v>
      </c>
      <c r="E32" s="54" t="str">
        <f t="shared" si="1"/>
        <v>[]()&lt;br&gt;[]()&lt;br&gt;[]()&lt;br&gt;[]()&lt;br&gt;[]()&lt;br&gt;[]()&lt;br&gt;[]()&lt;br&gt;[]()&lt;br&gt;[]()&lt;br&gt;[]()</v>
      </c>
      <c r="F32" s="54" t="str">
        <f t="shared" si="2"/>
        <v/>
      </c>
    </row>
    <row r="33" spans="4:6">
      <c r="D33" s="54" t="str">
        <f t="shared" si="3"/>
        <v>[]()</v>
      </c>
      <c r="E33" s="54" t="str">
        <f t="shared" si="1"/>
        <v>[]()&lt;br&gt;[]()&lt;br&gt;[]()&lt;br&gt;[]()&lt;br&gt;[]()&lt;br&gt;[]()&lt;br&gt;[]()&lt;br&gt;[]()&lt;br&gt;[]()&lt;br&gt;[]()&lt;br&gt;[]()</v>
      </c>
      <c r="F33" s="54" t="str">
        <f t="shared" si="2"/>
        <v/>
      </c>
    </row>
    <row r="34" spans="4:6">
      <c r="D34" s="54" t="str">
        <f t="shared" si="3"/>
        <v>[]()</v>
      </c>
      <c r="E34" s="54" t="str">
        <f t="shared" si="1"/>
        <v>[]()&lt;br&gt;[]()&lt;br&gt;[]()&lt;br&gt;[]()&lt;br&gt;[]()&lt;br&gt;[]()&lt;br&gt;[]()&lt;br&gt;[]()&lt;br&gt;[]()&lt;br&gt;[]()&lt;br&gt;[]()&lt;br&gt;[]()</v>
      </c>
      <c r="F34" s="54" t="str">
        <f t="shared" si="2"/>
        <v/>
      </c>
    </row>
    <row r="35" spans="4:6">
      <c r="D35" s="54" t="str">
        <f t="shared" si="3"/>
        <v>[]()</v>
      </c>
      <c r="E35" s="54" t="str">
        <f t="shared" si="1"/>
        <v>[]()&lt;br&gt;[]()&lt;br&gt;[]()&lt;br&gt;[]()&lt;br&gt;[]()&lt;br&gt;[]()&lt;br&gt;[]()&lt;br&gt;[]()&lt;br&gt;[]()&lt;br&gt;[]()&lt;br&gt;[]()&lt;br&gt;[]()&lt;br&gt;[]()</v>
      </c>
      <c r="F35" s="54" t="str">
        <f t="shared" si="2"/>
        <v/>
      </c>
    </row>
    <row r="36" spans="4:6">
      <c r="D36" s="54" t="str">
        <f t="shared" si="3"/>
        <v>[]()</v>
      </c>
      <c r="E36" s="54" t="str">
        <f t="shared" si="1"/>
        <v>[]()&lt;br&gt;[]()&lt;br&gt;[]()&lt;br&gt;[]()&lt;br&gt;[]()&lt;br&gt;[]()&lt;br&gt;[]()&lt;br&gt;[]()&lt;br&gt;[]()&lt;br&gt;[]()&lt;br&gt;[]()&lt;br&gt;[]()&lt;br&gt;[]()&lt;br&gt;[]()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tabSelected="1" zoomScaleNormal="100" workbookViewId="0">
      <pane ySplit="1" topLeftCell="A32" activePane="bottomLeft" state="frozen"/>
      <selection pane="bottomLeft" activeCell="C49" sqref="C49"/>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0" si="3">IF(ISBLANK(C3),"",CONCATENATE("  - title: ",B3,"
    url: /notebooks/",C3,"
    not_numbered: true"))</f>
        <v xml:space="preserve">  - title: Basic Data Structures
    url: /notebooks/02-intro-python/02-intro-python-datastructures
    not_numbered: true</v>
      </c>
      <c r="I3" s="54" t="str">
        <f t="shared" ref="I3:I30"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0"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30"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30"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30"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30"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30"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30"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30"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30"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30"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30"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30"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30"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4"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4" t="str">
        <f t="shared" ref="G31:G74" si="11">IF(A31&lt;&gt;A32,F31,"")</f>
        <v/>
      </c>
      <c r="H31" s="54" t="str">
        <f t="shared" ref="H31:H74" si="12">IF(ISBLANK(C31),"",CONCATENATE("  - title: ",B31,"
    url: /notebooks/",C31,"
    not_numbered: true"))</f>
        <v xml:space="preserve">  - title: Regression - Matrix
    url: /notebooks/12-intro-modeling-2/01-matrix-regression-gradient-decent-python
    not_numbered: true</v>
      </c>
      <c r="I31" s="54"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ref="L31:L74" si="15">IF(A31&lt;&gt;A32,K31,"")</f>
        <v/>
      </c>
      <c r="M31" s="28"/>
      <c r="N31" s="28"/>
      <c r="O31" s="28"/>
      <c r="P31" s="28"/>
      <c r="Q31" s="28"/>
      <c r="R31" s="28"/>
      <c r="S31" s="28"/>
      <c r="T31" s="28"/>
      <c r="U31" s="28"/>
      <c r="V31" s="28"/>
      <c r="W31" s="28"/>
      <c r="X31" s="28"/>
      <c r="Y31" s="28"/>
      <c r="Z31" s="28"/>
      <c r="AA31" s="28"/>
      <c r="AB31" s="28"/>
      <c r="AC31" s="28"/>
      <c r="AD31" s="28"/>
    </row>
    <row r="32" spans="1:30"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9"/>
        <v>Boston Housing - [![Open In Colab](https://colab.research.google.com/assets/colab-badge.svg)](https://colab.research.google.com/github/RPI-DATA/course-intro-ml-app/blob/master/content/notebooks/12-intro-modeling-2/02-regression-boston-housing-python.ipynb)</v>
      </c>
      <c r="F32"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11"/>
        <v/>
      </c>
      <c r="H32" s="54" t="str">
        <f t="shared" si="12"/>
        <v xml:space="preserve">  - title: Boston Housing
    url: /notebooks/12-intro-modeling-2/02-regression-boston-housing-python
    not_numbered: true</v>
      </c>
      <c r="I3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15"/>
        <v/>
      </c>
      <c r="M32" s="28"/>
      <c r="N32" s="28"/>
      <c r="O32" s="28"/>
      <c r="P32" s="28"/>
      <c r="Q32" s="28"/>
      <c r="R32" s="28"/>
      <c r="S32" s="28"/>
      <c r="T32" s="28"/>
      <c r="U32" s="28"/>
      <c r="V32" s="28"/>
      <c r="W32" s="28"/>
      <c r="X32" s="28"/>
      <c r="Y32" s="28"/>
      <c r="Z32" s="28"/>
      <c r="AA32" s="28"/>
      <c r="AB32" s="28"/>
      <c r="AC32" s="28"/>
      <c r="AD32" s="28"/>
    </row>
    <row r="33" spans="1:30"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9"/>
        <v>Ridge and Lasso - [![Open In Colab](https://colab.research.google.com/assets/colab-badge.svg)](https://colab.research.google.com/github/RPI-DATA/course-intro-ml-app/blob/master/content/notebooks/12-intro-modeling-2/03-ridge-lasso-python.ipynb)</v>
      </c>
      <c r="F33"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11"/>
        <v/>
      </c>
      <c r="H33" s="54" t="str">
        <f t="shared" si="12"/>
        <v xml:space="preserve">  - title: Ridge and Lasso
    url: /notebooks/12-intro-modeling-2/03-ridge-lasso-python
    not_numbered: true</v>
      </c>
      <c r="I3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4" t="str">
        <f t="shared" si="15"/>
        <v/>
      </c>
      <c r="M33" s="28"/>
      <c r="N33" s="28"/>
      <c r="O33" s="28"/>
      <c r="P33" s="28"/>
      <c r="Q33" s="28"/>
      <c r="R33" s="28"/>
      <c r="S33" s="28"/>
      <c r="T33" s="28"/>
      <c r="U33" s="28"/>
      <c r="V33" s="28"/>
      <c r="W33" s="28"/>
      <c r="X33" s="28"/>
      <c r="Y33" s="28"/>
      <c r="Z33" s="28"/>
      <c r="AA33" s="28"/>
      <c r="AB33" s="28"/>
      <c r="AC33" s="28"/>
      <c r="AD33" s="28"/>
    </row>
    <row r="34" spans="1:30" ht="34">
      <c r="A34" s="33">
        <v>12</v>
      </c>
      <c r="B34" s="9" t="s">
        <v>492</v>
      </c>
      <c r="C34" s="34" t="s">
        <v>493</v>
      </c>
      <c r="D34" s="89" t="str">
        <f>IF(ISBLANK(C34),"",CONCATENATE(Configuration!$B$31,Notebooks!C34,".ipynb"))</f>
        <v>https://colab.research.google.com/github/RPI-DATA/course-intro-ml-app/blob/master/content/notebooks/12-intro-modeling-2/04-stats-models.ipynb</v>
      </c>
      <c r="E34" s="54" t="str">
        <f t="shared" si="9"/>
        <v>Stats Models - [![Open In Colab](https://colab.research.google.com/assets/colab-badge.svg)](https://colab.research.google.com/github/RPI-DATA/course-intro-ml-app/blob/master/content/notebooks/12-intro-modeling-2/04-stats-models.ipynb)</v>
      </c>
      <c r="F34"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12"/>
        <v xml:space="preserve">  - title: Stats Models
    url: /notebooks/12-intro-modeling-2/04-stats-models
    not_numbered: true</v>
      </c>
      <c r="I3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4"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8"/>
      <c r="N34" s="28"/>
      <c r="O34" s="28"/>
      <c r="P34" s="28"/>
      <c r="Q34" s="28"/>
      <c r="R34" s="28"/>
      <c r="S34" s="28"/>
      <c r="T34" s="28"/>
      <c r="U34" s="28"/>
      <c r="V34" s="28"/>
      <c r="W34" s="28"/>
      <c r="X34" s="28"/>
      <c r="Y34" s="28"/>
      <c r="Z34" s="28"/>
      <c r="AA34" s="28"/>
      <c r="AB34" s="28"/>
      <c r="AC34" s="28"/>
      <c r="AD34" s="28"/>
    </row>
    <row r="35" spans="1:30" ht="34">
      <c r="A35" s="33">
        <v>14</v>
      </c>
      <c r="B35" s="9" t="s">
        <v>254</v>
      </c>
      <c r="C35" s="34" t="s">
        <v>481</v>
      </c>
      <c r="D35" s="89" t="str">
        <f>IF(ISBLANK(C35),"",CONCATENATE(Configuration!$B$31,Notebooks!C35,".ipynb"))</f>
        <v>https://colab.research.google.com/github/RPI-DATA/course-intro-ml-app/blob/master/content/notebooks/14-unsupervised/01-introduction-pca.ipynb</v>
      </c>
      <c r="E35" s="54" t="str">
        <f t="shared" si="9"/>
        <v>PCA - [![Open In Colab](https://colab.research.google.com/assets/colab-badge.svg)](https://colab.research.google.com/github/RPI-DATA/course-intro-ml-app/blob/master/content/notebooks/14-unsupervised/01-introduction-pca.ipynb)</v>
      </c>
      <c r="F35" s="54" t="str">
        <f t="shared" si="10"/>
        <v>PCA - [![Open In Colab](https://colab.research.google.com/assets/colab-badge.svg)](https://colab.research.google.com/github/RPI-DATA/course-intro-ml-app/blob/master/content/notebooks/14-unsupervised/01-introduction-pca.ipynb)</v>
      </c>
      <c r="G35" s="54" t="str">
        <f t="shared" si="11"/>
        <v/>
      </c>
      <c r="H35" s="54" t="str">
        <f t="shared" si="12"/>
        <v xml:space="preserve">  - title: PCA
    url: /notebooks/14-unsupervised/01-introduction-pca
    not_numbered: true</v>
      </c>
      <c r="I3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4" t="str">
        <f t="shared" si="15"/>
        <v/>
      </c>
      <c r="M35" s="28"/>
      <c r="N35" s="28"/>
      <c r="O35" s="28"/>
      <c r="P35" s="28"/>
      <c r="Q35" s="28"/>
      <c r="R35" s="28"/>
      <c r="S35" s="28"/>
      <c r="T35" s="28"/>
      <c r="U35" s="28"/>
      <c r="V35" s="28"/>
      <c r="W35" s="28"/>
      <c r="X35" s="28"/>
      <c r="Y35" s="28"/>
      <c r="Z35" s="28"/>
      <c r="AA35" s="28"/>
      <c r="AB35" s="28"/>
      <c r="AC35" s="28"/>
      <c r="AD35" s="28"/>
    </row>
    <row r="36" spans="1:30" ht="17">
      <c r="A36" s="33">
        <v>14</v>
      </c>
      <c r="B36" s="9" t="s">
        <v>504</v>
      </c>
      <c r="C36" s="34" t="s">
        <v>505</v>
      </c>
      <c r="D36" s="89" t="str">
        <f>IF(ISBLANK(C36),"",CONCATENATE(Configuration!$B$31,Notebooks!C36,".ipynb"))</f>
        <v>https://colab.research.google.com/github/RPI-DATA/course-intro-ml-app/blob/master/content/notebooks/14-unsupervised/02-pca2.ipynb</v>
      </c>
      <c r="E36" s="54" t="str">
        <f t="shared" si="9"/>
        <v>PCA Alt - [![Open In Colab](https://colab.research.google.com/assets/colab-badge.svg)](https://colab.research.google.com/github/RPI-DATA/course-intro-ml-app/blob/master/content/notebooks/14-unsupervised/02-pca2.ipynb)</v>
      </c>
      <c r="F36"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4" t="str">
        <f t="shared" si="11"/>
        <v/>
      </c>
      <c r="H36" s="54" t="str">
        <f t="shared" si="12"/>
        <v xml:space="preserve">  - title: PCA Alt
    url: /notebooks/14-unsupervised/02-pca2
    not_numbered: true</v>
      </c>
      <c r="I3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4"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4" t="str">
        <f t="shared" si="15"/>
        <v/>
      </c>
      <c r="M36" s="28"/>
      <c r="N36" s="28"/>
      <c r="O36" s="28"/>
      <c r="P36" s="28"/>
      <c r="Q36" s="28"/>
      <c r="R36" s="28"/>
      <c r="S36" s="28"/>
      <c r="T36" s="28"/>
      <c r="U36" s="28"/>
      <c r="V36" s="28"/>
      <c r="W36" s="28"/>
      <c r="X36" s="28"/>
      <c r="Y36" s="28"/>
      <c r="Z36" s="28"/>
      <c r="AA36" s="28"/>
      <c r="AB36" s="28"/>
      <c r="AC36" s="28"/>
      <c r="AD36" s="28"/>
    </row>
    <row r="37" spans="1:30" ht="17">
      <c r="A37" s="33">
        <v>14</v>
      </c>
      <c r="B37" s="9" t="s">
        <v>495</v>
      </c>
      <c r="C37" s="34" t="s">
        <v>506</v>
      </c>
      <c r="D37" s="89" t="str">
        <f>IF(ISBLANK(C37),"",CONCATENATE(Configuration!$B$31,Notebooks!C37,".ipynb"))</f>
        <v>https://colab.research.google.com/github/RPI-DATA/course-intro-ml-app/blob/master/content/notebooks/14-unsupervised/03-kmeans.ipynb</v>
      </c>
      <c r="E37" s="54" t="str">
        <f t="shared" si="9"/>
        <v>Cluster Analysis - [![Open In Colab](https://colab.research.google.com/assets/colab-badge.svg)](https://colab.research.google.com/github/RPI-DATA/course-intro-ml-app/blob/master/content/notebooks/14-unsupervised/03-kmeans.ipynb)</v>
      </c>
      <c r="F37"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4" t="str">
        <f t="shared" si="11"/>
        <v/>
      </c>
      <c r="H37" s="54" t="str">
        <f t="shared" si="12"/>
        <v xml:space="preserve">  - title: Cluster Analysis
    url: /notebooks/14-unsupervised/03-kmeans
    not_numbered: true</v>
      </c>
      <c r="I3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4"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4" t="str">
        <f t="shared" si="15"/>
        <v/>
      </c>
      <c r="M37" s="28"/>
      <c r="N37" s="28"/>
      <c r="O37" s="28"/>
      <c r="P37" s="28"/>
      <c r="Q37" s="28"/>
      <c r="R37" s="28"/>
      <c r="S37" s="28"/>
      <c r="T37" s="28"/>
      <c r="U37" s="28"/>
      <c r="V37" s="28"/>
      <c r="W37" s="28"/>
      <c r="X37" s="28"/>
      <c r="Y37" s="28"/>
      <c r="Z37" s="28"/>
      <c r="AA37" s="28"/>
      <c r="AB37" s="28"/>
      <c r="AC37" s="28"/>
      <c r="AD37" s="28"/>
    </row>
    <row r="38" spans="1:30" ht="34">
      <c r="A38" s="33">
        <v>14</v>
      </c>
      <c r="B38" s="9" t="s">
        <v>520</v>
      </c>
      <c r="C38" s="34" t="s">
        <v>521</v>
      </c>
      <c r="D38" s="89" t="str">
        <f>IF(ISBLANK(C38),"",CONCATENATE(Configuration!$B$31,Notebooks!C38,".ipynb"))</f>
        <v>https://colab.research.google.com/github/RPI-DATA/course-intro-ml-app/blob/master/content/notebooks/14-unsupervised/04-regression-feature-selection.ipynb</v>
      </c>
      <c r="E38" s="54" t="str">
        <f t="shared" si="9"/>
        <v>Feature Selection and Importance - [![Open In Colab](https://colab.research.google.com/assets/colab-badge.svg)](https://colab.research.google.com/github/RPI-DATA/course-intro-ml-app/blob/master/content/notebooks/14-unsupervised/04-regression-feature-selection.ipynb)</v>
      </c>
      <c r="F38"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4"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4" t="str">
        <f t="shared" si="12"/>
        <v xml:space="preserve">  - title: Feature Selection and Importance
    url: /notebooks/14-unsupervised/04-regression-feature-selection
    not_numbered: true</v>
      </c>
      <c r="I3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4"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4"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8"/>
      <c r="N38" s="28"/>
      <c r="O38" s="28"/>
      <c r="P38" s="28"/>
      <c r="Q38" s="28"/>
      <c r="R38" s="28"/>
      <c r="S38" s="28"/>
      <c r="T38" s="28"/>
      <c r="U38" s="28"/>
      <c r="V38" s="28"/>
      <c r="W38" s="28"/>
      <c r="X38" s="28"/>
      <c r="Y38" s="28"/>
      <c r="Z38" s="28"/>
      <c r="AA38" s="28"/>
      <c r="AB38" s="28"/>
      <c r="AC38" s="28"/>
      <c r="AD38" s="28"/>
    </row>
    <row r="39" spans="1:30">
      <c r="A39" s="33">
        <v>16</v>
      </c>
      <c r="B39" s="9" t="s">
        <v>508</v>
      </c>
      <c r="C39" s="9" t="s">
        <v>509</v>
      </c>
      <c r="D39" s="89" t="str">
        <f>IF(ISBLANK(C39),"",CONCATENATE(Configuration!$B$31,Notebooks!C39,".ipynb"))</f>
        <v>https://colab.research.google.com/github/RPI-DATA/course-intro-ml-app/blob/master/content/notebooks/16-intro-nlp/01-titanic-features.ipynb</v>
      </c>
      <c r="E39" s="54" t="str">
        <f t="shared" si="9"/>
        <v>Titanic Feature Creation - [![Open In Colab](https://colab.research.google.com/assets/colab-badge.svg)](https://colab.research.google.com/github/RPI-DATA/course-intro-ml-app/blob/master/content/notebooks/16-intro-nlp/01-titanic-features.ipynb)</v>
      </c>
      <c r="F39" s="54" t="str">
        <f t="shared" si="10"/>
        <v>Titanic Feature Creation - [![Open In Colab](https://colab.research.google.com/assets/colab-badge.svg)](https://colab.research.google.com/github/RPI-DATA/course-intro-ml-app/blob/master/content/notebooks/16-intro-nlp/01-titanic-features.ipynb)</v>
      </c>
      <c r="G39" s="54" t="str">
        <f t="shared" si="11"/>
        <v/>
      </c>
      <c r="H39" s="54" t="str">
        <f t="shared" si="12"/>
        <v xml:space="preserve">  - title: Titanic Feature Creation
    url: /notebooks/16-intro-nlp/01-titanic-features
    not_numbered: true</v>
      </c>
      <c r="I3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4"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4" t="str">
        <f t="shared" si="15"/>
        <v/>
      </c>
      <c r="M39" s="28"/>
      <c r="N39" s="28"/>
      <c r="O39" s="28"/>
      <c r="P39" s="28"/>
      <c r="Q39" s="28"/>
      <c r="R39" s="28"/>
      <c r="S39" s="28"/>
      <c r="T39" s="28"/>
      <c r="U39" s="28"/>
      <c r="V39" s="28"/>
      <c r="W39" s="28"/>
      <c r="X39" s="28"/>
      <c r="Y39" s="28"/>
      <c r="Z39" s="28"/>
      <c r="AA39" s="28"/>
      <c r="AB39" s="28"/>
      <c r="AC39" s="28"/>
      <c r="AD39" s="28"/>
    </row>
    <row r="40" spans="1:30">
      <c r="A40" s="33">
        <v>16</v>
      </c>
      <c r="B40" s="9" t="s">
        <v>510</v>
      </c>
      <c r="C40" s="9" t="s">
        <v>511</v>
      </c>
      <c r="D40" s="89" t="str">
        <f>IF(ISBLANK(C40),"",CONCATENATE(Configuration!$B$31,Notebooks!C40,".ipynb"))</f>
        <v>https://colab.research.google.com/github/RPI-DATA/course-intro-ml-app/blob/master/content/notebooks/16-intro-nlp/02-corpus-simple.ipynb</v>
      </c>
      <c r="E40" s="54" t="str">
        <f t="shared" si="9"/>
        <v>Corpus Simple - [![Open In Colab](https://colab.research.google.com/assets/colab-badge.svg)](https://colab.research.google.com/github/RPI-DATA/course-intro-ml-app/blob/master/content/notebooks/16-intro-nlp/02-corpus-simple.ipynb)</v>
      </c>
      <c r="F40"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4" t="str">
        <f t="shared" si="11"/>
        <v/>
      </c>
      <c r="H40" s="54" t="str">
        <f t="shared" si="12"/>
        <v xml:space="preserve">  - title: Corpus Simple
    url: /notebooks/16-intro-nlp/02-corpus-simple
    not_numbered: true</v>
      </c>
      <c r="I4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4"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4" t="str">
        <f t="shared" si="15"/>
        <v/>
      </c>
      <c r="M40" s="28"/>
      <c r="N40" s="28"/>
      <c r="O40" s="28"/>
      <c r="P40" s="28"/>
      <c r="Q40" s="28"/>
      <c r="R40" s="28"/>
      <c r="S40" s="28"/>
      <c r="T40" s="28"/>
      <c r="U40" s="28"/>
      <c r="V40" s="28"/>
      <c r="W40" s="28"/>
      <c r="X40" s="28"/>
      <c r="Y40" s="28"/>
      <c r="Z40" s="28"/>
      <c r="AA40" s="28"/>
      <c r="AB40" s="28"/>
      <c r="AC40" s="28"/>
      <c r="AD40" s="28"/>
    </row>
    <row r="41" spans="1:30">
      <c r="A41" s="33">
        <v>16</v>
      </c>
      <c r="B41" s="9" t="s">
        <v>512</v>
      </c>
      <c r="C41" s="9" t="s">
        <v>513</v>
      </c>
      <c r="D41" s="89" t="str">
        <f>IF(ISBLANK(C41),"",CONCATENATE(Configuration!$B$31,Notebooks!C41,".ipynb"))</f>
        <v>https://colab.research.google.com/github/RPI-DATA/course-intro-ml-app/blob/master/content/notebooks/16-intro-nlp/03-scikit-learn-text.ipynb</v>
      </c>
      <c r="E41" s="54" t="str">
        <f t="shared" si="9"/>
        <v>Scikit Learn Text - [![Open In Colab](https://colab.research.google.com/assets/colab-badge.svg)](https://colab.research.google.com/github/RPI-DATA/course-intro-ml-app/blob/master/content/notebooks/16-intro-nlp/03-scikit-learn-text.ipynb)</v>
      </c>
      <c r="F41"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4" t="str">
        <f t="shared" si="11"/>
        <v/>
      </c>
      <c r="H41" s="54" t="str">
        <f t="shared" si="12"/>
        <v xml:space="preserve">  - title: Scikit Learn Text
    url: /notebooks/16-intro-nlp/03-scikit-learn-text
    not_numbered: true</v>
      </c>
      <c r="I4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4"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4" t="str">
        <f t="shared" si="15"/>
        <v/>
      </c>
      <c r="M41" s="28"/>
      <c r="N41" s="28"/>
      <c r="O41" s="28"/>
      <c r="P41" s="28"/>
      <c r="Q41" s="28"/>
      <c r="R41" s="28"/>
      <c r="S41" s="28"/>
      <c r="T41" s="28"/>
      <c r="U41" s="28"/>
      <c r="V41" s="28"/>
      <c r="W41" s="28"/>
      <c r="X41" s="28"/>
      <c r="Y41" s="28"/>
      <c r="Z41" s="28"/>
      <c r="AA41" s="28"/>
      <c r="AB41" s="28"/>
      <c r="AC41" s="28"/>
      <c r="AD41" s="28"/>
    </row>
    <row r="42" spans="1:30">
      <c r="A42" s="33">
        <v>16</v>
      </c>
      <c r="B42" s="9" t="s">
        <v>514</v>
      </c>
      <c r="C42" s="9" t="s">
        <v>515</v>
      </c>
      <c r="D42" s="89" t="str">
        <f>IF(ISBLANK(C42),"",CONCATENATE(Configuration!$B$31,Notebooks!C42,".ipynb"))</f>
        <v>https://colab.research.google.com/github/RPI-DATA/course-intro-ml-app/blob/master/content/notebooks/16-intro-nlp/04-what-cooking-python.ipynb</v>
      </c>
      <c r="E42" s="54" t="str">
        <f t="shared" si="9"/>
        <v>What's Cooking Python - [![Open In Colab](https://colab.research.google.com/assets/colab-badge.svg)](https://colab.research.google.com/github/RPI-DATA/course-intro-ml-app/blob/master/content/notebooks/16-intro-nlp/04-what-cooking-python.ipynb)</v>
      </c>
      <c r="F42"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4" t="str">
        <f t="shared" si="11"/>
        <v/>
      </c>
      <c r="H42" s="54" t="str">
        <f t="shared" si="12"/>
        <v xml:space="preserve">  - title: What's Cooking Python
    url: /notebooks/16-intro-nlp/04-what-cooking-python
    not_numbered: true</v>
      </c>
      <c r="I4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4"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2"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2" s="54" t="str">
        <f t="shared" si="15"/>
        <v/>
      </c>
      <c r="M42" s="28"/>
      <c r="N42" s="28"/>
      <c r="O42" s="28"/>
      <c r="P42" s="28"/>
      <c r="Q42" s="28"/>
      <c r="R42" s="28"/>
      <c r="S42" s="28"/>
      <c r="T42" s="28"/>
      <c r="U42" s="28"/>
      <c r="V42" s="28"/>
      <c r="W42" s="28"/>
      <c r="X42" s="28"/>
      <c r="Y42" s="28"/>
      <c r="Z42" s="28"/>
      <c r="AA42" s="28"/>
      <c r="AB42" s="28"/>
      <c r="AC42" s="28"/>
      <c r="AD42" s="28"/>
    </row>
    <row r="43" spans="1:30">
      <c r="A43" s="33">
        <v>16</v>
      </c>
      <c r="B43" s="9" t="s">
        <v>516</v>
      </c>
      <c r="C43" s="9" t="s">
        <v>517</v>
      </c>
      <c r="D43" s="89" t="str">
        <f>IF(ISBLANK(C43),"",CONCATENATE(Configuration!$B$31,Notebooks!C43,".ipynb"))</f>
        <v>https://colab.research.google.com/github/RPI-DATA/course-intro-ml-app/blob/master/content/notebooks/16-intro-nlp/05-bag-popcorn-bag-words.ipynb</v>
      </c>
      <c r="E43" s="54" t="str">
        <f t="shared" si="9"/>
        <v>Bag of Popcorn Bag of Words - [![Open In Colab](https://colab.research.google.com/assets/colab-badge.svg)](https://colab.research.google.com/github/RPI-DATA/course-intro-ml-app/blob/master/content/notebooks/16-intro-nlp/05-bag-popcorn-bag-words.ipynb)</v>
      </c>
      <c r="F43"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4" t="str">
        <f t="shared" si="11"/>
        <v/>
      </c>
      <c r="H43" s="54" t="str">
        <f t="shared" si="12"/>
        <v xml:space="preserve">  - title: Bag of Popcorn Bag of Words
    url: /notebooks/16-intro-nlp/05-bag-popcorn-bag-words
    not_numbered: true</v>
      </c>
      <c r="I4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4"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3"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3" s="54" t="str">
        <f t="shared" si="15"/>
        <v/>
      </c>
      <c r="M43" s="28"/>
      <c r="N43" s="28"/>
      <c r="O43" s="28"/>
      <c r="P43" s="28"/>
      <c r="Q43" s="28"/>
      <c r="R43" s="28"/>
      <c r="S43" s="28"/>
      <c r="T43" s="28"/>
      <c r="U43" s="28"/>
      <c r="V43" s="28"/>
      <c r="W43" s="28"/>
      <c r="X43" s="28"/>
      <c r="Y43" s="28"/>
      <c r="Z43" s="28"/>
      <c r="AA43" s="28"/>
      <c r="AB43" s="28"/>
      <c r="AC43" s="28"/>
      <c r="AD43" s="28"/>
    </row>
    <row r="44" spans="1:30">
      <c r="A44" s="33">
        <v>16</v>
      </c>
      <c r="B44" s="9" t="s">
        <v>519</v>
      </c>
      <c r="C44" s="9" t="s">
        <v>518</v>
      </c>
      <c r="D44" s="89" t="str">
        <f>IF(ISBLANK(C44),"",CONCATENATE(Configuration!$B$31,Notebooks!C44,".ipynb"))</f>
        <v>https://colab.research.google.com/github/RPI-DATA/course-intro-ml-app/blob/master/content/notebooks/16-intro-nlp/06-sentiment.ipynb</v>
      </c>
      <c r="E44" s="54" t="str">
        <f t="shared" si="9"/>
        <v>Sentiment - [![Open In Colab](https://colab.research.google.com/assets/colab-badge.svg)](https://colab.research.google.com/github/RPI-DATA/course-intro-ml-app/blob/master/content/notebooks/16-intro-nlp/06-sentiment.ipynb)</v>
      </c>
      <c r="F44"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4" t="str">
        <f t="shared" si="11"/>
        <v/>
      </c>
      <c r="H44" s="54" t="str">
        <f t="shared" si="12"/>
        <v xml:space="preserve">  - title: Sentiment
    url: /notebooks/16-intro-nlp/06-sentiment
    not_numbered: true</v>
      </c>
      <c r="I4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4"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Colab](https://colab.research.google.com/assets/colab-badge.svg)](https://colab.research.google.com/github/RPI-DATA/course-intro-ml-app/blob/master/content/notebooks/18-big-data/01-intro-mapreduce.ipynb)|
</v>
      </c>
      <c r="K44"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v>
      </c>
      <c r="L44" s="54" t="str">
        <f t="shared" si="15"/>
        <v/>
      </c>
      <c r="M44" s="28"/>
      <c r="N44" s="28"/>
      <c r="O44" s="28"/>
      <c r="P44" s="28"/>
      <c r="Q44" s="28"/>
      <c r="R44" s="28"/>
      <c r="S44" s="28"/>
      <c r="T44" s="28"/>
      <c r="U44" s="28"/>
      <c r="V44" s="28"/>
      <c r="W44" s="28"/>
      <c r="X44" s="28"/>
      <c r="Y44" s="28"/>
      <c r="Z44" s="28"/>
      <c r="AA44" s="28"/>
      <c r="AB44" s="28"/>
      <c r="AC44" s="28"/>
      <c r="AD44" s="28"/>
    </row>
    <row r="45" spans="1:30">
      <c r="A45" s="33">
        <v>16</v>
      </c>
      <c r="B45" s="9" t="s">
        <v>523</v>
      </c>
      <c r="C45" s="9" t="s">
        <v>522</v>
      </c>
      <c r="D45" s="89" t="str">
        <f>IF(ISBLANK(C45),"",CONCATENATE(Configuration!$B$31,Notebooks!C45,".ipynb"))</f>
        <v>https://colab.research.google.com/github/RPI-DATA/course-intro-ml-app/blob/master/content/notebooks/16-intro-nlp/02-intro-nlp.ipynb</v>
      </c>
      <c r="E45" s="54" t="str">
        <f t="shared" si="9"/>
        <v>Overview of NLP - [![Open In Colab](https://colab.research.google.com/assets/colab-badge.svg)](https://colab.research.google.com/github/RPI-DATA/course-intro-ml-app/blob/master/content/notebooks/16-intro-nlp/02-intro-nlp.ipynb)</v>
      </c>
      <c r="F45"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5" s="54" t="str">
        <f t="shared" si="11"/>
        <v/>
      </c>
      <c r="H45" s="54" t="str">
        <f t="shared" si="12"/>
        <v xml:space="preserve">  - title: Overview of NLP
    url: /notebooks/16-intro-nlp/02-intro-nlp
    not_numbered: true</v>
      </c>
      <c r="I4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v>
      </c>
      <c r="J45" s="54" t="str">
        <f>IF(ISBLANK(C45),"",CONCATENATE("| [",B45,"](",Configuration!B$30,Configuration!B$29,"notebooks/",C45,".html)","| [![Open In Colab](https://colab.research.google.com/assets/colab-badge.svg)](",D48,")","|
"))</f>
        <v xml:space="preserve">| [Overview of NLP](https://rpi.analyticsdojo.com/notebooks/16-intro-nlp/02-intro-nlp.html)| [![Open In Colab](https://colab.research.google.com/assets/colab-badge.svg)](https://colab.research.google.com/github/RPI-DATA/course-intro-ml-app/blob/master/content/notebooks/18-big-data/02-intro-spark.ipynb)|
</v>
      </c>
      <c r="K45"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v>
      </c>
      <c r="L45" s="54" t="str">
        <f t="shared" si="15"/>
        <v/>
      </c>
      <c r="M45" s="28"/>
      <c r="N45" s="28"/>
      <c r="O45" s="28"/>
      <c r="P45" s="28"/>
      <c r="Q45" s="28"/>
      <c r="R45" s="28"/>
      <c r="S45" s="28"/>
      <c r="T45" s="28"/>
      <c r="U45" s="28"/>
      <c r="V45" s="28"/>
      <c r="W45" s="28"/>
      <c r="X45" s="28"/>
      <c r="Y45" s="28"/>
      <c r="Z45" s="28"/>
      <c r="AA45" s="28"/>
      <c r="AB45" s="28"/>
      <c r="AC45" s="28"/>
      <c r="AD45" s="28"/>
    </row>
    <row r="46" spans="1:30">
      <c r="A46" s="33">
        <v>16</v>
      </c>
      <c r="B46" s="9" t="s">
        <v>524</v>
      </c>
      <c r="C46" s="9" t="s">
        <v>525</v>
      </c>
      <c r="D46" s="89" t="str">
        <f>IF(ISBLANK(C46),"",CONCATENATE(Configuration!$B$31,Notebooks!C46,".ipynb"))</f>
        <v>https://colab.research.google.com/github/RPI-DATA/course-intro-ml-app/blob/master/content/notebooks/16-intro-nlp/07-fastai-imdb.ipynb</v>
      </c>
      <c r="E46" s="54" t="str">
        <f t="shared" si="9"/>
        <v>FAST.ai NLP - [![Open In Colab](https://colab.research.google.com/assets/colab-badge.svg)](https://colab.research.google.com/github/RPI-DATA/course-intro-ml-app/blob/master/content/notebooks/16-intro-nlp/07-fastai-imdb.ipynb)</v>
      </c>
      <c r="F46"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6" s="54"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H46" s="54" t="str">
        <f t="shared" si="12"/>
        <v xml:space="preserve">  - title: FAST.ai NLP
    url: /notebooks/16-intro-nlp/07-fastai-imdb
    not_numbered: true</v>
      </c>
      <c r="I4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v>
      </c>
      <c r="J46" s="54" t="str">
        <f>IF(ISBLANK(C46),"",CONCATENATE("| [",B46,"](",Configuration!B$30,Configuration!B$29,"notebooks/",C46,".html)","| [![Open In Colab](https://colab.research.google.com/assets/colab-badge.svg)](",D49,")","|
"))</f>
        <v xml:space="preserve">| [FAST.ai NLP](https://rpi.analyticsdojo.com/notebooks/16-intro-nlp/07-fastai-imdb.html)| [![Open In Colab](https://colab.research.google.com/assets/colab-badge.svg)]()|
</v>
      </c>
      <c r="K46"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
</v>
      </c>
      <c r="L46" s="54"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
</v>
      </c>
      <c r="M46" s="28"/>
      <c r="N46" s="28"/>
      <c r="O46" s="28"/>
      <c r="P46" s="28"/>
      <c r="Q46" s="28"/>
      <c r="R46" s="28"/>
      <c r="S46" s="28"/>
      <c r="T46" s="28"/>
      <c r="U46" s="28"/>
      <c r="V46" s="28"/>
      <c r="W46" s="28"/>
      <c r="X46" s="28"/>
      <c r="Y46" s="28"/>
      <c r="Z46" s="28"/>
      <c r="AA46" s="28"/>
      <c r="AB46" s="28"/>
      <c r="AC46" s="28"/>
      <c r="AD46" s="28"/>
    </row>
    <row r="47" spans="1:30">
      <c r="A47" s="33">
        <v>18</v>
      </c>
      <c r="B47" s="9" t="s">
        <v>526</v>
      </c>
      <c r="C47" s="9" t="s">
        <v>527</v>
      </c>
      <c r="D47" s="89" t="str">
        <f>IF(ISBLANK(C47),"",CONCATENATE(Configuration!$B$31,Notebooks!C47,".ipynb"))</f>
        <v>https://colab.research.google.com/github/RPI-DATA/course-intro-ml-app/blob/master/content/notebooks/18-big-data/01-intro-mapreduce.ipynb</v>
      </c>
      <c r="E47" s="54" t="str">
        <f t="shared" si="9"/>
        <v>Intoduction to MapReduce - [![Open In Colab](https://colab.research.google.com/assets/colab-badge.svg)](https://colab.research.google.com/github/RPI-DATA/course-intro-ml-app/blob/master/content/notebooks/18-big-data/01-intro-mapreduce.ipynb)</v>
      </c>
      <c r="F47" s="54" t="str">
        <f t="shared" si="10"/>
        <v>Intoduction to MapReduce - [![Open In Colab](https://colab.research.google.com/assets/colab-badge.svg)](https://colab.research.google.com/github/RPI-DATA/course-intro-ml-app/blob/master/content/notebooks/18-big-data/01-intro-mapreduce.ipynb)</v>
      </c>
      <c r="G47" s="54" t="str">
        <f t="shared" si="11"/>
        <v/>
      </c>
      <c r="H47" s="54" t="str">
        <f t="shared" si="12"/>
        <v xml:space="preserve">  - title: Intoduction to MapReduce
    url: /notebooks/18-big-data/01-intro-mapreduce
    not_numbered: true</v>
      </c>
      <c r="I4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v>
      </c>
      <c r="J47" s="54" t="str">
        <f>IF(ISBLANK(C47),"",CONCATENATE("| [",B47,"](",Configuration!B$30,Configuration!B$29,"notebooks/",C47,".html)","| [![Open In Colab](https://colab.research.google.com/assets/colab-badge.svg)](",D50,")","|
"))</f>
        <v xml:space="preserve">| [Intoduction to MapReduce](https://rpi.analyticsdojo.com/notebooks/18-big-data/01-intro-mapreduce.html)| [![Open In Colab](https://colab.research.google.com/assets/colab-badge.svg)]()|
</v>
      </c>
      <c r="K47" s="54" t="str">
        <f t="shared" si="14"/>
        <v xml:space="preserve">| [Intoduction to MapReduce](https://rpi.analyticsdojo.com/notebooks/18-big-data/01-intro-mapreduce.html)| [![Open In Colab](https://colab.research.google.com/assets/colab-badge.svg)]()|
</v>
      </c>
      <c r="L47" s="54" t="str">
        <f t="shared" si="15"/>
        <v/>
      </c>
      <c r="M47" s="28"/>
      <c r="N47" s="28"/>
      <c r="O47" s="28"/>
      <c r="P47" s="28"/>
      <c r="Q47" s="28"/>
      <c r="R47" s="28"/>
      <c r="S47" s="28"/>
      <c r="T47" s="28"/>
      <c r="U47" s="28"/>
      <c r="V47" s="28"/>
      <c r="W47" s="28"/>
      <c r="X47" s="28"/>
      <c r="Y47" s="28"/>
      <c r="Z47" s="28"/>
      <c r="AA47" s="28"/>
      <c r="AB47" s="28"/>
      <c r="AC47" s="28"/>
      <c r="AD47" s="28"/>
    </row>
    <row r="48" spans="1:30">
      <c r="A48" s="33">
        <v>18</v>
      </c>
      <c r="B48" s="9" t="s">
        <v>528</v>
      </c>
      <c r="C48" s="9" t="s">
        <v>529</v>
      </c>
      <c r="D48" s="89" t="str">
        <f>IF(ISBLANK(C48),"",CONCATENATE(Configuration!$B$31,Notebooks!C48,".ipynb"))</f>
        <v>https://colab.research.google.com/github/RPI-DATA/course-intro-ml-app/blob/master/content/notebooks/18-big-data/02-intro-spark.ipynb</v>
      </c>
      <c r="E48" s="54" t="str">
        <f t="shared" si="9"/>
        <v>Introduction to Spark - [![Open In Colab](https://colab.research.google.com/assets/colab-badge.svg)](https://colab.research.google.com/github/RPI-DATA/course-intro-ml-app/blob/master/content/notebooks/18-big-data/02-intro-spark.ipynb)</v>
      </c>
      <c r="F48" s="54"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G48" s="54" t="str">
        <f t="shared" si="11"/>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H48" s="54" t="str">
        <f t="shared" si="12"/>
        <v xml:space="preserve">  - title: Introduction to Spark
    url: /notebooks/18-big-data/02-intro-spark
    not_numbered: true</v>
      </c>
      <c r="I4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v>
      </c>
      <c r="J48" s="54" t="str">
        <f>IF(ISBLANK(C48),"",CONCATENATE("| [",B48,"](",Configuration!B$30,Configuration!B$29,"notebooks/",C48,".html)","| [![Open In Colab](https://colab.research.google.com/assets/colab-badge.svg)](",D51,")","|
"))</f>
        <v xml:space="preserve">| [Introduction to Spark](https://rpi.analyticsdojo.com/notebooks/18-big-data/02-intro-spark.html)| [![Open In Colab](https://colab.research.google.com/assets/colab-badge.svg)]()|
</v>
      </c>
      <c r="K48" s="54" t="str">
        <f t="shared" si="14"/>
        <v xml:space="preserve">| [Intoduction to MapReduce](https://rpi.analyticsdojo.com/notebooks/18-big-data/01-intro-mapreduce.html)| [![Open In Colab](https://colab.research.google.com/assets/colab-badge.svg)]()|
| [Introduction to Spark](https://rpi.analyticsdojo.com/notebooks/18-big-data/02-intro-spark.html)| [![Open In Colab](https://colab.research.google.com/assets/colab-badge.svg)]()|
</v>
      </c>
      <c r="L48" s="54" t="str">
        <f t="shared" si="15"/>
        <v xml:space="preserve">| [Intoduction to MapReduce](https://rpi.analyticsdojo.com/notebooks/18-big-data/01-intro-mapreduce.html)| [![Open In Colab](https://colab.research.google.com/assets/colab-badge.svg)]()|
| [Introduction to Spark](https://rpi.analyticsdojo.com/notebooks/18-big-data/02-intro-spark.html)| [![Open In Colab](https://colab.research.google.com/assets/colab-badge.svg)]()|
</v>
      </c>
      <c r="M48" s="28"/>
      <c r="N48" s="28"/>
      <c r="O48" s="28"/>
      <c r="P48" s="28"/>
      <c r="Q48" s="28"/>
      <c r="R48" s="28"/>
      <c r="S48" s="28"/>
      <c r="T48" s="28"/>
      <c r="U48" s="28"/>
      <c r="V48" s="28"/>
      <c r="W48" s="28"/>
      <c r="X48" s="28"/>
      <c r="Y48" s="28"/>
      <c r="Z48" s="28"/>
      <c r="AA48" s="28"/>
      <c r="AB48" s="28"/>
      <c r="AC48" s="28"/>
      <c r="AD48" s="28"/>
    </row>
    <row r="49" spans="5:30">
      <c r="E49" s="54" t="str">
        <f t="shared" si="9"/>
        <v xml:space="preserve"> - [![Open In Colab](https://colab.research.google.com/assets/colab-badge.svg)]()</v>
      </c>
      <c r="F49" s="54" t="str">
        <f t="shared" si="10"/>
        <v xml:space="preserve"> - [![Open In Colab](https://colab.research.google.com/assets/colab-badge.svg)]()</v>
      </c>
      <c r="G49" s="54" t="str">
        <f t="shared" si="11"/>
        <v/>
      </c>
      <c r="H49" s="54" t="str">
        <f t="shared" si="12"/>
        <v/>
      </c>
      <c r="I4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49" s="54" t="str">
        <f>IF(ISBLANK(C49),"",CONCATENATE("| [",B49,"](",Configuration!B$30,Configuration!B$29,"notebooks/",C49,".html)","| [![Open In Colab](https://colab.research.google.com/assets/colab-badge.svg)](",D52,")","|
"))</f>
        <v/>
      </c>
      <c r="K49" s="54" t="str">
        <f t="shared" si="14"/>
        <v/>
      </c>
      <c r="L49" s="54" t="str">
        <f t="shared" si="15"/>
        <v/>
      </c>
      <c r="M49" s="28"/>
      <c r="N49" s="28"/>
      <c r="O49" s="28"/>
      <c r="P49" s="28"/>
      <c r="Q49" s="28"/>
      <c r="R49" s="28"/>
      <c r="S49" s="28"/>
      <c r="T49" s="28"/>
      <c r="U49" s="28"/>
      <c r="V49" s="28"/>
      <c r="W49" s="28"/>
      <c r="X49" s="28"/>
      <c r="Y49" s="28"/>
      <c r="Z49" s="28"/>
      <c r="AA49" s="28"/>
      <c r="AB49" s="28"/>
      <c r="AC49" s="28"/>
      <c r="AD49" s="28"/>
    </row>
    <row r="50" spans="5:30">
      <c r="E50" s="54" t="str">
        <f t="shared" si="9"/>
        <v xml:space="preserve"> - [![Open In Colab](https://colab.research.google.com/assets/colab-badge.svg)]()</v>
      </c>
      <c r="F50" s="54" t="str">
        <f t="shared" si="10"/>
        <v xml:space="preserve"> - [![Open In Colab](https://colab.research.google.com/assets/colab-badge.svg)]()&lt;br&gt; - [![Open In Colab](https://colab.research.google.com/assets/colab-badge.svg)]()</v>
      </c>
      <c r="G50" s="54" t="str">
        <f t="shared" si="11"/>
        <v/>
      </c>
      <c r="H50" s="54" t="str">
        <f t="shared" si="12"/>
        <v/>
      </c>
      <c r="I5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50" s="54" t="str">
        <f>IF(ISBLANK(C50),"",CONCATENATE("| [",B50,"](",Configuration!B$30,Configuration!B$29,"notebooks/",C50,".html)","| [![Open In Colab](https://colab.research.google.com/assets/colab-badge.svg)](",D53,")","|
"))</f>
        <v/>
      </c>
      <c r="K50" s="54" t="str">
        <f t="shared" si="14"/>
        <v/>
      </c>
      <c r="L50" s="54" t="str">
        <f t="shared" si="15"/>
        <v/>
      </c>
      <c r="M50" s="28"/>
      <c r="N50" s="28"/>
      <c r="O50" s="28"/>
      <c r="P50" s="28"/>
      <c r="Q50" s="28"/>
      <c r="R50" s="28"/>
      <c r="S50" s="28"/>
      <c r="T50" s="28"/>
      <c r="U50" s="28"/>
      <c r="V50" s="28"/>
      <c r="W50" s="28"/>
      <c r="X50" s="28"/>
      <c r="Y50" s="28"/>
      <c r="Z50" s="28"/>
      <c r="AA50" s="28"/>
      <c r="AB50" s="28"/>
      <c r="AC50" s="28"/>
      <c r="AD50" s="28"/>
    </row>
    <row r="51" spans="5:30">
      <c r="E51" s="54" t="str">
        <f t="shared" si="9"/>
        <v xml:space="preserve"> - [![Open In Colab](https://colab.research.google.com/assets/colab-badge.svg)]()</v>
      </c>
      <c r="F51" s="54" t="str">
        <f t="shared" si="10"/>
        <v xml:space="preserve"> - [![Open In Colab](https://colab.research.google.com/assets/colab-badge.svg)]()&lt;br&gt; - [![Open In Colab](https://colab.research.google.com/assets/colab-badge.svg)]()&lt;br&gt; - [![Open In Colab](https://colab.research.google.com/assets/colab-badge.svg)]()</v>
      </c>
      <c r="G51" s="54" t="str">
        <f t="shared" si="11"/>
        <v/>
      </c>
      <c r="H51" s="54" t="str">
        <f t="shared" si="12"/>
        <v/>
      </c>
      <c r="I5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51" s="54" t="str">
        <f>IF(ISBLANK(C51),"",CONCATENATE("| [",B51,"](",Configuration!B$30,Configuration!B$29,"notebooks/",C51,".html)","| [![Open In Colab](https://colab.research.google.com/assets/colab-badge.svg)](",D54,")","|
"))</f>
        <v/>
      </c>
      <c r="K51" s="54" t="str">
        <f t="shared" si="14"/>
        <v/>
      </c>
      <c r="L51" s="54" t="str">
        <f t="shared" si="15"/>
        <v/>
      </c>
      <c r="M51" s="28"/>
      <c r="N51" s="28"/>
      <c r="O51" s="28"/>
      <c r="P51" s="28"/>
      <c r="Q51" s="28"/>
      <c r="R51" s="28"/>
      <c r="S51" s="28"/>
      <c r="T51" s="28"/>
      <c r="U51" s="28"/>
      <c r="V51" s="28"/>
      <c r="W51" s="28"/>
      <c r="X51" s="28"/>
      <c r="Y51" s="28"/>
      <c r="Z51" s="28"/>
      <c r="AA51" s="28"/>
      <c r="AB51" s="28"/>
      <c r="AC51" s="28"/>
      <c r="AD51" s="28"/>
    </row>
    <row r="52" spans="5:30">
      <c r="E52" s="54" t="str">
        <f t="shared" si="9"/>
        <v xml:space="preserve"> - [![Open In Colab](https://colab.research.google.com/assets/colab-badge.svg)]()</v>
      </c>
      <c r="F5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1"/>
        <v/>
      </c>
      <c r="H52" s="54" t="str">
        <f t="shared" si="12"/>
        <v/>
      </c>
      <c r="I5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52" s="54" t="str">
        <f>IF(ISBLANK(C52),"",CONCATENATE("| [",B52,"](",Configuration!B$30,Configuration!B$29,"notebooks/",C52,".html)","| [![Open In Colab](https://colab.research.google.com/assets/colab-badge.svg)](",D55,")","|
"))</f>
        <v/>
      </c>
      <c r="K52" s="54" t="str">
        <f t="shared" si="14"/>
        <v/>
      </c>
      <c r="L52" s="54" t="str">
        <f t="shared" si="15"/>
        <v/>
      </c>
      <c r="M52" s="28"/>
      <c r="N52" s="28"/>
      <c r="O52" s="28"/>
      <c r="P52" s="28"/>
      <c r="Q52" s="28"/>
      <c r="R52" s="28"/>
      <c r="S52" s="28"/>
      <c r="T52" s="28"/>
      <c r="U52" s="28"/>
      <c r="V52" s="28"/>
      <c r="W52" s="28"/>
      <c r="X52" s="28"/>
      <c r="Y52" s="28"/>
      <c r="Z52" s="28"/>
      <c r="AA52" s="28"/>
      <c r="AB52" s="28"/>
      <c r="AC52" s="28"/>
      <c r="AD52" s="28"/>
    </row>
    <row r="53" spans="5:30">
      <c r="E53" s="54" t="str">
        <f t="shared" si="9"/>
        <v xml:space="preserve"> - [![Open In Colab](https://colab.research.google.com/assets/colab-badge.svg)]()</v>
      </c>
      <c r="F5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1"/>
        <v/>
      </c>
      <c r="H53" s="54" t="str">
        <f t="shared" si="12"/>
        <v/>
      </c>
      <c r="I5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53" s="54" t="str">
        <f>IF(ISBLANK(C53),"",CONCATENATE("| [",B53,"](",Configuration!B$30,Configuration!B$29,"notebooks/",C53,".html)","| [![Open In Colab](https://colab.research.google.com/assets/colab-badge.svg)](",D56,")","|
"))</f>
        <v/>
      </c>
      <c r="K53" s="54" t="str">
        <f t="shared" si="14"/>
        <v/>
      </c>
      <c r="L53" s="54" t="str">
        <f t="shared" si="15"/>
        <v/>
      </c>
      <c r="M53" s="28"/>
      <c r="N53" s="28"/>
      <c r="O53" s="28"/>
      <c r="P53" s="28"/>
      <c r="Q53" s="28"/>
      <c r="R53" s="28"/>
      <c r="S53" s="28"/>
      <c r="T53" s="28"/>
      <c r="U53" s="28"/>
      <c r="V53" s="28"/>
      <c r="W53" s="28"/>
      <c r="X53" s="28"/>
      <c r="Y53" s="28"/>
      <c r="Z53" s="28"/>
      <c r="AA53" s="28"/>
      <c r="AB53" s="28"/>
      <c r="AC53" s="28"/>
      <c r="AD53" s="28"/>
    </row>
    <row r="54" spans="5:30">
      <c r="E54" s="54" t="str">
        <f t="shared" si="9"/>
        <v xml:space="preserve"> - [![Open In Colab](https://colab.research.google.com/assets/colab-badge.svg)]()</v>
      </c>
      <c r="F5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1"/>
        <v/>
      </c>
      <c r="H54" s="54" t="str">
        <f t="shared" si="12"/>
        <v/>
      </c>
      <c r="I5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54" s="54" t="str">
        <f>IF(ISBLANK(C54),"",CONCATENATE("| [",B54,"](",Configuration!B$30,Configuration!B$29,"notebooks/",C54,".html)","| [![Open In Colab](https://colab.research.google.com/assets/colab-badge.svg)](",D57,")","|
"))</f>
        <v/>
      </c>
      <c r="K54" s="54" t="str">
        <f t="shared" si="14"/>
        <v/>
      </c>
      <c r="L54" s="54" t="str">
        <f t="shared" si="15"/>
        <v/>
      </c>
      <c r="M54" s="28"/>
      <c r="N54" s="28"/>
      <c r="O54" s="28"/>
      <c r="P54" s="28"/>
      <c r="Q54" s="28"/>
      <c r="R54" s="28"/>
      <c r="S54" s="28"/>
      <c r="T54" s="28"/>
      <c r="U54" s="28"/>
      <c r="V54" s="28"/>
      <c r="W54" s="28"/>
      <c r="X54" s="28"/>
      <c r="Y54" s="28"/>
      <c r="Z54" s="28"/>
      <c r="AA54" s="28"/>
      <c r="AB54" s="28"/>
      <c r="AC54" s="28"/>
      <c r="AD54" s="28"/>
    </row>
    <row r="55" spans="5:30">
      <c r="E55" s="54" t="str">
        <f t="shared" si="9"/>
        <v xml:space="preserve"> - [![Open In Colab](https://colab.research.google.com/assets/colab-badge.svg)]()</v>
      </c>
      <c r="F5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1"/>
        <v/>
      </c>
      <c r="H55" s="54" t="str">
        <f t="shared" si="12"/>
        <v/>
      </c>
      <c r="I5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55" s="54" t="str">
        <f>IF(ISBLANK(C55),"",CONCATENATE("| [",B55,"](",Configuration!B$30,Configuration!B$29,"notebooks/",C55,".html)","| [![Open In Colab](https://colab.research.google.com/assets/colab-badge.svg)](",D58,")","|
"))</f>
        <v/>
      </c>
      <c r="K55" s="54" t="str">
        <f t="shared" si="14"/>
        <v/>
      </c>
      <c r="L55" s="54" t="str">
        <f t="shared" si="15"/>
        <v/>
      </c>
      <c r="M55" s="28"/>
      <c r="N55" s="28"/>
      <c r="O55" s="28"/>
      <c r="P55" s="28"/>
      <c r="Q55" s="28"/>
      <c r="R55" s="28"/>
      <c r="S55" s="28"/>
      <c r="T55" s="28"/>
      <c r="U55" s="28"/>
      <c r="V55" s="28"/>
      <c r="W55" s="28"/>
      <c r="X55" s="28"/>
      <c r="Y55" s="28"/>
      <c r="Z55" s="28"/>
      <c r="AA55" s="28"/>
      <c r="AB55" s="28"/>
      <c r="AC55" s="28"/>
      <c r="AD55" s="28"/>
    </row>
    <row r="56" spans="5:30">
      <c r="E56" s="54" t="str">
        <f t="shared" si="9"/>
        <v xml:space="preserve"> - [![Open In Colab](https://colab.research.google.com/assets/colab-badge.svg)]()</v>
      </c>
      <c r="F5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1"/>
        <v/>
      </c>
      <c r="H56" s="54" t="str">
        <f t="shared" si="12"/>
        <v/>
      </c>
      <c r="I5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56" s="54" t="str">
        <f>IF(ISBLANK(C56),"",CONCATENATE("| [",B56,"](",Configuration!B$30,Configuration!B$29,"notebooks/",C56,".html)","| [![Open In Colab](https://colab.research.google.com/assets/colab-badge.svg)](",D59,")","|
"))</f>
        <v/>
      </c>
      <c r="K56" s="54" t="str">
        <f t="shared" si="14"/>
        <v/>
      </c>
      <c r="L56" s="54" t="str">
        <f t="shared" si="15"/>
        <v/>
      </c>
      <c r="M56" s="28"/>
      <c r="N56" s="28"/>
      <c r="O56" s="28"/>
      <c r="P56" s="28"/>
      <c r="Q56" s="28"/>
      <c r="R56" s="28"/>
      <c r="S56" s="28"/>
      <c r="T56" s="28"/>
      <c r="U56" s="28"/>
      <c r="V56" s="28"/>
      <c r="W56" s="28"/>
      <c r="X56" s="28"/>
      <c r="Y56" s="28"/>
      <c r="Z56" s="28"/>
      <c r="AA56" s="28"/>
      <c r="AB56" s="28"/>
      <c r="AC56" s="28"/>
      <c r="AD56" s="28"/>
    </row>
    <row r="57" spans="5:30">
      <c r="E57" s="54" t="str">
        <f t="shared" si="9"/>
        <v xml:space="preserve"> - [![Open In Colab](https://colab.research.google.com/assets/colab-badge.svg)]()</v>
      </c>
      <c r="F5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1"/>
        <v/>
      </c>
      <c r="H57" s="54" t="str">
        <f t="shared" si="12"/>
        <v/>
      </c>
      <c r="I5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57" s="54" t="str">
        <f>IF(ISBLANK(C57),"",CONCATENATE("| [",B57,"](",Configuration!B$30,Configuration!B$29,"notebooks/",C57,".html)","| [![Open In Colab](https://colab.research.google.com/assets/colab-badge.svg)](",D60,")","|
"))</f>
        <v/>
      </c>
      <c r="K57" s="54" t="str">
        <f t="shared" si="14"/>
        <v/>
      </c>
      <c r="L57" s="54" t="str">
        <f t="shared" si="15"/>
        <v/>
      </c>
      <c r="M57" s="28"/>
      <c r="N57" s="28"/>
      <c r="O57" s="28"/>
      <c r="P57" s="28"/>
      <c r="Q57" s="28"/>
      <c r="R57" s="28"/>
      <c r="S57" s="28"/>
      <c r="T57" s="28"/>
      <c r="U57" s="28"/>
      <c r="V57" s="28"/>
      <c r="W57" s="28"/>
      <c r="X57" s="28"/>
      <c r="Y57" s="28"/>
      <c r="Z57" s="28"/>
      <c r="AA57" s="28"/>
      <c r="AB57" s="28"/>
      <c r="AC57" s="28"/>
      <c r="AD57" s="28"/>
    </row>
    <row r="58" spans="5:30">
      <c r="E58" s="54" t="str">
        <f t="shared" si="9"/>
        <v xml:space="preserve"> - [![Open In Colab](https://colab.research.google.com/assets/colab-badge.svg)]()</v>
      </c>
      <c r="F5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1"/>
        <v/>
      </c>
      <c r="H58" s="54" t="str">
        <f t="shared" si="12"/>
        <v/>
      </c>
      <c r="I5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58" s="54" t="str">
        <f>IF(ISBLANK(C58),"",CONCATENATE("| [",B58,"](",Configuration!B$30,Configuration!B$29,"notebooks/",C58,".html)","| [![Open In Colab](https://colab.research.google.com/assets/colab-badge.svg)](",D61,")","|
"))</f>
        <v/>
      </c>
      <c r="K58" s="54" t="str">
        <f t="shared" si="14"/>
        <v/>
      </c>
      <c r="L58" s="54" t="str">
        <f t="shared" si="15"/>
        <v/>
      </c>
      <c r="M58" s="28"/>
      <c r="N58" s="28"/>
      <c r="O58" s="28"/>
      <c r="P58" s="28"/>
      <c r="Q58" s="28"/>
      <c r="R58" s="28"/>
      <c r="S58" s="28"/>
      <c r="T58" s="28"/>
      <c r="U58" s="28"/>
      <c r="V58" s="28"/>
      <c r="W58" s="28"/>
      <c r="X58" s="28"/>
      <c r="Y58" s="28"/>
      <c r="Z58" s="28"/>
      <c r="AA58" s="28"/>
      <c r="AB58" s="28"/>
      <c r="AC58" s="28"/>
      <c r="AD58" s="28"/>
    </row>
    <row r="59" spans="5:30">
      <c r="E59" s="54" t="str">
        <f t="shared" si="9"/>
        <v xml:space="preserve"> - [![Open In Colab](https://colab.research.google.com/assets/colab-badge.svg)]()</v>
      </c>
      <c r="F5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1"/>
        <v/>
      </c>
      <c r="H59" s="54" t="str">
        <f t="shared" si="12"/>
        <v/>
      </c>
      <c r="I5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59" s="54" t="str">
        <f>IF(ISBLANK(C59),"",CONCATENATE("| [",B59,"](",Configuration!B$30,Configuration!B$29,"notebooks/",C59,".html)","| [![Open In Colab](https://colab.research.google.com/assets/colab-badge.svg)](",D62,")","|
"))</f>
        <v/>
      </c>
      <c r="K59" s="54" t="str">
        <f t="shared" si="14"/>
        <v/>
      </c>
      <c r="L59" s="54" t="str">
        <f t="shared" si="15"/>
        <v/>
      </c>
      <c r="M59" s="28"/>
      <c r="N59" s="28"/>
      <c r="O59" s="28"/>
      <c r="P59" s="28"/>
      <c r="Q59" s="28"/>
      <c r="R59" s="28"/>
      <c r="S59" s="28"/>
      <c r="T59" s="28"/>
      <c r="U59" s="28"/>
      <c r="V59" s="28"/>
      <c r="W59" s="28"/>
      <c r="X59" s="28"/>
      <c r="Y59" s="28"/>
      <c r="Z59" s="28"/>
      <c r="AA59" s="28"/>
      <c r="AB59" s="28"/>
      <c r="AC59" s="28"/>
      <c r="AD59" s="28"/>
    </row>
    <row r="60" spans="5:30">
      <c r="E60" s="54" t="str">
        <f t="shared" si="9"/>
        <v xml:space="preserve"> - [![Open In Colab](https://colab.research.google.com/assets/colab-badge.svg)]()</v>
      </c>
      <c r="F6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1"/>
        <v/>
      </c>
      <c r="H60" s="54" t="str">
        <f t="shared" si="12"/>
        <v/>
      </c>
      <c r="I6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60" s="54" t="str">
        <f>IF(ISBLANK(C60),"",CONCATENATE("| [",B60,"](",Configuration!B$30,Configuration!B$29,"notebooks/",C60,".html)","| [![Open In Colab](https://colab.research.google.com/assets/colab-badge.svg)](",D63,")","|
"))</f>
        <v/>
      </c>
      <c r="K60" s="54" t="str">
        <f t="shared" si="14"/>
        <v/>
      </c>
      <c r="L60" s="54" t="str">
        <f t="shared" si="15"/>
        <v/>
      </c>
      <c r="M60" s="28"/>
      <c r="N60" s="28"/>
      <c r="O60" s="28"/>
      <c r="P60" s="28"/>
      <c r="Q60" s="28"/>
      <c r="R60" s="28"/>
      <c r="S60" s="28"/>
      <c r="T60" s="28"/>
      <c r="U60" s="28"/>
      <c r="V60" s="28"/>
      <c r="W60" s="28"/>
      <c r="X60" s="28"/>
      <c r="Y60" s="28"/>
      <c r="Z60" s="28"/>
      <c r="AA60" s="28"/>
      <c r="AB60" s="28"/>
      <c r="AC60" s="28"/>
      <c r="AD60" s="28"/>
    </row>
    <row r="61" spans="5:30">
      <c r="E61" s="54" t="str">
        <f t="shared" si="9"/>
        <v xml:space="preserve"> - [![Open In Colab](https://colab.research.google.com/assets/colab-badge.svg)]()</v>
      </c>
      <c r="F6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1"/>
        <v/>
      </c>
      <c r="H61" s="54" t="str">
        <f t="shared" si="12"/>
        <v/>
      </c>
      <c r="I6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61" s="54" t="str">
        <f>IF(ISBLANK(C61),"",CONCATENATE("| [",B61,"](",Configuration!B$30,Configuration!B$29,"notebooks/",C61,".html)","| [![Open In Colab](https://colab.research.google.com/assets/colab-badge.svg)](",D64,")","|
"))</f>
        <v/>
      </c>
      <c r="K61" s="54" t="str">
        <f t="shared" si="14"/>
        <v/>
      </c>
      <c r="L61" s="54" t="str">
        <f t="shared" si="15"/>
        <v/>
      </c>
      <c r="M61" s="28"/>
      <c r="N61" s="28"/>
      <c r="O61" s="28"/>
      <c r="P61" s="28"/>
      <c r="Q61" s="28"/>
      <c r="R61" s="28"/>
      <c r="S61" s="28"/>
      <c r="T61" s="28"/>
      <c r="U61" s="28"/>
      <c r="V61" s="28"/>
      <c r="W61" s="28"/>
      <c r="X61" s="28"/>
      <c r="Y61" s="28"/>
      <c r="Z61" s="28"/>
      <c r="AA61" s="28"/>
      <c r="AB61" s="28"/>
      <c r="AC61" s="28"/>
      <c r="AD61" s="28"/>
    </row>
    <row r="62" spans="5:30">
      <c r="E62" s="54" t="str">
        <f t="shared" si="9"/>
        <v xml:space="preserve"> - [![Open In Colab](https://colab.research.google.com/assets/colab-badge.svg)]()</v>
      </c>
      <c r="F6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1"/>
        <v/>
      </c>
      <c r="H62" s="54" t="str">
        <f t="shared" si="12"/>
        <v/>
      </c>
      <c r="I6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62" s="54" t="str">
        <f>IF(ISBLANK(C62),"",CONCATENATE("| [",B62,"](",Configuration!B$30,Configuration!B$29,"notebooks/",C62,".html)","| [![Open In Colab](https://colab.research.google.com/assets/colab-badge.svg)](",D65,")","|
"))</f>
        <v/>
      </c>
      <c r="K62" s="54" t="str">
        <f t="shared" si="14"/>
        <v/>
      </c>
      <c r="L62" s="54" t="str">
        <f t="shared" si="15"/>
        <v/>
      </c>
      <c r="M62" s="28"/>
      <c r="N62" s="28"/>
      <c r="O62" s="28"/>
      <c r="P62" s="28"/>
      <c r="Q62" s="28"/>
      <c r="R62" s="28"/>
      <c r="S62" s="28"/>
      <c r="T62" s="28"/>
      <c r="U62" s="28"/>
      <c r="V62" s="28"/>
      <c r="W62" s="28"/>
      <c r="X62" s="28"/>
      <c r="Y62" s="28"/>
      <c r="Z62" s="28"/>
      <c r="AA62" s="28"/>
      <c r="AB62" s="28"/>
      <c r="AC62" s="28"/>
      <c r="AD62" s="28"/>
    </row>
    <row r="63" spans="5:30">
      <c r="E63" s="54" t="str">
        <f t="shared" si="9"/>
        <v xml:space="preserve"> - [![Open In Colab](https://colab.research.google.com/assets/colab-badge.svg)]()</v>
      </c>
      <c r="F6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1"/>
        <v/>
      </c>
      <c r="H63" s="54" t="str">
        <f t="shared" si="12"/>
        <v/>
      </c>
      <c r="I6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63" s="54" t="str">
        <f>IF(ISBLANK(C63),"",CONCATENATE("| [",B63,"](",Configuration!B$30,Configuration!B$29,"notebooks/",C63,".html)","| [![Open In Colab](https://colab.research.google.com/assets/colab-badge.svg)](",D66,")","|
"))</f>
        <v/>
      </c>
      <c r="K63" s="54" t="str">
        <f t="shared" si="14"/>
        <v/>
      </c>
      <c r="L63" s="54" t="str">
        <f t="shared" si="15"/>
        <v/>
      </c>
      <c r="M63" s="28"/>
      <c r="N63" s="28"/>
      <c r="O63" s="28"/>
      <c r="P63" s="28"/>
      <c r="Q63" s="28"/>
      <c r="R63" s="28"/>
      <c r="S63" s="28"/>
      <c r="T63" s="28"/>
      <c r="U63" s="28"/>
      <c r="V63" s="28"/>
      <c r="W63" s="28"/>
      <c r="X63" s="28"/>
      <c r="Y63" s="28"/>
      <c r="Z63" s="28"/>
      <c r="AA63" s="28"/>
      <c r="AB63" s="28"/>
      <c r="AC63" s="28"/>
      <c r="AD63" s="28"/>
    </row>
    <row r="64" spans="5:30">
      <c r="E64" s="54" t="str">
        <f t="shared" si="9"/>
        <v xml:space="preserve"> - [![Open In Colab](https://colab.research.google.com/assets/colab-badge.svg)]()</v>
      </c>
      <c r="F6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1"/>
        <v/>
      </c>
      <c r="H64" s="54" t="str">
        <f t="shared" si="12"/>
        <v/>
      </c>
      <c r="I6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64" s="54" t="str">
        <f>IF(ISBLANK(C64),"",CONCATENATE("| [",B64,"](",Configuration!B$30,Configuration!B$29,"notebooks/",C64,".html)","| [![Open In Colab](https://colab.research.google.com/assets/colab-badge.svg)](",D67,")","|
"))</f>
        <v/>
      </c>
      <c r="K64" s="54" t="str">
        <f t="shared" si="14"/>
        <v/>
      </c>
      <c r="L64" s="54" t="str">
        <f t="shared" si="15"/>
        <v/>
      </c>
      <c r="M64" s="28"/>
      <c r="N64" s="28"/>
      <c r="O64" s="28"/>
      <c r="P64" s="28"/>
      <c r="Q64" s="28"/>
      <c r="R64" s="28"/>
      <c r="S64" s="28"/>
      <c r="T64" s="28"/>
      <c r="U64" s="28"/>
      <c r="V64" s="28"/>
      <c r="W64" s="28"/>
      <c r="X64" s="28"/>
      <c r="Y64" s="28"/>
      <c r="Z64" s="28"/>
      <c r="AA64" s="28"/>
      <c r="AB64" s="28"/>
      <c r="AC64" s="28"/>
      <c r="AD64" s="28"/>
    </row>
    <row r="65" spans="5:30">
      <c r="E65" s="54" t="str">
        <f t="shared" si="9"/>
        <v xml:space="preserve"> - [![Open In Colab](https://colab.research.google.com/assets/colab-badge.svg)]()</v>
      </c>
      <c r="F6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1"/>
        <v/>
      </c>
      <c r="H65" s="54" t="str">
        <f t="shared" si="12"/>
        <v/>
      </c>
      <c r="I6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65" s="54" t="str">
        <f>IF(ISBLANK(C65),"",CONCATENATE("| [",B65,"](",Configuration!B$30,Configuration!B$29,"notebooks/",C65,".html)","| [![Open In Colab](https://colab.research.google.com/assets/colab-badge.svg)](",D68,")","|
"))</f>
        <v/>
      </c>
      <c r="K65" s="54" t="str">
        <f t="shared" si="14"/>
        <v/>
      </c>
      <c r="L65" s="54" t="str">
        <f t="shared" si="15"/>
        <v/>
      </c>
      <c r="M65" s="28"/>
      <c r="N65" s="28"/>
      <c r="O65" s="28"/>
      <c r="P65" s="28"/>
      <c r="Q65" s="28"/>
      <c r="R65" s="28"/>
      <c r="S65" s="28"/>
      <c r="T65" s="28"/>
      <c r="U65" s="28"/>
      <c r="V65" s="28"/>
      <c r="W65" s="28"/>
      <c r="X65" s="28"/>
      <c r="Y65" s="28"/>
      <c r="Z65" s="28"/>
      <c r="AA65" s="28"/>
      <c r="AB65" s="28"/>
      <c r="AC65" s="28"/>
      <c r="AD65" s="28"/>
    </row>
    <row r="66" spans="5:30">
      <c r="E66" s="54" t="str">
        <f t="shared" si="9"/>
        <v xml:space="preserve"> - [![Open In Colab](https://colab.research.google.com/assets/colab-badge.svg)]()</v>
      </c>
      <c r="F6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1"/>
        <v/>
      </c>
      <c r="H66" s="54" t="str">
        <f t="shared" si="12"/>
        <v/>
      </c>
      <c r="I6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66" s="54" t="str">
        <f>IF(ISBLANK(C66),"",CONCATENATE("| [",B66,"](",Configuration!B$30,Configuration!B$29,"notebooks/",C66,".html)","| [![Open In Colab](https://colab.research.google.com/assets/colab-badge.svg)](",D69,")","|
"))</f>
        <v/>
      </c>
      <c r="K66" s="54" t="str">
        <f t="shared" si="14"/>
        <v/>
      </c>
      <c r="L66" s="54" t="str">
        <f t="shared" si="15"/>
        <v/>
      </c>
      <c r="M66" s="28"/>
      <c r="N66" s="28"/>
      <c r="O66" s="28"/>
      <c r="P66" s="28"/>
      <c r="Q66" s="28"/>
      <c r="R66" s="28"/>
      <c r="S66" s="28"/>
      <c r="T66" s="28"/>
      <c r="U66" s="28"/>
      <c r="V66" s="28"/>
      <c r="W66" s="28"/>
      <c r="X66" s="28"/>
      <c r="Y66" s="28"/>
      <c r="Z66" s="28"/>
      <c r="AA66" s="28"/>
      <c r="AB66" s="28"/>
      <c r="AC66" s="28"/>
      <c r="AD66" s="28"/>
    </row>
    <row r="67" spans="5:30">
      <c r="E67" s="54" t="str">
        <f t="shared" si="9"/>
        <v xml:space="preserve"> - [![Open In Colab](https://colab.research.google.com/assets/colab-badge.svg)]()</v>
      </c>
      <c r="F6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1"/>
        <v/>
      </c>
      <c r="H67" s="54" t="str">
        <f t="shared" si="12"/>
        <v/>
      </c>
      <c r="I6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67" s="54" t="str">
        <f>IF(ISBLANK(C67),"",CONCATENATE("| [",B67,"](",Configuration!B$30,Configuration!B$29,"notebooks/",C67,".html)","| [![Open In Colab](https://colab.research.google.com/assets/colab-badge.svg)](",D70,")","|
"))</f>
        <v/>
      </c>
      <c r="K67" s="54" t="str">
        <f t="shared" si="14"/>
        <v/>
      </c>
      <c r="L67" s="54" t="str">
        <f t="shared" si="15"/>
        <v/>
      </c>
      <c r="M67" s="28"/>
      <c r="N67" s="28"/>
      <c r="O67" s="28"/>
      <c r="P67" s="28"/>
      <c r="Q67" s="28"/>
      <c r="R67" s="28"/>
      <c r="S67" s="28"/>
      <c r="T67" s="28"/>
      <c r="U67" s="28"/>
      <c r="V67" s="28"/>
      <c r="W67" s="28"/>
      <c r="X67" s="28"/>
      <c r="Y67" s="28"/>
      <c r="Z67" s="28"/>
      <c r="AA67" s="28"/>
      <c r="AB67" s="28"/>
      <c r="AC67" s="28"/>
      <c r="AD67" s="28"/>
    </row>
    <row r="68" spans="5:30">
      <c r="E68" s="54" t="str">
        <f t="shared" si="9"/>
        <v xml:space="preserve"> - [![Open In Colab](https://colab.research.google.com/assets/colab-badge.svg)]()</v>
      </c>
      <c r="F6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1"/>
        <v/>
      </c>
      <c r="H68" s="54" t="str">
        <f t="shared" si="12"/>
        <v/>
      </c>
      <c r="I6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68" s="54" t="str">
        <f>IF(ISBLANK(C68),"",CONCATENATE("| [",B68,"](",Configuration!B$30,Configuration!B$29,"notebooks/",C68,".html)","| [![Open In Colab](https://colab.research.google.com/assets/colab-badge.svg)](",D71,")","|
"))</f>
        <v/>
      </c>
      <c r="K68" s="54" t="str">
        <f t="shared" si="14"/>
        <v/>
      </c>
      <c r="L68" s="54" t="str">
        <f t="shared" si="15"/>
        <v/>
      </c>
      <c r="M68" s="28"/>
      <c r="N68" s="28"/>
      <c r="O68" s="28"/>
      <c r="P68" s="28"/>
      <c r="Q68" s="28"/>
      <c r="R68" s="28"/>
      <c r="S68" s="28"/>
      <c r="T68" s="28"/>
      <c r="U68" s="28"/>
      <c r="V68" s="28"/>
      <c r="W68" s="28"/>
      <c r="X68" s="28"/>
      <c r="Y68" s="28"/>
      <c r="Z68" s="28"/>
      <c r="AA68" s="28"/>
      <c r="AB68" s="28"/>
      <c r="AC68" s="28"/>
      <c r="AD68" s="28"/>
    </row>
    <row r="69" spans="5:30">
      <c r="E69" s="54" t="str">
        <f t="shared" si="9"/>
        <v xml:space="preserve"> - [![Open In Colab](https://colab.research.google.com/assets/colab-badge.svg)]()</v>
      </c>
      <c r="F6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1"/>
        <v/>
      </c>
      <c r="H69" s="54" t="str">
        <f t="shared" si="12"/>
        <v/>
      </c>
      <c r="I6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69" s="54" t="str">
        <f>IF(ISBLANK(C69),"",CONCATENATE("| [",B69,"](",Configuration!B$30,Configuration!B$29,"notebooks/",C69,".html)","| [![Open In Colab](https://colab.research.google.com/assets/colab-badge.svg)](",D72,")","|
"))</f>
        <v/>
      </c>
      <c r="K69" s="54" t="str">
        <f t="shared" si="14"/>
        <v/>
      </c>
      <c r="L69" s="54" t="str">
        <f t="shared" si="15"/>
        <v/>
      </c>
      <c r="M69" s="28"/>
      <c r="N69" s="28"/>
      <c r="O69" s="28"/>
      <c r="P69" s="28"/>
      <c r="Q69" s="28"/>
      <c r="R69" s="28"/>
      <c r="S69" s="28"/>
      <c r="T69" s="28"/>
      <c r="U69" s="28"/>
      <c r="V69" s="28"/>
      <c r="W69" s="28"/>
      <c r="X69" s="28"/>
      <c r="Y69" s="28"/>
      <c r="Z69" s="28"/>
      <c r="AA69" s="28"/>
      <c r="AB69" s="28"/>
      <c r="AC69" s="28"/>
      <c r="AD69" s="28"/>
    </row>
    <row r="70" spans="5:30">
      <c r="E70" s="54" t="str">
        <f t="shared" si="9"/>
        <v xml:space="preserve"> - [![Open In Colab](https://colab.research.google.com/assets/colab-badge.svg)]()</v>
      </c>
      <c r="F7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1"/>
        <v/>
      </c>
      <c r="H70" s="54" t="str">
        <f t="shared" si="12"/>
        <v/>
      </c>
      <c r="I7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70" s="54" t="str">
        <f>IF(ISBLANK(C70),"",CONCATENATE("| [",B70,"](",Configuration!B$30,Configuration!B$29,"notebooks/",C70,".html)","| [![Open In Colab](https://colab.research.google.com/assets/colab-badge.svg)](",D73,")","|
"))</f>
        <v/>
      </c>
      <c r="K70" s="54" t="str">
        <f t="shared" si="14"/>
        <v/>
      </c>
      <c r="L70" s="54" t="str">
        <f t="shared" si="15"/>
        <v/>
      </c>
      <c r="M70" s="28"/>
      <c r="N70" s="28"/>
      <c r="O70" s="28"/>
      <c r="P70" s="28"/>
      <c r="Q70" s="28"/>
      <c r="R70" s="28"/>
      <c r="S70" s="28"/>
      <c r="T70" s="28"/>
      <c r="U70" s="28"/>
      <c r="V70" s="28"/>
      <c r="W70" s="28"/>
      <c r="X70" s="28"/>
      <c r="Y70" s="28"/>
      <c r="Z70" s="28"/>
      <c r="AA70" s="28"/>
      <c r="AB70" s="28"/>
      <c r="AC70" s="28"/>
      <c r="AD70" s="28"/>
    </row>
    <row r="71" spans="5:30">
      <c r="E71" s="54" t="str">
        <f t="shared" si="9"/>
        <v xml:space="preserve"> - [![Open In Colab](https://colab.research.google.com/assets/colab-badge.svg)]()</v>
      </c>
      <c r="F7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1"/>
        <v/>
      </c>
      <c r="H71" s="54" t="str">
        <f t="shared" si="12"/>
        <v/>
      </c>
      <c r="I7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71" s="54" t="str">
        <f>IF(ISBLANK(C71),"",CONCATENATE("| [",B71,"](",Configuration!B$30,Configuration!B$29,"notebooks/",C71,".html)","| [![Open In Colab](https://colab.research.google.com/assets/colab-badge.svg)](",D74,")","|
"))</f>
        <v/>
      </c>
      <c r="K71" s="54" t="str">
        <f t="shared" si="14"/>
        <v/>
      </c>
      <c r="L71" s="54" t="str">
        <f t="shared" si="15"/>
        <v/>
      </c>
      <c r="M71" s="28"/>
      <c r="N71" s="28"/>
      <c r="O71" s="28"/>
      <c r="P71" s="28"/>
      <c r="Q71" s="28"/>
      <c r="R71" s="28"/>
      <c r="S71" s="28"/>
      <c r="T71" s="28"/>
      <c r="U71" s="28"/>
      <c r="V71" s="28"/>
      <c r="W71" s="28"/>
      <c r="X71" s="28"/>
      <c r="Y71" s="28"/>
      <c r="Z71" s="28"/>
      <c r="AA71" s="28"/>
      <c r="AB71" s="28"/>
      <c r="AC71" s="28"/>
      <c r="AD71" s="28"/>
    </row>
    <row r="72" spans="5:30">
      <c r="E72" s="54" t="str">
        <f t="shared" si="9"/>
        <v xml:space="preserve"> - [![Open In Colab](https://colab.research.google.com/assets/colab-badge.svg)]()</v>
      </c>
      <c r="F7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1"/>
        <v/>
      </c>
      <c r="H72" s="54" t="str">
        <f t="shared" si="12"/>
        <v/>
      </c>
      <c r="I7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72" s="54" t="str">
        <f>IF(ISBLANK(C72),"",CONCATENATE("| [",B72,"](",Configuration!B$30,Configuration!B$29,"notebooks/",C72,".html)","| [![Open In Colab](https://colab.research.google.com/assets/colab-badge.svg)](",D75,")","|
"))</f>
        <v/>
      </c>
      <c r="K72" s="54" t="str">
        <f t="shared" si="14"/>
        <v/>
      </c>
      <c r="L72" s="54" t="str">
        <f t="shared" si="15"/>
        <v/>
      </c>
      <c r="M72" s="28"/>
      <c r="N72" s="28"/>
      <c r="O72" s="28"/>
      <c r="P72" s="28"/>
      <c r="Q72" s="28"/>
      <c r="R72" s="28"/>
      <c r="S72" s="28"/>
      <c r="T72" s="28"/>
      <c r="U72" s="28"/>
      <c r="V72" s="28"/>
      <c r="W72" s="28"/>
      <c r="X72" s="28"/>
      <c r="Y72" s="28"/>
      <c r="Z72" s="28"/>
      <c r="AA72" s="28"/>
      <c r="AB72" s="28"/>
      <c r="AC72" s="28"/>
      <c r="AD72" s="28"/>
    </row>
    <row r="73" spans="5:30">
      <c r="E73" s="54" t="str">
        <f t="shared" si="9"/>
        <v xml:space="preserve"> - [![Open In Colab](https://colab.research.google.com/assets/colab-badge.svg)]()</v>
      </c>
      <c r="F7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1"/>
        <v/>
      </c>
      <c r="H73" s="54" t="str">
        <f t="shared" si="12"/>
        <v/>
      </c>
      <c r="I7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73" s="54" t="str">
        <f>IF(ISBLANK(C73),"",CONCATENATE("| [",B73,"](",Configuration!B$30,Configuration!B$29,"notebooks/",C73,".html)","| [![Open In Colab](https://colab.research.google.com/assets/colab-badge.svg)](",D76,")","|
"))</f>
        <v/>
      </c>
      <c r="K73" s="54" t="str">
        <f t="shared" si="14"/>
        <v/>
      </c>
      <c r="L73" s="54" t="str">
        <f t="shared" si="15"/>
        <v/>
      </c>
      <c r="M73" s="28"/>
      <c r="N73" s="28"/>
      <c r="O73" s="28"/>
      <c r="P73" s="28"/>
      <c r="Q73" s="28"/>
      <c r="R73" s="28"/>
      <c r="S73" s="28"/>
      <c r="T73" s="28"/>
      <c r="U73" s="28"/>
      <c r="V73" s="28"/>
      <c r="W73" s="28"/>
      <c r="X73" s="28"/>
      <c r="Y73" s="28"/>
      <c r="Z73" s="28"/>
      <c r="AA73" s="28"/>
      <c r="AB73" s="28"/>
      <c r="AC73" s="28"/>
      <c r="AD73" s="28"/>
    </row>
    <row r="74" spans="5:30">
      <c r="E74" s="54" t="str">
        <f t="shared" si="9"/>
        <v xml:space="preserve"> - [![Open In Colab](https://colab.research.google.com/assets/colab-badge.svg)]()</v>
      </c>
      <c r="F7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1"/>
        <v/>
      </c>
      <c r="H74" s="54" t="str">
        <f t="shared" si="12"/>
        <v/>
      </c>
      <c r="I7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74" s="54" t="str">
        <f>IF(ISBLANK(C74),"",CONCATENATE("| [",B74,"](",Configuration!B$30,Configuration!B$29,"notebooks/",C74,".html)","| [![Open In Colab](https://colab.research.google.com/assets/colab-badge.svg)](",D77,")","|
"))</f>
        <v/>
      </c>
      <c r="K74" s="54" t="str">
        <f t="shared" si="14"/>
        <v/>
      </c>
      <c r="L74" s="54" t="str">
        <f t="shared" si="15"/>
        <v/>
      </c>
      <c r="M74" s="28"/>
      <c r="N74" s="28"/>
      <c r="O74" s="28"/>
      <c r="P74" s="28"/>
      <c r="Q74" s="28"/>
      <c r="R74" s="28"/>
      <c r="S74" s="28"/>
      <c r="T74" s="28"/>
      <c r="U74" s="28"/>
      <c r="V74" s="28"/>
      <c r="W74" s="28"/>
      <c r="X74" s="28"/>
      <c r="Y74" s="28"/>
      <c r="Z74" s="28"/>
      <c r="AA74" s="28"/>
      <c r="AB74" s="28"/>
      <c r="AC74" s="28"/>
      <c r="AD74" s="28"/>
    </row>
    <row r="75" spans="5:30">
      <c r="E75" s="54" t="str">
        <f t="shared" ref="E75:E100" si="16">CONCATENATE(B75," - [![Open In Colab](https://colab.research.google.com/assets/colab-badge.svg)](",D75,")")</f>
        <v xml:space="preserve"> - [![Open In Colab](https://colab.research.google.com/assets/colab-badge.svg)]()</v>
      </c>
      <c r="F75" s="54"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ref="G75:G100" si="18">IF(A75&lt;&gt;A76,F75,"")</f>
        <v/>
      </c>
      <c r="H75" s="54" t="str">
        <f t="shared" ref="H75:H98" si="19">IF(ISBLANK(C75),"",CONCATENATE("  - title: ",B75,"
    url: /notebooks/",C75,"
    not_numbered: true"))</f>
        <v/>
      </c>
      <c r="I75" s="54"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75" s="54" t="str">
        <f>IF(ISBLANK(C75),"",CONCATENATE("| [",B75,"](",Configuration!B$30,Configuration!B$29,"notebooks/",C75,".html)","| [![Open In Colab](https://colab.research.google.com/assets/colab-badge.svg)](",D78,")","|
"))</f>
        <v/>
      </c>
      <c r="K75" s="54" t="str">
        <f t="shared" ref="K75:K100" si="21">IF(A75=A74,K74&amp;""&amp;J75,J75)</f>
        <v/>
      </c>
      <c r="L75" s="54" t="str">
        <f t="shared" ref="L75:L98" si="22">IF(A75&lt;&gt;A76,K75,"")</f>
        <v/>
      </c>
    </row>
    <row r="76" spans="5:30">
      <c r="E76" s="54" t="str">
        <f t="shared" si="16"/>
        <v xml:space="preserve"> - [![Open In Colab](https://colab.research.google.com/assets/colab-badge.svg)]()</v>
      </c>
      <c r="F7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8"/>
        <v/>
      </c>
      <c r="H76" s="54" t="str">
        <f t="shared" si="19"/>
        <v/>
      </c>
      <c r="I7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76" s="54" t="str">
        <f>IF(ISBLANK(C76),"",CONCATENATE("| [",B76,"](",Configuration!B$30,Configuration!B$29,"notebooks/",C76,".html)","| [![Open In Colab](https://colab.research.google.com/assets/colab-badge.svg)](",D79,")","|
"))</f>
        <v/>
      </c>
      <c r="K76" s="54" t="str">
        <f t="shared" si="21"/>
        <v/>
      </c>
      <c r="L76" s="54" t="str">
        <f t="shared" si="22"/>
        <v/>
      </c>
    </row>
    <row r="77" spans="5:30">
      <c r="E77" s="54" t="str">
        <f t="shared" si="16"/>
        <v xml:space="preserve"> - [![Open In Colab](https://colab.research.google.com/assets/colab-badge.svg)]()</v>
      </c>
      <c r="F7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8"/>
        <v/>
      </c>
      <c r="H77" s="54" t="str">
        <f t="shared" si="19"/>
        <v/>
      </c>
      <c r="I7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77" s="54" t="str">
        <f>IF(ISBLANK(C77),"",CONCATENATE("| [",B77,"](",Configuration!B$30,Configuration!B$29,"notebooks/",C77,".html)","| [![Open In Colab](https://colab.research.google.com/assets/colab-badge.svg)](",D80,")","|
"))</f>
        <v/>
      </c>
      <c r="K77" s="54" t="str">
        <f t="shared" si="21"/>
        <v/>
      </c>
      <c r="L77" s="54" t="str">
        <f t="shared" si="22"/>
        <v/>
      </c>
    </row>
    <row r="78" spans="5:30">
      <c r="E78" s="54" t="str">
        <f t="shared" si="16"/>
        <v xml:space="preserve"> - [![Open In Colab](https://colab.research.google.com/assets/colab-badge.svg)]()</v>
      </c>
      <c r="F7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8"/>
        <v/>
      </c>
      <c r="H78" s="54" t="str">
        <f t="shared" si="19"/>
        <v/>
      </c>
      <c r="I7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78" s="54" t="str">
        <f>IF(ISBLANK(C78),"",CONCATENATE("| [",B78,"](",Configuration!B$30,Configuration!B$29,"notebooks/",C78,".html)","| [![Open In Colab](https://colab.research.google.com/assets/colab-badge.svg)](",D81,")","|
"))</f>
        <v/>
      </c>
      <c r="K78" s="54" t="str">
        <f t="shared" si="21"/>
        <v/>
      </c>
      <c r="L78" s="54" t="str">
        <f t="shared" si="22"/>
        <v/>
      </c>
    </row>
    <row r="79" spans="5:30">
      <c r="E79" s="54" t="str">
        <f t="shared" si="16"/>
        <v xml:space="preserve"> - [![Open In Colab](https://colab.research.google.com/assets/colab-badge.svg)]()</v>
      </c>
      <c r="F7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8"/>
        <v/>
      </c>
      <c r="H79" s="54" t="str">
        <f t="shared" si="19"/>
        <v/>
      </c>
      <c r="I79"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79" s="54" t="str">
        <f>IF(ISBLANK(C79),"",CONCATENATE("| [",B79,"](",Configuration!B$30,Configuration!B$29,"notebooks/",C79,".html)","| [![Open In Colab](https://colab.research.google.com/assets/colab-badge.svg)](",D82,")","|
"))</f>
        <v/>
      </c>
      <c r="K79" s="54" t="str">
        <f t="shared" si="21"/>
        <v/>
      </c>
      <c r="L79" s="54" t="str">
        <f t="shared" si="22"/>
        <v/>
      </c>
    </row>
    <row r="80" spans="5:30">
      <c r="E80" s="54" t="str">
        <f t="shared" si="16"/>
        <v xml:space="preserve"> - [![Open In Colab](https://colab.research.google.com/assets/colab-badge.svg)]()</v>
      </c>
      <c r="F8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8"/>
        <v/>
      </c>
      <c r="H80" s="54" t="str">
        <f t="shared" si="19"/>
        <v/>
      </c>
      <c r="I80"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80" s="54" t="str">
        <f>IF(ISBLANK(C80),"",CONCATENATE("| [",B80,"](",Configuration!B$30,Configuration!B$29,"notebooks/",C80,".html)","| [![Open In Colab](https://colab.research.google.com/assets/colab-badge.svg)](",D83,")","|
"))</f>
        <v/>
      </c>
      <c r="K80" s="54" t="str">
        <f t="shared" si="21"/>
        <v/>
      </c>
      <c r="L80" s="54" t="str">
        <f t="shared" si="22"/>
        <v/>
      </c>
    </row>
    <row r="81" spans="5:12">
      <c r="E81" s="54" t="str">
        <f t="shared" si="16"/>
        <v xml:space="preserve"> - [![Open In Colab](https://colab.research.google.com/assets/colab-badge.svg)]()</v>
      </c>
      <c r="F8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8"/>
        <v/>
      </c>
      <c r="H81" s="54" t="str">
        <f t="shared" si="19"/>
        <v/>
      </c>
      <c r="I81"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81" s="54" t="str">
        <f>IF(ISBLANK(C81),"",CONCATENATE("| [",B81,"](",Configuration!B$30,Configuration!B$29,"notebooks/",C81,".html)","| [![Open In Colab](https://colab.research.google.com/assets/colab-badge.svg)](",D84,")","|
"))</f>
        <v/>
      </c>
      <c r="K81" s="54" t="str">
        <f t="shared" si="21"/>
        <v/>
      </c>
      <c r="L81" s="54" t="str">
        <f t="shared" si="22"/>
        <v/>
      </c>
    </row>
    <row r="82" spans="5:12">
      <c r="E82" s="54" t="str">
        <f t="shared" si="16"/>
        <v xml:space="preserve"> - [![Open In Colab](https://colab.research.google.com/assets/colab-badge.svg)]()</v>
      </c>
      <c r="F8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8"/>
        <v/>
      </c>
      <c r="H82" s="54" t="str">
        <f t="shared" si="19"/>
        <v/>
      </c>
      <c r="I82"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82" s="54" t="str">
        <f>IF(ISBLANK(C82),"",CONCATENATE("| [",B82,"](",Configuration!B$30,Configuration!B$29,"notebooks/",C82,".html)","| [![Open In Colab](https://colab.research.google.com/assets/colab-badge.svg)](",D85,")","|
"))</f>
        <v/>
      </c>
      <c r="K82" s="54" t="str">
        <f t="shared" si="21"/>
        <v/>
      </c>
      <c r="L82" s="54" t="str">
        <f t="shared" si="22"/>
        <v/>
      </c>
    </row>
    <row r="83" spans="5:12">
      <c r="E83" s="54" t="str">
        <f t="shared" si="16"/>
        <v xml:space="preserve"> - [![Open In Colab](https://colab.research.google.com/assets/colab-badge.svg)]()</v>
      </c>
      <c r="F8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8"/>
        <v/>
      </c>
      <c r="H83" s="54" t="str">
        <f t="shared" si="19"/>
        <v/>
      </c>
      <c r="I83"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83" s="54" t="str">
        <f>IF(ISBLANK(C83),"",CONCATENATE("| [",B83,"](",Configuration!B$30,Configuration!B$29,"notebooks/",C83,".html)","| [![Open In Colab](https://colab.research.google.com/assets/colab-badge.svg)](",D86,")","|
"))</f>
        <v/>
      </c>
      <c r="K83" s="54" t="str">
        <f t="shared" si="21"/>
        <v/>
      </c>
      <c r="L83" s="54" t="str">
        <f t="shared" si="22"/>
        <v/>
      </c>
    </row>
    <row r="84" spans="5:12">
      <c r="E84" s="54" t="str">
        <f t="shared" si="16"/>
        <v xml:space="preserve"> - [![Open In Colab](https://colab.research.google.com/assets/colab-badge.svg)]()</v>
      </c>
      <c r="F84"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8"/>
        <v/>
      </c>
      <c r="H84" s="54" t="str">
        <f t="shared" si="19"/>
        <v/>
      </c>
      <c r="I84"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84" s="54" t="str">
        <f>IF(ISBLANK(C84),"",CONCATENATE("| [",B84,"](",Configuration!B$30,Configuration!B$29,"notebooks/",C84,".html)","| [![Open In Colab](https://colab.research.google.com/assets/colab-badge.svg)](",D87,")","|
"))</f>
        <v/>
      </c>
      <c r="K84" s="54" t="str">
        <f t="shared" si="21"/>
        <v/>
      </c>
      <c r="L84" s="54" t="str">
        <f t="shared" si="22"/>
        <v/>
      </c>
    </row>
    <row r="85" spans="5:12">
      <c r="E85" s="54" t="str">
        <f t="shared" si="16"/>
        <v xml:space="preserve"> - [![Open In Colab](https://colab.research.google.com/assets/colab-badge.svg)]()</v>
      </c>
      <c r="F8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8"/>
        <v/>
      </c>
      <c r="H85" s="54" t="str">
        <f t="shared" si="19"/>
        <v/>
      </c>
      <c r="I85"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85" s="54" t="str">
        <f>IF(ISBLANK(C85),"",CONCATENATE("| [",B85,"](",Configuration!B$30,Configuration!B$29,"notebooks/",C85,".html)","| [![Open In Colab](https://colab.research.google.com/assets/colab-badge.svg)](",D88,")","|
"))</f>
        <v/>
      </c>
      <c r="K85" s="54" t="str">
        <f t="shared" si="21"/>
        <v/>
      </c>
      <c r="L85" s="54" t="str">
        <f t="shared" si="22"/>
        <v/>
      </c>
    </row>
    <row r="86" spans="5:12">
      <c r="E86" s="54" t="str">
        <f t="shared" si="16"/>
        <v xml:space="preserve"> - [![Open In Colab](https://colab.research.google.com/assets/colab-badge.svg)]()</v>
      </c>
      <c r="F8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8"/>
        <v/>
      </c>
      <c r="H86" s="54" t="str">
        <f t="shared" si="19"/>
        <v/>
      </c>
      <c r="I8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86" s="54" t="str">
        <f>IF(ISBLANK(C86),"",CONCATENATE("| [",B86,"](",Configuration!B$30,Configuration!B$29,"notebooks/",C86,".html)","| [![Open In Colab](https://colab.research.google.com/assets/colab-badge.svg)](",D89,")","|
"))</f>
        <v/>
      </c>
      <c r="K86" s="54" t="str">
        <f t="shared" si="21"/>
        <v/>
      </c>
      <c r="L86" s="54" t="str">
        <f t="shared" si="22"/>
        <v/>
      </c>
    </row>
    <row r="87" spans="5:12">
      <c r="E87" s="54" t="str">
        <f t="shared" si="16"/>
        <v xml:space="preserve"> - [![Open In Colab](https://colab.research.google.com/assets/colab-badge.svg)]()</v>
      </c>
      <c r="F8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8"/>
        <v/>
      </c>
      <c r="H87" s="54" t="str">
        <f t="shared" si="19"/>
        <v/>
      </c>
      <c r="I8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87" s="54" t="str">
        <f>IF(ISBLANK(C87),"",CONCATENATE("| [",B87,"](",Configuration!B$30,Configuration!B$29,"notebooks/",C87,".html)","| [![Open In Colab](https://colab.research.google.com/assets/colab-badge.svg)](",D90,")","|
"))</f>
        <v/>
      </c>
      <c r="K87" s="54" t="str">
        <f t="shared" si="21"/>
        <v/>
      </c>
      <c r="L87" s="54" t="str">
        <f t="shared" si="22"/>
        <v/>
      </c>
    </row>
    <row r="88" spans="5:12">
      <c r="E88" s="54" t="str">
        <f t="shared" si="16"/>
        <v xml:space="preserve"> - [![Open In Colab](https://colab.research.google.com/assets/colab-badge.svg)]()</v>
      </c>
      <c r="F8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8"/>
        <v/>
      </c>
      <c r="H88" s="54" t="str">
        <f t="shared" si="19"/>
        <v/>
      </c>
      <c r="I8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88" s="54" t="str">
        <f>IF(ISBLANK(C88),"",CONCATENATE("| [",B88,"](",Configuration!B$30,Configuration!B$29,"notebooks/",C88,".html)","| [![Open In Colab](https://colab.research.google.com/assets/colab-badge.svg)](",D91,")","|
"))</f>
        <v/>
      </c>
      <c r="K88" s="54" t="str">
        <f t="shared" si="21"/>
        <v/>
      </c>
      <c r="L88" s="54" t="str">
        <f t="shared" si="22"/>
        <v/>
      </c>
    </row>
    <row r="89" spans="5:12">
      <c r="E89" s="54" t="str">
        <f t="shared" si="16"/>
        <v xml:space="preserve"> - [![Open In Colab](https://colab.research.google.com/assets/colab-badge.svg)]()</v>
      </c>
      <c r="F8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8"/>
        <v/>
      </c>
      <c r="H89" s="54" t="str">
        <f t="shared" si="19"/>
        <v/>
      </c>
      <c r="I89"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89" s="54" t="str">
        <f>IF(ISBLANK(C89),"",CONCATENATE("| [",B89,"](",Configuration!B$30,Configuration!B$29,"notebooks/",C89,".html)","| [![Open In Colab](https://colab.research.google.com/assets/colab-badge.svg)](",D92,")","|
"))</f>
        <v/>
      </c>
      <c r="K89" s="54" t="str">
        <f t="shared" si="21"/>
        <v/>
      </c>
      <c r="L89" s="54" t="str">
        <f t="shared" si="22"/>
        <v/>
      </c>
    </row>
    <row r="90" spans="5:12">
      <c r="E90" s="54" t="str">
        <f t="shared" si="16"/>
        <v xml:space="preserve"> - [![Open In Colab](https://colab.research.google.com/assets/colab-badge.svg)]()</v>
      </c>
      <c r="F9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8"/>
        <v/>
      </c>
      <c r="H90" s="54" t="str">
        <f t="shared" si="19"/>
        <v/>
      </c>
      <c r="I90"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90" s="54" t="str">
        <f>IF(ISBLANK(C90),"",CONCATENATE("| [",B90,"](",Configuration!B$30,Configuration!B$29,"notebooks/",C90,".html)","| [![Open In Colab](https://colab.research.google.com/assets/colab-badge.svg)](",D93,")","|
"))</f>
        <v/>
      </c>
      <c r="K90" s="54" t="str">
        <f t="shared" si="21"/>
        <v/>
      </c>
      <c r="L90" s="54" t="str">
        <f t="shared" si="22"/>
        <v/>
      </c>
    </row>
    <row r="91" spans="5:12">
      <c r="E91" s="54" t="str">
        <f t="shared" si="16"/>
        <v xml:space="preserve"> - [![Open In Colab](https://colab.research.google.com/assets/colab-badge.svg)]()</v>
      </c>
      <c r="F9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8"/>
        <v/>
      </c>
      <c r="H91" s="54" t="str">
        <f t="shared" si="19"/>
        <v/>
      </c>
      <c r="I91"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91" s="54" t="str">
        <f>IF(ISBLANK(C91),"",CONCATENATE("| [",B91,"](",Configuration!B$30,Configuration!B$29,"notebooks/",C91,".html)","| [![Open In Colab](https://colab.research.google.com/assets/colab-badge.svg)](",D94,")","|
"))</f>
        <v/>
      </c>
      <c r="K91" s="54" t="str">
        <f t="shared" si="21"/>
        <v/>
      </c>
      <c r="L91" s="54" t="str">
        <f t="shared" si="22"/>
        <v/>
      </c>
    </row>
    <row r="92" spans="5:12">
      <c r="E92" s="54" t="str">
        <f t="shared" si="16"/>
        <v xml:space="preserve"> - [![Open In Colab](https://colab.research.google.com/assets/colab-badge.svg)]()</v>
      </c>
      <c r="F9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8"/>
        <v/>
      </c>
      <c r="H92" s="54" t="str">
        <f t="shared" si="19"/>
        <v/>
      </c>
      <c r="I92"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92" s="54" t="str">
        <f>IF(ISBLANK(C92),"",CONCATENATE("| [",B92,"](",Configuration!B$30,Configuration!B$29,"notebooks/",C92,".html)","| [![Open In Colab](https://colab.research.google.com/assets/colab-badge.svg)](",D95,")","|
"))</f>
        <v/>
      </c>
      <c r="K92" s="54" t="str">
        <f t="shared" si="21"/>
        <v/>
      </c>
      <c r="L92" s="54" t="str">
        <f t="shared" si="22"/>
        <v/>
      </c>
    </row>
    <row r="93" spans="5:12">
      <c r="E93" s="54" t="str">
        <f t="shared" si="16"/>
        <v xml:space="preserve"> - [![Open In Colab](https://colab.research.google.com/assets/colab-badge.svg)]()</v>
      </c>
      <c r="F9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8"/>
        <v/>
      </c>
      <c r="H93" s="54" t="str">
        <f t="shared" si="19"/>
        <v/>
      </c>
      <c r="I93"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93" s="54" t="str">
        <f>IF(ISBLANK(C93),"",CONCATENATE("| [",B93,"](",Configuration!B$30,Configuration!B$29,"notebooks/",C93,".html)","| [![Open In Colab](https://colab.research.google.com/assets/colab-badge.svg)](",D96,")","|
"))</f>
        <v/>
      </c>
      <c r="K93" s="54" t="str">
        <f t="shared" si="21"/>
        <v/>
      </c>
      <c r="L93" s="54" t="str">
        <f t="shared" si="22"/>
        <v/>
      </c>
    </row>
    <row r="94" spans="5:12">
      <c r="E94" s="54" t="str">
        <f t="shared" si="16"/>
        <v xml:space="preserve"> - [![Open In Colab](https://colab.research.google.com/assets/colab-badge.svg)]()</v>
      </c>
      <c r="F94"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8"/>
        <v/>
      </c>
      <c r="H94" s="54" t="str">
        <f t="shared" si="19"/>
        <v/>
      </c>
      <c r="I94"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94" s="54" t="str">
        <f>IF(ISBLANK(C94),"",CONCATENATE("| [",B94,"](",Configuration!B$30,Configuration!B$29,"notebooks/",C94,".html)","| [![Open In Colab](https://colab.research.google.com/assets/colab-badge.svg)](",D97,")","|
"))</f>
        <v/>
      </c>
      <c r="K94" s="54" t="str">
        <f t="shared" si="21"/>
        <v/>
      </c>
      <c r="L94" s="54" t="str">
        <f t="shared" si="22"/>
        <v/>
      </c>
    </row>
    <row r="95" spans="5:12">
      <c r="E95" s="54" t="str">
        <f t="shared" si="16"/>
        <v xml:space="preserve"> - [![Open In Colab](https://colab.research.google.com/assets/colab-badge.svg)]()</v>
      </c>
      <c r="F9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8"/>
        <v/>
      </c>
      <c r="H95" s="54" t="str">
        <f t="shared" si="19"/>
        <v/>
      </c>
      <c r="I95"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95" s="54" t="str">
        <f>IF(ISBLANK(C95),"",CONCATENATE("| [",B95,"](",Configuration!B$30,Configuration!B$29,"notebooks/",C95,".html)","| [![Open In Colab](https://colab.research.google.com/assets/colab-badge.svg)](",D98,")","|
"))</f>
        <v/>
      </c>
      <c r="K95" s="54" t="str">
        <f t="shared" si="21"/>
        <v/>
      </c>
      <c r="L95" s="54" t="str">
        <f t="shared" si="22"/>
        <v/>
      </c>
    </row>
    <row r="96" spans="5:12">
      <c r="E96" s="54" t="str">
        <f t="shared" si="16"/>
        <v xml:space="preserve"> - [![Open In Colab](https://colab.research.google.com/assets/colab-badge.svg)]()</v>
      </c>
      <c r="F9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8"/>
        <v/>
      </c>
      <c r="H96" s="54" t="str">
        <f t="shared" si="19"/>
        <v/>
      </c>
      <c r="I9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96" s="54" t="str">
        <f>IF(ISBLANK(C96),"",CONCATENATE("| [",B96,"](",Configuration!B$30,Configuration!B$29,"notebooks/",C96,".html)","| [![Open In Colab](https://colab.research.google.com/assets/colab-badge.svg)](",D99,")","|
"))</f>
        <v/>
      </c>
      <c r="K96" s="54" t="str">
        <f t="shared" si="21"/>
        <v/>
      </c>
      <c r="L96" s="54" t="str">
        <f t="shared" si="22"/>
        <v/>
      </c>
    </row>
    <row r="97" spans="5:12">
      <c r="E97" s="54" t="str">
        <f t="shared" si="16"/>
        <v xml:space="preserve"> - [![Open In Colab](https://colab.research.google.com/assets/colab-badge.svg)]()</v>
      </c>
      <c r="F9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8"/>
        <v/>
      </c>
      <c r="H97" s="54" t="str">
        <f t="shared" si="19"/>
        <v/>
      </c>
      <c r="I9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97" s="54" t="str">
        <f>IF(ISBLANK(C97),"",CONCATENATE("| [",B97,"](",Configuration!B$30,Configuration!B$29,"notebooks/",C97,".html)","| [![Open In Colab](https://colab.research.google.com/assets/colab-badge.svg)](",D100,")","|
"))</f>
        <v/>
      </c>
      <c r="K97" s="54" t="str">
        <f t="shared" si="21"/>
        <v/>
      </c>
      <c r="L97" s="54" t="str">
        <f t="shared" si="22"/>
        <v/>
      </c>
    </row>
    <row r="98" spans="5:12">
      <c r="E98" s="54" t="str">
        <f t="shared" si="16"/>
        <v xml:space="preserve"> - [![Open In Colab](https://colab.research.google.com/assets/colab-badge.svg)]()</v>
      </c>
      <c r="F9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8"/>
        <v/>
      </c>
      <c r="H98" s="54" t="str">
        <f t="shared" si="19"/>
        <v/>
      </c>
      <c r="I9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98" s="54" t="str">
        <f>IF(ISBLANK(C98),"",CONCATENATE("| [",B98,"](",Configuration!B$30,Configuration!B$29,"notebooks/",C98,".html)","| [![Open In Colab](https://colab.research.google.com/assets/colab-badge.svg)](",D101,")","|
"))</f>
        <v/>
      </c>
      <c r="K98" s="54" t="str">
        <f t="shared" si="21"/>
        <v/>
      </c>
      <c r="L98" s="54" t="str">
        <f t="shared" si="22"/>
        <v/>
      </c>
    </row>
    <row r="99" spans="5:12">
      <c r="E99" s="54" t="str">
        <f t="shared" si="16"/>
        <v xml:space="preserve"> - [![Open In Colab](https://colab.research.google.com/assets/colab-badge.svg)]()</v>
      </c>
      <c r="F99" s="54"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8"/>
        <v/>
      </c>
      <c r="H99" s="54" t="str">
        <f t="shared" ref="H99:H100" si="24">IF(ISBLANK(C99),"",CONCATENATE("  - title: ",B99,"
    url: /notebooks/",C99,"
    not_numbered: true"))</f>
        <v/>
      </c>
      <c r="I99" s="54"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99" s="54" t="str">
        <f>IF(ISBLANK(C99),"",CONCATENATE("| [",B99,"](",Configuration!B$30,Configuration!B$29,"notebooks/",C99,".html)","| [![Open In Colab](https://colab.research.google.com/assets/colab-badge.svg)](",D102,")","|
"))</f>
        <v/>
      </c>
      <c r="K99" s="54" t="str">
        <f t="shared" si="21"/>
        <v/>
      </c>
      <c r="L99" s="54" t="str">
        <f t="shared" ref="L99:L100" si="26">IF(A99&lt;&gt;A100,K99,"")</f>
        <v/>
      </c>
    </row>
    <row r="100" spans="5:12">
      <c r="E100" s="54" t="str">
        <f t="shared" si="16"/>
        <v xml:space="preserve"> - [![Open In Colab](https://colab.research.google.com/assets/colab-badge.svg)]()</v>
      </c>
      <c r="F100" s="54"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8"/>
        <v/>
      </c>
      <c r="H100" s="54" t="str">
        <f t="shared" si="24"/>
        <v/>
      </c>
      <c r="I100" s="54"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c r="J100" s="54" t="str">
        <f>IF(ISBLANK(C100),"",CONCATENATE("| [",B100,"](",Configuration!B$30,Configuration!B$29,"notebooks/",C100,".html)","| [![Open In Colab](https://colab.research.google.com/assets/colab-badge.svg)](",D103,")","|
"))</f>
        <v/>
      </c>
      <c r="K100" s="54" t="str">
        <f t="shared" si="21"/>
        <v/>
      </c>
      <c r="L100" s="54"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3">
        <v>43709</v>
      </c>
      <c r="B5" s="134"/>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3">
        <v>43739</v>
      </c>
      <c r="B11" s="134"/>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3">
        <v>43770</v>
      </c>
      <c r="B18" s="134"/>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3">
        <v>43800</v>
      </c>
      <c r="B27" s="134"/>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3">
        <v>43831</v>
      </c>
      <c r="B38" s="134"/>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3">
        <v>43862</v>
      </c>
      <c r="B45" s="134"/>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3">
        <v>43891</v>
      </c>
      <c r="B49" s="134"/>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3">
        <v>43922</v>
      </c>
      <c r="B59" s="134"/>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3">
        <v>43952</v>
      </c>
      <c r="B65" s="134"/>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2019-11-09T03:43:48Z</dcterms:modified>
</cp:coreProperties>
</file>