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2CBE28B7-80FA-CF4B-930A-A2DA404B80F5}" xr6:coauthVersionLast="36" xr6:coauthVersionMax="43" xr10:uidLastSave="{00000000-0000-0000-0000-000000000000}"/>
  <bookViews>
    <workbookView xWindow="0" yWindow="460" windowWidth="25600" windowHeight="14760" firstSheet="3" activeTab="1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E42" i="4" l="1"/>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51" i="4"/>
  <c r="E50" i="4"/>
  <c r="E49" i="4"/>
  <c r="E48" i="4"/>
  <c r="E47" i="4"/>
  <c r="E46" i="4"/>
  <c r="E45" i="4"/>
  <c r="E44" i="4"/>
  <c r="E43" i="4"/>
  <c r="U13" i="2"/>
  <c r="U12" i="2"/>
  <c r="U11" i="2"/>
  <c r="U10" i="2"/>
  <c r="U9" i="2"/>
  <c r="U8" i="2"/>
  <c r="U7" i="2"/>
  <c r="U6" i="2"/>
  <c r="U5" i="2"/>
  <c r="U4" i="2"/>
  <c r="U3" i="2"/>
  <c r="U34" i="2"/>
  <c r="U33" i="2"/>
  <c r="U32" i="2"/>
  <c r="U31" i="2"/>
  <c r="U30" i="2"/>
  <c r="U29" i="2"/>
  <c r="U28" i="2"/>
  <c r="U27" i="2"/>
  <c r="U26" i="2"/>
  <c r="U25" i="2"/>
  <c r="U24" i="2"/>
  <c r="U23" i="2"/>
  <c r="U22" i="2"/>
  <c r="U21" i="2"/>
  <c r="U20" i="2"/>
  <c r="U19" i="2"/>
  <c r="U18" i="2"/>
  <c r="U17" i="2"/>
  <c r="U16" i="2"/>
  <c r="U15" i="2"/>
  <c r="U14"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A9" i="20" s="1"/>
  <c r="E32" i="25"/>
  <c r="E33" i="25" s="1"/>
  <c r="F31" i="25"/>
  <c r="E35" i="25"/>
  <c r="F9" i="19"/>
  <c r="A11" i="20" s="1"/>
  <c r="F8" i="19" l="1"/>
  <c r="A10" i="20" s="1"/>
  <c r="E11" i="19"/>
  <c r="F10" i="19"/>
  <c r="E34" i="25"/>
  <c r="F34" i="25" s="1"/>
  <c r="F33" i="25"/>
  <c r="E36" i="25"/>
  <c r="F35" i="25"/>
  <c r="E12" i="19" l="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1" i="19"/>
  <c r="A13" i="20" s="1"/>
  <c r="A12" i="20"/>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Y4" i="2"/>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Q4" i="2"/>
  <c r="Q3" i="2"/>
  <c r="Q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S5" i="2"/>
  <c r="R5" i="2"/>
  <c r="V5" i="2"/>
  <c r="R6" i="2"/>
  <c r="V6" i="2"/>
  <c r="R7" i="2"/>
  <c r="V7" i="2"/>
  <c r="R8" i="2"/>
  <c r="V8" i="2"/>
  <c r="R9" i="2"/>
  <c r="V9" i="2"/>
  <c r="R10" i="2"/>
  <c r="T10" i="2" s="1"/>
  <c r="A11" i="3" s="1"/>
  <c r="V10" i="2"/>
  <c r="R11" i="2"/>
  <c r="V11" i="2"/>
  <c r="R12" i="2"/>
  <c r="V12" i="2"/>
  <c r="R13" i="2"/>
  <c r="V13" i="2"/>
  <c r="R14" i="2"/>
  <c r="V14" i="2"/>
  <c r="R15" i="2"/>
  <c r="V15" i="2"/>
  <c r="R16" i="2"/>
  <c r="V16" i="2"/>
  <c r="R17" i="2"/>
  <c r="V17" i="2"/>
  <c r="R18" i="2"/>
  <c r="V18" i="2"/>
  <c r="R19" i="2"/>
  <c r="V19" i="2"/>
  <c r="R20" i="2"/>
  <c r="V20" i="2"/>
  <c r="R21" i="2"/>
  <c r="V21" i="2"/>
  <c r="R22" i="2"/>
  <c r="V22" i="2"/>
  <c r="R23" i="2"/>
  <c r="T23" i="2" s="1"/>
  <c r="A24" i="3" s="1"/>
  <c r="V23" i="2"/>
  <c r="R24" i="2"/>
  <c r="V24" i="2"/>
  <c r="R25" i="2"/>
  <c r="V25" i="2"/>
  <c r="R26" i="2"/>
  <c r="T26" i="2" s="1"/>
  <c r="A27" i="3" s="1"/>
  <c r="V26" i="2"/>
  <c r="R27" i="2"/>
  <c r="V27" i="2"/>
  <c r="R28" i="2"/>
  <c r="V28" i="2"/>
  <c r="R29" i="2"/>
  <c r="V29" i="2"/>
  <c r="R30" i="2"/>
  <c r="V30" i="2"/>
  <c r="R31" i="2"/>
  <c r="V31" i="2"/>
  <c r="R32" i="2"/>
  <c r="V32" i="2"/>
  <c r="R33" i="2"/>
  <c r="V33" i="2"/>
  <c r="R34" i="2"/>
  <c r="V34"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B6" i="4" l="1"/>
  <c r="T47" i="2"/>
  <c r="T43" i="2"/>
  <c r="T50" i="2"/>
  <c r="T32" i="2"/>
  <c r="A33" i="3" s="1"/>
  <c r="T31" i="2"/>
  <c r="A32" i="3" s="1"/>
  <c r="T29" i="2"/>
  <c r="A30" i="3" s="1"/>
  <c r="T19" i="2"/>
  <c r="A20" i="3" s="1"/>
  <c r="T18" i="2"/>
  <c r="A19" i="3" s="1"/>
  <c r="T16" i="2"/>
  <c r="A17" i="3" s="1"/>
  <c r="T15" i="2"/>
  <c r="A16" i="3" s="1"/>
  <c r="T13" i="2"/>
  <c r="A14" i="3" s="1"/>
  <c r="T27" i="2"/>
  <c r="A28" i="3" s="1"/>
  <c r="T7" i="2"/>
  <c r="A8" i="3" s="1"/>
  <c r="T48" i="2"/>
  <c r="T45" i="2"/>
  <c r="T34" i="2"/>
  <c r="A35" i="3" s="1"/>
  <c r="T24" i="2"/>
  <c r="A25" i="3" s="1"/>
  <c r="T21" i="2"/>
  <c r="A22" i="3" s="1"/>
  <c r="T11" i="2"/>
  <c r="A12" i="3" s="1"/>
  <c r="T39" i="2"/>
  <c r="T51" i="2"/>
  <c r="T40" i="2"/>
  <c r="T37" i="2"/>
  <c r="T30" i="2"/>
  <c r="A31" i="3" s="1"/>
  <c r="T14" i="2"/>
  <c r="A15" i="3" s="1"/>
  <c r="T6" i="2"/>
  <c r="A7" i="3" s="1"/>
  <c r="T42" i="2"/>
  <c r="T35" i="2"/>
  <c r="T22" i="2"/>
  <c r="A23" i="3" s="1"/>
  <c r="F7" i="17"/>
  <c r="F8" i="17" s="1"/>
  <c r="F9" i="17" s="1"/>
  <c r="G9" i="17" s="1"/>
  <c r="T8" i="2"/>
  <c r="A9" i="3" s="1"/>
  <c r="T4" i="2"/>
  <c r="A5" i="3" s="1"/>
  <c r="T49" i="2"/>
  <c r="T44" i="2"/>
  <c r="T41" i="2"/>
  <c r="T36" i="2"/>
  <c r="T33" i="2"/>
  <c r="A34" i="3" s="1"/>
  <c r="T28" i="2"/>
  <c r="A29" i="3" s="1"/>
  <c r="T25" i="2"/>
  <c r="A26" i="3" s="1"/>
  <c r="T20" i="2"/>
  <c r="A21" i="3" s="1"/>
  <c r="T17" i="2"/>
  <c r="A18" i="3" s="1"/>
  <c r="T12" i="2"/>
  <c r="A13" i="3" s="1"/>
  <c r="T9" i="2"/>
  <c r="A10" i="3" s="1"/>
  <c r="L15" i="17"/>
  <c r="L9" i="17"/>
  <c r="T5" i="2"/>
  <c r="A6" i="3" s="1"/>
  <c r="F10" i="17" l="1"/>
  <c r="R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<sst xmlns="http://schemas.openxmlformats.org/spreadsheetml/2006/main" count="552" uniqueCount="421">
  <si>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</si>
  <si>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</si>
  <si>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</si>
  <si>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</si>
  <si>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</si>
  <si>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</si>
  <si>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</si>
  <si>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</si>
  <si>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</si>
  <si>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</si>
  <si>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</si>
  <si>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</si>
  <si>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</si>
  <si>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</si>
  <si>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</si>
  <si>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</si>
  <si>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</si>
  <si>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</si>
  <si>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</si>
  <si>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</si>
  <si>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</si>
  <si>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</si>
  <si>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</si>
  <si>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</si>
  <si>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</si>
  <si>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</si>
  <si>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</si>
  <si>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</si>
  <si>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</si>
  <si>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</si>
  <si>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</si>
  <si>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</si>
  <si>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</si>
  <si>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</si>
  <si>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</si>
  <si>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</si>
  <si>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</si>
  <si>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</si>
  <si>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</si>
  <si>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</si>
  <si>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</si>
  <si>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</si>
  <si>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</si>
  <si>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</si>
  <si>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</si>
  <si>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</si>
  <si>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</si>
  <si>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</si>
  <si>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</si>
  <si>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</si>
  <si>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</si>
  <si>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</si>
  <si>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</si>
  <si>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</si>
  <si>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</si>
  <si>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</si>
  <si>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</si>
  <si>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</si>
  <si>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</si>
  <si>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</si>
  <si>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</si>
  <si>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</si>
  <si>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</si>
  <si>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</si>
  <si>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</si>
  <si>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</si>
  <si>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</si>
  <si>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</si>
  <si>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</si>
  <si>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</si>
  <si>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</si>
  <si>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</si>
  <si>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</si>
  <si>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</si>
  <si>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</si>
  <si>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</si>
  <si>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</si>
  <si>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</si>
  <si>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</si>
  <si>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</si>
  <si>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</si>
  <si>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</si>
  <si>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</si>
  <si>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</si>
  <si>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</si>
  <si>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</si>
  <si>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</si>
  <si>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</si>
  <si>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</si>
  <si>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</si>
  <si>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</si>
  <si>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</si>
  <si>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</si>
  <si>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</si>
  <si>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</si>
  <si>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</si>
  <si>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</si>
  <si>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</si>
  <si>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</si>
  <si>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</si>
  <si>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</si>
  <si>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</si>
  <si>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</si>
  <si>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</si>
  <si>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</si>
  <si>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</si>
  <si>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</si>
  <si>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</si>
  <si>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</si>
  <si>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</si>
  <si>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</si>
  <si>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</si>
  <si>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</si>
  <si>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</si>
  <si>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</si>
  <si>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</si>
  <si>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</si>
  <si>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</si>
  <si>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</si>
  <si>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</si>
  <si>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</si>
  <si>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</si>
  <si>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</si>
  <si>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</si>
  <si>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</si>
  <si>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</si>
  <si>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</si>
  <si>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</si>
  <si>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</si>
  <si>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</si>
  <si>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</si>
  <si>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</si>
  <si>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</si>
  <si>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</si>
  <si>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</si>
  <si>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</si>
  <si>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</si>
  <si>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</si>
  <si>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</si>
  <si>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</si>
  <si>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</si>
  <si>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</si>
  <si>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</si>
  <si>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</si>
  <si>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</si>
  <si>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</si>
  <si>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</si>
  <si>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</si>
  <si>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</si>
  <si>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</si>
  <si>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</si>
  <si>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</si>
  <si>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</si>
  <si>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</si>
  <si>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</si>
  <si>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</si>
  <si>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</si>
  <si>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</si>
  <si>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</si>
  <si>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</si>
  <si>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</si>
  <si>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</si>
  <si>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</si>
  <si>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</si>
  <si>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</si>
  <si>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</si>
  <si>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</si>
  <si>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</si>
  <si>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</si>
  <si>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</si>
  <si>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</si>
  <si>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</si>
  <si>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</si>
  <si>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</si>
  <si>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</si>
  <si>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</si>
  <si>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</si>
  <si>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</si>
  <si>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</si>
  <si>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</si>
  <si>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</si>
  <si>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</si>
  <si>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</si>
  <si>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</si>
  <si>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</si>
  <si>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</si>
  <si>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</si>
  <si>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</si>
  <si>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</si>
  <si>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</si>
  <si>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</si>
  <si>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</si>
  <si>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</si>
  <si>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</si>
  <si>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</si>
  <si>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</si>
  <si>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</si>
  <si>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</si>
  <si>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</si>
  <si>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</si>
  <si>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</si>
  <si>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</si>
  <si>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</si>
  <si>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</si>
  <si>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</si>
  <si>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</si>
  <si>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</si>
  <si>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</si>
  <si>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</si>
  <si>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</si>
  <si>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</si>
  <si>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</si>
  <si>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</si>
  <si>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</si>
  <si>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</si>
  <si>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</si>
  <si>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</si>
  <si>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</si>
  <si>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</si>
  <si>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</si>
  <si>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</si>
  <si>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</si>
  <si>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</si>
  <si>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</si>
  <si>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</si>
  <si>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</si>
  <si>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</si>
  <si>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</si>
  <si>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</si>
  <si>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</si>
  <si>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</si>
  <si>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</si>
  <si>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</si>
  <si>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</si>
  <si>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</si>
  <si>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</si>
  <si>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</si>
  <si>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</si>
  <si>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</si>
  <si>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</si>
  <si>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</si>
  <si>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</si>
  <si>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</si>
  <si>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</si>
  <si>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</si>
  <si>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</si>
  <si>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</si>
  <si>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</si>
  <si>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</si>
  <si>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</si>
  <si>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</si>
  <si>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</si>
  <si>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</si>
  <si>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</si>
  <si>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</si>
  <si>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</si>
  <si>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</si>
  <si>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</si>
  <si>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</si>
  <si>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</si>
  <si>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</si>
  <si>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</si>
  <si>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</si>
  <si>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</si>
  <si>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</si>
  <si>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</si>
  <si>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</si>
  <si>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</si>
  <si>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</si>
  <si>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</si>
  <si>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</si>
  <si>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</si>
  <si>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</si>
  <si>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</si>
  <si>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</si>
  <si>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</si>
  <si>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</si>
  <si>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</si>
  <si>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</si>
  <si>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</si>
  <si>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</si>
  <si>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</si>
  <si>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</si>
  <si>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</si>
  <si>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</si>
  <si>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</si>
  <si>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</si>
  <si>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</si>
  <si>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</si>
  <si>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</si>
  <si>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</si>
  <si>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</si>
  <si>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</si>
  <si>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</si>
  <si>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</si>
  <si>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</si>
  <si>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</si>
  <si>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</si>
  <si>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</si>
  <si>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</si>
  <si>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</si>
  <si>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</si>
  <si>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</si>
  <si>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</si>
  <si>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</si>
  <si>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</si>
  <si>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</si>
  <si>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</si>
  <si>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</si>
  <si>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</si>
  <si>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</si>
  <si>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</si>
  <si>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</si>
  <si>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</si>
  <si>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</si>
  <si>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</si>
  <si>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</si>
  <si>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</si>
  <si>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</si>
  <si>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</si>
  <si>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</si>
  <si>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</si>
  <si>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</si>
  <si>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</si>
  <si>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</si>
  <si>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</si>
  <si>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</si>
  <si>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</si>
  <si>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</si>
  <si>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</si>
  <si>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</si>
  <si>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</si>
  <si>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</si>
  <si>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</si>
  <si>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</si>
  <si>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</si>
  <si>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</si>
  <si>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</si>
  <si>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</si>
  <si>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</si>
  <si>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</si>
  <si>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</si>
  <si>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</si>
  <si>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</si>
  <si>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</si>
  <si>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</si>
  <si>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</si>
  <si>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</si>
  <si>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</si>
  <si>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</si>
  <si>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</si>
  <si>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</si>
  <si>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</si>
  <si>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</si>
  <si>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</si>
  <si>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</si>
  <si>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</si>
  <si>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</si>
  <si>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</si>
  <si>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</si>
  <si>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</si>
  <si>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</si>
  <si>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</si>
  <si>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</si>
  <si>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</si>
  <si>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</si>
  <si>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</si>
  <si>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</si>
  <si>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</si>
  <si>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</si>
  <si>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</si>
  <si>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</si>
  <si>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</si>
  <si>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</si>
  <si>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</si>
  <si>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</si>
  <si>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</si>
  <si>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</si>
  <si>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</si>
  <si>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</si>
  <si>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</si>
  <si>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</si>
  <si>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</si>
  <si>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</si>
  <si>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</si>
  <si>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</si>
  <si>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</si>
  <si>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</si>
  <si>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</si>
  <si>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</si>
  <si>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</si>
  <si>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</si>
  <si>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</si>
  <si>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</si>
  <si>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</si>
  <si>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</si>
  <si>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</si>
  <si>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</si>
  <si>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</si>
  <si>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</si>
  <si>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</si>
  <si>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</si>
  <si>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</si>
  <si>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</si>
  <si>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</si>
  <si>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</si>
  <si>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</si>
  <si>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</si>
  <si>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</si>
  <si>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</si>
  <si>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</si>
  <si>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</si>
  <si>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</si>
  <si>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</si>
  <si>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</si>
  <si>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</si>
  <si>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</si>
  <si>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manikl@rpi.edu</t>
  </si>
  <si>
    <t>Thursday 10:00 AM -- 12:00 PM</t>
  </si>
  <si>
    <t>Pittsburgh 1212</t>
  </si>
  <si>
    <t>Wednesday 10:00 AM - 12:00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</si>
</sst>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quotePrefix="1" applyNumberFormat="1" applyFont="1" applyBorder="1" applyAlignment="1" applyProtection="1">
      <protection locked="0"/>
    </xf>
    <xf numFmtId="49" fontId="1" fillId="0" borderId="23" xfId="1" applyNumberFormat="1" applyFont="1" applyBorder="1" applyAlignment="1" applyProtection="1">
      <protection locked="0"/>
    </xf>
    <xf numFmtId="49" fontId="6" fillId="0" borderId="23" xfId="1" quotePrefix="1" applyNumberForma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5" fillId="0" borderId="23" xfId="0" applyNumberFormat="1" applyFont="1" applyBorder="1" applyAlignment="1" applyProtection="1">
      <alignment horizontal="left" vertical="top" wrapText="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0" fontId="5" fillId="0" borderId="0"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esktop.github.com/" TargetMode="External"/><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proquestcombo-safaribooksonline-com.libproxy.rpi.edu/book/programming/machine-learning/9781449369880/firstchapter"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workbookViewId="0">
      <selection activeCell="B14" sqref="B14"/>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99" t="s">
        <v>276</v>
      </c>
      <c r="C2" s="99"/>
      <c r="D2" s="99"/>
      <c r="E2" s="99"/>
    </row>
    <row r="3" spans="1:7" s="4" customFormat="1" ht="15" customHeight="1">
      <c r="A3" s="9" t="s">
        <v>151</v>
      </c>
      <c r="B3" s="97" t="s">
        <v>136</v>
      </c>
      <c r="C3" s="97"/>
      <c r="D3" s="97"/>
      <c r="E3" s="97"/>
    </row>
    <row r="4" spans="1:7" s="4" customFormat="1" ht="15" customHeight="1">
      <c r="A4" s="9" t="s">
        <v>153</v>
      </c>
      <c r="B4" s="97" t="s">
        <v>322</v>
      </c>
      <c r="C4" s="97"/>
      <c r="D4" s="97"/>
      <c r="E4" s="97"/>
    </row>
    <row r="5" spans="1:7" s="4" customFormat="1" ht="15" customHeight="1">
      <c r="A5" s="9" t="s">
        <v>152</v>
      </c>
      <c r="B5" s="97" t="s">
        <v>154</v>
      </c>
      <c r="C5" s="97"/>
      <c r="D5" s="97"/>
      <c r="E5" s="97"/>
    </row>
    <row r="6" spans="1:7" ht="15" customHeight="1">
      <c r="A6" s="1" t="s">
        <v>155</v>
      </c>
      <c r="B6" s="94" t="s">
        <v>344</v>
      </c>
      <c r="C6" s="105"/>
      <c r="D6" s="105"/>
      <c r="E6" s="105"/>
    </row>
    <row r="7" spans="1:7" s="28" customFormat="1" ht="15" customHeight="1">
      <c r="A7" s="1" t="s">
        <v>345</v>
      </c>
      <c r="B7" s="110" t="s">
        <v>346</v>
      </c>
      <c r="C7" s="105"/>
      <c r="D7" s="105"/>
      <c r="E7" s="105"/>
    </row>
    <row r="8" spans="1:7" s="28" customFormat="1" ht="15" customHeight="1">
      <c r="A8" s="1"/>
      <c r="B8" s="17"/>
    </row>
    <row r="9" spans="1:7" s="4" customFormat="1" ht="15" customHeight="1">
      <c r="A9" s="1" t="s">
        <v>141</v>
      </c>
      <c r="B9" s="111" t="s">
        <v>137</v>
      </c>
      <c r="C9" s="112"/>
      <c r="D9" s="111" t="s">
        <v>317</v>
      </c>
      <c r="E9" s="112"/>
      <c r="F9" s="106"/>
      <c r="G9" s="106"/>
    </row>
    <row r="10" spans="1:7" s="4" customFormat="1" ht="15" customHeight="1">
      <c r="A10" s="1" t="s">
        <v>142</v>
      </c>
      <c r="B10" s="100" t="s">
        <v>139</v>
      </c>
      <c r="C10" s="101"/>
      <c r="D10" s="100" t="s">
        <v>417</v>
      </c>
      <c r="E10" s="101"/>
      <c r="F10" s="106"/>
      <c r="G10" s="106"/>
    </row>
    <row r="11" spans="1:7" s="4" customFormat="1" ht="15" customHeight="1">
      <c r="A11" s="1" t="s">
        <v>143</v>
      </c>
      <c r="B11" s="102" t="s">
        <v>146</v>
      </c>
      <c r="C11" s="103"/>
      <c r="D11" s="104" t="s">
        <v>419</v>
      </c>
      <c r="E11" s="103"/>
      <c r="F11" s="106"/>
      <c r="G11" s="106"/>
    </row>
    <row r="12" spans="1:7" s="28" customFormat="1" ht="15" customHeight="1">
      <c r="A12" s="1" t="s">
        <v>278</v>
      </c>
      <c r="B12" s="104" t="s">
        <v>339</v>
      </c>
      <c r="C12" s="103"/>
      <c r="D12" s="104" t="s">
        <v>418</v>
      </c>
      <c r="E12" s="103"/>
      <c r="F12" s="106"/>
      <c r="G12" s="106"/>
    </row>
    <row r="13" spans="1:7" s="4" customFormat="1" ht="15" customHeight="1">
      <c r="A13" s="1" t="s">
        <v>144</v>
      </c>
      <c r="B13" s="102" t="s">
        <v>147</v>
      </c>
      <c r="C13" s="103"/>
      <c r="D13" s="102"/>
      <c r="E13" s="103"/>
      <c r="F13" s="106"/>
      <c r="G13" s="106"/>
    </row>
    <row r="14" spans="1:7" s="28" customFormat="1" ht="15" customHeight="1">
      <c r="A14" s="1"/>
      <c r="B14" s="17"/>
    </row>
    <row r="15" spans="1:7" s="4" customFormat="1" ht="15" customHeight="1">
      <c r="A15" s="1" t="s">
        <v>145</v>
      </c>
      <c r="B15" s="104" t="s">
        <v>318</v>
      </c>
      <c r="C15" s="103"/>
      <c r="D15" s="102"/>
      <c r="E15" s="103"/>
      <c r="F15" s="106"/>
      <c r="G15" s="106"/>
    </row>
    <row r="16" spans="1:7" s="4" customFormat="1" ht="15" customHeight="1">
      <c r="A16" s="1" t="s">
        <v>142</v>
      </c>
      <c r="B16" s="100" t="s">
        <v>319</v>
      </c>
      <c r="C16" s="101"/>
      <c r="D16" s="100"/>
      <c r="E16" s="101"/>
      <c r="F16" s="106"/>
      <c r="G16" s="106"/>
    </row>
    <row r="17" spans="1:11" s="4" customFormat="1" ht="15" customHeight="1">
      <c r="A17" s="1" t="s">
        <v>143</v>
      </c>
      <c r="B17" s="104" t="s">
        <v>320</v>
      </c>
      <c r="C17" s="103"/>
      <c r="D17" s="102"/>
      <c r="E17" s="103"/>
      <c r="F17" s="106"/>
      <c r="G17" s="106"/>
    </row>
    <row r="18" spans="1:11" s="28" customFormat="1" ht="15" customHeight="1">
      <c r="A18" s="1" t="s">
        <v>278</v>
      </c>
      <c r="B18" s="104" t="s">
        <v>420</v>
      </c>
      <c r="C18" s="103"/>
      <c r="D18" s="102"/>
      <c r="E18" s="103"/>
      <c r="F18" s="106"/>
      <c r="G18" s="106"/>
    </row>
    <row r="19" spans="1:11" s="28" customFormat="1" ht="15" customHeight="1">
      <c r="A19" s="1" t="s">
        <v>144</v>
      </c>
      <c r="B19" s="102"/>
      <c r="C19" s="103"/>
      <c r="D19" s="102"/>
      <c r="E19" s="103"/>
      <c r="F19" s="106"/>
      <c r="G19" s="106"/>
    </row>
    <row r="20" spans="1:11" s="28" customFormat="1" ht="15" customHeight="1">
      <c r="A20" s="1"/>
      <c r="B20" s="17"/>
    </row>
    <row r="21" spans="1:11" s="4" customFormat="1" ht="99" customHeight="1">
      <c r="A21" s="21" t="s">
        <v>148</v>
      </c>
      <c r="B21" s="109" t="s">
        <v>149</v>
      </c>
      <c r="C21" s="109"/>
      <c r="D21" s="109"/>
      <c r="E21" s="109"/>
      <c r="F21" s="107" t="s">
        <v>311</v>
      </c>
      <c r="G21" s="108"/>
      <c r="H21" s="108"/>
      <c r="I21" s="108"/>
      <c r="J21" s="108"/>
      <c r="K21" s="108"/>
    </row>
    <row r="22" spans="1:11" s="28" customFormat="1" ht="14.75" customHeight="1">
      <c r="A22" s="21"/>
      <c r="B22" s="67"/>
      <c r="C22" s="67"/>
      <c r="D22" s="67"/>
      <c r="E22" s="67"/>
    </row>
    <row r="23" spans="1:11" s="4" customFormat="1" ht="99" customHeight="1">
      <c r="A23" s="21" t="s">
        <v>274</v>
      </c>
      <c r="B23" s="109" t="s">
        <v>342</v>
      </c>
      <c r="C23" s="109"/>
      <c r="D23" s="109"/>
      <c r="E23" s="109"/>
    </row>
    <row r="24" spans="1:11" s="28" customFormat="1" ht="38" customHeight="1">
      <c r="A24" s="21" t="s">
        <v>275</v>
      </c>
      <c r="B24" s="109"/>
      <c r="C24" s="109"/>
      <c r="D24" s="109"/>
      <c r="E24" s="109"/>
    </row>
    <row r="25" spans="1:11" s="28" customFormat="1" ht="38" customHeight="1">
      <c r="A25" s="21" t="s">
        <v>277</v>
      </c>
      <c r="B25" s="109"/>
      <c r="C25" s="109"/>
      <c r="D25" s="109"/>
      <c r="E25" s="109"/>
    </row>
    <row r="26" spans="1:11" s="4" customFormat="1" ht="15" customHeight="1">
      <c r="A26" s="1"/>
      <c r="B26" s="17"/>
    </row>
    <row r="27" spans="1:11" s="4" customFormat="1" ht="19">
      <c r="A27" s="57" t="s">
        <v>128</v>
      </c>
      <c r="B27" s="17"/>
    </row>
    <row r="28" spans="1:11" s="4" customFormat="1" ht="15" customHeight="1">
      <c r="A28" s="1" t="s">
        <v>129</v>
      </c>
      <c r="B28" s="97" t="s">
        <v>138</v>
      </c>
      <c r="C28" s="97"/>
      <c r="D28" s="97"/>
      <c r="E28" s="97"/>
    </row>
    <row r="29" spans="1:11" s="4" customFormat="1" ht="15" customHeight="1">
      <c r="A29" s="1" t="s">
        <v>132</v>
      </c>
      <c r="B29" s="96" t="s">
        <v>310</v>
      </c>
      <c r="C29" s="97"/>
      <c r="D29" s="97"/>
      <c r="E29" s="97"/>
      <c r="F29" s="13" t="s">
        <v>299</v>
      </c>
    </row>
    <row r="30" spans="1:11" s="4" customFormat="1" ht="15" customHeight="1">
      <c r="A30" s="1" t="s">
        <v>131</v>
      </c>
      <c r="B30" s="95" t="s">
        <v>309</v>
      </c>
      <c r="C30" s="95"/>
      <c r="D30" s="95"/>
      <c r="E30" s="95"/>
      <c r="F30" s="13" t="s">
        <v>300</v>
      </c>
    </row>
    <row r="31" spans="1:11" s="28" customFormat="1" ht="15" customHeight="1">
      <c r="A31" s="1" t="s">
        <v>333</v>
      </c>
      <c r="B31" s="98" t="s">
        <v>341</v>
      </c>
      <c r="C31" s="95"/>
      <c r="D31" s="95"/>
      <c r="E31" s="95"/>
      <c r="F31" s="13" t="s">
        <v>334</v>
      </c>
    </row>
    <row r="32" spans="1:11" s="4" customFormat="1" ht="15" customHeight="1">
      <c r="A32" s="1"/>
      <c r="B32" s="15"/>
    </row>
    <row r="33" spans="1:6" s="4" customFormat="1" ht="19">
      <c r="A33" s="57" t="s">
        <v>130</v>
      </c>
      <c r="B33" s="15"/>
    </row>
    <row r="34" spans="1:6" s="4" customFormat="1" ht="15" customHeight="1">
      <c r="A34" s="9" t="s">
        <v>174</v>
      </c>
      <c r="B34" s="94" t="s">
        <v>18</v>
      </c>
      <c r="C34" s="94"/>
      <c r="D34" s="94"/>
      <c r="E34" s="94"/>
      <c r="F34" s="13" t="s">
        <v>301</v>
      </c>
    </row>
    <row r="35" spans="1:6" s="4" customFormat="1" ht="15" customHeight="1">
      <c r="A35" s="9" t="s">
        <v>133</v>
      </c>
      <c r="B35" s="94" t="s">
        <v>140</v>
      </c>
      <c r="C35" s="94"/>
      <c r="D35" s="94"/>
      <c r="E35" s="94"/>
      <c r="F35" s="13" t="s">
        <v>302</v>
      </c>
    </row>
    <row r="36" spans="1:6" s="4" customFormat="1" ht="15" customHeight="1">
      <c r="A36" s="9" t="s">
        <v>135</v>
      </c>
      <c r="B36" s="95" t="s">
        <v>309</v>
      </c>
      <c r="C36" s="95"/>
      <c r="D36" s="95"/>
      <c r="E36" s="95"/>
      <c r="F36" s="13" t="s">
        <v>303</v>
      </c>
    </row>
    <row r="37" spans="1:6" s="4" customFormat="1" ht="15" customHeight="1">
      <c r="A37" s="9" t="s">
        <v>282</v>
      </c>
      <c r="B37" s="94" t="s">
        <v>134</v>
      </c>
      <c r="C37" s="94"/>
      <c r="D37" s="94"/>
      <c r="E37" s="94"/>
      <c r="F37" s="13" t="s">
        <v>304</v>
      </c>
    </row>
    <row r="38" spans="1:6" s="4" customFormat="1" ht="15" customHeight="1">
      <c r="A38" s="9"/>
      <c r="B38" s="16"/>
      <c r="C38" s="13"/>
    </row>
    <row r="39" spans="1:6" ht="19">
      <c r="A39" s="14" t="s">
        <v>271</v>
      </c>
    </row>
    <row r="40" spans="1:6" ht="15" customHeight="1">
      <c r="A40" s="9" t="s">
        <v>164</v>
      </c>
      <c r="B40" s="94" t="s">
        <v>359</v>
      </c>
      <c r="C40" s="94"/>
      <c r="D40" s="94"/>
      <c r="E40" s="94"/>
    </row>
    <row r="41" spans="1:6" ht="15" customHeight="1">
      <c r="A41" s="9" t="s">
        <v>178</v>
      </c>
      <c r="B41" s="95" t="s">
        <v>360</v>
      </c>
      <c r="C41" s="95"/>
      <c r="D41" s="95"/>
      <c r="E41" s="95"/>
    </row>
    <row r="42" spans="1:6" ht="15" customHeight="1">
      <c r="A42" s="9" t="s">
        <v>165</v>
      </c>
      <c r="B42" s="94" t="s">
        <v>392</v>
      </c>
      <c r="C42" s="94"/>
      <c r="D42" s="94"/>
      <c r="E42" s="94"/>
    </row>
    <row r="43" spans="1:6" ht="15" customHeight="1">
      <c r="A43" s="9" t="s">
        <v>178</v>
      </c>
      <c r="B43" s="95" t="s">
        <v>321</v>
      </c>
      <c r="C43" s="95"/>
      <c r="D43" s="95"/>
      <c r="E43" s="95"/>
    </row>
    <row r="44" spans="1:6" ht="15" customHeight="1">
      <c r="A44" s="9" t="s">
        <v>166</v>
      </c>
      <c r="B44" s="94" t="s">
        <v>390</v>
      </c>
      <c r="C44" s="94"/>
      <c r="D44" s="94"/>
      <c r="E44" s="94"/>
    </row>
    <row r="45" spans="1:6" ht="15" customHeight="1">
      <c r="A45" s="9" t="s">
        <v>178</v>
      </c>
      <c r="B45" s="95" t="s">
        <v>393</v>
      </c>
      <c r="C45" s="95"/>
      <c r="D45" s="95"/>
      <c r="E45" s="95"/>
    </row>
    <row r="46" spans="1:6" s="28" customFormat="1" ht="15" customHeight="1">
      <c r="A46" s="9" t="s">
        <v>358</v>
      </c>
      <c r="B46" s="94" t="s">
        <v>389</v>
      </c>
      <c r="C46" s="94"/>
      <c r="D46" s="94"/>
      <c r="E46" s="94"/>
    </row>
    <row r="47" spans="1:6" s="28" customFormat="1" ht="15" customHeight="1">
      <c r="A47" s="9" t="s">
        <v>178</v>
      </c>
      <c r="B47" s="95" t="s">
        <v>391</v>
      </c>
      <c r="C47" s="95"/>
      <c r="D47" s="95"/>
      <c r="E47" s="95"/>
    </row>
    <row r="48" spans="1:6" s="28" customFormat="1" ht="15" customHeight="1">
      <c r="A48" s="9" t="s">
        <v>388</v>
      </c>
      <c r="B48" s="94" t="s">
        <v>406</v>
      </c>
      <c r="C48" s="94"/>
      <c r="D48" s="94"/>
      <c r="E48" s="94"/>
    </row>
    <row r="49" spans="1:5" ht="15" customHeight="1">
      <c r="A49" s="9" t="s">
        <v>178</v>
      </c>
      <c r="B49" s="95" t="s">
        <v>405</v>
      </c>
      <c r="C49" s="95"/>
      <c r="D49" s="95"/>
      <c r="E49" s="95"/>
    </row>
    <row r="50" spans="1:5" s="28" customFormat="1" ht="15" customHeight="1">
      <c r="A50" s="9" t="s">
        <v>388</v>
      </c>
      <c r="B50" s="94" t="s">
        <v>407</v>
      </c>
      <c r="C50" s="94"/>
      <c r="D50" s="94"/>
      <c r="E50" s="94"/>
    </row>
    <row r="51" spans="1:5" s="28" customFormat="1" ht="15" customHeight="1">
      <c r="A51" s="9" t="s">
        <v>178</v>
      </c>
      <c r="B51" s="95" t="s">
        <v>316</v>
      </c>
      <c r="C51" s="95"/>
      <c r="D51" s="95"/>
      <c r="E51" s="95"/>
    </row>
    <row r="52" spans="1:5" ht="19">
      <c r="A52" s="31" t="s">
        <v>167</v>
      </c>
    </row>
    <row r="53" spans="1:5" s="28" customFormat="1" ht="19">
      <c r="A53" s="31" t="s">
        <v>361</v>
      </c>
      <c r="B53" s="17"/>
    </row>
    <row r="54" spans="1:5" ht="15" customHeight="1">
      <c r="A54" s="24" t="s">
        <v>168</v>
      </c>
      <c r="B54" s="23" t="s">
        <v>169</v>
      </c>
    </row>
    <row r="55" spans="1:5" ht="15" customHeight="1">
      <c r="A55" s="73" t="s">
        <v>351</v>
      </c>
      <c r="B55" s="69" t="s">
        <v>356</v>
      </c>
    </row>
    <row r="56" spans="1:5" ht="15" customHeight="1">
      <c r="A56" s="74" t="s">
        <v>353</v>
      </c>
      <c r="B56" s="70" t="s">
        <v>170</v>
      </c>
    </row>
    <row r="57" spans="1:5" ht="15" customHeight="1">
      <c r="A57" s="74" t="s">
        <v>354</v>
      </c>
      <c r="B57" s="78" t="s">
        <v>170</v>
      </c>
    </row>
    <row r="58" spans="1:5" s="28" customFormat="1" ht="15" customHeight="1">
      <c r="A58" s="75" t="s">
        <v>355</v>
      </c>
      <c r="B58" s="71" t="s">
        <v>350</v>
      </c>
    </row>
    <row r="59" spans="1:5" ht="15" customHeight="1">
      <c r="A59" s="31" t="s">
        <v>362</v>
      </c>
      <c r="B59" s="71" t="s">
        <v>350</v>
      </c>
    </row>
    <row r="60" spans="1:5" ht="15" customHeight="1">
      <c r="A60" s="24" t="s">
        <v>168</v>
      </c>
      <c r="B60" s="23" t="s">
        <v>169</v>
      </c>
    </row>
    <row r="61" spans="1:5" ht="15" customHeight="1">
      <c r="A61" s="73" t="s">
        <v>351</v>
      </c>
      <c r="B61" s="69" t="s">
        <v>356</v>
      </c>
    </row>
    <row r="62" spans="1:5" ht="15" customHeight="1">
      <c r="A62" s="74" t="s">
        <v>352</v>
      </c>
      <c r="B62" s="70" t="s">
        <v>357</v>
      </c>
    </row>
    <row r="63" spans="1:5" ht="15" customHeight="1">
      <c r="A63" s="74" t="s">
        <v>353</v>
      </c>
      <c r="B63" s="70" t="s">
        <v>170</v>
      </c>
    </row>
    <row r="64" spans="1:5" ht="15" customHeight="1">
      <c r="A64" s="74" t="s">
        <v>354</v>
      </c>
      <c r="B64" s="78" t="s">
        <v>170</v>
      </c>
    </row>
    <row r="65" spans="1:2" ht="15" customHeight="1">
      <c r="A65" s="75" t="s">
        <v>355</v>
      </c>
      <c r="B65" s="71" t="s">
        <v>350</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404</v>
      </c>
      <c r="B71" s="25" t="s">
        <v>403</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298</v>
      </c>
    </row>
    <row r="2" spans="1:4" ht="15" customHeight="1">
      <c r="A2" s="9" t="s">
        <v>190</v>
      </c>
      <c r="B2" s="5"/>
      <c r="C2" s="5"/>
      <c r="D2" s="5"/>
    </row>
    <row r="3" spans="1:4" ht="15" customHeight="1">
      <c r="A3" s="9" t="s">
        <v>191</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264</v>
      </c>
    </row>
    <row r="2" spans="1:1">
      <c r="A2" s="9" t="s">
        <v>263</v>
      </c>
    </row>
    <row r="3" spans="1:1">
      <c r="A3" s="9" t="s">
        <v>266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183</v>
      </c>
    </row>
    <row r="2" spans="1:1" ht="409.6">
      <c r="A2" s="25" t="s">
        <v>416</v>
      </c>
    </row>
    <row r="3" spans="1:1">
      <c r="A3" s="9" t="s">
        <v>414</v>
      </c>
    </row>
    <row r="4" spans="1:1">
      <c r="A4" s="9" t="s">
        <v>415</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abSelected="1" topLeftCell="C3" zoomScale="79" zoomScaleNormal="80" workbookViewId="0">
      <selection activeCell="E4" sqref="E4"/>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  Local  |  Colab |
|  :---:  |  :-----  |
",IF(Schedule!O3,LOOKUP(Schedule!B3,Notebooks!A:A,Notebooks!L:L),"|*None*||"),IF(ISBLANK(Schedule!H3),"","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394</v>
      </c>
      <c r="G2" s="25"/>
    </row>
    <row r="3" spans="1:7" ht="409.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  Local  |  Colab |
|  :---:  |  :-----  |
",IF(Schedule!O4,LOOKUP(Schedule!B4,Notebooks!A:A,Notebooks!L:L),"|*None*||"),IF(ISBLANK(Schedule!H4),"","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  Local  |  Colab |
|  :---:  |  :-----  |
",IF(Schedule!O5,LOOKUP(Schedule!B5,Notebooks!A:A,Notebooks!L:L),"|*None*||"),IF(ISBLANK(Schedule!H5),"","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 | Due Date | Description | Starter | Submit |
| :---: | :---: | :----- | :--- | :--- |
| 2 | 09/12 | This assignment will require you to gain some familiarity with working with a variety of different Python data structures (sets, lists, dictionaries) as well as packages (numpy, pandas) |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  Local  |  Colab |
|  :---:  |  :-----  |
",IF(Schedule!O6,LOOKUP(Schedule!B6,Notebooks!A:A,Notebooks!L:L),"|*None*||"),IF(ISBLANK(Schedule!H6),"","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  Local  |  Colab |
|  :---:  |  :-----  |
|*None*||
### Assignment
---
| # | Due Date | Description | Starter | Submit |
|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  Local  |  Colab |
|  :---:  |  :-----  |
",IF(Schedule!O7,LOOKUP(Schedule!B7,Notebooks!A:A,Notebooks!L:L),"|*None*||"),IF(ISBLANK(Schedule!H7),"","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  Local  |  Colab |
|  :---:  |  :-----  |
",IF(Schedule!O8,LOOKUP(Schedule!B8,Notebooks!A:A,Notebooks!L:L),"|*None*||"),IF(ISBLANK(Schedule!H8),"","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  Local  |  Colab |
|  :---:  |  :-----  |
",IF(Schedule!O9,LOOKUP(Schedule!B9,Notebooks!A:A,Notebooks!L:L),"|*None*||"),IF(ISBLANK(Schedule!H9),"","
### Assignment
---
| # | Due Date | Description | Starter | Submit |
| :---: | :---: | :----- | :--- | :--- |
"),IF(ISBLANK(Schedule!H9),"",CONCATENATE("| ",Schedule!H9," | ",TEXT(Schedule!D9+Configuration!$B$6, "mm/dd")," | ",Schedule!I9," | ",IF(ISBLANK(Schedule!U9),"*None*",Schedule!U9),"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409.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  Local  |  Colab |
|  :---:  |  :-----  |
",IF(Schedule!O10,LOOKUP(Schedule!B10,Notebooks!A:A,Notebooks!L:L),"|*None*||"),IF(ISBLANK(Schedule!H10),"","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  Local  |  Colab |
|  :---:  |  :-----  |
|*None*||</v>
      </c>
    </row>
    <row r="10" spans="1:7" ht="409.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  Local  |  Colab |
|  :---:  |  :-----  |
",IF(Schedule!O11,LOOKUP(Schedule!B11,Notebooks!A:A,Notebooks!L:L),"|*None*||"),IF(ISBLANK(Schedule!H11),"","
### Assignment
---
| # | Due Date | Description | Starter | Submit |
|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  Local  |  Colab |
|  :---:  |  :-----  |
|*None*||</v>
      </c>
    </row>
    <row r="11" spans="1:7" ht="409.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  Local  |  Colab |
|  :---:  |  :-----  |
",IF(Schedule!O12,LOOKUP(Schedule!B12,Notebooks!A:A,Notebooks!L:L),"|*None*||"),IF(ISBLANK(Schedule!H12),"","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  Local  |  Colab |
|  :---:  |  :-----  |
",IF(Schedule!O13,LOOKUP(Schedule!B13,Notebooks!A:A,Notebooks!L:L),"|*None*||"),IF(ISBLANK(Schedule!H13),"","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409.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  Local  |  Colab |
|  :---:  |  :-----  |
",IF(Schedule!O14,LOOKUP(Schedule!B14,Notebooks!A:A,Notebooks!L:L),"|*None*||"),IF(ISBLANK(Schedule!H14),"","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  Local  |  Colab |
|  :---:  |  :-----  |
",IF(Schedule!O15,LOOKUP(Schedule!B15,Notebooks!A:A,Notebooks!L:L),"|*None*||"),IF(ISBLANK(Schedule!H15),"","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409.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  Local  |  Colab |
|  :---:  |  :-----  |
",IF(Schedule!O16,LOOKUP(Schedule!B16,Notebooks!A:A,Notebooks!L:L),"|*None*||"),IF(ISBLANK(Schedule!H16),"","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  Local  |  Colab |
|  :---:  |  :-----  |
|*None*||</v>
      </c>
    </row>
    <row r="16" spans="1:7" ht="409.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  Local  |  Colab |
|  :---:  |  :-----  |
",IF(Schedule!O17,LOOKUP(Schedule!B17,Notebooks!A:A,Notebooks!L:L),"|*None*||"),IF(ISBLANK(Schedule!H17),"","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  Local  |  Colab |
|  :---:  |  :-----  |
|*None*||</v>
      </c>
    </row>
    <row r="17" spans="1:5" ht="409.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  Local  |  Colab |
|  :---:  |  :-----  |
",IF(Schedule!O18,LOOKUP(Schedule!B18,Notebooks!A:A,Notebooks!L:L),"|*None*||"),IF(ISBLANK(Schedule!H18),"","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  Local  |  Colab |
|  :---:  |  :-----  |
|*None*||</v>
      </c>
    </row>
    <row r="18" spans="1:5" ht="409.6">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  Local  |  Colab |
|  :---:  |  :-----  |
",IF(Schedule!O19,LOOKUP(Schedule!B19,Notebooks!A:A,Notebooks!L:L),"|*None*||"),IF(ISBLANK(Schedule!H19),"","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409.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  Local  |  Colab |
|  :---:  |  :-----  |
",IF(Schedule!O20,LOOKUP(Schedule!B20,Notebooks!A:A,Notebooks!L:L),"|*None*||"),IF(ISBLANK(Schedule!H20),"","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  Local  |  Colab |
|  :---:  |  :-----  |
|*None*||</v>
      </c>
    </row>
    <row r="20" spans="1:5" ht="409.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  Local  |  Colab |
|  :---:  |  :-----  |
",IF(Schedule!O21,LOOKUP(Schedule!B21,Notebooks!A:A,Notebooks!L:L),"|*None*||"),IF(ISBLANK(Schedule!H21),"","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  Local  |  Colab |
|  :---:  |  :-----  |
|*None*||</v>
      </c>
    </row>
    <row r="21" spans="1:5" ht="409.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  Local  |  Colab |
|  :---:  |  :-----  |
",IF(Schedule!O22,LOOKUP(Schedule!B22,Notebooks!A:A,Notebooks!L:L),"|*None*||"),IF(ISBLANK(Schedule!H22),"","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  Local  |  Colab |
|  :---:  |  :-----  |
|*None*||</v>
      </c>
    </row>
    <row r="22" spans="1:5" ht="409.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  Local  |  Colab |
|  :---:  |  :-----  |
",IF(Schedule!O23,LOOKUP(Schedule!B23,Notebooks!A:A,Notebooks!L:L),"|*None*||"),IF(ISBLANK(Schedule!H23),"","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  Local  |  Colab |
|  :---:  |  :-----  |
|*None*||</v>
      </c>
    </row>
    <row r="23" spans="1:5" ht="409.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  Local  |  Colab |
|  :---:  |  :-----  |
",IF(Schedule!O24,LOOKUP(Schedule!B24,Notebooks!A:A,Notebooks!L:L),"|*None*||"),IF(ISBLANK(Schedule!H24),"","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  Local  |  Colab |
|  :---:  |  :-----  |
|*None*||</v>
      </c>
    </row>
    <row r="24" spans="1:5" ht="409.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  Local  |  Colab |
|  :---:  |  :-----  |
",IF(Schedule!O25,LOOKUP(Schedule!B25,Notebooks!A:A,Notebooks!L:L),"|*None*||"),IF(ISBLANK(Schedule!H25),"","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  Local  |  Colab |
|  :---:  |  :-----  |
|*None*||</v>
      </c>
    </row>
    <row r="25" spans="1:5" ht="409.6">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  Local  |  Colab |
|  :---:  |  :-----  |
",IF(Schedule!O26,LOOKUP(Schedule!B26,Notebooks!A:A,Notebooks!L:L),"|*None*||"),IF(ISBLANK(Schedule!H26),"","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9.6">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  Local  |  Colab |
|  :---:  |  :-----  |
",IF(Schedule!O27,LOOKUP(Schedule!B27,Notebooks!A:A,Notebooks!L:L),"|*None*||"),IF(ISBLANK(Schedule!H27),"","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409.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  Local  |  Colab |
|  :---:  |  :-----  |
",IF(Schedule!O28,LOOKUP(Schedule!B28,Notebooks!A:A,Notebooks!L:L),"|*None*||"),IF(ISBLANK(Schedule!H28),"","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  Local  |  Colab |
|  :---:  |  :-----  |
|*None*||</v>
      </c>
    </row>
    <row r="28" spans="1:5" ht="409.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  Local  |  Colab |
|  :---:  |  :-----  |
",IF(Schedule!O29,LOOKUP(Schedule!B29,Notebooks!A:A,Notebooks!L:L),"|*None*||"),IF(ISBLANK(Schedule!H29),"","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  Local  |  Colab |
|  :---:  |  :-----  |
|*None*||</v>
      </c>
    </row>
    <row r="29" spans="1:5" ht="409.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  Local  |  Colab |
|  :---:  |  :-----  |
",IF(Schedule!O30,LOOKUP(Schedule!B30,Notebooks!A:A,Notebooks!L:L),"|*None*||"),IF(ISBLANK(Schedule!H30),"","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  Local  |  Colab |
|  :---:  |  :-----  |
|*None*||</v>
      </c>
    </row>
    <row r="30" spans="1:5" ht="409.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  Local  |  Colab |
|  :---:  |  :-----  |
",IF(Schedule!O31,LOOKUP(Schedule!B31,Notebooks!A:A,Notebooks!L:L),"|*None*||"),IF(ISBLANK(Schedule!H31),"","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  Local  |  Colab |
|  :---:  |  :-----  |
|*None*||</v>
      </c>
    </row>
    <row r="31" spans="1:5" ht="409.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  Local  |  Colab |
|  :---:  |  :-----  |
",IF(Schedule!O32,LOOKUP(Schedule!B32,Notebooks!A:A,Notebooks!L:L),"|*None*||"),IF(ISBLANK(Schedule!H32),"","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  Local  |  Colab |
|  :---:  |  :-----  |
|*None*||</v>
      </c>
    </row>
    <row r="32" spans="1:5" ht="409.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  Local  |  Colab |
|  :---:  |  :-----  |
",IF(Schedule!O33,LOOKUP(Schedule!B33,Notebooks!A:A,Notebooks!L:L),"|*None*||"),IF(ISBLANK(Schedule!H33),"","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  Local  |  Colab |
|  :---:  |  :-----  |
|*None*||</v>
      </c>
    </row>
    <row r="33" spans="1:5" ht="409.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  Local  |  Colab |
|  :---:  |  :-----  |
",IF(Schedule!O34,LOOKUP(Schedule!B34,Notebooks!A:A,Notebooks!L:L),"|*None*||"),IF(ISBLANK(Schedule!H34),"","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  Local  |  Colab |
|  :---:  |  :-----  |
|*None*||</v>
      </c>
    </row>
    <row r="34" spans="1:5" ht="409.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  Local  |  Colab |
|  :---:  |  :-----  |
",IF(Schedule!O35,LOOKUP(Schedule!B35,Notebooks!A:A,Notebooks!L:L),"|*None*||"),IF(ISBLANK(Schedule!H35),"","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  Local  |  Colab |
|  :---:  |  :-----  |
|*None*||</v>
      </c>
    </row>
    <row r="35" spans="1:5" ht="409.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  Local  |  Colab |
|  :---:  |  :-----  |
",IF(Schedule!O36,LOOKUP(Schedule!B36,Notebooks!A:A,Notebooks!L:L),"|*None*||"),IF(ISBLANK(Schedule!H36),"","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  Local  |  Colab |
|  :---:  |  :-----  |
|*None*||</v>
      </c>
    </row>
    <row r="36" spans="1:5" ht="409.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  Local  |  Colab |
|  :---:  |  :-----  |
",IF(Schedule!O37,LOOKUP(Schedule!B37,Notebooks!A:A,Notebooks!L:L),"|*None*||"),IF(ISBLANK(Schedule!H37),"","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  Local  |  Colab |
|  :---:  |  :-----  |
|*None*||</v>
      </c>
    </row>
    <row r="37" spans="1:5" ht="409.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  Local  |  Colab |
|  :---:  |  :-----  |
",IF(Schedule!O38,LOOKUP(Schedule!B38,Notebooks!A:A,Notebooks!L:L),"|*None*||"),IF(ISBLANK(Schedule!H38),"","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  Local  |  Colab |
|  :---:  |  :-----  |
|*None*||</v>
      </c>
    </row>
    <row r="38" spans="1:5" ht="409.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  Local  |  Colab |
|  :---:  |  :-----  |
",IF(Schedule!O39,LOOKUP(Schedule!B39,Notebooks!A:A,Notebooks!L:L),"|*None*||"),IF(ISBLANK(Schedule!H39),"","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  Local  |  Colab |
|  :---:  |  :-----  |
|*None*||</v>
      </c>
    </row>
    <row r="39" spans="1:5" ht="409.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  Local  |  Colab |
|  :---:  |  :-----  |
",IF(Schedule!O40,LOOKUP(Schedule!B40,Notebooks!A:A,Notebooks!L:L),"|*None*||"),IF(ISBLANK(Schedule!H40),"","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  Local  |  Colab |
|  :---:  |  :-----  |
|*None*||</v>
      </c>
    </row>
    <row r="40" spans="1:5" ht="409.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  Local  |  Colab |
|  :---:  |  :-----  |
",IF(Schedule!O41,LOOKUP(Schedule!B41,Notebooks!A:A,Notebooks!L:L),"|*None*||"),IF(ISBLANK(Schedule!H41),"","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  Local  |  Colab |
|  :---:  |  :-----  |
|*None*||</v>
      </c>
    </row>
    <row r="41" spans="1:5" ht="409.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  Local  |  Colab |
|  :---:  |  :-----  |
",IF(Schedule!O42,LOOKUP(Schedule!B42,Notebooks!A:A,Notebooks!L:L),"|*None*||"),IF(ISBLANK(Schedule!H42),"","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  Local  |  Colab |
|  :---:  |  :-----  |
|*None*||</v>
      </c>
    </row>
    <row r="42" spans="1:5" ht="409.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  Local  |  Colab |
|  :---:  |  :-----  |
",IF(Schedule!O43,LOOKUP(Schedule!B43,Notebooks!A:A,Notebooks!L:L),"|*None*||"),IF(ISBLANK(Schedule!H43),"","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  Local  |  Colab |
|  :---:  |  :-----  |
|*None*||</v>
      </c>
    </row>
    <row r="43" spans="1:5" ht="409.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  Local  |  Colab |
|  :---:  |  :-----  |
",IF(Schedule!O44,LOOKUP(Schedule!B44,Notebooks!A:A,Notebooks!L:L),"|*None*||"),IF(ISBLANK(Schedule!H44),"","
### Assignment
---
| Assignment | Due Date | Assignment Description | Link |
| :---: | :---: | :----- | :--- |
"),IF(ISBLANK(Schedule!H44),"",CONCATENATE("| ",Schedule!H44," | ",TEXT(Schedule!D44+Configuration!$B$6, "mm/dd")," | ",Schedule!I44," | ",IF(ISBLANK(Schedule!U44),"*None*",Schedule!U44)," |")))</f>
        <v xml:space="preserve">
### Description
---
*None*
### Learning Objectives
--- 
*None*
### Readings (and Tasks to Be Completed Before Class)
---
*None*
### Notebooks
---
|  Local  |  Colab |
|  :---:  |  :-----  |
|*None*||</v>
      </c>
    </row>
    <row r="44" spans="1:5" ht="409.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  Local  |  Colab |
|  :---:  |  :-----  |
",IF(Schedule!O45,LOOKUP(Schedule!B45,Notebooks!A:A,Notebooks!L:L),"|*None*||"),IF(ISBLANK(Schedule!H45),"","
### Assignment
---
| Assignment | Due Date | Assignment Description | Link |
| :---: | :---: | :----- | :--- |
"),IF(ISBLANK(Schedule!H45),"",CONCATENATE("| ",Schedule!H45," | ",TEXT(Schedule!D45+Configuration!$B$6, "mm/dd")," | ",Schedule!I45," | ",IF(ISBLANK(Schedule!U45),"*None*",Schedule!U45)," |")))</f>
        <v xml:space="preserve">
### Description
---
*None*
### Learning Objectives
--- 
*None*
### Readings (and Tasks to Be Completed Before Class)
---
*None*
### Notebooks
---
|  Local  |  Colab |
|  :---:  |  :-----  |
|*None*||</v>
      </c>
    </row>
    <row r="45" spans="1:5" ht="409.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  Local  |  Colab |
|  :---:  |  :-----  |
",IF(Schedule!O46,LOOKUP(Schedule!B46,Notebooks!A:A,Notebooks!L:L),"|*None*||"),IF(ISBLANK(Schedule!H46),"","
### Assignment
---
| Assignment | Due Date | Assignment Description | Link |
| :---: | :---: | :----- | :--- |
"),IF(ISBLANK(Schedule!H46),"",CONCATENATE("| ",Schedule!H46," | ",TEXT(Schedule!D46+Configuration!$B$6, "mm/dd")," | ",Schedule!I46," | ",IF(ISBLANK(Schedule!U46),"*None*",Schedule!U46)," |")))</f>
        <v xml:space="preserve">
### Description
---
*None*
### Learning Objectives
--- 
*None*
### Readings (and Tasks to Be Completed Before Class)
---
*None*
### Notebooks
---
|  Local  |  Colab |
|  :---:  |  :-----  |
|*None*||</v>
      </c>
    </row>
    <row r="46" spans="1:5" ht="409.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  Local  |  Colab |
|  :---:  |  :-----  |
",IF(Schedule!O47,LOOKUP(Schedule!B47,Notebooks!A:A,Notebooks!L:L),"|*None*||"),IF(ISBLANK(Schedule!H47),"","
### Assignment
---
| Assignment | Due Date | Assignment Description | Link |
| :---: | :---: | :----- | :--- |
"),IF(ISBLANK(Schedule!H47),"",CONCATENATE("| ",Schedule!H47," | ",TEXT(Schedule!D47+Configuration!$B$6, "mm/dd")," | ",Schedule!I47," | ",IF(ISBLANK(Schedule!U47),"*None*",Schedule!U47)," |")))</f>
        <v xml:space="preserve">
### Description
---
*None*
### Learning Objectives
--- 
*None*
### Readings (and Tasks to Be Completed Before Class)
---
*None*
### Notebooks
---
|  Local  |  Colab |
|  :---:  |  :-----  |
|*None*||</v>
      </c>
    </row>
    <row r="47" spans="1:5" ht="409.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  Local  |  Colab |
|  :---:  |  :-----  |
",IF(Schedule!O48,LOOKUP(Schedule!B48,Notebooks!A:A,Notebooks!L:L),"|*None*||"),IF(ISBLANK(Schedule!H48),"","
### Assignment
---
| Assignment | Due Date | Assignment Description | Link |
| :---: | :---: | :----- | :--- |
"),IF(ISBLANK(Schedule!H48),"",CONCATENATE("| ",Schedule!H48," | ",TEXT(Schedule!D48+Configuration!$B$6, "mm/dd")," | ",Schedule!I48," | ",IF(ISBLANK(Schedule!U48),"*None*",Schedule!U48)," |")))</f>
        <v xml:space="preserve">
### Description
---
*None*
### Learning Objectives
--- 
*None*
### Readings (and Tasks to Be Completed Before Class)
---
*None*
### Notebooks
---
|  Local  |  Colab |
|  :---:  |  :-----  |
|*None*||</v>
      </c>
    </row>
    <row r="48" spans="1:5" ht="409.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  Local  |  Colab |
|  :---:  |  :-----  |
",IF(Schedule!O49,LOOKUP(Schedule!B49,Notebooks!A:A,Notebooks!L:L),"|*None*||"),IF(ISBLANK(Schedule!H49),"","
### Assignment
---
| Assignment | Due Date | Assignment Description | Link |
| :---: | :---: | :----- | :--- |
"),IF(ISBLANK(Schedule!H49),"",CONCATENATE("| ",Schedule!H49," | ",TEXT(Schedule!D49+Configuration!$B$6, "mm/dd")," | ",Schedule!I49," | ",IF(ISBLANK(Schedule!U49),"*None*",Schedule!U49)," |")))</f>
        <v xml:space="preserve">
### Description
---
*None*
### Learning Objectives
--- 
*None*
### Readings (and Tasks to Be Completed Before Class)
---
*None*
### Notebooks
---
|  Local  |  Colab |
|  :---:  |  :-----  |
|*None*||</v>
      </c>
    </row>
    <row r="49" spans="1:5" ht="409.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  Local  |  Colab |
|  :---:  |  :-----  |
",IF(Schedule!O50,LOOKUP(Schedule!B50,Notebooks!A:A,Notebooks!L:L),"|*None*||"),IF(ISBLANK(Schedule!H50),"","
### Assignment
---
| Assignment | Due Date | Assignment Description | Link |
| :---: | :---: | :----- | :--- |
"),IF(ISBLANK(Schedule!H50),"",CONCATENATE("| ",Schedule!H50," | ",TEXT(Schedule!D50+Configuration!$B$6, "mm/dd")," | ",Schedule!I50," | ",IF(ISBLANK(Schedule!U50),"*None*",Schedule!U50)," |")))</f>
        <v xml:space="preserve">
### Description
---
*None*
### Learning Objectives
--- 
*None*
### Readings (and Tasks to Be Completed Before Class)
---
*None*
### Notebooks
---
|  Local  |  Colab |
|  :---:  |  :-----  |
|*None*||</v>
      </c>
    </row>
    <row r="50" spans="1:5" ht="409.6">
      <c r="E50" s="11" t="str">
        <f>CONCATENATE("
### Description
---
",IF(ISBLANK(Schedule!F51),"*None*",Schedule!F51),"
### Learning Objectives
--- 
",IF(ISBLANK(Schedule!G51),"*None*",Schedule!G51),"
### Readings (and Tasks to Be Completed Before Class)
---
",IF(Schedule!N51,LOOKUP(Schedule!B51,Readings!A:A,Readings!F:F),"*None*"),"
### Notebooks
---
|  Local  |  Colab |
|  :---:  |  :-----  |
",IF(Schedule!O51,LOOKUP(Schedule!B51,Notebooks!A:A,Notebooks!L:L),"|*None*||"),IF(ISBLANK(Schedule!H51),"","
### Assignment
---
| Assignment | Due Date | Assignment Description | Link |
| :---: | :---: | :----- | :--- |
"),IF(ISBLANK(Schedule!H51),"",CONCATENATE("| ",Schedule!H51," | ",TEXT(Schedule!D51+Configuration!$B$6, "mm/dd")," | ",Schedule!I51," | ",IF(ISBLANK(Schedule!U51),"*None*",Schedule!U51)," |")))</f>
        <v xml:space="preserve">
### Description
---
*None*
### Learning Objectives
--- 
*None*
### Readings (and Tasks to Be Completed Before Class)
---
*None*
### Notebooks
---
|  Local  |  Colab |
|  :---:  |  :-----  |
|*None*||</v>
      </c>
    </row>
    <row r="51" spans="1:5" ht="409.6">
      <c r="E51" s="11" t="str">
        <f>CONCATENATE("
### Description
---
",IF(ISBLANK(Schedule!F52),"*None*",Schedule!F52),"
### Learning Objectives
--- 
",IF(ISBLANK(Schedule!G52),"*None*",Schedule!G52),"
### Readings (and Tasks to Be Completed Before Class)
---
",IF(Schedule!N52,LOOKUP(Schedule!B52,Readings!A:A,Readings!F:F),"*None*"),"
### Notebooks
---
|  Local  |  Colab |
|  :---:  |  :-----  |
",IF(Schedule!O52,LOOKUP(Schedule!B52,Notebooks!A:A,Notebooks!L:L),"|*None*||"),IF(ISBLANK(Schedule!H52),"","
### Assignment
---
| Assignment | Due Date | Assignment Description | Link |
| :---: | :---: | :----- | :--- |
"),IF(ISBLANK(Schedule!H52),"",CONCATENATE("| ",Schedule!H52," | ",TEXT(Schedule!D52+Configuration!$B$6, "mm/dd")," | ",Schedule!I52," | ",IF(ISBLANK(Schedule!U52),"*None*",Schedule!U52)," |")))</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6"/>
  <sheetViews>
    <sheetView zoomScaleNormal="100" workbookViewId="0">
      <pane xSplit="5" ySplit="2" topLeftCell="T3" activePane="bottomRight" state="frozen"/>
      <selection activeCell="B23" sqref="B23"/>
      <selection pane="topRight" activeCell="B23" sqref="B23"/>
      <selection pane="bottomLeft" activeCell="B23" sqref="B23"/>
      <selection pane="bottomRight" activeCell="B5" sqref="B5"/>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26" s="31" customFormat="1" ht="18.25" customHeight="1">
      <c r="A1" s="127" t="s">
        <v>0</v>
      </c>
      <c r="B1" s="125" t="s">
        <v>162</v>
      </c>
      <c r="C1" s="125" t="s">
        <v>1</v>
      </c>
      <c r="D1" s="116" t="s">
        <v>2</v>
      </c>
      <c r="E1" s="114" t="s">
        <v>3</v>
      </c>
      <c r="F1" s="118" t="s">
        <v>265</v>
      </c>
      <c r="G1" s="119"/>
      <c r="H1" s="120" t="s">
        <v>315</v>
      </c>
      <c r="I1" s="121"/>
      <c r="J1" s="121"/>
      <c r="K1" s="121"/>
      <c r="L1" s="121"/>
      <c r="M1" s="122"/>
      <c r="N1" s="123" t="s">
        <v>272</v>
      </c>
      <c r="O1" s="123" t="s">
        <v>273</v>
      </c>
      <c r="P1" s="93"/>
      <c r="Q1" s="129" t="s">
        <v>291</v>
      </c>
      <c r="R1" s="130" t="s">
        <v>292</v>
      </c>
      <c r="S1" s="113" t="s">
        <v>293</v>
      </c>
      <c r="T1" s="113" t="s">
        <v>294</v>
      </c>
      <c r="U1" s="113" t="s">
        <v>295</v>
      </c>
      <c r="V1" s="113" t="s">
        <v>290</v>
      </c>
      <c r="W1" s="113"/>
      <c r="X1" s="113" t="s">
        <v>296</v>
      </c>
      <c r="Y1" s="113" t="s">
        <v>297</v>
      </c>
    </row>
    <row r="2" spans="1:26" s="31" customFormat="1" ht="21" thickBot="1">
      <c r="A2" s="128"/>
      <c r="B2" s="126"/>
      <c r="C2" s="126"/>
      <c r="D2" s="117"/>
      <c r="E2" s="115"/>
      <c r="F2" s="80" t="s">
        <v>4</v>
      </c>
      <c r="G2" s="66" t="s">
        <v>5</v>
      </c>
      <c r="H2" s="79" t="s">
        <v>8</v>
      </c>
      <c r="I2" s="92" t="s">
        <v>7</v>
      </c>
      <c r="J2" s="88" t="s">
        <v>279</v>
      </c>
      <c r="K2" s="88" t="s">
        <v>413</v>
      </c>
      <c r="L2" s="88" t="s">
        <v>180</v>
      </c>
      <c r="M2" s="89" t="s">
        <v>411</v>
      </c>
      <c r="N2" s="124"/>
      <c r="O2" s="124"/>
      <c r="P2" s="93" t="s">
        <v>14</v>
      </c>
      <c r="Q2" s="129"/>
      <c r="R2" s="130"/>
      <c r="S2" s="113"/>
      <c r="T2" s="113"/>
      <c r="U2" s="113"/>
      <c r="V2" s="113"/>
      <c r="W2" s="113"/>
      <c r="X2" s="113"/>
      <c r="Y2" s="113"/>
      <c r="Z2" s="31" t="s">
        <v>14</v>
      </c>
    </row>
    <row r="3" spans="1:26" ht="85">
      <c r="A3" s="41">
        <v>1</v>
      </c>
      <c r="B3" s="42">
        <v>1</v>
      </c>
      <c r="C3" s="43" t="s">
        <v>10</v>
      </c>
      <c r="D3" s="44">
        <v>43706</v>
      </c>
      <c r="E3" s="81" t="s">
        <v>11</v>
      </c>
      <c r="F3" s="46" t="s">
        <v>323</v>
      </c>
      <c r="G3" s="47" t="s">
        <v>182</v>
      </c>
      <c r="H3" s="41">
        <v>1</v>
      </c>
      <c r="I3" s="46" t="s">
        <v>347</v>
      </c>
      <c r="K3" s="37" t="s">
        <v>412</v>
      </c>
      <c r="L3" s="133" t="s">
        <v>410</v>
      </c>
      <c r="M3" s="65" t="s">
        <v>343</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26" ht="15.5" customHeight="1">
      <c r="A4" s="41">
        <v>2</v>
      </c>
      <c r="C4" s="43" t="s">
        <v>12</v>
      </c>
      <c r="D4" s="44">
        <f>D3+4</f>
        <v>43710</v>
      </c>
      <c r="E4" s="82" t="s">
        <v>150</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13"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26" ht="136">
      <c r="A5" s="48">
        <v>2</v>
      </c>
      <c r="B5" s="42">
        <f>B3+1</f>
        <v>2</v>
      </c>
      <c r="C5" s="42" t="s">
        <v>17</v>
      </c>
      <c r="D5" s="44">
        <v>43711</v>
      </c>
      <c r="E5" s="58" t="s">
        <v>100</v>
      </c>
      <c r="F5" s="46" t="s">
        <v>99</v>
      </c>
      <c r="G5" s="49" t="s">
        <v>181</v>
      </c>
      <c r="I5" s="46"/>
      <c r="J5" s="46"/>
      <c r="K5" s="46"/>
      <c r="L5" s="46"/>
      <c r="N5" s="58" t="b">
        <v>1</v>
      </c>
      <c r="O5" s="62" t="b">
        <v>1</v>
      </c>
      <c r="P5" s="37" t="b">
        <v>1</v>
      </c>
      <c r="Q5" s="59" t="str">
        <f>IF(ISBLANK(H6),"",CONCATENATE("Assignment ",H6," due ", TEXT(D5+Configuration!$B$6, "mm/dd"), " ", Configuration!$B$7))</f>
        <v>Assignment 2 due 09/10 11:59 PM</v>
      </c>
      <c r="R5" s="54" t="str">
        <f>IF(B5&gt;0,CONCATENATE("[more](",Configuration!B$30,Configuration!B$29,"sessions/session",B5,".html)"),"")</f>
        <v>[more](https://rpi.analyticsdojo.com/sessions/session2.html)</v>
      </c>
      <c r="S5" s="54" t="str">
        <f>IF(ISBLANK(H6),"",CONCATENATE(" &lt;br&gt; *",Q5,"* &lt;br&gt;"))</f>
        <v xml:space="preserve"> &lt;br&gt; *Assignment 2 due 09/10 11:59 PM* &lt;br&gt;</v>
      </c>
      <c r="T5" s="54" t="str">
        <f t="shared" si="2"/>
        <v>**Python Basics** &lt;br&gt; [more](https://rpi.analyticsdojo.com/sessions/session2.html) &lt;br&gt; *Assignment 2 due 09/10 11:59 PM*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26" ht="85">
      <c r="A6" s="41">
        <v>2</v>
      </c>
      <c r="B6" s="43">
        <f t="shared" ref="B6:B29" si="8">B5+1</f>
        <v>3</v>
      </c>
      <c r="C6" s="43" t="s">
        <v>10</v>
      </c>
      <c r="D6" s="44">
        <f>D3+7</f>
        <v>43713</v>
      </c>
      <c r="E6" s="58" t="s">
        <v>100</v>
      </c>
      <c r="F6" s="46" t="s">
        <v>402</v>
      </c>
      <c r="G6" s="45"/>
      <c r="H6" s="41">
        <v>2</v>
      </c>
      <c r="I6" s="46" t="s">
        <v>349</v>
      </c>
      <c r="N6" s="38" t="b">
        <v>0</v>
      </c>
      <c r="O6" s="61" t="b">
        <v>0</v>
      </c>
      <c r="P6" s="37" t="b">
        <v>1</v>
      </c>
      <c r="Q6" s="59" t="str">
        <f>IF(ISBLANK(H7),"",CONCATENATE("Assignment ",H7," due ", TEXT(D6+Configuration!$B$6, "mm/dd"), " ", Configuration!$B$7))</f>
        <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26" ht="170">
      <c r="A7" s="41">
        <f>A4+1</f>
        <v>3</v>
      </c>
      <c r="B7" s="43">
        <f t="shared" si="8"/>
        <v>4</v>
      </c>
      <c r="C7" s="43" t="s">
        <v>12</v>
      </c>
      <c r="D7" s="44">
        <f>D4+7</f>
        <v>43717</v>
      </c>
      <c r="E7" s="58" t="s">
        <v>101</v>
      </c>
      <c r="F7" s="50" t="s">
        <v>102</v>
      </c>
      <c r="G7" s="51"/>
      <c r="N7" s="58" t="b">
        <v>1</v>
      </c>
      <c r="O7" s="62" t="b">
        <v>1</v>
      </c>
      <c r="P7" s="61" t="b">
        <v>1</v>
      </c>
      <c r="Q7" s="59" t="str">
        <f>IF(ISBLANK(H8),"",CONCATENATE("Assignment ",H8," due ", TEXT(D7+Configuration!$B$6, "mm/dd"), " ", Configuration!$B$7))</f>
        <v/>
      </c>
      <c r="R7" s="54" t="str">
        <f>IF(B7&gt;0,CONCATENATE("[more](",Configuration!B$30,Configuration!B$29,"sessions/session",B7,".html)"),"")</f>
        <v>[more](https://rpi.analyticsdojo.com/sessions/session4.html)</v>
      </c>
      <c r="S7" s="54" t="str">
        <f t="shared" si="9"/>
        <v/>
      </c>
      <c r="T7" s="54" t="str">
        <f t="shared" si="2"/>
        <v>**Python conditionals, loops, functions, aggregating.** &lt;br&gt; [more](https://rpi.analyticsdojo.com/sessions/session4.html)</v>
      </c>
      <c r="U7" s="54" t="str">
        <f t="shared" si="3"/>
        <v/>
      </c>
      <c r="V7" s="54" t="str">
        <f t="shared" si="4"/>
        <v xml:space="preserve">  - title: Session 4
    url: /sessions/session4
    not_numbered: true</v>
      </c>
      <c r="W7" s="54" t="str">
        <f t="shared" si="5"/>
        <v xml:space="preserve">
  - title: Session 1
    url: /sessions/session1
    not_numbered: true
  - title: Session 2
    url: /sessions/session2
    not_numbered: true
  - title: Session 3
    url: /sessions/session3
    not_numbered: true
  - title: Session 4
    url: /sessions/session4
    not_numbered: true</v>
      </c>
      <c r="X7" s="54" t="str">
        <f t="shared" si="6"/>
        <v/>
      </c>
      <c r="Y7" s="54" t="str">
        <f t="shared" si="7"/>
        <v xml:space="preserve">
  - title: Assignment 1
    url: /assignments/assign1
    not_numbered: true
  - title: Assignment 2
    url: /assignments/assign2
    not_numbered: true
</v>
      </c>
    </row>
    <row r="8" spans="1:26" ht="34">
      <c r="A8" s="41">
        <f t="shared" ref="A8:A13" si="10">A6+1</f>
        <v>3</v>
      </c>
      <c r="B8" s="43">
        <f t="shared" si="8"/>
        <v>5</v>
      </c>
      <c r="C8" s="43" t="s">
        <v>10</v>
      </c>
      <c r="D8" s="44">
        <f t="shared" ref="D8:D33" si="11">D6+7</f>
        <v>43720</v>
      </c>
      <c r="E8" s="58" t="s">
        <v>103</v>
      </c>
      <c r="F8" s="46" t="s">
        <v>98</v>
      </c>
      <c r="G8" s="45"/>
      <c r="M8" s="65"/>
      <c r="N8" s="38" t="b">
        <v>0</v>
      </c>
      <c r="O8" s="61" t="b">
        <v>0</v>
      </c>
      <c r="P8" s="61" t="b">
        <v>0</v>
      </c>
      <c r="Q8" s="59" t="str">
        <f>IF(ISBLANK(H9),"",CONCATENATE("Assignment ",H9," due ", TEXT(D8+Configuration!$B$6, "mm/dd"), " ", Configuration!$B$7))</f>
        <v/>
      </c>
      <c r="R8" s="54" t="str">
        <f>IF(B8&gt;0,CONCATENATE("[more](",Configuration!B$30,Configuration!B$29,"sessions/session",B8,".html)"),"")</f>
        <v>[more](https://rpi.analyticsdojo.com/sessions/session5.html)</v>
      </c>
      <c r="S8" s="54" t="str">
        <f t="shared" si="9"/>
        <v/>
      </c>
      <c r="T8" s="54" t="str">
        <f t="shared" si="2"/>
        <v>**Python conditionals, loops, functions, aggregating (continued)** &lt;br&gt; [more](https://rpi.analyticsdojo.com/sessions/session5.html)</v>
      </c>
      <c r="U8" s="54" t="str">
        <f t="shared" si="3"/>
        <v/>
      </c>
      <c r="V8" s="54" t="str">
        <f t="shared" si="4"/>
        <v xml:space="preserve">  - title: Session 5
    url: /sessions/session5
    not_numbered: true</v>
      </c>
      <c r="W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6"/>
        <v/>
      </c>
      <c r="Y8" s="54" t="str">
        <f t="shared" si="7"/>
        <v xml:space="preserve">
  - title: Assignment 1
    url: /assignments/assign1
    not_numbered: true
  - title: Assignment 2
    url: /assignments/assign2
    not_numbered: true
</v>
      </c>
    </row>
    <row r="9" spans="1:26" ht="119">
      <c r="A9" s="41">
        <f t="shared" si="10"/>
        <v>4</v>
      </c>
      <c r="B9" s="43">
        <f t="shared" si="8"/>
        <v>6</v>
      </c>
      <c r="C9" s="43" t="s">
        <v>12</v>
      </c>
      <c r="D9" s="44">
        <f t="shared" si="11"/>
        <v>43724</v>
      </c>
      <c r="E9" s="81" t="s">
        <v>104</v>
      </c>
      <c r="F9" s="46" t="s">
        <v>106</v>
      </c>
      <c r="G9" s="45"/>
      <c r="N9" s="38" t="b">
        <v>1</v>
      </c>
      <c r="O9" s="61" t="b">
        <v>1</v>
      </c>
      <c r="P9" s="61" t="b">
        <v>0</v>
      </c>
      <c r="Q9" s="59" t="str">
        <f>IF(ISBLANK(H10),"",CONCATENATE("Assignment ",H10," due ", TEXT(D9+Configuration!$B$6, "mm/dd"), " ", Configuration!$B$7))</f>
        <v/>
      </c>
      <c r="R9" s="54" t="str">
        <f>IF(B9&gt;0,CONCATENATE("[more](",Configuration!B$30,Configuration!B$29,"sessions/session",B9,".html)"),"")</f>
        <v>[more](https://rpi.analyticsdojo.com/sessions/session6.html)</v>
      </c>
      <c r="S9" s="54" t="str">
        <f t="shared" si="9"/>
        <v/>
      </c>
      <c r="T9" s="54" t="str">
        <f t="shared" si="2"/>
        <v>**Python visualization, data manipulation , and feature creation.** &lt;br&gt; [more](https://rpi.analyticsdojo.com/sessions/session6.html)</v>
      </c>
      <c r="U9" s="54" t="str">
        <f t="shared" si="3"/>
        <v/>
      </c>
      <c r="V9" s="54" t="str">
        <f t="shared" si="4"/>
        <v xml:space="preserve">  - title: Session 6
    url: /sessions/session6
    not_numbered: true</v>
      </c>
      <c r="W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6"/>
        <v/>
      </c>
      <c r="Y9" s="54" t="str">
        <f t="shared" si="7"/>
        <v xml:space="preserve">
  - title: Assignment 1
    url: /assignments/assign1
    not_numbered: true
  - title: Assignment 2
    url: /assignments/assign2
    not_numbered: true
</v>
      </c>
    </row>
    <row r="10" spans="1:26" ht="51">
      <c r="A10" s="41">
        <f t="shared" si="10"/>
        <v>4</v>
      </c>
      <c r="B10" s="43">
        <f t="shared" si="8"/>
        <v>7</v>
      </c>
      <c r="C10" s="43" t="s">
        <v>10</v>
      </c>
      <c r="D10" s="44">
        <f t="shared" si="11"/>
        <v>43727</v>
      </c>
      <c r="E10" s="58" t="s">
        <v>105</v>
      </c>
      <c r="F10" s="46" t="s">
        <v>98</v>
      </c>
      <c r="G10" s="45"/>
      <c r="M10" s="65"/>
      <c r="N10" s="38" t="b">
        <v>0</v>
      </c>
      <c r="O10" s="61" t="b">
        <v>0</v>
      </c>
      <c r="P10" s="61" t="b">
        <v>0</v>
      </c>
      <c r="Q10" s="59" t="str">
        <f>IF(ISBLANK(H11),"",CONCATENATE("Assignment ",H11," due ", TEXT(D10+Configuration!$B$6, "mm/dd"), " ", Configuration!$B$7))</f>
        <v/>
      </c>
      <c r="R10" s="54" t="str">
        <f>IF(B10&gt;0,CONCATENATE("[more](",Configuration!B$30,Configuration!B$29,"sessions/session",B10,".html)"),"")</f>
        <v>[more](https://rpi.analyticsdojo.com/sessions/session7.html)</v>
      </c>
      <c r="S10" s="54" t="str">
        <f t="shared" si="9"/>
        <v/>
      </c>
      <c r="T10" s="54" t="str">
        <f t="shared" si="2"/>
        <v>**Python visualization, data manipulation , and feature creation (continued)** &lt;br&gt; [more](https://rpi.analyticsdojo.com/sessions/session7.html)</v>
      </c>
      <c r="U10" s="54" t="str">
        <f t="shared" si="3"/>
        <v/>
      </c>
      <c r="V10" s="54" t="str">
        <f t="shared" si="4"/>
        <v xml:space="preserve">  - title: Session 7
    url: /sessions/session7
    not_numbered: true</v>
      </c>
      <c r="W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6"/>
        <v/>
      </c>
      <c r="Y10" s="54" t="str">
        <f t="shared" si="7"/>
        <v xml:space="preserve">
  - title: Assignment 1
    url: /assignments/assign1
    not_numbered: true
  - title: Assignment 2
    url: /assignments/assign2
    not_numbered: true
</v>
      </c>
    </row>
    <row r="11" spans="1:26" ht="34">
      <c r="A11" s="41">
        <f t="shared" si="10"/>
        <v>5</v>
      </c>
      <c r="B11" s="43">
        <f t="shared" si="8"/>
        <v>8</v>
      </c>
      <c r="C11" s="43" t="s">
        <v>12</v>
      </c>
      <c r="D11" s="44">
        <f t="shared" si="11"/>
        <v>43731</v>
      </c>
      <c r="E11" s="64" t="s">
        <v>308</v>
      </c>
      <c r="F11" s="46" t="s">
        <v>107</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9"/>
        <v/>
      </c>
      <c r="T11" s="54" t="str">
        <f t="shared" si="2"/>
        <v>**Python and Unsupervised Learning** &lt;br&gt; [more](https://rpi.analyticsdojo.com/sessions/session8.html)</v>
      </c>
      <c r="U11" s="54" t="str">
        <f t="shared" si="3"/>
        <v/>
      </c>
      <c r="V11" s="54" t="str">
        <f t="shared" si="4"/>
        <v xml:space="preserve">  - title: Session 8
    url: /sessions/session8
    not_numbered: true</v>
      </c>
      <c r="W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6"/>
        <v/>
      </c>
      <c r="Y11" s="54" t="str">
        <f t="shared" si="7"/>
        <v xml:space="preserve">
  - title: Assignment 1
    url: /assignments/assign1
    not_numbered: true
  - title: Assignment 2
    url: /assignments/assign2
    not_numbered: true
</v>
      </c>
    </row>
    <row r="12" spans="1:26" ht="17">
      <c r="A12" s="41">
        <f t="shared" si="10"/>
        <v>5</v>
      </c>
      <c r="B12" s="43">
        <f t="shared" si="8"/>
        <v>9</v>
      </c>
      <c r="C12" s="43" t="s">
        <v>10</v>
      </c>
      <c r="D12" s="44">
        <f t="shared" si="11"/>
        <v>43734</v>
      </c>
      <c r="E12" s="64" t="s">
        <v>308</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9"/>
        <v/>
      </c>
      <c r="T12" s="54" t="str">
        <f t="shared" si="2"/>
        <v>**Python and Unsupervised Learning** &lt;br&gt; [more](https://rpi.analyticsdojo.com/sessions/session9.html)</v>
      </c>
      <c r="U12" s="54" t="str">
        <f t="shared" si="3"/>
        <v/>
      </c>
      <c r="V12" s="54" t="str">
        <f t="shared" si="4"/>
        <v xml:space="preserve">  - title: Session 9
    url: /sessions/session9
    not_numbered: true</v>
      </c>
      <c r="W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6"/>
        <v/>
      </c>
      <c r="Y12" s="54" t="str">
        <f t="shared" si="7"/>
        <v xml:space="preserve">
  - title: Assignment 1
    url: /assignments/assign1
    not_numbered: true
  - title: Assignment 2
    url: /assignments/assign2
    not_numbered: true
</v>
      </c>
    </row>
    <row r="13" spans="1:26" ht="102">
      <c r="A13" s="41">
        <f t="shared" si="10"/>
        <v>6</v>
      </c>
      <c r="B13" s="43">
        <f t="shared" si="8"/>
        <v>10</v>
      </c>
      <c r="C13" s="43" t="s">
        <v>12</v>
      </c>
      <c r="D13" s="44">
        <f t="shared" si="11"/>
        <v>43738</v>
      </c>
      <c r="E13" s="81" t="s">
        <v>19</v>
      </c>
      <c r="F13" s="46" t="s">
        <v>119</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9"/>
        <v/>
      </c>
      <c r="T13" s="54" t="str">
        <f t="shared" si="2"/>
        <v>**Introduction to R** &lt;br&gt; [more](https://rpi.analyticsdojo.com/sessions/session10.html)</v>
      </c>
      <c r="U13" s="54" t="str">
        <f t="shared" si="3"/>
        <v/>
      </c>
      <c r="V13" s="54" t="str">
        <f t="shared" si="4"/>
        <v xml:space="preserve">  - title: Session 10
    url: /sessions/session10
    not_numbered: true</v>
      </c>
      <c r="W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6"/>
        <v/>
      </c>
      <c r="Y13" s="54" t="str">
        <f t="shared" si="7"/>
        <v xml:space="preserve">
  - title: Assignment 1
    url: /assignments/assign1
    not_numbered: true
  - title: Assignment 2
    url: /assignments/assign2
    not_numbered: true
</v>
      </c>
    </row>
    <row r="14" spans="1:26" ht="17">
      <c r="A14" s="41">
        <v>6</v>
      </c>
      <c r="B14" s="43">
        <f t="shared" si="8"/>
        <v>11</v>
      </c>
      <c r="C14" s="43" t="s">
        <v>10</v>
      </c>
      <c r="D14" s="44">
        <f t="shared" si="11"/>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9"/>
        <v/>
      </c>
      <c r="T14" s="54" t="str">
        <f t="shared" si="2"/>
        <v>**Introduction to R** &lt;br&gt; [more](https://rpi.analyticsdojo.com/sessions/session11.html)</v>
      </c>
      <c r="U14" s="54" t="str">
        <f t="shared" ref="U4:U34" si="12">IF(ISBLANK(M14),"",CONCATENATE("[![Open In Colab](https://colab.research.google.com/assets/colab-badge.svg)](https://colab.research.google.com/github/",K14,"/blob/master/content/",L14,") | [Submit to Github](",M14,")"))</f>
        <v/>
      </c>
      <c r="V14" s="54" t="str">
        <f t="shared" si="4"/>
        <v xml:space="preserve">  - title: Session 11
    url: /sessions/session11
    not_numbered: true</v>
      </c>
      <c r="W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6"/>
        <v/>
      </c>
      <c r="Y14" s="54" t="str">
        <f t="shared" si="7"/>
        <v xml:space="preserve">
  - title: Assignment 1
    url: /assignments/assign1
    not_numbered: true
  - title: Assignment 2
    url: /assignments/assign2
    not_numbered: true
</v>
      </c>
    </row>
    <row r="15" spans="1:26" ht="102">
      <c r="A15" s="41">
        <f>A13+1</f>
        <v>7</v>
      </c>
      <c r="B15" s="43">
        <f t="shared" si="8"/>
        <v>12</v>
      </c>
      <c r="C15" s="43" t="s">
        <v>12</v>
      </c>
      <c r="D15" s="44">
        <f t="shared" si="11"/>
        <v>43745</v>
      </c>
      <c r="E15" s="58" t="s">
        <v>109</v>
      </c>
      <c r="F15" s="50" t="s">
        <v>108</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9"/>
        <v/>
      </c>
      <c r="T15" s="54" t="str">
        <f t="shared" si="2"/>
        <v>**Overview of Modeling** &lt;br&gt; [more](https://rpi.analyticsdojo.com/sessions/session12.html)</v>
      </c>
      <c r="U15" s="54" t="str">
        <f t="shared" si="12"/>
        <v/>
      </c>
      <c r="V15" s="54" t="str">
        <f t="shared" si="4"/>
        <v xml:space="preserve">  - title: Session 12
    url: /sessions/session12
    not_numbered: true</v>
      </c>
      <c r="W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6"/>
        <v/>
      </c>
      <c r="Y15" s="54" t="str">
        <f t="shared" si="7"/>
        <v xml:space="preserve">
  - title: Assignment 1
    url: /assignments/assign1
    not_numbered: true
  - title: Assignment 2
    url: /assignments/assign2
    not_numbered: true
</v>
      </c>
    </row>
    <row r="16" spans="1:26" ht="17">
      <c r="A16" s="41">
        <v>7</v>
      </c>
      <c r="B16" s="43">
        <f t="shared" si="8"/>
        <v>13</v>
      </c>
      <c r="C16" s="43" t="s">
        <v>10</v>
      </c>
      <c r="D16" s="44">
        <f t="shared" si="11"/>
        <v>43748</v>
      </c>
      <c r="E16" s="58" t="s">
        <v>109</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9"/>
        <v/>
      </c>
      <c r="T16" s="54" t="str">
        <f t="shared" si="2"/>
        <v>**Overview of Modeling** &lt;br&gt; [more](https://rpi.analyticsdojo.com/sessions/session13.html)</v>
      </c>
      <c r="U16" s="54" t="str">
        <f t="shared" si="12"/>
        <v/>
      </c>
      <c r="V16" s="54" t="str">
        <f t="shared" si="4"/>
        <v xml:space="preserve">  - title: Session 13
    url: /sessions/session13
    not_numbered: true</v>
      </c>
      <c r="W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6"/>
        <v/>
      </c>
      <c r="Y16" s="54" t="str">
        <f t="shared" si="7"/>
        <v xml:space="preserve">
  - title: Assignment 1
    url: /assignments/assign1
    not_numbered: true
  - title: Assignment 2
    url: /assignments/assign2
    not_numbered: true
</v>
      </c>
    </row>
    <row r="17" spans="1:25" ht="17">
      <c r="A17" s="41">
        <f>A15+1</f>
        <v>8</v>
      </c>
      <c r="B17" s="43">
        <f t="shared" si="8"/>
        <v>14</v>
      </c>
      <c r="C17" s="43" t="s">
        <v>12</v>
      </c>
      <c r="D17" s="44">
        <f t="shared" si="11"/>
        <v>43752</v>
      </c>
      <c r="E17" s="58" t="s">
        <v>110</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9"/>
        <v/>
      </c>
      <c r="T17" s="54" t="str">
        <f t="shared" si="2"/>
        <v>**Review/Kaggle Project Introduction** &lt;br&gt; [more](https://rpi.analyticsdojo.com/sessions/session14.html)</v>
      </c>
      <c r="U17" s="54" t="str">
        <f t="shared" si="12"/>
        <v/>
      </c>
      <c r="V17" s="54" t="str">
        <f t="shared" si="4"/>
        <v xml:space="preserve">  - title: Session 14
    url: /sessions/session14
    not_numbered: true</v>
      </c>
      <c r="W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6"/>
        <v/>
      </c>
      <c r="Y17" s="54" t="str">
        <f t="shared" si="7"/>
        <v xml:space="preserve">
  - title: Assignment 1
    url: /assignments/assign1
    not_numbered: true
  - title: Assignment 2
    url: /assignments/assign2
    not_numbered: true
</v>
      </c>
    </row>
    <row r="18" spans="1:25" ht="17">
      <c r="A18" s="48">
        <v>8</v>
      </c>
      <c r="B18" s="43">
        <f t="shared" si="8"/>
        <v>15</v>
      </c>
      <c r="C18" s="43" t="s">
        <v>10</v>
      </c>
      <c r="D18" s="44">
        <f t="shared" si="11"/>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9"/>
        <v/>
      </c>
      <c r="T18" s="54" t="str">
        <f t="shared" si="2"/>
        <v>**Midterm** &lt;br&gt; [more](https://rpi.analyticsdojo.com/sessions/session15.html)</v>
      </c>
      <c r="U18" s="54" t="str">
        <f t="shared" si="12"/>
        <v/>
      </c>
      <c r="V18" s="54" t="str">
        <f t="shared" si="4"/>
        <v xml:space="preserve">  - title: Session 15
    url: /sessions/session15
    not_numbered: true</v>
      </c>
      <c r="W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6"/>
        <v/>
      </c>
      <c r="Y18" s="54" t="str">
        <f t="shared" si="7"/>
        <v xml:space="preserve">
  - title: Assignment 1
    url: /assignments/assign1
    not_numbered: true
  - title: Assignment 2
    url: /assignments/assign2
    not_numbered: true
</v>
      </c>
    </row>
    <row r="19" spans="1:25" ht="68">
      <c r="A19" s="41">
        <f t="shared" ref="A19:A32" si="13">A17+1</f>
        <v>9</v>
      </c>
      <c r="B19" s="43">
        <f t="shared" si="8"/>
        <v>16</v>
      </c>
      <c r="C19" s="43" t="s">
        <v>12</v>
      </c>
      <c r="D19" s="44">
        <f t="shared" si="11"/>
        <v>43759</v>
      </c>
      <c r="E19" s="58" t="s">
        <v>111</v>
      </c>
      <c r="F19" s="46" t="s">
        <v>124</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9"/>
        <v/>
      </c>
      <c r="T19" s="54" t="str">
        <f t="shared" si="2"/>
        <v>**Classification** &lt;br&gt; [more](https://rpi.analyticsdojo.com/sessions/session16.html)</v>
      </c>
      <c r="U19" s="54" t="str">
        <f t="shared" si="12"/>
        <v/>
      </c>
      <c r="V19" s="54" t="str">
        <f t="shared" si="4"/>
        <v xml:space="preserve">  - title: Session 16
    url: /sessions/session16
    not_numbered: true</v>
      </c>
      <c r="W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6"/>
        <v/>
      </c>
      <c r="Y19" s="54" t="str">
        <f t="shared" si="7"/>
        <v xml:space="preserve">
  - title: Assignment 1
    url: /assignments/assign1
    not_numbered: true
  - title: Assignment 2
    url: /assignments/assign2
    not_numbered: true
</v>
      </c>
    </row>
    <row r="20" spans="1:25" ht="17">
      <c r="A20" s="41">
        <f t="shared" si="13"/>
        <v>9</v>
      </c>
      <c r="B20" s="43">
        <f t="shared" si="8"/>
        <v>17</v>
      </c>
      <c r="C20" s="43" t="s">
        <v>10</v>
      </c>
      <c r="D20" s="44">
        <f t="shared" si="11"/>
        <v>43762</v>
      </c>
      <c r="E20" s="58" t="s">
        <v>111</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9"/>
        <v/>
      </c>
      <c r="T20" s="54" t="str">
        <f t="shared" si="2"/>
        <v>**Classification** &lt;br&gt; [more](https://rpi.analyticsdojo.com/sessions/session17.html)</v>
      </c>
      <c r="U20" s="54" t="str">
        <f t="shared" si="12"/>
        <v/>
      </c>
      <c r="V20" s="54" t="str">
        <f t="shared" si="4"/>
        <v xml:space="preserve">  - title: Session 17
    url: /sessions/session17
    not_numbered: true</v>
      </c>
      <c r="W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6"/>
        <v/>
      </c>
      <c r="Y20" s="54" t="str">
        <f t="shared" si="7"/>
        <v xml:space="preserve">
  - title: Assignment 1
    url: /assignments/assign1
    not_numbered: true
  - title: Assignment 2
    url: /assignments/assign2
    not_numbered: true
</v>
      </c>
    </row>
    <row r="21" spans="1:25" ht="51">
      <c r="A21" s="41">
        <f t="shared" si="13"/>
        <v>10</v>
      </c>
      <c r="B21" s="43">
        <f t="shared" si="8"/>
        <v>18</v>
      </c>
      <c r="C21" s="43" t="s">
        <v>12</v>
      </c>
      <c r="D21" s="44">
        <f t="shared" si="11"/>
        <v>43766</v>
      </c>
      <c r="E21" s="58" t="s">
        <v>112</v>
      </c>
      <c r="F21" s="50" t="s">
        <v>125</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9"/>
        <v/>
      </c>
      <c r="T21" s="54" t="str">
        <f t="shared" si="2"/>
        <v>**Regression** &lt;br&gt; [more](https://rpi.analyticsdojo.com/sessions/session18.html)</v>
      </c>
      <c r="U21" s="54" t="str">
        <f t="shared" si="12"/>
        <v/>
      </c>
      <c r="V21" s="54" t="str">
        <f t="shared" si="4"/>
        <v xml:space="preserve">  - title: Session 18
    url: /sessions/session18
    not_numbered: true</v>
      </c>
      <c r="W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6"/>
        <v/>
      </c>
      <c r="Y21" s="54" t="str">
        <f t="shared" si="7"/>
        <v xml:space="preserve">
  - title: Assignment 1
    url: /assignments/assign1
    not_numbered: true
  - title: Assignment 2
    url: /assignments/assign2
    not_numbered: true
</v>
      </c>
    </row>
    <row r="22" spans="1:25" ht="17">
      <c r="A22" s="41">
        <f t="shared" si="13"/>
        <v>10</v>
      </c>
      <c r="B22" s="43">
        <f t="shared" si="8"/>
        <v>19</v>
      </c>
      <c r="C22" s="43" t="s">
        <v>10</v>
      </c>
      <c r="D22" s="44">
        <f t="shared" si="11"/>
        <v>43769</v>
      </c>
      <c r="E22" s="83" t="s">
        <v>112</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9"/>
        <v/>
      </c>
      <c r="T22" s="54" t="str">
        <f t="shared" si="2"/>
        <v>**Regression** &lt;br&gt; [more](https://rpi.analyticsdojo.com/sessions/session19.html)</v>
      </c>
      <c r="U22" s="54" t="str">
        <f t="shared" si="12"/>
        <v/>
      </c>
      <c r="V22" s="54" t="str">
        <f t="shared" si="4"/>
        <v xml:space="preserve">  - title: Session 19
    url: /sessions/session19
    not_numbered: true</v>
      </c>
      <c r="W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6"/>
        <v/>
      </c>
      <c r="Y22" s="54" t="str">
        <f t="shared" si="7"/>
        <v xml:space="preserve">
  - title: Assignment 1
    url: /assignments/assign1
    not_numbered: true
  - title: Assignment 2
    url: /assignments/assign2
    not_numbered: true
</v>
      </c>
    </row>
    <row r="23" spans="1:25" ht="34">
      <c r="A23" s="41">
        <f t="shared" si="13"/>
        <v>11</v>
      </c>
      <c r="B23" s="43">
        <f t="shared" si="8"/>
        <v>20</v>
      </c>
      <c r="C23" s="43" t="s">
        <v>12</v>
      </c>
      <c r="D23" s="44">
        <f t="shared" si="11"/>
        <v>43773</v>
      </c>
      <c r="E23" s="83" t="s">
        <v>113</v>
      </c>
      <c r="F23" s="46" t="s">
        <v>120</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9"/>
        <v/>
      </c>
      <c r="T23" s="54" t="str">
        <f t="shared" si="2"/>
        <v>**Text and NLP** &lt;br&gt; [more](https://rpi.analyticsdojo.com/sessions/session20.html)</v>
      </c>
      <c r="U23" s="54" t="str">
        <f t="shared" si="12"/>
        <v/>
      </c>
      <c r="V23" s="54" t="str">
        <f t="shared" si="4"/>
        <v xml:space="preserve">  - title: Session 20
    url: /sessions/session20
    not_numbered: true</v>
      </c>
      <c r="W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6"/>
        <v/>
      </c>
      <c r="Y23" s="54" t="str">
        <f t="shared" si="7"/>
        <v xml:space="preserve">
  - title: Assignment 1
    url: /assignments/assign1
    not_numbered: true
  - title: Assignment 2
    url: /assignments/assign2
    not_numbered: true
</v>
      </c>
    </row>
    <row r="24" spans="1:25" ht="17">
      <c r="A24" s="41">
        <f t="shared" si="13"/>
        <v>11</v>
      </c>
      <c r="B24" s="43">
        <f t="shared" si="8"/>
        <v>21</v>
      </c>
      <c r="C24" s="43" t="s">
        <v>10</v>
      </c>
      <c r="D24" s="44">
        <f t="shared" si="11"/>
        <v>43776</v>
      </c>
      <c r="E24" s="83" t="s">
        <v>113</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9"/>
        <v/>
      </c>
      <c r="T24" s="54" t="str">
        <f t="shared" si="2"/>
        <v>**Text and NLP** &lt;br&gt; [more](https://rpi.analyticsdojo.com/sessions/session21.html)</v>
      </c>
      <c r="U24" s="54" t="str">
        <f t="shared" si="12"/>
        <v/>
      </c>
      <c r="V24" s="54" t="str">
        <f t="shared" si="4"/>
        <v xml:space="preserve">  - title: Session 21
    url: /sessions/session21
    not_numbered: true</v>
      </c>
      <c r="W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6"/>
        <v/>
      </c>
      <c r="Y24" s="54" t="str">
        <f t="shared" si="7"/>
        <v xml:space="preserve">
  - title: Assignment 1
    url: /assignments/assign1
    not_numbered: true
  - title: Assignment 2
    url: /assignments/assign2
    not_numbered: true
</v>
      </c>
    </row>
    <row r="25" spans="1:25" ht="51">
      <c r="A25" s="41">
        <f t="shared" si="13"/>
        <v>12</v>
      </c>
      <c r="B25" s="43">
        <f t="shared" si="8"/>
        <v>22</v>
      </c>
      <c r="C25" s="43" t="s">
        <v>12</v>
      </c>
      <c r="D25" s="44">
        <f t="shared" si="11"/>
        <v>43780</v>
      </c>
      <c r="E25" s="81" t="s">
        <v>24</v>
      </c>
      <c r="F25" s="50" t="s">
        <v>121</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9"/>
        <v/>
      </c>
      <c r="T25" s="54" t="str">
        <f t="shared" si="2"/>
        <v>**Introduction to Big Data** &lt;br&gt; [more](https://rpi.analyticsdojo.com/sessions/session22.html)</v>
      </c>
      <c r="U25" s="54" t="str">
        <f t="shared" si="12"/>
        <v/>
      </c>
      <c r="V25" s="54" t="str">
        <f t="shared" si="4"/>
        <v xml:space="preserve">  - title: Session 22
    url: /sessions/session22
    not_numbered: true</v>
      </c>
      <c r="W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6"/>
        <v/>
      </c>
      <c r="Y25" s="54" t="str">
        <f t="shared" si="7"/>
        <v xml:space="preserve">
  - title: Assignment 1
    url: /assignments/assign1
    not_numbered: true
  - title: Assignment 2
    url: /assignments/assign2
    not_numbered: true
</v>
      </c>
    </row>
    <row r="26" spans="1:25" ht="68">
      <c r="A26" s="41">
        <f t="shared" si="13"/>
        <v>12</v>
      </c>
      <c r="B26" s="43">
        <f t="shared" si="8"/>
        <v>23</v>
      </c>
      <c r="C26" s="43" t="s">
        <v>10</v>
      </c>
      <c r="D26" s="44">
        <f t="shared" si="11"/>
        <v>43783</v>
      </c>
      <c r="E26" s="58" t="s">
        <v>116</v>
      </c>
      <c r="F26" s="50" t="s">
        <v>122</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9"/>
        <v/>
      </c>
      <c r="T26" s="54" t="str">
        <f t="shared" si="2"/>
        <v>**Time Series Analysis** &lt;br&gt; [more](https://rpi.analyticsdojo.com/sessions/session23.html)</v>
      </c>
      <c r="U26" s="54" t="str">
        <f t="shared" si="12"/>
        <v/>
      </c>
      <c r="V26" s="54" t="str">
        <f t="shared" si="4"/>
        <v xml:space="preserve">  - title: Session 23
    url: /sessions/session23
    not_numbered: true</v>
      </c>
      <c r="W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6"/>
        <v/>
      </c>
      <c r="Y26" s="54" t="str">
        <f t="shared" si="7"/>
        <v xml:space="preserve">
  - title: Assignment 1
    url: /assignments/assign1
    not_numbered: true
  - title: Assignment 2
    url: /assignments/assign2
    not_numbered: true
</v>
      </c>
    </row>
    <row r="27" spans="1:25" ht="85">
      <c r="A27" s="41">
        <f t="shared" si="13"/>
        <v>13</v>
      </c>
      <c r="B27" s="43">
        <f t="shared" si="8"/>
        <v>24</v>
      </c>
      <c r="C27" s="43" t="s">
        <v>12</v>
      </c>
      <c r="D27" s="44">
        <f t="shared" si="11"/>
        <v>43787</v>
      </c>
      <c r="E27" s="58" t="s">
        <v>114</v>
      </c>
      <c r="F27" s="50" t="s">
        <v>123</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9"/>
        <v/>
      </c>
      <c r="T27" s="54" t="str">
        <f t="shared" si="2"/>
        <v>**Image Data and Deep Learning** &lt;br&gt; [more](https://rpi.analyticsdojo.com/sessions/session24.html)</v>
      </c>
      <c r="U27" s="54" t="str">
        <f t="shared" si="12"/>
        <v/>
      </c>
      <c r="V27" s="54" t="str">
        <f t="shared" si="4"/>
        <v xml:space="preserve">  - title: Session 24
    url: /sessions/session24
    not_numbered: true</v>
      </c>
      <c r="W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6"/>
        <v/>
      </c>
      <c r="Y27" s="54" t="str">
        <f t="shared" si="7"/>
        <v xml:space="preserve">
  - title: Assignment 1
    url: /assignments/assign1
    not_numbered: true
  - title: Assignment 2
    url: /assignments/assign2
    not_numbered: true
</v>
      </c>
    </row>
    <row r="28" spans="1:25" ht="17">
      <c r="A28" s="41">
        <f t="shared" si="13"/>
        <v>13</v>
      </c>
      <c r="B28" s="43">
        <f t="shared" si="8"/>
        <v>25</v>
      </c>
      <c r="C28" s="43" t="s">
        <v>10</v>
      </c>
      <c r="D28" s="44">
        <f t="shared" si="11"/>
        <v>43790</v>
      </c>
      <c r="E28" s="58" t="s">
        <v>114</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9"/>
        <v/>
      </c>
      <c r="T28" s="54" t="str">
        <f t="shared" si="2"/>
        <v>**Image Data and Deep Learning** &lt;br&gt; [more](https://rpi.analyticsdojo.com/sessions/session25.html)</v>
      </c>
      <c r="U28" s="54" t="str">
        <f t="shared" si="12"/>
        <v/>
      </c>
      <c r="V28" s="54" t="str">
        <f t="shared" si="4"/>
        <v xml:space="preserve">  - title: Session 25
    url: /sessions/session25
    not_numbered: true</v>
      </c>
      <c r="W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6"/>
        <v/>
      </c>
      <c r="Y28" s="54" t="str">
        <f t="shared" si="7"/>
        <v xml:space="preserve">
  - title: Assignment 1
    url: /assignments/assign1
    not_numbered: true
  - title: Assignment 2
    url: /assignments/assign2
    not_numbered: true
</v>
      </c>
    </row>
    <row r="29" spans="1:25" ht="34">
      <c r="A29" s="41">
        <f t="shared" si="13"/>
        <v>14</v>
      </c>
      <c r="B29" s="43">
        <f t="shared" si="8"/>
        <v>26</v>
      </c>
      <c r="C29" s="43" t="s">
        <v>12</v>
      </c>
      <c r="D29" s="44">
        <f t="shared" si="11"/>
        <v>43794</v>
      </c>
      <c r="E29" s="58" t="s">
        <v>117</v>
      </c>
      <c r="F29" s="46" t="s">
        <v>118</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9"/>
        <v/>
      </c>
      <c r="T29" s="54" t="str">
        <f t="shared" si="2"/>
        <v>**Automl and Modeling Packages** &lt;br&gt; [more](https://rpi.analyticsdojo.com/sessions/session26.html)</v>
      </c>
      <c r="U29" s="54" t="str">
        <f t="shared" si="12"/>
        <v/>
      </c>
      <c r="V29" s="54" t="str">
        <f t="shared" si="4"/>
        <v xml:space="preserve">  - title: Session 26
    url: /sessions/session26
    not_numbered: true</v>
      </c>
      <c r="W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6"/>
        <v/>
      </c>
      <c r="Y29" s="54" t="str">
        <f t="shared" si="7"/>
        <v xml:space="preserve">
  - title: Assignment 1
    url: /assignments/assign1
    not_numbered: true
  - title: Assignment 2
    url: /assignments/assign2
    not_numbered: true
</v>
      </c>
    </row>
    <row r="30" spans="1:25" ht="17">
      <c r="A30" s="41">
        <f t="shared" si="13"/>
        <v>14</v>
      </c>
      <c r="C30" s="43" t="s">
        <v>10</v>
      </c>
      <c r="D30" s="44">
        <f t="shared" si="11"/>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9"/>
        <v/>
      </c>
      <c r="T30" s="54" t="str">
        <f t="shared" si="2"/>
        <v xml:space="preserve">**Thanksgiving** &lt;br&gt; </v>
      </c>
      <c r="U30" s="54" t="str">
        <f t="shared" si="12"/>
        <v/>
      </c>
      <c r="V30" s="54" t="str">
        <f t="shared" si="4"/>
        <v/>
      </c>
      <c r="W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6"/>
        <v/>
      </c>
      <c r="Y30" s="54" t="str">
        <f t="shared" si="7"/>
        <v xml:space="preserve">
  - title: Assignment 1
    url: /assignments/assign1
    not_numbered: true
  - title: Assignment 2
    url: /assignments/assign2
    not_numbered: true
</v>
      </c>
    </row>
    <row r="31" spans="1:25" ht="17">
      <c r="A31" s="41">
        <f t="shared" si="13"/>
        <v>15</v>
      </c>
      <c r="B31" s="42">
        <v>27</v>
      </c>
      <c r="C31" s="43" t="s">
        <v>12</v>
      </c>
      <c r="D31" s="44">
        <f t="shared" si="11"/>
        <v>43801</v>
      </c>
      <c r="E31" s="58" t="s">
        <v>115</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9"/>
        <v/>
      </c>
      <c r="T31" s="54" t="str">
        <f t="shared" si="2"/>
        <v>**Automl and Model Search** &lt;br&gt; [more](https://rpi.analyticsdojo.com/sessions/session27.html)</v>
      </c>
      <c r="U31" s="54" t="str">
        <f t="shared" si="12"/>
        <v/>
      </c>
      <c r="V31" s="54" t="str">
        <f t="shared" si="4"/>
        <v xml:space="preserve">  - title: Session 27
    url: /sessions/session27
    not_numbered: true</v>
      </c>
      <c r="W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6"/>
        <v/>
      </c>
      <c r="Y31" s="54" t="str">
        <f t="shared" si="7"/>
        <v xml:space="preserve">
  - title: Assignment 1
    url: /assignments/assign1
    not_numbered: true
  - title: Assignment 2
    url: /assignments/assign2
    not_numbered: true
</v>
      </c>
    </row>
    <row r="32" spans="1:25" ht="17">
      <c r="A32" s="41">
        <f t="shared" si="13"/>
        <v>15</v>
      </c>
      <c r="B32" s="43">
        <f>B31+1</f>
        <v>28</v>
      </c>
      <c r="C32" s="43" t="s">
        <v>10</v>
      </c>
      <c r="D32" s="44">
        <f t="shared" si="11"/>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9"/>
        <v/>
      </c>
      <c r="T32" s="54" t="str">
        <f t="shared" si="2"/>
        <v>**Final Presentations** &lt;br&gt; [more](https://rpi.analyticsdojo.com/sessions/session28.html)</v>
      </c>
      <c r="U32" s="54" t="str">
        <f t="shared" si="12"/>
        <v/>
      </c>
      <c r="V32" s="54" t="str">
        <f t="shared" si="4"/>
        <v xml:space="preserve">  - title: Session 28
    url: /sessions/session28
    not_numbered: true</v>
      </c>
      <c r="W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6"/>
        <v/>
      </c>
      <c r="Y32" s="54" t="str">
        <f t="shared" si="7"/>
        <v xml:space="preserve">
  - title: Assignment 1
    url: /assignments/assign1
    not_numbered: true
  - title: Assignment 2
    url: /assignments/assign2
    not_numbered: true
</v>
      </c>
    </row>
    <row r="33" spans="1:25" ht="17">
      <c r="A33" s="48">
        <v>16</v>
      </c>
      <c r="B33" s="43">
        <f>B32+1</f>
        <v>29</v>
      </c>
      <c r="C33" s="43" t="s">
        <v>12</v>
      </c>
      <c r="D33" s="44">
        <f t="shared" si="11"/>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9"/>
        <v/>
      </c>
      <c r="T33" s="54" t="str">
        <f t="shared" si="2"/>
        <v>**Final Presentations** &lt;br&gt; [more](https://rpi.analyticsdojo.com/sessions/session29.html)</v>
      </c>
      <c r="U33" s="54" t="str">
        <f t="shared" si="12"/>
        <v/>
      </c>
      <c r="V33" s="54" t="str">
        <f t="shared" si="4"/>
        <v xml:space="preserve">  - title: Session 29
    url: /sessions/session29
    not_numbered: true</v>
      </c>
      <c r="W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6"/>
        <v/>
      </c>
      <c r="Y33" s="54" t="str">
        <f t="shared" si="7"/>
        <v xml:space="preserve">
  - title: Assignment 1
    url: /assignments/assign1
    not_numbered: true
  - title: Assignment 2
    url: /assignments/assign2
    not_numbered: true
</v>
      </c>
    </row>
    <row r="34" spans="1:25"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9"/>
        <v/>
      </c>
      <c r="T34" s="54" t="str">
        <f t="shared" si="2"/>
        <v xml:space="preserve">**Final Exam** &lt;br&gt; </v>
      </c>
      <c r="U34" s="54" t="str">
        <f t="shared" si="12"/>
        <v/>
      </c>
      <c r="V34" s="54" t="str">
        <f t="shared" si="4"/>
        <v/>
      </c>
      <c r="W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6"/>
        <v/>
      </c>
      <c r="Y34" s="54" t="str">
        <f t="shared" si="7"/>
        <v xml:space="preserve">
  - title: Assignment 1
    url: /assignments/assign1
    not_numbered: true
  - title: Assignment 2
    url: /assignments/assign2
    not_numbered: true
</v>
      </c>
    </row>
    <row r="35" spans="1:25">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4:U51" si="14">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v>
      </c>
    </row>
    <row r="36" spans="1:25">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14"/>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v>
      </c>
    </row>
    <row r="37" spans="1:25">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14"/>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v>
      </c>
    </row>
    <row r="38" spans="1:25">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14"/>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v>
      </c>
    </row>
    <row r="39" spans="1:25">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14"/>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v>
      </c>
    </row>
    <row r="40" spans="1:25">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14"/>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v>
      </c>
    </row>
    <row r="41" spans="1:25">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14"/>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v>
      </c>
    </row>
    <row r="42" spans="1:25">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14"/>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v>
      </c>
    </row>
    <row r="43" spans="1:25">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14"/>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v>
      </c>
    </row>
    <row r="44" spans="1:25">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14"/>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v>
      </c>
    </row>
    <row r="45" spans="1:25">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14"/>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v>
      </c>
    </row>
    <row r="46" spans="1:25">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14"/>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v>
      </c>
    </row>
    <row r="47" spans="1:25">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14"/>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v>
      </c>
    </row>
    <row r="48" spans="1:25">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14"/>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14"/>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14"/>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14"/>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A6" sqref="A6"/>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363</v>
      </c>
      <c r="C2" s="26" t="s">
        <v>348</v>
      </c>
      <c r="D2" s="54" t="str">
        <f t="shared" ref="D2:D4" si="0">CONCATENATE("[",B2,"](",C2,")")</f>
        <v>[Signup for Github](https://www.github.com)</v>
      </c>
      <c r="E2" s="54" t="str">
        <f>IF(A2=A1,E1&amp;"&lt;br&gt;"&amp;D2,D2)</f>
        <v>[Signup for Github](https://www.github.com)</v>
      </c>
      <c r="F2" s="54" t="str">
        <f>IF(A2&lt;&gt;A3,E2,"")</f>
        <v/>
      </c>
    </row>
    <row r="3" spans="1:6" ht="17">
      <c r="A3" s="33">
        <v>2</v>
      </c>
      <c r="B3" s="20" t="s">
        <v>366</v>
      </c>
      <c r="C3" s="26" t="s">
        <v>367</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368</v>
      </c>
      <c r="C4" s="26" t="s">
        <v>369</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408</v>
      </c>
      <c r="C5" s="26" t="s">
        <v>409</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370</v>
      </c>
      <c r="C6" s="26" t="s">
        <v>371</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194</v>
      </c>
      <c r="C7" s="26" t="s">
        <v>197</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
      </c>
    </row>
    <row r="8" spans="1:6" ht="34">
      <c r="A8" s="33">
        <v>2</v>
      </c>
      <c r="B8" s="20" t="s">
        <v>401</v>
      </c>
      <c r="C8" s="26" t="s">
        <v>395</v>
      </c>
      <c r="D8" s="54" t="str">
        <f t="shared" si="3"/>
        <v>[Introduction to Machine Learning (Chapter 1. Introduction)](https://proquestcombo-safaribooksonline-com.libproxy.rpi.edu/book/programming/machine-learning/9781449369880/firstchapter)</v>
      </c>
      <c r="E8"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8"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9" spans="1:6" ht="34">
      <c r="A9" s="33">
        <v>4</v>
      </c>
      <c r="B9" s="20" t="s">
        <v>365</v>
      </c>
      <c r="C9" s="26" t="s">
        <v>364</v>
      </c>
      <c r="D9" s="54" t="str">
        <f t="shared" si="3"/>
        <v>[Hands-On Machine Learning (Chapter 1. The Machine Learning Landscape)](https://ebookcentral-proquest-com.libproxy.rpi.edu/lib/rpi/detail.action?docID=4822582)</v>
      </c>
      <c r="E9" s="54" t="str">
        <f t="shared" si="1"/>
        <v>[Hands-On Machine Learning (Chapter 1. The Machine Learning Landscape)](https://ebookcentral-proquest-com.libproxy.rpi.edu/lib/rpi/detail.action?docID=4822582)</v>
      </c>
      <c r="F9" s="54" t="str">
        <f t="shared" si="2"/>
        <v/>
      </c>
    </row>
    <row r="10" spans="1:6" ht="34">
      <c r="A10" s="33">
        <v>4</v>
      </c>
      <c r="B10" s="20" t="s">
        <v>397</v>
      </c>
      <c r="C10" s="26" t="s">
        <v>398</v>
      </c>
      <c r="D10" s="54" t="str">
        <f t="shared" si="3"/>
        <v>[The Hitchhikers Guide to Python - Code Style](https://docs.python-guide.org/writing/style/)</v>
      </c>
      <c r="E10" s="54" t="str">
        <f t="shared" si="1"/>
        <v>[Hands-On Machine Learning (Chapter 1. The Machine Learning Landscape)](https://ebookcentral-proquest-com.libproxy.rpi.edu/lib/rpi/detail.action?docID=4822582)&lt;br&gt;[The Hitchhikers Guide to Python - Code Style](https://docs.python-guide.org/writing/style/)</v>
      </c>
      <c r="F10" s="54" t="str">
        <f t="shared" si="2"/>
        <v/>
      </c>
    </row>
    <row r="11" spans="1:6" ht="34">
      <c r="A11" s="33">
        <v>4</v>
      </c>
      <c r="B11" s="34" t="s">
        <v>399</v>
      </c>
      <c r="C11" s="36" t="s">
        <v>400</v>
      </c>
      <c r="D11" s="54" t="str">
        <f t="shared" si="3"/>
        <v>[Getting Started with Python Environments](https://towardsdatascience.com/getting-started-with-python-environments-using-conda-32e9f2779307 )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2" spans="1:6">
      <c r="B12" s="34"/>
      <c r="D12" s="54" t="str">
        <f t="shared" si="3"/>
        <v>[]()</v>
      </c>
      <c r="E12" s="54" t="str">
        <f t="shared" si="1"/>
        <v>[]()</v>
      </c>
      <c r="F12" s="54" t="str">
        <f t="shared" si="2"/>
        <v/>
      </c>
    </row>
    <row r="13" spans="1:6">
      <c r="B13" s="34"/>
      <c r="D13" s="54" t="str">
        <f t="shared" si="3"/>
        <v>[]()</v>
      </c>
      <c r="E13" s="54" t="str">
        <f t="shared" si="1"/>
        <v>[]()&lt;br&gt;[]()</v>
      </c>
      <c r="F13" s="54" t="str">
        <f t="shared" si="2"/>
        <v/>
      </c>
    </row>
    <row r="14" spans="1:6">
      <c r="B14" s="34"/>
      <c r="D14" s="54" t="str">
        <f t="shared" si="3"/>
        <v>[]()</v>
      </c>
      <c r="E14" s="54" t="str">
        <f t="shared" si="1"/>
        <v>[]()&lt;br&gt;[]()&lt;br&gt;[]()</v>
      </c>
      <c r="F14" s="54" t="str">
        <f t="shared" si="2"/>
        <v/>
      </c>
    </row>
    <row r="15" spans="1:6">
      <c r="B15" s="9"/>
      <c r="C15" s="36"/>
      <c r="D15" s="54" t="str">
        <f t="shared" si="3"/>
        <v>[]()</v>
      </c>
      <c r="E15" s="54" t="str">
        <f t="shared" si="1"/>
        <v>[]()&lt;br&gt;[]()&lt;br&gt;[]()&lt;br&gt;[]()</v>
      </c>
      <c r="F15" s="54" t="str">
        <f t="shared" si="2"/>
        <v/>
      </c>
    </row>
    <row r="16" spans="1:6">
      <c r="B16" s="9"/>
      <c r="D16" s="54" t="str">
        <f t="shared" si="3"/>
        <v>[]()</v>
      </c>
      <c r="E16" s="54" t="str">
        <f t="shared" si="1"/>
        <v>[]()&lt;br&gt;[]()&lt;br&gt;[]()&lt;br&gt;[]()&lt;br&gt;[]()</v>
      </c>
      <c r="F16" s="54" t="str">
        <f t="shared" si="2"/>
        <v/>
      </c>
    </row>
    <row r="17" spans="2:6">
      <c r="B17" s="34"/>
      <c r="D17" s="54" t="str">
        <f t="shared" si="3"/>
        <v>[]()</v>
      </c>
      <c r="E17" s="54" t="str">
        <f t="shared" si="1"/>
        <v>[]()&lt;br&gt;[]()&lt;br&gt;[]()&lt;br&gt;[]()&lt;br&gt;[]()&lt;br&gt;[]()</v>
      </c>
      <c r="F17" s="54" t="str">
        <f t="shared" si="2"/>
        <v/>
      </c>
    </row>
    <row r="18" spans="2:6">
      <c r="B18" s="34"/>
      <c r="D18" s="54" t="str">
        <f t="shared" si="3"/>
        <v>[]()</v>
      </c>
      <c r="E18" s="54" t="str">
        <f t="shared" si="1"/>
        <v>[]()&lt;br&gt;[]()&lt;br&gt;[]()&lt;br&gt;[]()&lt;br&gt;[]()&lt;br&gt;[]()&lt;br&gt;[]()</v>
      </c>
      <c r="F18" s="54" t="str">
        <f t="shared" si="2"/>
        <v/>
      </c>
    </row>
    <row r="19" spans="2:6">
      <c r="D19" s="54" t="str">
        <f t="shared" si="3"/>
        <v>[]()</v>
      </c>
      <c r="E19" s="54" t="str">
        <f t="shared" si="1"/>
        <v>[]()&lt;br&gt;[]()&lt;br&gt;[]()&lt;br&gt;[]()&lt;br&gt;[]()&lt;br&gt;[]()&lt;br&gt;[]()&lt;br&gt;[]()</v>
      </c>
      <c r="F19" s="54" t="str">
        <f t="shared" si="2"/>
        <v/>
      </c>
    </row>
    <row r="20" spans="2:6">
      <c r="D20" s="54" t="str">
        <f t="shared" si="3"/>
        <v>[]()</v>
      </c>
      <c r="E20" s="54" t="str">
        <f t="shared" si="1"/>
        <v>[]()&lt;br&gt;[]()&lt;br&gt;[]()&lt;br&gt;[]()&lt;br&gt;[]()&lt;br&gt;[]()&lt;br&gt;[]()&lt;br&gt;[]()&lt;br&gt;[]()</v>
      </c>
      <c r="F20" s="54" t="str">
        <f t="shared" si="2"/>
        <v/>
      </c>
    </row>
    <row r="21" spans="2:6">
      <c r="B21" s="9"/>
      <c r="D21" s="54" t="str">
        <f t="shared" si="3"/>
        <v>[]()</v>
      </c>
      <c r="E21" s="54" t="str">
        <f t="shared" si="1"/>
        <v>[]()&lt;br&gt;[]()&lt;br&gt;[]()&lt;br&gt;[]()&lt;br&gt;[]()&lt;br&gt;[]()&lt;br&gt;[]()&lt;br&gt;[]()&lt;br&gt;[]()&lt;br&gt;[]()</v>
      </c>
      <c r="F21" s="54" t="str">
        <f t="shared" si="2"/>
        <v/>
      </c>
    </row>
    <row r="22" spans="2:6">
      <c r="B22" s="9"/>
      <c r="D22" s="54" t="str">
        <f t="shared" si="3"/>
        <v>[]()</v>
      </c>
      <c r="E22" s="54" t="str">
        <f t="shared" si="1"/>
        <v>[]()&lt;br&gt;[]()&lt;br&gt;[]()&lt;br&gt;[]()&lt;br&gt;[]()&lt;br&gt;[]()&lt;br&gt;[]()&lt;br&gt;[]()&lt;br&gt;[]()&lt;br&gt;[]()&lt;br&gt;[]()</v>
      </c>
      <c r="F22" s="54" t="str">
        <f t="shared" si="2"/>
        <v/>
      </c>
    </row>
    <row r="23" spans="2:6">
      <c r="D23" s="54" t="str">
        <f t="shared" si="3"/>
        <v>[]()</v>
      </c>
      <c r="E23" s="54" t="str">
        <f t="shared" si="1"/>
        <v>[]()&lt;br&gt;[]()&lt;br&gt;[]()&lt;br&gt;[]()&lt;br&gt;[]()&lt;br&gt;[]()&lt;br&gt;[]()&lt;br&gt;[]()&lt;br&gt;[]()&lt;br&gt;[]()&lt;br&gt;[]()&lt;br&gt;[]()</v>
      </c>
      <c r="F23" s="54" t="str">
        <f t="shared" si="2"/>
        <v/>
      </c>
    </row>
    <row r="24" spans="2:6">
      <c r="D24" s="54" t="str">
        <f t="shared" si="3"/>
        <v>[]()</v>
      </c>
      <c r="E24" s="54" t="str">
        <f t="shared" si="1"/>
        <v>[]()&lt;br&gt;[]()&lt;br&gt;[]()&lt;br&gt;[]()&lt;br&gt;[]()&lt;br&gt;[]()&lt;br&gt;[]()&lt;br&gt;[]()&lt;br&gt;[]()&lt;br&gt;[]()&lt;br&gt;[]()&lt;br&gt;[]()&lt;br&gt;[]()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1" r:id="rId1" display="https://proquestcombo-safaribooksonline-com.libproxy.rpi.edu/book/programming/machine-learning/9781449369880/firstchapter" xr:uid="{54FA3B99-0F93-D94A-BD77-7DDDF36FD705}"/>
    <hyperlink ref="C8" r:id="rId2" xr:uid="{28F8A9F9-B9C5-5B49-B80C-03F98A28BD81}"/>
    <hyperlink ref="C5" r:id="rId3" xr:uid="{B2420837-BA03-CF46-AEC5-3FA995E0241F}"/>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267</v>
      </c>
      <c r="C2" s="26" t="s">
        <v>192</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268</v>
      </c>
      <c r="C3" s="27" t="s">
        <v>193</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194</v>
      </c>
      <c r="C4" s="27" t="s">
        <v>197</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195</v>
      </c>
      <c r="C5" s="27" t="s">
        <v>198</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196</v>
      </c>
      <c r="C6" s="27" t="s">
        <v>199</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269</v>
      </c>
      <c r="C7" s="35" t="s">
        <v>200</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270</v>
      </c>
      <c r="C8" s="35" t="s">
        <v>201</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202</v>
      </c>
      <c r="C9" s="28" t="s">
        <v>205</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203</v>
      </c>
      <c r="C10" s="28" t="s">
        <v>204</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206</v>
      </c>
      <c r="C11" s="28" t="s">
        <v>207</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209</v>
      </c>
      <c r="C12" s="28" t="s">
        <v>208</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210</v>
      </c>
      <c r="C13" s="28" t="s">
        <v>211</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213</v>
      </c>
      <c r="C14" s="36" t="s">
        <v>212</v>
      </c>
      <c r="D14" s="54" t="str">
        <f t="shared" si="3"/>
        <v>[R for Data Science (Chapters 1-3)](https://r4ds.had.co.nz)</v>
      </c>
      <c r="E14" s="54" t="str">
        <f t="shared" si="1"/>
        <v>[R for Data Science (Chapters 1-3)](https://r4ds.had.co.nz)</v>
      </c>
      <c r="F14" s="54" t="str">
        <f t="shared" si="2"/>
        <v/>
      </c>
    </row>
    <row r="15" spans="1:6">
      <c r="A15" s="33">
        <v>10</v>
      </c>
      <c r="B15" s="9" t="s">
        <v>215</v>
      </c>
      <c r="C15" s="28" t="s">
        <v>214</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216</v>
      </c>
      <c r="C16" s="28" t="s">
        <v>221</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217</v>
      </c>
      <c r="C17" s="28" t="s">
        <v>222</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218</v>
      </c>
      <c r="C18" s="28" t="s">
        <v>223</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219</v>
      </c>
      <c r="C19" s="28" t="s">
        <v>224</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220</v>
      </c>
      <c r="C20" s="28" t="s">
        <v>225</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233</v>
      </c>
      <c r="C21" s="28" t="s">
        <v>226</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232</v>
      </c>
      <c r="C22" s="28" t="s">
        <v>227</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231</v>
      </c>
      <c r="C23" s="28" t="s">
        <v>228</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230</v>
      </c>
      <c r="C24" s="28" t="s">
        <v>229</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237</v>
      </c>
      <c r="C25" s="28" t="s">
        <v>236</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238</v>
      </c>
      <c r="C26" s="28" t="s">
        <v>235</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239</v>
      </c>
      <c r="C27" s="28" t="s">
        <v>234</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381</v>
      </c>
      <c r="D29" s="54" t="str">
        <f t="shared" si="3"/>
        <v>[Welcome to Colaboratory]()</v>
      </c>
      <c r="E29" s="54" t="str">
        <f t="shared" si="1"/>
        <v>[Welcome to Colaboratory]()</v>
      </c>
      <c r="F29" s="54" t="str">
        <f t="shared" si="2"/>
        <v>[Welcome to Colaboratory]()</v>
      </c>
    </row>
    <row r="30" spans="1:6">
      <c r="A30" s="33">
        <v>2</v>
      </c>
      <c r="B30" s="28" t="s">
        <v>372</v>
      </c>
      <c r="C30" s="36" t="s">
        <v>380</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373</v>
      </c>
      <c r="D34" s="54" t="str">
        <f t="shared" si="3"/>
        <v>[]()</v>
      </c>
      <c r="E34" s="54" t="str">
        <f t="shared" si="1"/>
        <v>[]()</v>
      </c>
      <c r="F34" s="54" t="str">
        <f t="shared" si="2"/>
        <v>[]()</v>
      </c>
    </row>
    <row r="35" spans="1:6">
      <c r="A35" s="33" t="s">
        <v>374</v>
      </c>
      <c r="D35" s="54" t="str">
        <f t="shared" si="3"/>
        <v>[]()</v>
      </c>
      <c r="E35" s="54" t="str">
        <f t="shared" si="1"/>
        <v>[]()</v>
      </c>
      <c r="F35" s="54" t="str">
        <f t="shared" si="2"/>
        <v>[]()</v>
      </c>
    </row>
    <row r="36" spans="1:6">
      <c r="A36" s="33" t="s">
        <v>375</v>
      </c>
      <c r="D36" s="54" t="str">
        <f t="shared" si="3"/>
        <v>[]()</v>
      </c>
      <c r="E36" s="54" t="str">
        <f t="shared" si="1"/>
        <v>[]()</v>
      </c>
      <c r="F36" s="54" t="str">
        <f t="shared" si="2"/>
        <v>[]()</v>
      </c>
    </row>
    <row r="37" spans="1:6">
      <c r="A37" s="33" t="s">
        <v>376</v>
      </c>
      <c r="D37" s="54" t="str">
        <f t="shared" si="3"/>
        <v>[]()</v>
      </c>
      <c r="E37" s="54" t="str">
        <f t="shared" si="1"/>
        <v>[]()</v>
      </c>
      <c r="F37" s="54" t="str">
        <f t="shared" si="2"/>
        <v>[]()</v>
      </c>
    </row>
    <row r="38" spans="1:6">
      <c r="A38" s="33" t="s">
        <v>377</v>
      </c>
      <c r="D38" s="54" t="str">
        <f t="shared" si="3"/>
        <v>[]()</v>
      </c>
      <c r="E38" s="54" t="str">
        <f t="shared" si="1"/>
        <v>[]()</v>
      </c>
      <c r="F38" s="54" t="str">
        <f t="shared" si="2"/>
        <v>[]()</v>
      </c>
    </row>
    <row r="39" spans="1:6">
      <c r="A39" s="33" t="s">
        <v>378</v>
      </c>
      <c r="D39" s="54" t="str">
        <f t="shared" si="3"/>
        <v>[]()</v>
      </c>
      <c r="E39" s="54" t="str">
        <f t="shared" si="1"/>
        <v>[]()</v>
      </c>
      <c r="F39" s="54" t="str">
        <f t="shared" si="2"/>
        <v>[]()</v>
      </c>
    </row>
    <row r="40" spans="1:6">
      <c r="D40" s="54" t="str">
        <f t="shared" si="3"/>
        <v>[]()</v>
      </c>
      <c r="E40" s="54" t="str">
        <f t="shared" si="1"/>
        <v>[]()</v>
      </c>
      <c r="F40" s="54" t="str">
        <f t="shared" si="2"/>
        <v>[]()</v>
      </c>
    </row>
    <row r="41" spans="1:6">
      <c r="A41" s="33" t="s">
        <v>379</v>
      </c>
      <c r="D41" s="54" t="str">
        <f t="shared" si="3"/>
        <v>[]()</v>
      </c>
      <c r="E41" s="54" t="str">
        <f t="shared" si="1"/>
        <v>[]()</v>
      </c>
      <c r="F41" s="54" t="str">
        <f t="shared" si="2"/>
        <v>[]()</v>
      </c>
    </row>
    <row r="42" spans="1:6">
      <c r="A42" s="33" t="s">
        <v>382</v>
      </c>
      <c r="D42" s="54" t="str">
        <f t="shared" si="3"/>
        <v>[]()</v>
      </c>
      <c r="E42" s="54" t="str">
        <f t="shared" si="1"/>
        <v>[]()</v>
      </c>
      <c r="F42" s="54" t="str">
        <f t="shared" si="2"/>
        <v>[]()</v>
      </c>
    </row>
    <row r="43" spans="1:6">
      <c r="A43" s="33" t="s">
        <v>383</v>
      </c>
      <c r="D43" s="54" t="str">
        <f t="shared" si="3"/>
        <v>[]()</v>
      </c>
      <c r="E43" s="54" t="str">
        <f t="shared" si="1"/>
        <v>[]()</v>
      </c>
      <c r="F43" s="54" t="str">
        <f t="shared" si="2"/>
        <v>[]()</v>
      </c>
    </row>
    <row r="44" spans="1:6">
      <c r="A44" s="33" t="s">
        <v>384</v>
      </c>
      <c r="D44" s="54" t="str">
        <f t="shared" si="3"/>
        <v>[]()</v>
      </c>
      <c r="E44" s="54" t="str">
        <f t="shared" si="1"/>
        <v>[]()</v>
      </c>
      <c r="F44" s="54" t="str">
        <f t="shared" si="2"/>
        <v>[]()</v>
      </c>
    </row>
    <row r="45" spans="1:6">
      <c r="D45" s="54" t="str">
        <f t="shared" si="3"/>
        <v>[]()</v>
      </c>
      <c r="E45" s="54" t="str">
        <f t="shared" si="1"/>
        <v>[]()</v>
      </c>
      <c r="F45" s="54" t="str">
        <f t="shared" si="2"/>
        <v>[]()</v>
      </c>
    </row>
    <row r="46" spans="1:6">
      <c r="A46" s="36" t="s">
        <v>372</v>
      </c>
      <c r="D46" s="54" t="str">
        <f t="shared" si="3"/>
        <v>[]()</v>
      </c>
      <c r="E46" s="54" t="str">
        <f t="shared" si="1"/>
        <v>[]()</v>
      </c>
      <c r="F46" s="54" t="str">
        <f t="shared" si="2"/>
        <v>[]()</v>
      </c>
    </row>
    <row r="47" spans="1:6">
      <c r="A47" s="36" t="s">
        <v>385</v>
      </c>
      <c r="D47" s="54" t="str">
        <f t="shared" si="3"/>
        <v>[]()</v>
      </c>
      <c r="E47" s="54" t="str">
        <f t="shared" si="1"/>
        <v>[]()</v>
      </c>
      <c r="F47" s="54" t="str">
        <f t="shared" si="2"/>
        <v>[]()</v>
      </c>
    </row>
    <row r="48" spans="1:6">
      <c r="A48" s="36" t="s">
        <v>386</v>
      </c>
      <c r="D48" s="54" t="str">
        <f t="shared" si="3"/>
        <v>[]()</v>
      </c>
      <c r="E48" s="54" t="str">
        <f t="shared" si="1"/>
        <v>[]()</v>
      </c>
      <c r="F48" s="54" t="str">
        <f t="shared" si="2"/>
        <v>[]()</v>
      </c>
    </row>
    <row r="49" spans="1:6">
      <c r="A49" s="36" t="s">
        <v>387</v>
      </c>
      <c r="D49" s="54" t="str">
        <f t="shared" si="3"/>
        <v>[]()</v>
      </c>
      <c r="E49" s="54" t="str">
        <f t="shared" si="1"/>
        <v>[]()</v>
      </c>
      <c r="F49" s="54" t="e">
        <f>IF(A49&lt;&gt;#REF!,E49,"")</f>
        <v>#REF!</v>
      </c>
    </row>
    <row r="52" spans="1:6" ht="34">
      <c r="B52" s="33">
        <v>2</v>
      </c>
      <c r="C52" s="20" t="s">
        <v>365</v>
      </c>
      <c r="D52" s="26" t="s">
        <v>364</v>
      </c>
    </row>
    <row r="53" spans="1:6" ht="34">
      <c r="B53" s="33">
        <v>4</v>
      </c>
      <c r="C53" s="20" t="s">
        <v>396</v>
      </c>
      <c r="D53" s="26" t="s">
        <v>395</v>
      </c>
    </row>
    <row r="54" spans="1:6" ht="34">
      <c r="C54" s="20" t="s">
        <v>365</v>
      </c>
      <c r="D54" s="26" t="s">
        <v>364</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C1" zoomScaleNormal="100" workbookViewId="0">
      <pane ySplit="1" topLeftCell="A2" activePane="bottomLeft" state="frozen"/>
      <selection pane="bottomLeft" activeCell="K2" sqref="K2"/>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179</v>
      </c>
      <c r="B1" s="31" t="s">
        <v>180</v>
      </c>
      <c r="C1" s="31" t="s">
        <v>279</v>
      </c>
      <c r="D1" s="31" t="s">
        <v>280</v>
      </c>
      <c r="E1" s="53" t="s">
        <v>287</v>
      </c>
      <c r="F1" s="53" t="s">
        <v>288</v>
      </c>
      <c r="G1" s="53" t="s">
        <v>289</v>
      </c>
      <c r="H1" s="53"/>
      <c r="I1" s="53"/>
      <c r="J1" s="77" t="s">
        <v>305</v>
      </c>
      <c r="K1" s="77" t="s">
        <v>306</v>
      </c>
      <c r="L1" s="77" t="s">
        <v>307</v>
      </c>
    </row>
    <row r="2" spans="1:21" ht="34">
      <c r="A2" s="33">
        <v>2</v>
      </c>
      <c r="B2" s="34" t="s">
        <v>186</v>
      </c>
      <c r="C2" s="20" t="s">
        <v>335</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340</v>
      </c>
    </row>
    <row r="3" spans="1:21" ht="34">
      <c r="A3" s="33">
        <v>2</v>
      </c>
      <c r="B3" s="34" t="s">
        <v>187</v>
      </c>
      <c r="C3" s="34" t="s">
        <v>336</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337</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338</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240</v>
      </c>
      <c r="C6" s="34" t="s">
        <v>328</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241</v>
      </c>
      <c r="C7" s="34" t="s">
        <v>329</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242</v>
      </c>
      <c r="C8" s="34" t="s">
        <v>330</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243</v>
      </c>
      <c r="C9" s="34" t="s">
        <v>331</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244</v>
      </c>
      <c r="C10" s="34" t="s">
        <v>332</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279</v>
      </c>
      <c r="D1" s="31" t="s">
        <v>280</v>
      </c>
      <c r="E1" s="91" t="s">
        <v>287</v>
      </c>
      <c r="F1" s="91" t="s">
        <v>288</v>
      </c>
      <c r="G1" s="91" t="s">
        <v>289</v>
      </c>
      <c r="H1" s="91"/>
      <c r="I1" s="91"/>
      <c r="J1" s="91" t="s">
        <v>305</v>
      </c>
      <c r="K1" s="91" t="s">
        <v>306</v>
      </c>
      <c r="L1" s="91" t="s">
        <v>307</v>
      </c>
    </row>
    <row r="2" spans="1:21" ht="17">
      <c r="A2" s="33">
        <v>1</v>
      </c>
      <c r="B2" s="20" t="s">
        <v>175</v>
      </c>
      <c r="C2" s="20" t="s">
        <v>324</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340</v>
      </c>
    </row>
    <row r="3" spans="1:21" ht="17">
      <c r="A3" s="33">
        <v>1</v>
      </c>
      <c r="B3" s="20" t="s">
        <v>176</v>
      </c>
      <c r="C3" s="20" t="s">
        <v>325</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326</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327</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335</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336</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337</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338</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240</v>
      </c>
      <c r="C10" s="34" t="s">
        <v>328</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241</v>
      </c>
      <c r="C11" s="34" t="s">
        <v>329</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242</v>
      </c>
      <c r="C12" s="34" t="s">
        <v>330</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243</v>
      </c>
      <c r="C13" s="34" t="s">
        <v>331</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244</v>
      </c>
      <c r="C14" s="34" t="s">
        <v>332</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245</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246</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247</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248</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249</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250</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251</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252</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253</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254</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255</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256</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257</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258</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259</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260</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261</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261</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262</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281</v>
      </c>
    </row>
    <row r="2" spans="1:1" ht="120" customHeight="1">
      <c r="A2" s="25" t="s">
        <v>283</v>
      </c>
    </row>
    <row r="3" spans="1:1" ht="120" customHeight="1">
      <c r="A3" s="25" t="s">
        <v>285</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286</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284</v>
      </c>
    </row>
    <row r="8" spans="1:1" s="28" customFormat="1" ht="120" customHeight="1">
      <c r="A8" s="25"/>
    </row>
    <row r="9" spans="1:1" ht="120" customHeight="1">
      <c r="A9" s="25" t="s">
        <v>314</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312</v>
      </c>
      <c r="B7" s="17" t="str">
        <f>Configuration!B35</f>
        <v>images/logo/rpi.png</v>
      </c>
    </row>
    <row r="8" spans="1:2">
      <c r="A8" s="85" t="s">
        <v>313</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2019-09-03T18:51:59Z</dcterms:modified>
</cp:coreProperties>
</file>