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4"/>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D07E462B-B61B-FC4A-95A2-893B91B8EC57}" xr6:coauthVersionLast="36" xr6:coauthVersionMax="43" xr10:uidLastSave="{00000000-0000-0000-0000-000000000000}"/>
  <bookViews>
    <workbookView xWindow="0" yWindow="460" windowWidth="25600" windowHeight="131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Q20" i="2" l="1"/>
  <c r="U20" i="2" l="1"/>
  <c r="D37" i="17" l="1"/>
  <c r="D36" i="17" l="1"/>
  <c r="D35" i="17" l="1"/>
  <c r="D34" i="17" l="1"/>
  <c r="D33" i="17"/>
  <c r="D32" i="17"/>
  <c r="D31" i="17"/>
  <c r="U14" i="2"/>
  <c r="U10" i="2" l="1"/>
  <c r="E21" i="17"/>
  <c r="D21" i="17"/>
  <c r="X34" i="2"/>
  <c r="V34" i="2"/>
  <c r="U34" i="2"/>
  <c r="S34" i="2"/>
  <c r="R34" i="2"/>
  <c r="T34" i="2" s="1"/>
  <c r="Q34" i="2"/>
  <c r="X33" i="2"/>
  <c r="V33" i="2"/>
  <c r="U33" i="2"/>
  <c r="S33" i="2"/>
  <c r="T33" i="2" s="1"/>
  <c r="R33" i="2"/>
  <c r="Q33" i="2"/>
  <c r="X32" i="2"/>
  <c r="V32" i="2"/>
  <c r="U32" i="2"/>
  <c r="S32" i="2"/>
  <c r="T32" i="2" s="1"/>
  <c r="R32" i="2"/>
  <c r="Q32" i="2"/>
  <c r="X31" i="2"/>
  <c r="V31" i="2"/>
  <c r="U31" i="2"/>
  <c r="S31" i="2"/>
  <c r="R31" i="2"/>
  <c r="T31" i="2" s="1"/>
  <c r="Q31" i="2"/>
  <c r="X30" i="2"/>
  <c r="V30" i="2"/>
  <c r="U30" i="2"/>
  <c r="S30" i="2"/>
  <c r="R30" i="2"/>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S24" i="2"/>
  <c r="T24" i="2" s="1"/>
  <c r="R24" i="2"/>
  <c r="Q24" i="2"/>
  <c r="X23" i="2"/>
  <c r="V23" i="2"/>
  <c r="U23" i="2"/>
  <c r="S23" i="2"/>
  <c r="R23" i="2"/>
  <c r="Q23" i="2"/>
  <c r="X22" i="2"/>
  <c r="V22" i="2"/>
  <c r="U22" i="2"/>
  <c r="S22" i="2"/>
  <c r="R22" i="2"/>
  <c r="Q22" i="2"/>
  <c r="X21" i="2"/>
  <c r="V21" i="2"/>
  <c r="U21" i="2"/>
  <c r="S21" i="2"/>
  <c r="T21" i="2" s="1"/>
  <c r="R21" i="2"/>
  <c r="Q21" i="2"/>
  <c r="X20" i="2"/>
  <c r="V20" i="2"/>
  <c r="X19" i="2"/>
  <c r="V19" i="2"/>
  <c r="R20" i="2"/>
  <c r="S20" i="2"/>
  <c r="X18" i="2"/>
  <c r="V18" i="2"/>
  <c r="U18" i="2"/>
  <c r="S18" i="2"/>
  <c r="R18" i="2"/>
  <c r="Q18" i="2"/>
  <c r="X17" i="2"/>
  <c r="V17" i="2"/>
  <c r="U17" i="2"/>
  <c r="S17" i="2"/>
  <c r="T17" i="2" s="1"/>
  <c r="R17" i="2"/>
  <c r="Q17" i="2"/>
  <c r="X16" i="2"/>
  <c r="V16" i="2"/>
  <c r="U16" i="2"/>
  <c r="S16" i="2"/>
  <c r="T16" i="2" s="1"/>
  <c r="R16" i="2"/>
  <c r="Q16" i="2"/>
  <c r="X15" i="2"/>
  <c r="V15" i="2"/>
  <c r="U15" i="2"/>
  <c r="S15" i="2"/>
  <c r="R15" i="2"/>
  <c r="Q15" i="2"/>
  <c r="X14" i="2"/>
  <c r="V14" i="2"/>
  <c r="S14" i="2"/>
  <c r="R14" i="2"/>
  <c r="Q14" i="2"/>
  <c r="X13" i="2"/>
  <c r="V13" i="2"/>
  <c r="U13" i="2"/>
  <c r="S13" i="2"/>
  <c r="T13" i="2" s="1"/>
  <c r="R13" i="2"/>
  <c r="Q13" i="2"/>
  <c r="X12" i="2"/>
  <c r="V12" i="2"/>
  <c r="T12" i="2"/>
  <c r="S12" i="2"/>
  <c r="R12" i="2"/>
  <c r="Q12" i="2"/>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22" i="2" l="1"/>
  <c r="T15" i="2"/>
  <c r="T23" i="2"/>
  <c r="T30" i="2"/>
  <c r="T20" i="2"/>
  <c r="T18" i="2"/>
  <c r="T14" i="2"/>
  <c r="T11" i="2"/>
  <c r="D20" i="17"/>
  <c r="D19" i="17"/>
  <c r="D18" i="17"/>
  <c r="D17" i="17"/>
  <c r="X10" i="2" l="1"/>
  <c r="V10" i="2"/>
  <c r="S10" i="2"/>
  <c r="R10" i="2"/>
  <c r="X9" i="2"/>
  <c r="V9" i="2"/>
  <c r="U9" i="2"/>
  <c r="S9" i="2"/>
  <c r="R9" i="2"/>
  <c r="X8" i="2"/>
  <c r="V8" i="2"/>
  <c r="U8" i="2"/>
  <c r="S8" i="2"/>
  <c r="R8" i="2"/>
  <c r="T8" i="2" s="1"/>
  <c r="X7" i="2"/>
  <c r="V7" i="2"/>
  <c r="W7" i="2" s="1"/>
  <c r="W8" i="2" s="1"/>
  <c r="W9" i="2" s="1"/>
  <c r="W10" i="2" s="1"/>
  <c r="U7" i="2"/>
  <c r="S7" i="2"/>
  <c r="R7" i="2"/>
  <c r="T7" i="2" s="1"/>
  <c r="Q10" i="2"/>
  <c r="Q9" i="2"/>
  <c r="Q8" i="2"/>
  <c r="Q7" i="2"/>
  <c r="T10" i="2" l="1"/>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B42" i="4" s="1"/>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F20" i="19"/>
  <c r="A22" i="20" s="1"/>
  <c r="E46" i="25"/>
  <c r="F46" i="25" s="1"/>
  <c r="F45" i="25"/>
  <c r="E47" i="25"/>
  <c r="E23" i="19" l="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2" i="19"/>
  <c r="A24" i="20" s="1"/>
  <c r="F21" i="19"/>
  <c r="A23" i="20" s="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H36" i="17"/>
  <c r="E37" i="17"/>
  <c r="H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7" i="17" l="1"/>
  <c r="L36" i="17"/>
  <c r="L34" i="17"/>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A30" i="2"/>
  <c r="A19" i="2"/>
  <c r="B11" i="2"/>
  <c r="D18" i="2"/>
  <c r="F37" i="17" l="1"/>
  <c r="G36" i="17"/>
  <c r="A38" i="12" s="1"/>
  <c r="A32" i="2"/>
  <c r="A21" i="2"/>
  <c r="D20" i="2"/>
  <c r="D22" i="2" s="1"/>
  <c r="D24" i="2" s="1"/>
  <c r="D26" i="2" s="1"/>
  <c r="D28" i="2" s="1"/>
  <c r="D30" i="2" s="1"/>
  <c r="B12" i="2"/>
  <c r="F38" i="17" l="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G37" i="17"/>
  <c r="A39" i="12" s="1"/>
  <c r="A23" i="2"/>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<sst xmlns="http://schemas.openxmlformats.org/spreadsheetml/2006/main" count="656" uniqueCount="505">
  <si>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</si>
  <si>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</si>
  <si>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</si>
  <si>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</si>
  <si>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</si>
  <si>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</si>
  <si>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</si>
  <si>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</si>
  <si>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</si>
  <si>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</si>
  <si>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</si>
  <si>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</si>
  <si>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</si>
  <si>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</si>
  <si>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</si>
  <si>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</si>
  <si>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</si>
  <si>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</si>
  <si>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</si>
  <si>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</si>
  <si>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</si>
  <si>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</si>
  <si>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</si>
  <si>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</si>
  <si>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</si>
  <si>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</si>
  <si>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</si>
  <si>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</si>
  <si>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</si>
  <si>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</si>
  <si>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</si>
  <si>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</si>
  <si>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</si>
  <si>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</si>
  <si>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</si>
  <si>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</si>
  <si>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</si>
  <si>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</si>
  <si>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</si>
  <si>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</si>
  <si>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</si>
  <si>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</si>
  <si>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</si>
  <si>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</si>
  <si>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</si>
  <si>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</si>
  <si>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</si>
  <si>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</si>
  <si>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</si>
  <si>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</si>
  <si>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</si>
  <si>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</si>
  <si>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</si>
  <si>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</si>
  <si>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</si>
  <si>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</si>
  <si>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</si>
  <si>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</si>
  <si>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</si>
  <si>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</si>
  <si>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</si>
  <si>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</si>
  <si>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</si>
  <si>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</si>
  <si>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</si>
  <si>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</si>
  <si>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</si>
  <si>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</si>
  <si>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</si>
  <si>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</si>
  <si>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</si>
  <si>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</si>
  <si>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</si>
  <si>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</si>
  <si>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</si>
  <si>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</si>
  <si>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</si>
  <si>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</si>
  <si>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</si>
  <si>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</si>
  <si>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</si>
  <si>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</si>
  <si>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</si>
  <si>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</si>
  <si>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</si>
  <si>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</si>
  <si>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</si>
  <si>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</si>
  <si>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</si>
  <si>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</si>
  <si>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</si>
  <si>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</si>
  <si>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</si>
  <si>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</si>
  <si>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</si>
  <si>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</si>
  <si>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</si>
  <si>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</si>
  <si>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</si>
  <si>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</si>
  <si>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</si>
  <si>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</si>
  <si>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</si>
  <si>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</si>
  <si>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</si>
  <si>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</si>
  <si>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</si>
  <si>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</si>
  <si>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</si>
  <si>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</si>
  <si>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</si>
  <si>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</si>
  <si>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</si>
  <si>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</si>
  <si>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</si>
  <si>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</si>
  <si>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</si>
  <si>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</si>
  <si>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</si>
  <si>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</si>
  <si>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</si>
  <si>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</si>
  <si>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</si>
  <si>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</si>
  <si>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</si>
  <si>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</si>
  <si>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</si>
  <si>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</si>
  <si>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</si>
  <si>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</si>
  <si>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</si>
  <si>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</si>
  <si>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</si>
  <si>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</si>
  <si>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</si>
  <si>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</si>
  <si>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</si>
  <si>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</si>
  <si>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</si>
  <si>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</si>
  <si>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</si>
  <si>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</si>
  <si>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</si>
  <si>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</si>
  <si>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</si>
  <si>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</si>
  <si>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</si>
  <si>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</si>
  <si>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</si>
  <si>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</si>
  <si>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</si>
  <si>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</si>
  <si>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</si>
  <si>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</si>
  <si>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</si>
  <si>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</si>
  <si>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</si>
  <si>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</si>
  <si>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</si>
  <si>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</si>
  <si>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</si>
  <si>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</si>
  <si>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</si>
  <si>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</si>
  <si>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</si>
  <si>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</si>
  <si>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</si>
  <si>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</si>
  <si>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</si>
  <si>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</si>
  <si>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</si>
  <si>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</si>
  <si>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</si>
  <si>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</si>
  <si>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</si>
  <si>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</si>
  <si>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</si>
  <si>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</si>
  <si>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</si>
  <si>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</si>
  <si>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</si>
  <si>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</si>
  <si>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</si>
  <si>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</si>
  <si>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</si>
  <si>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</si>
  <si>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</si>
  <si>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</si>
  <si>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</si>
  <si>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</si>
  <si>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</si>
  <si>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</si>
  <si>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</si>
  <si>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</si>
  <si>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</si>
  <si>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</si>
  <si>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</si>
  <si>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</si>
  <si>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</si>
  <si>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</si>
  <si>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</si>
  <si>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</si>
  <si>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</si>
  <si>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</si>
  <si>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</si>
  <si>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</si>
  <si>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</si>
  <si>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</si>
  <si>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</si>
  <si>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</si>
  <si>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</si>
  <si>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</si>
  <si>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</si>
  <si>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</si>
  <si>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</si>
  <si>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</si>
  <si>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</si>
  <si>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</si>
  <si>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</si>
  <si>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</si>
  <si>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</si>
  <si>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</si>
  <si>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</si>
  <si>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</si>
  <si>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</si>
  <si>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</si>
  <si>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</si>
  <si>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</si>
  <si>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</si>
  <si>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</si>
  <si>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</si>
  <si>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</si>
  <si>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</si>
  <si>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</si>
  <si>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</si>
  <si>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</si>
  <si>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</si>
  <si>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</si>
  <si>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</si>
  <si>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</si>
  <si>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</si>
  <si>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</si>
  <si>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</si>
  <si>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</si>
  <si>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</si>
  <si>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</si>
  <si>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</si>
  <si>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</si>
  <si>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</si>
  <si>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</si>
  <si>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</si>
  <si>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</si>
  <si>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</si>
  <si>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</si>
  <si>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</si>
  <si>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</si>
  <si>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</si>
  <si>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</si>
  <si>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</si>
  <si>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</si>
  <si>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</si>
  <si>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</si>
  <si>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</si>
  <si>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</si>
  <si>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</si>
  <si>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</si>
  <si>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</si>
  <si>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</si>
  <si>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</si>
  <si>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</si>
  <si>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</si>
  <si>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</si>
  <si>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</si>
  <si>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</si>
  <si>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</si>
  <si>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</si>
  <si>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</si>
  <si>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</si>
  <si>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</si>
  <si>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</si>
  <si>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</si>
  <si>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</si>
  <si>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</si>
  <si>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</si>
  <si>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</si>
  <si>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</si>
  <si>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</si>
  <si>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</si>
  <si>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</si>
  <si>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</si>
  <si>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</si>
  <si>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</si>
  <si>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</si>
  <si>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</si>
  <si>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</si>
  <si>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</si>
  <si>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</si>
  <si>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</si>
  <si>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</si>
  <si>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</si>
  <si>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</si>
  <si>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</si>
  <si>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</si>
  <si>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</si>
  <si>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</si>
  <si>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</si>
  <si>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</si>
  <si>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</si>
  <si>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</si>
  <si>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</si>
  <si>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</si>
  <si>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</si>
  <si>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</si>
  <si>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</si>
  <si>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</si>
  <si>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</si>
  <si>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</si>
  <si>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</si>
  <si>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</si>
  <si>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</si>
  <si>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</si>
  <si>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</si>
  <si>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</si>
  <si>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</si>
  <si>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</si>
  <si>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</si>
  <si>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</si>
  <si>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</si>
  <si>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</si>
  <si>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</si>
  <si>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</si>
  <si>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</si>
  <si>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</si>
  <si>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</si>
  <si>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</si>
  <si>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</si>
  <si>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</si>
  <si>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</si>
  <si>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</si>
  <si>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</si>
  <si>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</si>
  <si>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</si>
  <si>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</si>
  <si>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</si>
  <si>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</si>
  <si>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</si>
  <si>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</si>
  <si>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</si>
  <si>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</si>
  <si>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</si>
  <si>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</si>
  <si>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</si>
  <si>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</si>
  <si>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</si>
  <si>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</si>
  <si>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</si>
  <si>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</si>
  <si>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</si>
  <si>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</si>
  <si>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</si>
  <si>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</si>
  <si>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</si>
  <si>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</si>
  <si>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</si>
  <si>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</si>
  <si>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</si>
  <si>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</si>
  <si>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</si>
  <si>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</si>
  <si>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</si>
  <si>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</si>
  <si>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</si>
  <si>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</si>
  <si>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</si>
  <si>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</si>
  <si>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</si>
  <si>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</si>
  <si>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</si>
  <si>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</si>
  <si>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</si>
  <si>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</si>
  <si>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</si>
  <si>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</si>
  <si>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</si>
  <si>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</si>
  <si>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</si>
  <si>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</si>
  <si>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</si>
  <si>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</si>
  <si>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</si>
  <si>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</si>
  <si>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</si>
  <si>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</si>
  <si>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</si>
  <si>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</si>
  <si>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</si>
  <si>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</si>
  <si>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</si>
  <si>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</si>
  <si>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</si>
  <si>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</si>
  <si>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</si>
  <si>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</si>
  <si>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</si>
  <si>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</si>
  <si>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</si>
  <si>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</si>
  <si>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</si>
  <si>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</si>
  <si>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</si>
  <si>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</si>
  <si>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</si>
  <si>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</si>
  <si>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</si>
  <si>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</si>
  <si>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</si>
  <si>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</si>
  <si>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</si>
  <si>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</si>
  <si>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</si>
  <si>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</si>
  <si>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</si>
  <si>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</si>
  <si>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</si>
  <si>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</si>
  <si>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</si>
  <si>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</si>
  <si>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</si>
  <si>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</si>
  <si>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</si>
  <si>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</si>
  <si>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</si>
  <si>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</si>
  <si>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</si>
  <si>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</si>
  <si>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</si>
  <si>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</si>
  <si>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</si>
  <si>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</si>
  <si>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</si>
  <si>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</si>
  <si>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</si>
  <si>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</si>
  <si>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</si>
  <si>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</si>
  <si>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</si>
  <si>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</si>
  <si>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</si>
  <si>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</si>
  <si>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</si>
  <si>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</si>
  <si>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</si>
  <si>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</si>
  <si>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</si>
  <si>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</si>
  <si>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</si>
  <si>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</si>
  <si>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</si>
  <si>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</si>
  <si>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</si>
  <si>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</si>
  <si>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</si>
  <si>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</si>
  <si>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</si>
  <si>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</si>
  <si>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</si>
  <si>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</si>
  <si>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</si>
  <si>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</si>
  <si>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</si>
  <si>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</si>
  <si>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</si>
  <si>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</si>
  <si>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</si>
  <si>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</si>
  <si>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</si>
  <si>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</si>
  <si>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</si>
  <si>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</si>
  <si>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</si>
  <si>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</si>
  <si>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</si>
  <si>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</si>
  <si>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</si>
  <si>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</si>
  <si>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</si>
  <si>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</si>
  <si>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</si>
  <si>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</si>
  <si>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</si>
  <si>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</si>
  <si>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</si>
  <si>
    <t>Stats Models</t>
  </si>
  <si>
    <t>12-intro-modeling-2/04-stats-models</t>
  </si>
  <si>
    <t>No Class  - Columbus Day</t>
  </si>
  <si>
    <t>Cluster Analysis</t>
  </si>
  <si>
    <t>PCA - Visually</t>
  </si>
  <si>
    <t>http://setosa.io/ev/principal-component-analysis/</t>
  </si>
  <si>
    <t>https://towardsdatascience.com/an-introduction-to-t-sne-with-python-example-5a3a293108d1</t>
  </si>
  <si>
    <t>t-SNE</t>
  </si>
  <si>
    <t>PCA Alt</t>
  </si>
  <si>
    <t>14-unsupervised/02-pca2</t>
  </si>
  <si>
    <t>14-unsupervised/03-kmeans</t>
  </si>
  <si>
    <t xml:space="preserve">This is an assignment on unsupervised models. </t>
  </si>
  <si>
    <t>https://classroom.github.com/a/lcyTxTwv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</si>
</sst>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0" fillId="0" borderId="25"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1" fillId="0" borderId="23"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6" Type="http://schemas.openxmlformats.org/officeDocument/2006/relationships/printerSettings" Target="../printerSettings/printerSettings3.bin"/><Relationship Id="rId5" Type="http://schemas.openxmlformats.org/officeDocument/2006/relationships/hyperlink" Target="https://towardsdatascience.com/an-introduction-to-t-sne-with-python-example-5a3a293108d1" TargetMode="External"/><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6" t="s">
        <v>268</v>
      </c>
      <c r="C2" s="106"/>
      <c r="D2" s="106"/>
      <c r="E2" s="106"/>
    </row>
    <row r="3" spans="1:7" s="4" customFormat="1" ht="15" customHeight="1">
      <c r="A3" s="9" t="s">
        <v>144</v>
      </c>
      <c r="B3" s="98" t="s">
        <v>130</v>
      </c>
      <c r="C3" s="98"/>
      <c r="D3" s="98"/>
      <c r="E3" s="98"/>
    </row>
    <row r="4" spans="1:7" s="4" customFormat="1" ht="15" customHeight="1">
      <c r="A4" s="9" t="s">
        <v>146</v>
      </c>
      <c r="B4" s="98" t="s">
        <v>313</v>
      </c>
      <c r="C4" s="98"/>
      <c r="D4" s="98"/>
      <c r="E4" s="98"/>
    </row>
    <row r="5" spans="1:7" s="4" customFormat="1" ht="15" customHeight="1">
      <c r="A5" s="9" t="s">
        <v>145</v>
      </c>
      <c r="B5" s="98"/>
      <c r="C5" s="98"/>
      <c r="D5" s="98"/>
      <c r="E5" s="98"/>
    </row>
    <row r="6" spans="1:7" ht="15" customHeight="1">
      <c r="A6" s="1" t="s">
        <v>147</v>
      </c>
      <c r="B6" s="95" t="s">
        <v>333</v>
      </c>
      <c r="C6" s="109"/>
      <c r="D6" s="109"/>
      <c r="E6" s="109"/>
    </row>
    <row r="7" spans="1:7" s="28" customFormat="1" ht="15" customHeight="1">
      <c r="A7" s="1" t="s">
        <v>334</v>
      </c>
      <c r="B7" s="110" t="s">
        <v>335</v>
      </c>
      <c r="C7" s="109"/>
      <c r="D7" s="109"/>
      <c r="E7" s="109"/>
    </row>
    <row r="8" spans="1:7" s="28" customFormat="1" ht="15" customHeight="1">
      <c r="A8" s="1"/>
      <c r="B8" s="17"/>
    </row>
    <row r="9" spans="1:7" s="4" customFormat="1" ht="15" customHeight="1">
      <c r="A9" s="1" t="s">
        <v>134</v>
      </c>
      <c r="B9" s="103" t="s">
        <v>131</v>
      </c>
      <c r="C9" s="104"/>
      <c r="D9" s="103" t="s">
        <v>308</v>
      </c>
      <c r="E9" s="104"/>
      <c r="F9" s="111"/>
      <c r="G9" s="111"/>
    </row>
    <row r="10" spans="1:7" s="4" customFormat="1" ht="15" customHeight="1">
      <c r="A10" s="1" t="s">
        <v>135</v>
      </c>
      <c r="B10" s="107" t="s">
        <v>132</v>
      </c>
      <c r="C10" s="108"/>
      <c r="D10" s="107" t="s">
        <v>403</v>
      </c>
      <c r="E10" s="108"/>
      <c r="F10" s="111"/>
      <c r="G10" s="111"/>
    </row>
    <row r="11" spans="1:7" s="4" customFormat="1" ht="15" customHeight="1">
      <c r="A11" s="1" t="s">
        <v>136</v>
      </c>
      <c r="B11" s="102" t="s">
        <v>139</v>
      </c>
      <c r="C11" s="101"/>
      <c r="D11" s="100" t="s">
        <v>405</v>
      </c>
      <c r="E11" s="101"/>
      <c r="F11" s="111"/>
      <c r="G11" s="111"/>
    </row>
    <row r="12" spans="1:7" s="28" customFormat="1" ht="15" customHeight="1">
      <c r="A12" s="1" t="s">
        <v>270</v>
      </c>
      <c r="B12" s="100" t="s">
        <v>480</v>
      </c>
      <c r="C12" s="101"/>
      <c r="D12" s="100" t="s">
        <v>404</v>
      </c>
      <c r="E12" s="101"/>
      <c r="F12" s="111"/>
      <c r="G12" s="111"/>
    </row>
    <row r="13" spans="1:7" s="4" customFormat="1" ht="15" customHeight="1">
      <c r="A13" s="1" t="s">
        <v>137</v>
      </c>
      <c r="B13" s="102" t="s">
        <v>140</v>
      </c>
      <c r="C13" s="101"/>
      <c r="D13" s="102"/>
      <c r="E13" s="101"/>
      <c r="F13" s="111"/>
      <c r="G13" s="111"/>
    </row>
    <row r="14" spans="1:7" s="28" customFormat="1" ht="15" customHeight="1">
      <c r="A14" s="1"/>
      <c r="B14" s="17"/>
    </row>
    <row r="15" spans="1:7" s="4" customFormat="1" ht="15" customHeight="1">
      <c r="A15" s="1" t="s">
        <v>138</v>
      </c>
      <c r="B15" s="100" t="s">
        <v>309</v>
      </c>
      <c r="C15" s="101"/>
      <c r="D15" s="102"/>
      <c r="E15" s="101"/>
      <c r="F15" s="111"/>
      <c r="G15" s="111"/>
    </row>
    <row r="16" spans="1:7" s="4" customFormat="1" ht="15" customHeight="1">
      <c r="A16" s="1" t="s">
        <v>135</v>
      </c>
      <c r="B16" s="107" t="s">
        <v>310</v>
      </c>
      <c r="C16" s="108"/>
      <c r="D16" s="107"/>
      <c r="E16" s="108"/>
      <c r="F16" s="111"/>
      <c r="G16" s="111"/>
    </row>
    <row r="17" spans="1:11" s="4" customFormat="1" ht="15" customHeight="1">
      <c r="A17" s="1" t="s">
        <v>136</v>
      </c>
      <c r="B17" s="100" t="s">
        <v>311</v>
      </c>
      <c r="C17" s="101"/>
      <c r="D17" s="102"/>
      <c r="E17" s="101"/>
      <c r="F17" s="111"/>
      <c r="G17" s="111"/>
    </row>
    <row r="18" spans="1:11" s="28" customFormat="1" ht="15" customHeight="1">
      <c r="A18" s="1" t="s">
        <v>270</v>
      </c>
      <c r="B18" s="100" t="s">
        <v>406</v>
      </c>
      <c r="C18" s="101"/>
      <c r="D18" s="102"/>
      <c r="E18" s="101"/>
      <c r="F18" s="111"/>
      <c r="G18" s="111"/>
    </row>
    <row r="19" spans="1:11" s="28" customFormat="1" ht="15" customHeight="1">
      <c r="A19" s="1" t="s">
        <v>137</v>
      </c>
      <c r="B19" s="102"/>
      <c r="C19" s="101"/>
      <c r="D19" s="102"/>
      <c r="E19" s="101"/>
      <c r="F19" s="111"/>
      <c r="G19" s="111"/>
    </row>
    <row r="20" spans="1:11" s="28" customFormat="1" ht="15" customHeight="1">
      <c r="A20" s="1"/>
      <c r="B20" s="17"/>
    </row>
    <row r="21" spans="1:11" s="4" customFormat="1" ht="99" customHeight="1">
      <c r="A21" s="21" t="s">
        <v>141</v>
      </c>
      <c r="B21" s="99" t="s">
        <v>142</v>
      </c>
      <c r="C21" s="99"/>
      <c r="D21" s="99"/>
      <c r="E21" s="99"/>
      <c r="F21" s="112" t="s">
        <v>302</v>
      </c>
      <c r="G21" s="113"/>
      <c r="H21" s="113"/>
      <c r="I21" s="113"/>
      <c r="J21" s="113"/>
      <c r="K21" s="113"/>
    </row>
    <row r="22" spans="1:11" s="28" customFormat="1" ht="14.75" customHeight="1">
      <c r="A22" s="21"/>
      <c r="B22" s="66"/>
      <c r="C22" s="66"/>
      <c r="D22" s="66"/>
      <c r="E22" s="66"/>
    </row>
    <row r="23" spans="1:11" s="4" customFormat="1" ht="99" customHeight="1">
      <c r="A23" s="21" t="s">
        <v>266</v>
      </c>
      <c r="B23" s="99" t="s">
        <v>447</v>
      </c>
      <c r="C23" s="99"/>
      <c r="D23" s="99"/>
      <c r="E23" s="99"/>
    </row>
    <row r="24" spans="1:11" s="28" customFormat="1" ht="38" customHeight="1">
      <c r="A24" s="21" t="s">
        <v>267</v>
      </c>
      <c r="B24" s="99"/>
      <c r="C24" s="99"/>
      <c r="D24" s="99"/>
      <c r="E24" s="99"/>
    </row>
    <row r="25" spans="1:11" s="28" customFormat="1" ht="38" customHeight="1">
      <c r="A25" s="21" t="s">
        <v>269</v>
      </c>
      <c r="B25" s="99"/>
      <c r="C25" s="99"/>
      <c r="D25" s="99"/>
      <c r="E25" s="99"/>
    </row>
    <row r="26" spans="1:11" s="4" customFormat="1" ht="15" customHeight="1">
      <c r="A26" s="1"/>
      <c r="B26" s="17"/>
    </row>
    <row r="27" spans="1:11" s="4" customFormat="1" ht="19">
      <c r="A27" s="57" t="s">
        <v>122</v>
      </c>
      <c r="B27" s="17"/>
    </row>
    <row r="28" spans="1:11" s="4" customFormat="1" ht="15" customHeight="1">
      <c r="A28" s="1" t="s">
        <v>123</v>
      </c>
      <c r="B28" s="98" t="s">
        <v>446</v>
      </c>
      <c r="C28" s="98"/>
      <c r="D28" s="98"/>
      <c r="E28" s="98"/>
    </row>
    <row r="29" spans="1:11" s="4" customFormat="1" ht="15" customHeight="1">
      <c r="A29" s="1" t="s">
        <v>126</v>
      </c>
      <c r="B29" s="105" t="s">
        <v>301</v>
      </c>
      <c r="C29" s="98"/>
      <c r="D29" s="98"/>
      <c r="E29" s="98"/>
      <c r="F29" s="13" t="s">
        <v>291</v>
      </c>
    </row>
    <row r="30" spans="1:11" s="4" customFormat="1" ht="15" customHeight="1">
      <c r="A30" s="1" t="s">
        <v>125</v>
      </c>
      <c r="B30" s="96" t="s">
        <v>300</v>
      </c>
      <c r="C30" s="96"/>
      <c r="D30" s="96"/>
      <c r="E30" s="96"/>
      <c r="F30" s="13" t="s">
        <v>292</v>
      </c>
    </row>
    <row r="31" spans="1:11" s="28" customFormat="1" ht="15" customHeight="1">
      <c r="A31" s="1" t="s">
        <v>324</v>
      </c>
      <c r="B31" s="97" t="s">
        <v>331</v>
      </c>
      <c r="C31" s="96"/>
      <c r="D31" s="96"/>
      <c r="E31" s="96"/>
      <c r="F31" s="13" t="s">
        <v>325</v>
      </c>
    </row>
    <row r="32" spans="1:11" s="4" customFormat="1" ht="15" customHeight="1">
      <c r="A32" s="1"/>
      <c r="B32" s="15"/>
    </row>
    <row r="33" spans="1:6" s="4" customFormat="1" ht="19">
      <c r="A33" s="57" t="s">
        <v>124</v>
      </c>
      <c r="B33" s="15"/>
    </row>
    <row r="34" spans="1:6" s="4" customFormat="1" ht="15" customHeight="1">
      <c r="A34" s="9" t="s">
        <v>166</v>
      </c>
      <c r="B34" s="95" t="s">
        <v>18</v>
      </c>
      <c r="C34" s="95"/>
      <c r="D34" s="95"/>
      <c r="E34" s="95"/>
      <c r="F34" s="13" t="s">
        <v>293</v>
      </c>
    </row>
    <row r="35" spans="1:6" s="4" customFormat="1" ht="15" customHeight="1">
      <c r="A35" s="9" t="s">
        <v>127</v>
      </c>
      <c r="B35" s="95" t="s">
        <v>133</v>
      </c>
      <c r="C35" s="95"/>
      <c r="D35" s="95"/>
      <c r="E35" s="95"/>
      <c r="F35" s="13" t="s">
        <v>294</v>
      </c>
    </row>
    <row r="36" spans="1:6" s="4" customFormat="1" ht="15" customHeight="1">
      <c r="A36" s="9" t="s">
        <v>129</v>
      </c>
      <c r="B36" s="96" t="s">
        <v>300</v>
      </c>
      <c r="C36" s="96"/>
      <c r="D36" s="96"/>
      <c r="E36" s="96"/>
      <c r="F36" s="13" t="s">
        <v>295</v>
      </c>
    </row>
    <row r="37" spans="1:6" s="4" customFormat="1" ht="15" customHeight="1">
      <c r="A37" s="9" t="s">
        <v>274</v>
      </c>
      <c r="B37" s="95" t="s">
        <v>128</v>
      </c>
      <c r="C37" s="95"/>
      <c r="D37" s="95"/>
      <c r="E37" s="95"/>
      <c r="F37" s="13" t="s">
        <v>296</v>
      </c>
    </row>
    <row r="38" spans="1:6" s="4" customFormat="1" ht="15" customHeight="1">
      <c r="A38" s="9"/>
      <c r="B38" s="16"/>
      <c r="C38" s="13"/>
    </row>
    <row r="39" spans="1:6" ht="19">
      <c r="A39" s="14" t="s">
        <v>263</v>
      </c>
    </row>
    <row r="40" spans="1:6" ht="15" customHeight="1">
      <c r="A40" s="9" t="s">
        <v>156</v>
      </c>
      <c r="B40" s="95" t="s">
        <v>348</v>
      </c>
      <c r="C40" s="95"/>
      <c r="D40" s="95"/>
      <c r="E40" s="95"/>
    </row>
    <row r="41" spans="1:6" ht="15" customHeight="1">
      <c r="A41" s="9" t="s">
        <v>170</v>
      </c>
      <c r="B41" s="96" t="s">
        <v>349</v>
      </c>
      <c r="C41" s="96"/>
      <c r="D41" s="96"/>
      <c r="E41" s="96"/>
    </row>
    <row r="42" spans="1:6" ht="15" customHeight="1">
      <c r="A42" s="9" t="s">
        <v>157</v>
      </c>
      <c r="B42" s="95" t="s">
        <v>380</v>
      </c>
      <c r="C42" s="95"/>
      <c r="D42" s="95"/>
      <c r="E42" s="95"/>
    </row>
    <row r="43" spans="1:6" ht="15" customHeight="1">
      <c r="A43" s="9" t="s">
        <v>170</v>
      </c>
      <c r="B43" s="96" t="s">
        <v>312</v>
      </c>
      <c r="C43" s="96"/>
      <c r="D43" s="96"/>
      <c r="E43" s="96"/>
    </row>
    <row r="44" spans="1:6" ht="15" customHeight="1">
      <c r="A44" s="9" t="s">
        <v>158</v>
      </c>
      <c r="B44" s="95" t="s">
        <v>378</v>
      </c>
      <c r="C44" s="95"/>
      <c r="D44" s="95"/>
      <c r="E44" s="95"/>
    </row>
    <row r="45" spans="1:6" ht="15" customHeight="1">
      <c r="A45" s="9" t="s">
        <v>170</v>
      </c>
      <c r="B45" s="96" t="s">
        <v>381</v>
      </c>
      <c r="C45" s="96"/>
      <c r="D45" s="96"/>
      <c r="E45" s="96"/>
    </row>
    <row r="46" spans="1:6" s="28" customFormat="1" ht="15" customHeight="1">
      <c r="A46" s="9" t="s">
        <v>347</v>
      </c>
      <c r="B46" s="95" t="s">
        <v>440</v>
      </c>
      <c r="C46" s="95"/>
      <c r="D46" s="95"/>
      <c r="E46" s="95"/>
    </row>
    <row r="47" spans="1:6" s="28" customFormat="1" ht="15" customHeight="1">
      <c r="A47" s="9" t="s">
        <v>170</v>
      </c>
      <c r="B47" s="96" t="s">
        <v>379</v>
      </c>
      <c r="C47" s="96"/>
      <c r="D47" s="96"/>
      <c r="E47" s="96"/>
    </row>
    <row r="48" spans="1:6" s="28" customFormat="1" ht="15" customHeight="1">
      <c r="A48" s="9" t="s">
        <v>377</v>
      </c>
      <c r="B48" s="95" t="s">
        <v>393</v>
      </c>
      <c r="C48" s="95"/>
      <c r="D48" s="95"/>
      <c r="E48" s="95"/>
    </row>
    <row r="49" spans="1:5" ht="15" customHeight="1">
      <c r="A49" s="9" t="s">
        <v>170</v>
      </c>
      <c r="B49" s="96" t="s">
        <v>392</v>
      </c>
      <c r="C49" s="96"/>
      <c r="D49" s="96"/>
      <c r="E49" s="96"/>
    </row>
    <row r="50" spans="1:5" s="28" customFormat="1" ht="15" customHeight="1">
      <c r="A50" s="9" t="s">
        <v>377</v>
      </c>
      <c r="B50" s="95" t="s">
        <v>394</v>
      </c>
      <c r="C50" s="95"/>
      <c r="D50" s="95"/>
      <c r="E50" s="95"/>
    </row>
    <row r="51" spans="1:5" s="28" customFormat="1" ht="15" customHeight="1">
      <c r="A51" s="9" t="s">
        <v>170</v>
      </c>
      <c r="B51" s="96" t="s">
        <v>307</v>
      </c>
      <c r="C51" s="96"/>
      <c r="D51" s="96"/>
      <c r="E51" s="96"/>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F18:G18"/>
    <mergeCell ref="F19:G19"/>
    <mergeCell ref="F21:K21"/>
    <mergeCell ref="D17:E17"/>
    <mergeCell ref="D16:E16"/>
    <mergeCell ref="B21:E21"/>
    <mergeCell ref="B16:C16"/>
    <mergeCell ref="B17:C17"/>
    <mergeCell ref="B18:C18"/>
    <mergeCell ref="B19:C19"/>
    <mergeCell ref="D19:E19"/>
    <mergeCell ref="D18:E18"/>
    <mergeCell ref="F15:G15"/>
    <mergeCell ref="F16:G16"/>
    <mergeCell ref="F17:G17"/>
    <mergeCell ref="F9:G9"/>
    <mergeCell ref="F10:G10"/>
    <mergeCell ref="F11:G11"/>
    <mergeCell ref="F12:G12"/>
    <mergeCell ref="F13:G13"/>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50:E50"/>
    <mergeCell ref="B51:E51"/>
    <mergeCell ref="B42:E42"/>
    <mergeCell ref="B43:E43"/>
    <mergeCell ref="B44:E44"/>
    <mergeCell ref="B45:E45"/>
    <mergeCell ref="B46:E46"/>
    <mergeCell ref="B47:E47"/>
    <mergeCell ref="B48:E48"/>
    <mergeCell ref="B49:E4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**No Class - Columbus Day**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&lt;br&gt; ** &lt;br&gt; |</v>
      </c>
    </row>
    <row r="20" spans="1:1" ht="15" customHeight="1">
      <c r="A20" s="28" t="str">
        <f>IF(ISBLANK(Schedule!A19),"",CONCATENATE("| ",Schedule!A19," | ",Schedule!B19," | ",Schedule!C19," | ",TEXT(Schedule!D19,"mm/dd")," | ",Schedule!T20," |"))</f>
        <v>| 9 | 16 | M | 10/21 | **Unsupervised Models** &lt;br&gt; [more](https://rpi.analyticsdojo.com/sessions/session16.html) &lt;br&gt; *Assignment 8 due 10/31 11:59 PM* &lt;br&gt; |</v>
      </c>
    </row>
    <row r="21" spans="1:1" ht="15" customHeight="1">
      <c r="A21" s="28" t="e">
        <f>IF(ISBLANK(Schedule!A20),"",CONCATENATE("| ",Schedule!A20," | ",Schedule!B20," | ",Schedule!C20," | ",TEXT(Schedule!D20,"mm/dd")," | ",Schedule!#REF!," |"))</f>
        <v>#REF!</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[14](/Welcome to Introduction to Machine Learning Applications. We are going to familiarize you with all phases of the data science lifecycle and a wide variety of the technologies used.sessions/session14.html) | [PCA - Visually](http://setosa.io/ev/principal-component-analysis/)&lt;br&gt;[t-SNE](https://towardsdatascience.com/an-introduction-to-t-sne-with-python-example-5a3a293108d1)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topLeftCell="C12" zoomScale="90" zoomScaleNormal="90" workbookViewId="0">
      <selection activeCell="A21" sqref="A21"/>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IF(ISBLANK(Schedule!H20),"",CONCATENATE("| ",Schedule!H20," | [",Schedule!B19,"](",Configuration!B$30,Configuration!B$29,"sessions/session",Schedule!B19,".html) | ",TEXT(Schedule!D19+Configuration!$B$6, "mm/dd")," | ",Schedule!I20," | ",IF(ISBLANK(Schedule!U20),"*None*",Schedule!U20)," |"))</f>
        <v>| 8 | [16](https://rpi.analyticsdojo.com/sessions/session16.html) | 10/28 | This is an assignment on unsupervised models.  | [![Open In Colab](https://colab.research.google.com/assets/colab-badge.svg)](https://colab.research.google.com/github/RPI-DATA/course-intro-ml-app/blob/master/content/assignments/pca.ipynb) | [Submit to Github](https://classroom.github.com/a/lcyTxTwv) |</v>
      </c>
    </row>
    <row r="22" spans="1:1">
      <c r="A22" s="28" t="e">
        <f>IF(ISBLANK(Schedule!#REF!),"",CONCATENATE("| ",Schedule!#REF!," | [",Schedule!B20,"](",Configuration!B$30,Configuration!B$29,"sessions/session",Schedule!B20,".html) | ",TEXT(Schedule!D20+Configuration!$B$6, "mm/dd")," | ",Schedule!#REF!," | ",IF(ISBLANK(Schedule!#REF!),"*None*",Schedule!#REF!)," |"))</f>
        <v>#REF!</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9.6">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72">
      <c r="A15" s="30" t="str">
        <f>IF(ISBLANK(Schedule!B16),"",CONCATENATE("session",Schedule!B16))</f>
        <v>session13</v>
      </c>
      <c r="B15" s="18" t="str">
        <f t="shared" si="0"/>
        <v xml:space="preserve">&lt;h1 style="font-family: Verdana, Geneva, sans-serif; text-align:center"&gt;No Class  - Columbus Day&lt;/h1&gt;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text-align:center"&gt;No Class  - Columbus Day&lt;/h1&gt;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30" t="str">
        <f>IF(ISBLANK(Schedule!B17),"",CONCATENATE("session",Schedule!B17))</f>
        <v>session14</v>
      </c>
      <c r="B16" s="18" t="str">
        <f t="shared" si="0"/>
        <v xml:space="preserve">&lt;h1 style="font-family: Verdana, Geneva, sans-serif; text-align:center"&gt;Midterm &lt;/h1&gt;
---
### Description
---
*None*
### Learning Objectives
--- 
*None*
### Readings (and Tasks to Be Completed Before Class)
---
*None*
### Notebooks
---
[See all notebooks link.](https://rpi.analyticsdojo.com/notebooks/index.html)
</v>
      </c>
      <c r="C16" s="12" t="b">
        <f>Schedule!P17</f>
        <v>1</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72">
      <c r="A17" s="30" t="str">
        <f>IF(ISBLANK(Schedule!B18),"",CONCATENATE("session",Schedule!B18))</f>
        <v>session15</v>
      </c>
      <c r="B17" s="18" t="str">
        <f t="shared" si="0"/>
        <v xml:space="preserve">&lt;h1 style="font-family: Verdana, Geneva, sans-serif; text-align:center"&gt;Unsupervised Models&lt;/h1&gt;
---
### Description
---
*None*
### Learning Objectives
--- 
*None*
### Readings (and Tasks to Be Completed Before Class)
---
*None*
### Notebooks
---
[See all notebooks link.](https://rpi.analyticsdojo.com/notebooks/index.html)
</v>
      </c>
      <c r="C17" s="12" t="b">
        <f>Schedule!P18</f>
        <v>1</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409.6">
      <c r="A18" s="30" t="str">
        <f>IF(ISBLANK(Schedule!B19),"",CONCATENATE("session",Schedule!B19))</f>
        <v>session16</v>
      </c>
      <c r="B18"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10/28 | This is an assignment on unsupervised models.  | [![Open In Colab](https://colab.research.google.com/assets/colab-badge.svg)](https://colab.research.google.com/github/RPI-DATA/course-intro-ml-app/blob/master/content/assignments/pca.ipynb) | [Submit to Github](https://classroom.github.com/a/lcyTxTwv) |</v>
      </c>
      <c r="C18" s="12" t="b">
        <f>Schedule!P20</f>
        <v>1</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",IF(Schedule!N20,LOOKUP(Schedule!B19,Readings!A:A,Readings!F:F),"*None*"),"
### Notebooks
---
[See all notebooks link.](https://rpi.analyticsdojo.com/notebooks/index.html)
",IF(ISBLANK(Schedule!H20),"","
### Assignment
---
| # | Due Date | Description | Starter | Submit |
| :---: | :---: | :----- | :--- | :--- |
"),IF(ISBLANK(Schedule!H20),"",CONCATENATE("| ",Schedule!H20," | ",TEXT(Schedule!D19+Configuration!$B$6, "mm/dd")," | ",Schedule!I20," | ",IF(ISBLANK(Schedule!U20),"*None*",Schedule!U20)," |")))</f>
        <v xml:space="preserve">
### Description
---
Unsupervised models are frequently used to subset data into subpoluations or to generate features.  
### Learning Objectives
--- 
*None*
### Readings (and Tasks to Be Completed Before Class)
---
[PCA - Visually](http://setosa.io/ev/principal-component-analysis/)&lt;br&gt;[t-SNE](https://towardsdatascience.com/an-introduction-to-t-sne-with-python-example-5a3a293108d1)
### Notebooks
---
[See all notebooks link.](https://rpi.analyticsdojo.com/notebooks/index.html)
### Assignment
---
| # | Due Date | Description | Starter | Submit |
| :---: | :---: | :----- | :--- | :--- |
| 8 | 10/28 | This is an assignment on unsupervised models.  | [![Open In Colab](https://colab.research.google.com/assets/colab-badge.svg)](https://colab.research.google.com/github/RPI-DATA/course-intro-ml-app/blob/master/content/assignments/pca.ipynb) | [Submit to Github](https://classroom.github.com/a/lcyTxTwv) |</v>
      </c>
    </row>
    <row r="19" spans="1:5" ht="51">
      <c r="A19" s="30" t="str">
        <f>IF(ISBLANK(Schedule!B20),"",CONCATENATE("session",Schedule!B20))</f>
        <v>session17</v>
      </c>
      <c r="B19" s="18" t="e">
        <f t="shared" si="0"/>
        <v>#REF!</v>
      </c>
      <c r="C19" s="12" t="e">
        <f>Schedule!#REF!</f>
        <v>#REF!</v>
      </c>
      <c r="D19" s="30" t="str">
        <f>CONCATENATE("&lt;h1 style="&amp;CHAR(34)&amp;"font-family: Verdana, Geneva, sans-serif; text-align:center"&amp;CHAR(34)&amp;"&gt;",Schedule!E21,"&lt;/h1&gt;
---")</f>
        <v>&lt;h1 style="font-family: Verdana, Geneva, sans-serif; text-align:center"&gt;Advanced Supervised Models&lt;/h1&gt;
---</v>
      </c>
      <c r="E19" s="11" t="e">
        <f>CONCATENATE("
### Description
---
",IF(ISBLANK(Schedule!F20),"*None*",Schedule!F20),"
### Learning Objectives
--- 
",IF(ISBLANK(Schedule!G20),"*None*",Schedule!G20),"
### Readings (and Tasks to Be Completed Before Class)
---
",IF(Schedule!#REF!,LOOKUP(Schedule!B20,Readings!A:A,Readings!F:F),"*None*"),"
### Notebooks
---
[See all notebooks link.](https://rpi.analyticsdojo.com/notebooks/index.html)
",IF(ISBLANK(Schedule!#REF!),"","
### Assignment
---
| # | Due Date | Description | Starter | Submit |
| :---: | :---: | :----- | :--- | :--- |
"),IF(ISBLANK(Schedule!#REF!),"",CONCATENATE("| ",Schedule!#REF!," | ",TEXT(Schedule!D20+Configuration!$B$6, "mm/dd")," | ",Schedule!#REF!," | ",IF(ISBLANK(Schedule!#REF!),"*None*",Schedule!#REF!)," |")))</f>
        <v>#REF!</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O13" activePane="bottomRight" state="frozen"/>
      <selection activeCell="B23" sqref="B23"/>
      <selection pane="topRight" activeCell="B23" sqref="B23"/>
      <selection pane="bottomLeft" activeCell="B23" sqref="B23"/>
      <selection pane="bottomRight" activeCell="Q21" sqref="Q2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28" t="s">
        <v>0</v>
      </c>
      <c r="B1" s="126" t="s">
        <v>154</v>
      </c>
      <c r="C1" s="126" t="s">
        <v>1</v>
      </c>
      <c r="D1" s="117" t="s">
        <v>2</v>
      </c>
      <c r="E1" s="115" t="s">
        <v>3</v>
      </c>
      <c r="F1" s="119" t="s">
        <v>257</v>
      </c>
      <c r="G1" s="120"/>
      <c r="H1" s="121" t="s">
        <v>306</v>
      </c>
      <c r="I1" s="122"/>
      <c r="J1" s="122"/>
      <c r="K1" s="122"/>
      <c r="L1" s="122"/>
      <c r="M1" s="123"/>
      <c r="N1" s="124" t="s">
        <v>264</v>
      </c>
      <c r="O1" s="124" t="s">
        <v>265</v>
      </c>
      <c r="P1" s="92"/>
      <c r="Q1" s="130" t="s">
        <v>283</v>
      </c>
      <c r="R1" s="131" t="s">
        <v>284</v>
      </c>
      <c r="S1" s="114" t="s">
        <v>285</v>
      </c>
      <c r="T1" s="114" t="s">
        <v>286</v>
      </c>
      <c r="U1" s="114" t="s">
        <v>287</v>
      </c>
      <c r="V1" s="114" t="s">
        <v>282</v>
      </c>
      <c r="W1" s="114"/>
      <c r="X1" s="114" t="s">
        <v>288</v>
      </c>
      <c r="Y1" s="114" t="s">
        <v>289</v>
      </c>
    </row>
    <row r="2" spans="1:59" s="31" customFormat="1" ht="21" thickBot="1">
      <c r="A2" s="129"/>
      <c r="B2" s="127"/>
      <c r="C2" s="127"/>
      <c r="D2" s="118"/>
      <c r="E2" s="116"/>
      <c r="F2" s="79" t="s">
        <v>4</v>
      </c>
      <c r="G2" s="65" t="s">
        <v>5</v>
      </c>
      <c r="H2" s="78" t="s">
        <v>8</v>
      </c>
      <c r="I2" s="91" t="s">
        <v>7</v>
      </c>
      <c r="J2" s="87" t="s">
        <v>271</v>
      </c>
      <c r="K2" s="87" t="s">
        <v>400</v>
      </c>
      <c r="L2" s="87" t="s">
        <v>172</v>
      </c>
      <c r="M2" s="88" t="s">
        <v>398</v>
      </c>
      <c r="N2" s="125"/>
      <c r="O2" s="125"/>
      <c r="P2" s="92" t="s">
        <v>14</v>
      </c>
      <c r="Q2" s="130"/>
      <c r="R2" s="131"/>
      <c r="S2" s="114"/>
      <c r="T2" s="114"/>
      <c r="U2" s="114"/>
      <c r="V2" s="114"/>
      <c r="W2" s="114"/>
      <c r="X2" s="114"/>
      <c r="Y2" s="114"/>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490</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494</v>
      </c>
      <c r="F17" s="45"/>
      <c r="G17" s="45"/>
      <c r="N17" s="38" t="b">
        <v>0</v>
      </c>
      <c r="O17" s="61" t="b">
        <v>0</v>
      </c>
      <c r="P17" s="61" t="b">
        <v>1</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**No Class - Columbus Day**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1</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IF(ISBLANK(H20),"",CONCATENATE(" &lt;br&gt; *",Q18,"* &lt;br&gt;"))</f>
        <v xml:space="preserve"> &lt;br&gt; ** &lt;br&gt;</v>
      </c>
      <c r="T18" s="54" t="str">
        <f t="shared" si="20"/>
        <v>**Midterm** &lt;br&gt; [more](https://rpi.analyticsdojo.com/sessions/session15.html) &lt;br&gt; ** &lt;br&gt;</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486</v>
      </c>
      <c r="F19" s="50" t="s">
        <v>487</v>
      </c>
      <c r="G19" s="45"/>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IF(ISBLANK(H20),"",CONCATENATE("  - title: Assignment ",H20,"
    url: /assignments/assign",H20,"
    not_numbered: true"))</f>
        <v xml:space="preserve">  - title: Assignment 8
    url: /assignments/assign8
    not_numbered: true</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8
    url: /assignments/assign8
    not_numbered: true</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34">
      <c r="A20" s="41">
        <f t="shared" si="26"/>
        <v>9</v>
      </c>
      <c r="B20" s="43">
        <f t="shared" si="8"/>
        <v>17</v>
      </c>
      <c r="C20" s="43" t="s">
        <v>10</v>
      </c>
      <c r="D20" s="44">
        <f t="shared" si="18"/>
        <v>43762</v>
      </c>
      <c r="E20" s="58" t="s">
        <v>486</v>
      </c>
      <c r="F20" s="46" t="s">
        <v>98</v>
      </c>
      <c r="G20" s="51"/>
      <c r="H20" s="41">
        <v>8</v>
      </c>
      <c r="I20" s="45" t="s">
        <v>503</v>
      </c>
      <c r="K20" s="37" t="s">
        <v>436</v>
      </c>
      <c r="L20" s="37" t="s">
        <v>397</v>
      </c>
      <c r="M20" s="38" t="s">
        <v>504</v>
      </c>
      <c r="N20" s="38" t="b">
        <v>1</v>
      </c>
      <c r="O20" s="61" t="b">
        <v>1</v>
      </c>
      <c r="P20" s="61" t="b">
        <v>1</v>
      </c>
      <c r="Q20" s="59" t="str">
        <f>IF(ISBLANK(H20),"",CONCATENATE("Assignment ",H20," due ", TEXT(D20+Configuration!$B$6, "mm/dd"), " ", Configuration!$B$7))</f>
        <v>Assignment 8 due 10/31 11:59 PM</v>
      </c>
      <c r="R20" s="54" t="str">
        <f>IF(B19&gt;0,CONCATENATE("[more](",Configuration!B$30,Configuration!B$29,"sessions/session",B19,".html)"),"")</f>
        <v>[more](https://rpi.analyticsdojo.com/sessions/session16.html)</v>
      </c>
      <c r="S20" s="54" t="str">
        <f>IF(ISBLANK(#REF!),"",CONCATENATE(" &lt;br&gt; *",Q20,"* &lt;br&gt;"))</f>
        <v xml:space="preserve"> &lt;br&gt; *Assignment 8 due 10/31 11:59 PM* &lt;br&gt;</v>
      </c>
      <c r="T20" s="54" t="str">
        <f>CONCATENATE("**",TRIM(E19),"** &lt;br&gt; ", R20, S20)</f>
        <v>**Unsupervised Models** &lt;br&gt; [more](https://rpi.analyticsdojo.com/sessions/session16.html) &lt;br&gt; *Assignment 8 due 10/31 11:59 PM* &lt;br&gt;</v>
      </c>
      <c r="U20" s="54" t="str">
        <f>IF(ISBLANK(M20),"",CONCATENATE("[![Open In Colab](https://colab.research.google.com/assets/colab-badge.svg)](https://colab.research.google.com/github/RPI-DATA/course-intro-ml-app/blob/master/content/assignments/pca.ipynb) | [Submit to Github](",M20,")"))</f>
        <v>[![Open In Colab](https://colab.research.google.com/assets/colab-badge.svg)](https://colab.research.google.com/github/RPI-DATA/course-intro-ml-app/blob/master/content/assignments/pca.ipynb) | [Submit to Github](https://classroom.github.com/a/lcyTxTwv)</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e">
        <f>IF(ISBLANK(#REF!),"",CONCATENATE("  - title: Assignment ",#REF!,"
    url: /assignments/assign",#REF!,"
    not_numbered: true"))</f>
        <v>#REF!</v>
      </c>
      <c r="Y20" s="54" t="e">
        <f t="shared" si="25"/>
        <v>#REF!</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488</v>
      </c>
      <c r="F21" s="50" t="s">
        <v>489</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e">
        <f t="shared" si="25"/>
        <v>#REF!</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488</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e">
        <f t="shared" si="25"/>
        <v>#REF!</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e">
        <f t="shared" si="25"/>
        <v>#REF!</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e">
        <f t="shared" si="25"/>
        <v>#REF!</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e">
        <f t="shared" si="25"/>
        <v>#REF!</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e">
        <f t="shared" si="25"/>
        <v>#REF!</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e">
        <f t="shared" si="25"/>
        <v>#REF!</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e">
        <f t="shared" si="25"/>
        <v>#REF!</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e">
        <f t="shared" si="25"/>
        <v>#REF!</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e">
        <f t="shared" si="25"/>
        <v>#REF!</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e">
        <f t="shared" si="25"/>
        <v>#REF!</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e">
        <f t="shared" si="25"/>
        <v>#REF!</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e">
        <f t="shared" si="25"/>
        <v>#REF!</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e">
        <f t="shared" si="25"/>
        <v>#REF!</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e">
        <f t="shared" si="7"/>
        <v>#REF!</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e">
        <f t="shared" si="7"/>
        <v>#REF!</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e">
        <f t="shared" si="7"/>
        <v>#REF!</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e">
        <f t="shared" si="7"/>
        <v>#REF!</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e">
        <f t="shared" si="7"/>
        <v>#REF!</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e">
        <f t="shared" si="7"/>
        <v>#REF!</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e">
        <f t="shared" si="7"/>
        <v>#REF!</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e">
        <f t="shared" si="7"/>
        <v>#REF!</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e">
        <f t="shared" si="7"/>
        <v>#REF!</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e">
        <f t="shared" si="7"/>
        <v>#REF!</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e">
        <f t="shared" si="7"/>
        <v>#REF!</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e">
        <f t="shared" si="7"/>
        <v>#REF!</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e">
        <f t="shared" si="7"/>
        <v>#REF!</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e">
        <f t="shared" si="7"/>
        <v>#REF!</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e">
        <f t="shared" si="7"/>
        <v>#REF!</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e">
        <f t="shared" si="7"/>
        <v>#REF!</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e">
        <f t="shared" si="7"/>
        <v>#REF!</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C1:C2"/>
    <mergeCell ref="B1:B2"/>
    <mergeCell ref="A1:A2"/>
    <mergeCell ref="Q1:Q2"/>
    <mergeCell ref="R1:R2"/>
    <mergeCell ref="S1:S2"/>
    <mergeCell ref="E1:E2"/>
    <mergeCell ref="D1:D2"/>
    <mergeCell ref="F1:G1"/>
    <mergeCell ref="H1:M1"/>
    <mergeCell ref="O1:O2"/>
    <mergeCell ref="N1:N2"/>
    <mergeCell ref="Y1:Y2"/>
    <mergeCell ref="T1:T2"/>
    <mergeCell ref="U1:U2"/>
    <mergeCell ref="V1:V2"/>
    <mergeCell ref="W1:W2"/>
    <mergeCell ref="X1:X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4" activePane="bottomLeft" state="frozen"/>
      <selection activeCell="B23" sqref="B23"/>
      <selection pane="bottomLeft" activeCell="B23" sqref="B23"/>
    </sheetView>
  </sheetViews>
  <sheetFormatPr baseColWidth="10" defaultColWidth="8.83203125" defaultRowHeight="16"/>
  <cols>
    <col min="1" max="1" width="8.83203125" style="33" customWidth="1"/>
    <col min="2" max="2" width="36" style="28" customWidth="1"/>
    <col min="3" max="3" width="4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491</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A21" s="33">
        <v>14</v>
      </c>
      <c r="B21" s="9" t="s">
        <v>496</v>
      </c>
      <c r="C21" s="28" t="s">
        <v>497</v>
      </c>
      <c r="D21" s="54" t="str">
        <f t="shared" si="3"/>
        <v>[PCA - Visually](http://setosa.io/ev/principal-component-analysis/)</v>
      </c>
      <c r="E21" s="54" t="str">
        <f t="shared" si="1"/>
        <v>[PCA - Visually](http://setosa.io/ev/principal-component-analysis/)</v>
      </c>
      <c r="F21" s="54" t="str">
        <f t="shared" si="2"/>
        <v/>
      </c>
    </row>
    <row r="22" spans="1:6">
      <c r="A22" s="33">
        <v>14</v>
      </c>
      <c r="B22" s="9" t="s">
        <v>499</v>
      </c>
      <c r="C22" s="36" t="s">
        <v>498</v>
      </c>
      <c r="D22" s="54" t="str">
        <f t="shared" si="3"/>
        <v>[t-SNE](https://towardsdatascience.com/an-introduction-to-t-sne-with-python-example-5a3a293108d1)</v>
      </c>
      <c r="E22" s="54" t="str">
        <f t="shared" si="1"/>
        <v>[PCA - Visually](http://setosa.io/ev/principal-component-analysis/)&lt;br&gt;[t-SNE](https://towardsdatascience.com/an-introduction-to-t-sne-with-python-example-5a3a293108d1)</v>
      </c>
      <c r="F22" s="54" t="str">
        <f t="shared" si="2"/>
        <v>[PCA - Visually](http://setosa.io/ev/principal-component-analysis/)&lt;br&gt;[t-SNE](https://towardsdatascience.com/an-introduction-to-t-sne-with-python-example-5a3a293108d1)</v>
      </c>
    </row>
    <row r="23" spans="1:6">
      <c r="D23" s="54" t="str">
        <f t="shared" si="3"/>
        <v>[]()</v>
      </c>
      <c r="E23" s="54" t="str">
        <f t="shared" si="1"/>
        <v>[]()</v>
      </c>
      <c r="F23" s="54" t="str">
        <f t="shared" si="2"/>
        <v/>
      </c>
    </row>
    <row r="24" spans="1:6">
      <c r="D24" s="54" t="str">
        <f t="shared" si="3"/>
        <v>[]()</v>
      </c>
      <c r="E24" s="54" t="str">
        <f t="shared" si="1"/>
        <v>[]()&lt;br&gt;[]()</v>
      </c>
      <c r="F24" s="54" t="str">
        <f t="shared" si="2"/>
        <v/>
      </c>
    </row>
    <row r="25" spans="1:6">
      <c r="B25" s="9"/>
      <c r="D25" s="54" t="str">
        <f t="shared" si="3"/>
        <v>[]()</v>
      </c>
      <c r="E25" s="54" t="str">
        <f t="shared" si="1"/>
        <v>[]()&lt;br&gt;[]()&lt;br&gt;[]()</v>
      </c>
      <c r="F25" s="54" t="str">
        <f t="shared" si="2"/>
        <v/>
      </c>
    </row>
    <row r="26" spans="1:6">
      <c r="D26" s="54" t="str">
        <f t="shared" si="3"/>
        <v>[]()</v>
      </c>
      <c r="E26" s="54" t="str">
        <f t="shared" si="1"/>
        <v>[]()&lt;br&gt;[]()&lt;br&gt;[]()&lt;br&gt;[]()</v>
      </c>
      <c r="F26" s="54" t="str">
        <f t="shared" si="2"/>
        <v/>
      </c>
    </row>
    <row r="27" spans="1:6">
      <c r="D27" s="54" t="str">
        <f t="shared" si="3"/>
        <v>[]()</v>
      </c>
      <c r="E27" s="54" t="str">
        <f t="shared" si="1"/>
        <v>[]()&lt;br&gt;[]()&lt;br&gt;[]()&lt;br&gt;[]()&lt;br&gt;[]()</v>
      </c>
      <c r="F27" s="54" t="str">
        <f t="shared" si="2"/>
        <v/>
      </c>
    </row>
    <row r="28" spans="1:6">
      <c r="D28" s="54" t="str">
        <f t="shared" si="3"/>
        <v>[]()</v>
      </c>
      <c r="E28" s="54" t="str">
        <f t="shared" si="1"/>
        <v>[]()&lt;br&gt;[]()&lt;br&gt;[]()&lt;br&gt;[]()&lt;br&gt;[]()&lt;br&gt;[]()</v>
      </c>
      <c r="F28" s="54" t="str">
        <f t="shared" si="2"/>
        <v/>
      </c>
    </row>
    <row r="29" spans="1:6">
      <c r="D29" s="54" t="str">
        <f t="shared" si="3"/>
        <v>[]()</v>
      </c>
      <c r="E29" s="54" t="str">
        <f t="shared" si="1"/>
        <v>[]()&lt;br&gt;[]()&lt;br&gt;[]()&lt;br&gt;[]()&lt;br&gt;[]()&lt;br&gt;[]()&lt;br&gt;[]()</v>
      </c>
      <c r="F29" s="54" t="str">
        <f t="shared" si="2"/>
        <v/>
      </c>
    </row>
    <row r="30" spans="1:6">
      <c r="D30" s="54" t="str">
        <f t="shared" si="3"/>
        <v>[]()</v>
      </c>
      <c r="E30" s="54" t="str">
        <f t="shared" si="1"/>
        <v>[]()&lt;br&gt;[]()&lt;br&gt;[]()&lt;br&gt;[]()&lt;br&gt;[]()&lt;br&gt;[]()&lt;br&gt;[]()&lt;br&gt;[]()</v>
      </c>
      <c r="F30" s="54" t="str">
        <f t="shared" si="2"/>
        <v/>
      </c>
    </row>
    <row r="31" spans="1:6">
      <c r="D31" s="54" t="str">
        <f t="shared" si="3"/>
        <v>[]()</v>
      </c>
      <c r="E31" s="54" t="str">
        <f t="shared" si="1"/>
        <v>[]()&lt;br&gt;[]()&lt;br&gt;[]()&lt;br&gt;[]()&lt;br&gt;[]()&lt;br&gt;[]()&lt;br&gt;[]()&lt;br&gt;[]()&lt;br&gt;[]()</v>
      </c>
      <c r="F31" s="54" t="str">
        <f t="shared" si="2"/>
        <v/>
      </c>
    </row>
    <row r="32" spans="1:6">
      <c r="D32" s="54" t="str">
        <f t="shared" si="3"/>
        <v>[]()</v>
      </c>
      <c r="E32" s="54" t="str">
        <f t="shared" si="1"/>
        <v>[]()&lt;br&gt;[]()&lt;br&gt;[]()&lt;br&gt;[]()&lt;br&gt;[]()&lt;br&gt;[]()&lt;br&gt;[]()&lt;br&gt;[]()&lt;br&gt;[]()&lt;br&gt;[]()</v>
      </c>
      <c r="F32" s="54" t="str">
        <f t="shared" si="2"/>
        <v/>
      </c>
    </row>
    <row r="33" spans="4:6">
      <c r="D33" s="54" t="str">
        <f t="shared" si="3"/>
        <v>[]()</v>
      </c>
      <c r="E33" s="54" t="str">
        <f t="shared" si="1"/>
        <v>[]()&lt;br&gt;[]()&lt;br&gt;[]()&lt;br&gt;[]()&lt;br&gt;[]()&lt;br&gt;[]()&lt;br&gt;[]()&lt;br&gt;[]()&lt;br&gt;[]()&lt;br&gt;[]()&lt;br&gt;[]()</v>
      </c>
      <c r="F33" s="54" t="str">
        <f t="shared" si="2"/>
        <v/>
      </c>
    </row>
    <row r="34" spans="4:6">
      <c r="D34" s="54" t="str">
        <f t="shared" si="3"/>
        <v>[]()</v>
      </c>
      <c r="E34" s="54" t="str">
        <f t="shared" si="1"/>
        <v>[]()&lt;br&gt;[]()&lt;br&gt;[]()&lt;br&gt;[]()&lt;br&gt;[]()&lt;br&gt;[]()&lt;br&gt;[]()&lt;br&gt;[]()&lt;br&gt;[]()&lt;br&gt;[]()&lt;br&gt;[]()&lt;br&gt;[]()</v>
      </c>
      <c r="F34" s="54" t="str">
        <f t="shared" si="2"/>
        <v/>
      </c>
    </row>
    <row r="35" spans="4:6">
      <c r="D35" s="54" t="str">
        <f t="shared" si="3"/>
        <v>[]()</v>
      </c>
      <c r="E35" s="54" t="str">
        <f t="shared" si="1"/>
        <v>[]()&lt;br&gt;[]()&lt;br&gt;[]()&lt;br&gt;[]()&lt;br&gt;[]()&lt;br&gt;[]()&lt;br&gt;[]()&lt;br&gt;[]()&lt;br&gt;[]()&lt;br&gt;[]()&lt;br&gt;[]()&lt;br&gt;[]()&lt;br&gt;[]()</v>
      </c>
      <c r="F35" s="54" t="str">
        <f t="shared" si="2"/>
        <v/>
      </c>
    </row>
    <row r="36" spans="4:6">
      <c r="D36" s="54" t="str">
        <f t="shared" si="3"/>
        <v>[]()</v>
      </c>
      <c r="E36" s="54" t="str">
        <f t="shared" si="1"/>
        <v>[]()&lt;br&gt;[]()&lt;br&gt;[]()&lt;br&gt;[]()&lt;br&gt;[]()&lt;br&gt;[]()&lt;br&gt;[]()&lt;br&gt;[]()&lt;br&gt;[]()&lt;br&gt;[]()&lt;br&gt;[]()&lt;br&gt;[]()&lt;br&gt;[]()&lt;br&gt;[]()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 ref="C22" r:id="rId5" xr:uid="{0324CA14-F87A-0A4F-819C-46C98AA753F1}"/>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0" activePane="bottomLeft" state="frozen"/>
      <selection pane="bottomLeft" activeCell="C38" sqref="C38"/>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4" t="str">
        <f t="shared" si="6"/>
        <v/>
      </c>
    </row>
    <row r="34" spans="1:12" ht="34">
      <c r="A34" s="33">
        <v>12</v>
      </c>
      <c r="B34" s="9" t="s">
        <v>492</v>
      </c>
      <c r="C34" s="34" t="s">
        <v>493</v>
      </c>
      <c r="D34" s="89" t="str">
        <f>IF(ISBLANK(C34),"",CONCATENATE(Configuration!$B$31,Notebooks!C34,".ipynb"))</f>
        <v>https://colab.research.google.com/github/RPI-DATA/course-intro-ml-app/blob/master/content/notebooks/12-intro-modeling-2/04-stats-models.ipynb</v>
      </c>
      <c r="E34" s="54" t="str">
        <f t="shared" si="8"/>
        <v>Stats Models - [![Open In Colab](https://colab.research.google.com/assets/colab-badge.svg)](https://colab.research.google.com/github/RPI-DATA/course-intro-ml-app/blob/master/content/notebooks/12-intro-modeling-2/04-stats-models.ipynb)</v>
      </c>
      <c r="F34"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4" t="str">
        <f t="shared" si="3"/>
        <v xml:space="preserve">  - title: Stats Models
    url: /notebooks/12-intro-modeling-2/04-stats-models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4"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row>
    <row r="35" spans="1:12" ht="34">
      <c r="A35" s="33">
        <v>14</v>
      </c>
      <c r="B35" s="9" t="s">
        <v>254</v>
      </c>
      <c r="C35" s="34" t="s">
        <v>481</v>
      </c>
      <c r="D35" s="89" t="str">
        <f>IF(ISBLANK(C35),"",CONCATENATE(Configuration!$B$31,Notebooks!C35,".ipynb"))</f>
        <v>https://colab.research.google.com/github/RPI-DATA/course-intro-ml-app/blob/master/content/notebooks/14-unsupervised/01-introduction-pca.ipynb</v>
      </c>
      <c r="E35" s="54" t="str">
        <f t="shared" si="8"/>
        <v>PCA - [![Open In Colab](https://colab.research.google.com/assets/colab-badge.svg)](https://colab.research.google.com/github/RPI-DATA/course-intro-ml-app/blob/master/content/notebooks/14-unsupervised/01-introduction-pca.ipynb)</v>
      </c>
      <c r="F35" s="54" t="str">
        <f t="shared" ref="F35:F98" si="9">IF(A35=A34,F34&amp;"&lt;br&gt;"&amp;E35,E35)</f>
        <v>PCA - [![Open In Colab](https://colab.research.google.com/assets/colab-badge.svg)](https://colab.research.google.com/github/RPI-DATA/course-intro-ml-app/blob/master/content/notebooks/14-unsupervised/01-introduction-pca.ipynb)</v>
      </c>
      <c r="G35" s="54" t="str">
        <f t="shared" si="7"/>
        <v/>
      </c>
      <c r="H35" s="54" t="str">
        <f t="shared" ref="H35:H98" si="10">IF(ISBLANK(C35),"",CONCATENATE("  - title: ",B35,"
    url: /notebooks/",C35,"
    not_numbered: true"))</f>
        <v xml:space="preserve">  - title: PCA
    url: /notebooks/14-unsupervised/01-introduction-pca
    not_numbered: true</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4"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
</v>
      </c>
      <c r="K35" s="54" t="str">
        <f t="shared" si="5"/>
        <v xml:space="preserve">| [PCA](https://rpi.analyticsdojo.com/notebooks/14-unsupervised/01-introduction-pca.html)| [![Open In Colab](https://colab.research.google.com/assets/colab-badge.svg)]()|
</v>
      </c>
      <c r="L35" s="54" t="str">
        <f t="shared" ref="L35:L98" si="12">IF(A35&lt;&gt;A36,K35,"")</f>
        <v/>
      </c>
    </row>
    <row r="36" spans="1:12" ht="17">
      <c r="A36" s="33">
        <v>14</v>
      </c>
      <c r="B36" s="9" t="s">
        <v>500</v>
      </c>
      <c r="C36" s="34" t="s">
        <v>501</v>
      </c>
      <c r="D36" s="89" t="str">
        <f>IF(ISBLANK(C36),"",CONCATENATE(Configuration!$B$31,Notebooks!C36,".ipynb"))</f>
        <v>https://colab.research.google.com/github/RPI-DATA/course-intro-ml-app/blob/master/content/notebooks/14-unsupervised/02-pca2.ipynb</v>
      </c>
      <c r="E36" s="54" t="str">
        <f t="shared" si="8"/>
        <v>PCA Alt - [![Open In Colab](https://colab.research.google.com/assets/colab-badge.svg)](https://colab.research.google.com/github/RPI-DATA/course-intro-ml-app/blob/master/content/notebooks/14-unsupervised/02-pca2.ipynb)</v>
      </c>
      <c r="F36"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4" t="str">
        <f t="shared" si="7"/>
        <v/>
      </c>
      <c r="H36" s="54" t="str">
        <f t="shared" si="10"/>
        <v xml:space="preserve">  - title: PCA Alt
    url: /notebooks/14-unsupervised/02-pca2
    not_numbered: true</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4"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
</v>
      </c>
      <c r="K36"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v>
      </c>
      <c r="L36" s="54" t="str">
        <f t="shared" si="12"/>
        <v/>
      </c>
    </row>
    <row r="37" spans="1:12" ht="17">
      <c r="A37" s="33">
        <v>14</v>
      </c>
      <c r="B37" s="9" t="s">
        <v>495</v>
      </c>
      <c r="C37" s="34" t="s">
        <v>502</v>
      </c>
      <c r="D37" s="89" t="str">
        <f>IF(ISBLANK(C37),"",CONCATENATE(Configuration!$B$31,Notebooks!C37,".ipynb"))</f>
        <v>https://colab.research.google.com/github/RPI-DATA/course-intro-ml-app/blob/master/content/notebooks/14-unsupervised/03-kmeans.ipynb</v>
      </c>
      <c r="E37" s="54" t="str">
        <f t="shared" si="8"/>
        <v>Cluster Analysis - [![Open In Colab](https://colab.research.google.com/assets/colab-badge.svg)](https://colab.research.google.com/github/RPI-DATA/course-intro-ml-app/blob/master/content/notebooks/14-unsupervised/03-kmeans.ipynb)</v>
      </c>
      <c r="F37" s="54" t="str">
        <f t="shared" si="9"/>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4" t="str">
        <f t="shared" ref="G37:G100" si="13">IF(A37&lt;&gt;A38,F37,"")</f>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H37" s="54" t="str">
        <f t="shared" si="10"/>
        <v xml:space="preserve">  - title: Cluster Analysis
    url: /notebooks/14-unsupervised/03-kmeans
    not_numbered: true</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4"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
</v>
      </c>
      <c r="K37" s="54" t="str">
        <f t="shared" si="5"/>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c r="L37" s="54" t="str">
        <f t="shared" si="12"/>
        <v xml:space="preserve">| [PCA](https://rpi.analyticsdojo.com/notebooks/14-unsupervised/01-introduction-pca.html)| [![Open In Colab](https://colab.research.google.com/assets/colab-badge.svg)]()|
| [PCA Alt](https://rpi.analyticsdojo.com/notebooks/14-unsupervised/02-pca2.html)| [![Open In Colab](https://colab.research.google.com/assets/colab-badge.svg)]()|
| [Cluster Analysis](https://rpi.analyticsdojo.com/notebooks/14-unsupervised/03-kmeans.html)| [![Open In Colab](https://colab.research.google.com/assets/colab-badge.svg)]()|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2019-10-25T00:39:41Z</dcterms:modified>
</cp:coreProperties>
</file>