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9C504C51-A4CD-344B-A75D-75C23127D842}" xr6:coauthVersionLast="36" xr6:coauthVersionMax="43" xr10:uidLastSave="{00000000-0000-0000-0000-000000000000}"/>
  <bookViews>
    <workbookView xWindow="0" yWindow="460" windowWidth="25600" windowHeight="14760" activeTab="2"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A15" i="24" l="1"/>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5" i="4"/>
  <c r="E3" i="4"/>
  <c r="E2" i="4"/>
  <c r="B2" i="4" s="1"/>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5" i="13" s="1"/>
  <c r="S6" i="2"/>
  <c r="A26" i="13"/>
  <c r="A25" i="13"/>
  <c r="A24" i="13"/>
  <c r="A23" i="13"/>
  <c r="A22" i="13"/>
  <c r="A21" i="13"/>
  <c r="A20" i="13"/>
  <c r="A19" i="13"/>
  <c r="A18" i="13"/>
  <c r="A17" i="13"/>
  <c r="A16" i="13"/>
  <c r="A15" i="13"/>
  <c r="A14" i="13"/>
  <c r="A13" i="13"/>
  <c r="A12" i="13"/>
  <c r="A11" i="13"/>
  <c r="A10" i="13"/>
  <c r="A9" i="13"/>
  <c r="A8" i="13"/>
  <c r="A7" i="13"/>
  <c r="A6" i="13"/>
  <c r="B3" i="4"/>
  <c r="C49" i="4"/>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B18" i="4" s="1"/>
  <c r="C17" i="4"/>
  <c r="C16" i="4"/>
  <c r="C15" i="4"/>
  <c r="C14" i="4"/>
  <c r="B14" i="4" s="1"/>
  <c r="C13" i="4"/>
  <c r="C12" i="4"/>
  <c r="C11" i="4"/>
  <c r="C10" i="4"/>
  <c r="B10" i="4" s="1"/>
  <c r="C9" i="4"/>
  <c r="C8" i="4"/>
  <c r="C7" i="4"/>
  <c r="C6" i="4"/>
  <c r="C5" i="4"/>
  <c r="C4" i="4"/>
  <c r="C3" i="4"/>
  <c r="C2" i="4"/>
  <c r="B46" i="4"/>
  <c r="B42" i="4"/>
  <c r="B38" i="4"/>
  <c r="B34"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A15" i="4"/>
  <c r="A14" i="4"/>
  <c r="A13" i="4"/>
  <c r="B13" i="4" s="1"/>
  <c r="A12" i="4"/>
  <c r="A11" i="4"/>
  <c r="A10" i="4"/>
  <c r="A9" i="4"/>
  <c r="B9" i="4" s="1"/>
  <c r="A8" i="4"/>
  <c r="A7" i="4"/>
  <c r="A6" i="4"/>
  <c r="A5"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D34" i="4"/>
  <c r="A35" i="4"/>
  <c r="B35" i="4" s="1"/>
  <c r="D35" i="4"/>
  <c r="A36" i="4"/>
  <c r="B36" i="4" s="1"/>
  <c r="D36" i="4"/>
  <c r="A37" i="4"/>
  <c r="B37" i="4" s="1"/>
  <c r="D37" i="4"/>
  <c r="A38" i="4"/>
  <c r="D38" i="4"/>
  <c r="A39" i="4"/>
  <c r="B39" i="4" s="1"/>
  <c r="D39" i="4"/>
  <c r="A40" i="4"/>
  <c r="B40" i="4" s="1"/>
  <c r="D40" i="4"/>
  <c r="A41" i="4"/>
  <c r="B41" i="4" s="1"/>
  <c r="D41" i="4"/>
  <c r="A42" i="4"/>
  <c r="D42" i="4"/>
  <c r="A43" i="4"/>
  <c r="B43" i="4" s="1"/>
  <c r="D43" i="4"/>
  <c r="A44" i="4"/>
  <c r="B44" i="4" s="1"/>
  <c r="D44" i="4"/>
  <c r="A45" i="4"/>
  <c r="B45" i="4" s="1"/>
  <c r="D45" i="4"/>
  <c r="A46" i="4"/>
  <c r="D46" i="4"/>
  <c r="A47" i="4"/>
  <c r="B47" i="4" s="1"/>
  <c r="D47" i="4"/>
  <c r="A48" i="4"/>
  <c r="B48" i="4" s="1"/>
  <c r="D48" i="4"/>
  <c r="A49" i="4"/>
  <c r="B49" i="4" s="1"/>
  <c r="D49" i="4"/>
  <c r="A12" i="24"/>
  <c r="A14" i="24"/>
  <c r="A13" i="24"/>
  <c r="A11" i="24"/>
  <c r="D10" i="17"/>
  <c r="D9" i="17"/>
  <c r="D8" i="17"/>
  <c r="J5" i="17" s="1"/>
  <c r="D7" i="17"/>
  <c r="D6" i="17"/>
  <c r="D5" i="17"/>
  <c r="J2" i="17" s="1"/>
  <c r="K2" i="17" s="1"/>
  <c r="D4" i="17"/>
  <c r="E4" i="17" s="1"/>
  <c r="D3" i="17"/>
  <c r="D2" i="17"/>
  <c r="E2" i="17" s="1"/>
  <c r="F2" i="17" s="1"/>
  <c r="G2" i="17"/>
  <c r="H2" i="17"/>
  <c r="I2" i="17" s="1"/>
  <c r="I3" i="17" s="1"/>
  <c r="L2" i="17"/>
  <c r="E3" i="17"/>
  <c r="G3" i="17"/>
  <c r="H3" i="17"/>
  <c r="J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F30" i="26" s="1"/>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E17" i="26"/>
  <c r="D17" i="26"/>
  <c r="L16" i="26"/>
  <c r="J16" i="26"/>
  <c r="K16" i="26" s="1"/>
  <c r="K17" i="26" s="1"/>
  <c r="H16" i="26"/>
  <c r="G16" i="26"/>
  <c r="D16" i="26"/>
  <c r="E16" i="26" s="1"/>
  <c r="F16" i="26" s="1"/>
  <c r="F17" i="26" s="1"/>
  <c r="F18" i="26" s="1"/>
  <c r="J15" i="26"/>
  <c r="H15" i="26"/>
  <c r="D15" i="26"/>
  <c r="E15" i="26" s="1"/>
  <c r="L14" i="26"/>
  <c r="J14" i="26"/>
  <c r="H14" i="26"/>
  <c r="G14" i="26"/>
  <c r="D14" i="26"/>
  <c r="J11" i="26" s="1"/>
  <c r="L13" i="26"/>
  <c r="H13" i="26"/>
  <c r="G13" i="26"/>
  <c r="D13" i="26"/>
  <c r="E13" i="26" s="1"/>
  <c r="L12" i="26"/>
  <c r="J12" i="26"/>
  <c r="H12" i="26"/>
  <c r="G12" i="26"/>
  <c r="D12" i="26"/>
  <c r="E12" i="26" s="1"/>
  <c r="L11" i="26"/>
  <c r="H11" i="26"/>
  <c r="G11" i="26"/>
  <c r="D11" i="26"/>
  <c r="E11" i="26" s="1"/>
  <c r="L10" i="26"/>
  <c r="H10" i="26"/>
  <c r="G10" i="26"/>
  <c r="D10" i="26"/>
  <c r="J7" i="26" s="1"/>
  <c r="J9" i="26"/>
  <c r="H9" i="26"/>
  <c r="D9" i="26"/>
  <c r="E9" i="26" s="1"/>
  <c r="L8" i="26"/>
  <c r="J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J5" i="26" l="1"/>
  <c r="J6" i="26"/>
  <c r="K6" i="26" s="1"/>
  <c r="K3" i="17"/>
  <c r="F5" i="26"/>
  <c r="G5" i="26" s="1"/>
  <c r="F19" i="26"/>
  <c r="F20" i="26" s="1"/>
  <c r="F21" i="26" s="1"/>
  <c r="G21" i="26" s="1"/>
  <c r="J13" i="26"/>
  <c r="J2" i="26"/>
  <c r="K2" i="26" s="1"/>
  <c r="K3" i="26" s="1"/>
  <c r="K4" i="26" s="1"/>
  <c r="K5" i="26" s="1"/>
  <c r="L5"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31" i="25" l="1"/>
  <c r="F30" i="25"/>
  <c r="E7" i="19"/>
  <c r="F6" i="19"/>
  <c r="A8" i="20" s="1"/>
  <c r="E8" i="19" l="1"/>
  <c r="E9" i="19" s="1"/>
  <c r="E10" i="19" s="1"/>
  <c r="F7" i="19"/>
  <c r="A9" i="20" s="1"/>
  <c r="E32" i="25"/>
  <c r="E33" i="25" s="1"/>
  <c r="F31" i="25"/>
  <c r="E35" i="25"/>
  <c r="F9" i="19"/>
  <c r="A11" i="20" s="1"/>
  <c r="F8" i="19" l="1"/>
  <c r="A10" i="20" s="1"/>
  <c r="E11" i="19"/>
  <c r="F10" i="19"/>
  <c r="E34" i="25"/>
  <c r="F34" i="25" s="1"/>
  <c r="F33" i="25"/>
  <c r="E36" i="25"/>
  <c r="F35" i="25"/>
  <c r="E12" i="19" l="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1" i="19"/>
  <c r="A13" i="20" s="1"/>
  <c r="A12" i="20"/>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E4" i="4"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E6" i="4" l="1"/>
  <c r="B6" i="4" s="1"/>
  <c r="E8" i="4"/>
  <c r="R47" i="2"/>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P3" i="2"/>
  <c r="A37" i="13"/>
  <c r="A5" i="12"/>
  <c r="A6" i="12"/>
  <c r="A8" i="12"/>
  <c r="A9" i="12"/>
  <c r="A10" i="12"/>
  <c r="A11"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F17" i="17" s="1"/>
  <c r="F18" i="17" s="1"/>
  <c r="F19" i="17" s="1"/>
  <c r="F20" i="17" s="1"/>
  <c r="F21" i="17" s="1"/>
  <c r="G10" i="17"/>
  <c r="A12" i="12" s="1"/>
  <c r="G15" i="17"/>
  <c r="A17" i="12"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<sst xmlns="http://schemas.openxmlformats.org/spreadsheetml/2006/main" count="549" uniqueCount="414">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</sst>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quotePrefix="1" applyNumberFormat="1" applyFont="1" applyBorder="1" applyAlignment="1" applyProtection="1">
      <protection locked="0"/>
    </xf>
    <xf numFmtId="49" fontId="1" fillId="0" borderId="23" xfId="1" applyNumberFormat="1" applyFont="1" applyBorder="1" applyAlignment="1" applyProtection="1">
      <protection locked="0"/>
    </xf>
    <xf numFmtId="49" fontId="6" fillId="0" borderId="23" xfId="1" quotePrefix="1" applyNumberForma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0" fillId="0" borderId="23" xfId="0"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5" fillId="0" borderId="23" xfId="0" applyNumberFormat="1" applyFont="1" applyBorder="1" applyAlignment="1" applyProtection="1">
      <alignment horizontal="left" vertical="top" wrapText="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manikon@asu.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esktop.github.com/" TargetMode="External"/><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proquestcombo-safaribooksonline-com.libproxy.rpi.edu/book/programming/machine-learning/9781449369880/firstchapter"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39" workbookViewId="0">
      <selection activeCell="B51" sqref="B51:E51"/>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127</v>
      </c>
      <c r="B1" s="17"/>
    </row>
    <row r="2" spans="1:7" ht="15" customHeight="1">
      <c r="A2" s="28" t="s">
        <v>126</v>
      </c>
      <c r="B2" s="99" t="s">
        <v>279</v>
      </c>
      <c r="C2" s="99"/>
      <c r="D2" s="99"/>
      <c r="E2" s="99"/>
    </row>
    <row r="3" spans="1:7" s="4" customFormat="1" ht="15" customHeight="1">
      <c r="A3" s="9" t="s">
        <v>151</v>
      </c>
      <c r="B3" s="97" t="s">
        <v>136</v>
      </c>
      <c r="C3" s="97"/>
      <c r="D3" s="97"/>
      <c r="E3" s="97"/>
    </row>
    <row r="4" spans="1:7" s="4" customFormat="1" ht="15" customHeight="1">
      <c r="A4" s="9" t="s">
        <v>153</v>
      </c>
      <c r="B4" s="97" t="s">
        <v>325</v>
      </c>
      <c r="C4" s="97"/>
      <c r="D4" s="97"/>
      <c r="E4" s="97"/>
    </row>
    <row r="5" spans="1:7" s="4" customFormat="1" ht="15" customHeight="1">
      <c r="A5" s="9" t="s">
        <v>152</v>
      </c>
      <c r="B5" s="97" t="s">
        <v>154</v>
      </c>
      <c r="C5" s="97"/>
      <c r="D5" s="97"/>
      <c r="E5" s="97"/>
    </row>
    <row r="6" spans="1:7" ht="15" customHeight="1">
      <c r="A6" s="1" t="s">
        <v>155</v>
      </c>
      <c r="B6" s="94" t="s">
        <v>347</v>
      </c>
      <c r="C6" s="105"/>
      <c r="D6" s="105"/>
      <c r="E6" s="105"/>
    </row>
    <row r="7" spans="1:7" s="28" customFormat="1" ht="15" customHeight="1">
      <c r="A7" s="1" t="s">
        <v>348</v>
      </c>
      <c r="B7" s="110" t="s">
        <v>349</v>
      </c>
      <c r="C7" s="105"/>
      <c r="D7" s="105"/>
      <c r="E7" s="105"/>
    </row>
    <row r="8" spans="1:7" s="28" customFormat="1" ht="15" customHeight="1">
      <c r="A8" s="1"/>
      <c r="B8" s="17"/>
    </row>
    <row r="9" spans="1:7" s="4" customFormat="1" ht="15" customHeight="1">
      <c r="A9" s="1" t="s">
        <v>141</v>
      </c>
      <c r="B9" s="111" t="s">
        <v>137</v>
      </c>
      <c r="C9" s="112"/>
      <c r="D9" s="111" t="s">
        <v>320</v>
      </c>
      <c r="E9" s="112"/>
      <c r="F9" s="106"/>
      <c r="G9" s="106"/>
    </row>
    <row r="10" spans="1:7" s="4" customFormat="1" ht="15" customHeight="1">
      <c r="A10" s="1" t="s">
        <v>142</v>
      </c>
      <c r="B10" s="100" t="s">
        <v>139</v>
      </c>
      <c r="C10" s="101"/>
      <c r="D10" s="100" t="s">
        <v>353</v>
      </c>
      <c r="E10" s="101"/>
      <c r="F10" s="106"/>
      <c r="G10" s="106"/>
    </row>
    <row r="11" spans="1:7" s="4" customFormat="1" ht="15" customHeight="1">
      <c r="A11" s="1" t="s">
        <v>143</v>
      </c>
      <c r="B11" s="102" t="s">
        <v>146</v>
      </c>
      <c r="C11" s="103"/>
      <c r="D11" s="102" t="s">
        <v>30</v>
      </c>
      <c r="E11" s="103"/>
      <c r="F11" s="106"/>
      <c r="G11" s="106"/>
    </row>
    <row r="12" spans="1:7" s="28" customFormat="1" ht="15" customHeight="1">
      <c r="A12" s="1" t="s">
        <v>281</v>
      </c>
      <c r="B12" s="104" t="s">
        <v>342</v>
      </c>
      <c r="C12" s="103"/>
      <c r="D12" s="102" t="s">
        <v>30</v>
      </c>
      <c r="E12" s="103"/>
      <c r="F12" s="106"/>
      <c r="G12" s="106"/>
    </row>
    <row r="13" spans="1:7" s="4" customFormat="1" ht="15" customHeight="1">
      <c r="A13" s="1" t="s">
        <v>144</v>
      </c>
      <c r="B13" s="102" t="s">
        <v>147</v>
      </c>
      <c r="C13" s="103"/>
      <c r="D13" s="102" t="s">
        <v>30</v>
      </c>
      <c r="E13" s="103"/>
      <c r="F13" s="106"/>
      <c r="G13" s="106"/>
    </row>
    <row r="14" spans="1:7" s="28" customFormat="1" ht="15" customHeight="1">
      <c r="A14" s="1"/>
      <c r="B14" s="17"/>
    </row>
    <row r="15" spans="1:7" s="4" customFormat="1" ht="15" customHeight="1">
      <c r="A15" s="1" t="s">
        <v>145</v>
      </c>
      <c r="B15" s="104" t="s">
        <v>321</v>
      </c>
      <c r="C15" s="103"/>
      <c r="D15" s="102"/>
      <c r="E15" s="103"/>
      <c r="F15" s="106"/>
      <c r="G15" s="106"/>
    </row>
    <row r="16" spans="1:7" s="4" customFormat="1" ht="15" customHeight="1">
      <c r="A16" s="1" t="s">
        <v>142</v>
      </c>
      <c r="B16" s="100" t="s">
        <v>322</v>
      </c>
      <c r="C16" s="101"/>
      <c r="D16" s="100"/>
      <c r="E16" s="101"/>
      <c r="F16" s="106"/>
      <c r="G16" s="106"/>
    </row>
    <row r="17" spans="1:11" s="4" customFormat="1" ht="15" customHeight="1">
      <c r="A17" s="1" t="s">
        <v>143</v>
      </c>
      <c r="B17" s="104" t="s">
        <v>323</v>
      </c>
      <c r="C17" s="103"/>
      <c r="D17" s="102"/>
      <c r="E17" s="103"/>
      <c r="F17" s="106"/>
      <c r="G17" s="106"/>
    </row>
    <row r="18" spans="1:11" s="28" customFormat="1" ht="15" customHeight="1">
      <c r="A18" s="1" t="s">
        <v>281</v>
      </c>
      <c r="B18" s="104" t="s">
        <v>30</v>
      </c>
      <c r="C18" s="103"/>
      <c r="D18" s="102"/>
      <c r="E18" s="103"/>
      <c r="F18" s="106"/>
      <c r="G18" s="106"/>
    </row>
    <row r="19" spans="1:11" s="28" customFormat="1" ht="15" customHeight="1">
      <c r="A19" s="1" t="s">
        <v>144</v>
      </c>
      <c r="B19" s="102"/>
      <c r="C19" s="103"/>
      <c r="D19" s="102"/>
      <c r="E19" s="103"/>
      <c r="F19" s="106"/>
      <c r="G19" s="106"/>
    </row>
    <row r="20" spans="1:11" s="28" customFormat="1" ht="15" customHeight="1">
      <c r="A20" s="1"/>
      <c r="B20" s="17"/>
    </row>
    <row r="21" spans="1:11" s="4" customFormat="1" ht="99" customHeight="1">
      <c r="A21" s="21" t="s">
        <v>148</v>
      </c>
      <c r="B21" s="109" t="s">
        <v>149</v>
      </c>
      <c r="C21" s="109"/>
      <c r="D21" s="109"/>
      <c r="E21" s="109"/>
      <c r="F21" s="107" t="s">
        <v>314</v>
      </c>
      <c r="G21" s="108"/>
      <c r="H21" s="108"/>
      <c r="I21" s="108"/>
      <c r="J21" s="108"/>
      <c r="K21" s="108"/>
    </row>
    <row r="22" spans="1:11" s="28" customFormat="1" ht="14.75" customHeight="1">
      <c r="A22" s="21"/>
      <c r="B22" s="67"/>
      <c r="C22" s="67"/>
      <c r="D22" s="67"/>
      <c r="E22" s="67"/>
    </row>
    <row r="23" spans="1:11" s="4" customFormat="1" ht="99" customHeight="1">
      <c r="A23" s="21" t="s">
        <v>277</v>
      </c>
      <c r="B23" s="109" t="s">
        <v>345</v>
      </c>
      <c r="C23" s="109"/>
      <c r="D23" s="109"/>
      <c r="E23" s="109"/>
    </row>
    <row r="24" spans="1:11" s="28" customFormat="1" ht="38" customHeight="1">
      <c r="A24" s="21" t="s">
        <v>278</v>
      </c>
      <c r="B24" s="109"/>
      <c r="C24" s="109"/>
      <c r="D24" s="109"/>
      <c r="E24" s="109"/>
    </row>
    <row r="25" spans="1:11" s="28" customFormat="1" ht="38" customHeight="1">
      <c r="A25" s="21" t="s">
        <v>280</v>
      </c>
      <c r="B25" s="109"/>
      <c r="C25" s="109"/>
      <c r="D25" s="109"/>
      <c r="E25" s="109"/>
    </row>
    <row r="26" spans="1:11" s="4" customFormat="1" ht="15" customHeight="1">
      <c r="A26" s="1"/>
      <c r="B26" s="17"/>
    </row>
    <row r="27" spans="1:11" s="4" customFormat="1" ht="19">
      <c r="A27" s="57" t="s">
        <v>128</v>
      </c>
      <c r="B27" s="17"/>
    </row>
    <row r="28" spans="1:11" s="4" customFormat="1" ht="15" customHeight="1">
      <c r="A28" s="1" t="s">
        <v>129</v>
      </c>
      <c r="B28" s="97" t="s">
        <v>138</v>
      </c>
      <c r="C28" s="97"/>
      <c r="D28" s="97"/>
      <c r="E28" s="97"/>
    </row>
    <row r="29" spans="1:11" s="4" customFormat="1" ht="15" customHeight="1">
      <c r="A29" s="1" t="s">
        <v>132</v>
      </c>
      <c r="B29" s="96" t="s">
        <v>313</v>
      </c>
      <c r="C29" s="97"/>
      <c r="D29" s="97"/>
      <c r="E29" s="97"/>
      <c r="F29" s="13" t="s">
        <v>302</v>
      </c>
    </row>
    <row r="30" spans="1:11" s="4" customFormat="1" ht="15" customHeight="1">
      <c r="A30" s="1" t="s">
        <v>131</v>
      </c>
      <c r="B30" s="95" t="s">
        <v>312</v>
      </c>
      <c r="C30" s="95"/>
      <c r="D30" s="95"/>
      <c r="E30" s="95"/>
      <c r="F30" s="13" t="s">
        <v>303</v>
      </c>
    </row>
    <row r="31" spans="1:11" s="28" customFormat="1" ht="15" customHeight="1">
      <c r="A31" s="1" t="s">
        <v>336</v>
      </c>
      <c r="B31" s="98" t="s">
        <v>344</v>
      </c>
      <c r="C31" s="95"/>
      <c r="D31" s="95"/>
      <c r="E31" s="95"/>
      <c r="F31" s="13" t="s">
        <v>337</v>
      </c>
    </row>
    <row r="32" spans="1:11" s="4" customFormat="1" ht="15" customHeight="1">
      <c r="A32" s="1"/>
      <c r="B32" s="15"/>
    </row>
    <row r="33" spans="1:6" s="4" customFormat="1" ht="19">
      <c r="A33" s="57" t="s">
        <v>130</v>
      </c>
      <c r="B33" s="15"/>
    </row>
    <row r="34" spans="1:6" s="4" customFormat="1" ht="15" customHeight="1">
      <c r="A34" s="9" t="s">
        <v>174</v>
      </c>
      <c r="B34" s="94" t="s">
        <v>18</v>
      </c>
      <c r="C34" s="94"/>
      <c r="D34" s="94"/>
      <c r="E34" s="94"/>
      <c r="F34" s="13" t="s">
        <v>304</v>
      </c>
    </row>
    <row r="35" spans="1:6" s="4" customFormat="1" ht="15" customHeight="1">
      <c r="A35" s="9" t="s">
        <v>133</v>
      </c>
      <c r="B35" s="94" t="s">
        <v>140</v>
      </c>
      <c r="C35" s="94"/>
      <c r="D35" s="94"/>
      <c r="E35" s="94"/>
      <c r="F35" s="13" t="s">
        <v>305</v>
      </c>
    </row>
    <row r="36" spans="1:6" s="4" customFormat="1" ht="15" customHeight="1">
      <c r="A36" s="9" t="s">
        <v>135</v>
      </c>
      <c r="B36" s="95" t="s">
        <v>312</v>
      </c>
      <c r="C36" s="95"/>
      <c r="D36" s="95"/>
      <c r="E36" s="95"/>
      <c r="F36" s="13" t="s">
        <v>306</v>
      </c>
    </row>
    <row r="37" spans="1:6" s="4" customFormat="1" ht="15" customHeight="1">
      <c r="A37" s="9" t="s">
        <v>285</v>
      </c>
      <c r="B37" s="94" t="s">
        <v>134</v>
      </c>
      <c r="C37" s="94"/>
      <c r="D37" s="94"/>
      <c r="E37" s="94"/>
      <c r="F37" s="13" t="s">
        <v>307</v>
      </c>
    </row>
    <row r="38" spans="1:6" s="4" customFormat="1" ht="15" customHeight="1">
      <c r="A38" s="9"/>
      <c r="B38" s="16"/>
      <c r="C38" s="13"/>
    </row>
    <row r="39" spans="1:6" ht="19">
      <c r="A39" s="14" t="s">
        <v>273</v>
      </c>
    </row>
    <row r="40" spans="1:6" ht="15" customHeight="1">
      <c r="A40" s="9" t="s">
        <v>164</v>
      </c>
      <c r="B40" s="94" t="s">
        <v>363</v>
      </c>
      <c r="C40" s="94"/>
      <c r="D40" s="94"/>
      <c r="E40" s="94"/>
    </row>
    <row r="41" spans="1:6" ht="15" customHeight="1">
      <c r="A41" s="9" t="s">
        <v>178</v>
      </c>
      <c r="B41" s="95" t="s">
        <v>364</v>
      </c>
      <c r="C41" s="95"/>
      <c r="D41" s="95"/>
      <c r="E41" s="95"/>
    </row>
    <row r="42" spans="1:6" ht="15" customHeight="1">
      <c r="A42" s="9" t="s">
        <v>165</v>
      </c>
      <c r="B42" s="94" t="s">
        <v>396</v>
      </c>
      <c r="C42" s="94"/>
      <c r="D42" s="94"/>
      <c r="E42" s="94"/>
    </row>
    <row r="43" spans="1:6" ht="15" customHeight="1">
      <c r="A43" s="9" t="s">
        <v>178</v>
      </c>
      <c r="B43" s="95" t="s">
        <v>324</v>
      </c>
      <c r="C43" s="95"/>
      <c r="D43" s="95"/>
      <c r="E43" s="95"/>
    </row>
    <row r="44" spans="1:6" ht="15" customHeight="1">
      <c r="A44" s="9" t="s">
        <v>166</v>
      </c>
      <c r="B44" s="94" t="s">
        <v>394</v>
      </c>
      <c r="C44" s="94"/>
      <c r="D44" s="94"/>
      <c r="E44" s="94"/>
    </row>
    <row r="45" spans="1:6" ht="15" customHeight="1">
      <c r="A45" s="9" t="s">
        <v>178</v>
      </c>
      <c r="B45" s="95" t="s">
        <v>397</v>
      </c>
      <c r="C45" s="95"/>
      <c r="D45" s="95"/>
      <c r="E45" s="95"/>
    </row>
    <row r="46" spans="1:6" s="28" customFormat="1" ht="15" customHeight="1">
      <c r="A46" s="9" t="s">
        <v>362</v>
      </c>
      <c r="B46" s="94" t="s">
        <v>393</v>
      </c>
      <c r="C46" s="94"/>
      <c r="D46" s="94"/>
      <c r="E46" s="94"/>
    </row>
    <row r="47" spans="1:6" s="28" customFormat="1" ht="15" customHeight="1">
      <c r="A47" s="9" t="s">
        <v>178</v>
      </c>
      <c r="B47" s="95" t="s">
        <v>395</v>
      </c>
      <c r="C47" s="95"/>
      <c r="D47" s="95"/>
      <c r="E47" s="95"/>
    </row>
    <row r="48" spans="1:6" s="28" customFormat="1" ht="15" customHeight="1">
      <c r="A48" s="9" t="s">
        <v>392</v>
      </c>
      <c r="B48" s="94" t="s">
        <v>410</v>
      </c>
      <c r="C48" s="94"/>
      <c r="D48" s="94"/>
      <c r="E48" s="94"/>
    </row>
    <row r="49" spans="1:5" ht="15" customHeight="1">
      <c r="A49" s="9" t="s">
        <v>178</v>
      </c>
      <c r="B49" s="95" t="s">
        <v>409</v>
      </c>
      <c r="C49" s="95"/>
      <c r="D49" s="95"/>
      <c r="E49" s="95"/>
    </row>
    <row r="50" spans="1:5" s="28" customFormat="1" ht="15" customHeight="1">
      <c r="A50" s="9" t="s">
        <v>392</v>
      </c>
      <c r="B50" s="94" t="s">
        <v>411</v>
      </c>
      <c r="C50" s="94"/>
      <c r="D50" s="94"/>
      <c r="E50" s="94"/>
    </row>
    <row r="51" spans="1:5" s="28" customFormat="1" ht="15" customHeight="1">
      <c r="A51" s="9" t="s">
        <v>178</v>
      </c>
      <c r="B51" s="95" t="s">
        <v>319</v>
      </c>
      <c r="C51" s="95"/>
      <c r="D51" s="95"/>
      <c r="E51" s="95"/>
    </row>
    <row r="52" spans="1:5" ht="19">
      <c r="A52" s="31" t="s">
        <v>167</v>
      </c>
    </row>
    <row r="53" spans="1:5" s="28" customFormat="1" ht="19">
      <c r="A53" s="31" t="s">
        <v>365</v>
      </c>
      <c r="B53" s="17"/>
    </row>
    <row r="54" spans="1:5" ht="15" customHeight="1">
      <c r="A54" s="24" t="s">
        <v>168</v>
      </c>
      <c r="B54" s="23" t="s">
        <v>169</v>
      </c>
    </row>
    <row r="55" spans="1:5" ht="15" customHeight="1">
      <c r="A55" s="73" t="s">
        <v>355</v>
      </c>
      <c r="B55" s="69" t="s">
        <v>360</v>
      </c>
    </row>
    <row r="56" spans="1:5" ht="15" customHeight="1">
      <c r="A56" s="74" t="s">
        <v>357</v>
      </c>
      <c r="B56" s="70" t="s">
        <v>170</v>
      </c>
    </row>
    <row r="57" spans="1:5" ht="15" customHeight="1">
      <c r="A57" s="74" t="s">
        <v>358</v>
      </c>
      <c r="B57" s="78" t="s">
        <v>170</v>
      </c>
    </row>
    <row r="58" spans="1:5" s="28" customFormat="1" ht="15" customHeight="1">
      <c r="A58" s="75" t="s">
        <v>359</v>
      </c>
      <c r="B58" s="71" t="s">
        <v>354</v>
      </c>
    </row>
    <row r="59" spans="1:5" ht="15" customHeight="1">
      <c r="A59" s="31" t="s">
        <v>366</v>
      </c>
      <c r="B59" s="71" t="s">
        <v>354</v>
      </c>
    </row>
    <row r="60" spans="1:5" ht="15" customHeight="1">
      <c r="A60" s="24" t="s">
        <v>168</v>
      </c>
      <c r="B60" s="23" t="s">
        <v>169</v>
      </c>
    </row>
    <row r="61" spans="1:5" ht="15" customHeight="1">
      <c r="A61" s="73" t="s">
        <v>355</v>
      </c>
      <c r="B61" s="69" t="s">
        <v>360</v>
      </c>
    </row>
    <row r="62" spans="1:5" ht="15" customHeight="1">
      <c r="A62" s="74" t="s">
        <v>356</v>
      </c>
      <c r="B62" s="70" t="s">
        <v>361</v>
      </c>
    </row>
    <row r="63" spans="1:5" ht="15" customHeight="1">
      <c r="A63" s="74" t="s">
        <v>357</v>
      </c>
      <c r="B63" s="70" t="s">
        <v>170</v>
      </c>
    </row>
    <row r="64" spans="1:5" ht="15" customHeight="1">
      <c r="A64" s="74" t="s">
        <v>358</v>
      </c>
      <c r="B64" s="78" t="s">
        <v>170</v>
      </c>
    </row>
    <row r="65" spans="1:2" ht="15" customHeight="1">
      <c r="A65" s="75" t="s">
        <v>359</v>
      </c>
      <c r="B65" s="71" t="s">
        <v>354</v>
      </c>
    </row>
    <row r="66" spans="1:2" ht="15" customHeight="1">
      <c r="A66" s="75"/>
      <c r="B66" s="71"/>
    </row>
    <row r="67" spans="1:2" ht="15" customHeight="1">
      <c r="A67" s="75"/>
      <c r="B67" s="71"/>
    </row>
    <row r="68" spans="1:2" ht="15" customHeight="1">
      <c r="A68" s="75"/>
      <c r="B68" s="71"/>
    </row>
    <row r="69" spans="1:2" ht="15" customHeight="1">
      <c r="A69" s="76"/>
      <c r="B69" s="72"/>
    </row>
    <row r="71" spans="1:2" ht="128" customHeight="1">
      <c r="A71" s="9" t="s">
        <v>408</v>
      </c>
      <c r="B71" s="25" t="s">
        <v>407</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301</v>
      </c>
    </row>
    <row r="2" spans="1:4" ht="15" customHeight="1">
      <c r="A2" s="9" t="s">
        <v>191</v>
      </c>
      <c r="B2" s="5"/>
      <c r="C2" s="5"/>
      <c r="D2" s="5"/>
    </row>
    <row r="3" spans="1:4" ht="15" customHeight="1">
      <c r="A3" s="9" t="s">
        <v>192</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266</v>
      </c>
    </row>
    <row r="2" spans="1:1">
      <c r="A2" s="9" t="s">
        <v>265</v>
      </c>
    </row>
    <row r="3" spans="1:1">
      <c r="A3" s="9" t="s">
        <v>268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185</v>
      </c>
    </row>
    <row r="2" spans="1:4">
      <c r="A2" s="9" t="s">
        <v>173</v>
      </c>
    </row>
    <row r="3" spans="1:4">
      <c r="A3" s="9" t="s">
        <v>163</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2" sqref="A2"/>
    </sheetView>
  </sheetViews>
  <sheetFormatPr baseColWidth="10" defaultColWidth="8.83203125" defaultRowHeight="16"/>
  <cols>
    <col min="1" max="1" width="81.33203125" customWidth="1"/>
  </cols>
  <sheetData>
    <row r="1" spans="1:1" s="28" customFormat="1" ht="51">
      <c r="A1" s="25" t="s">
        <v>183</v>
      </c>
    </row>
    <row r="2" spans="1:1" ht="409.6">
      <c r="A2" s="25" t="s">
        <v>407</v>
      </c>
    </row>
    <row r="3" spans="1:1">
      <c r="A3" s="9" t="s">
        <v>193</v>
      </c>
    </row>
    <row r="4" spans="1:1">
      <c r="A4" s="9" t="s">
        <v>190</v>
      </c>
    </row>
    <row r="5" spans="1:1">
      <c r="A5" s="28" t="str">
        <f>IF(ISBLANK(Schedule!H3),"",CONCATENATE("| ",Schedule!H3," | [",Schedule!B3,"](",Configuration!B$30,Configuration!B$29,"sessions/session",Schedule!B3,".html) | ",TEXT(Schedule!D3+Configuration!$B$6, "mm/dd")," | ",Schedule!I3," | ",IF(ISBLANK(Schedule!S3),"*None*",Schedule!S3),"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6" spans="1:1">
      <c r="A6" s="28" t="str">
        <f>IF(ISBLANK(Schedule!H4),"",CONCATENATE("| ",Schedule!H4," | [",Schedule!B4,"](",Configuration!B$30,Configuration!B$29,"sessions/session",Schedule!B4,".html) | ",TEXT(Schedule!D4+Configuration!$B$6, "mm/dd")," | ",Schedule!I4," | ",IF(ISBLANK(Schedule!S4),"*None*",Schedule!S4)," |"))</f>
        <v/>
      </c>
    </row>
    <row r="7" spans="1:1">
      <c r="A7" s="28" t="str">
        <f>IF(ISBLANK(Schedule!H5),"",CONCATENATE("| ",Schedule!H5," | [",Schedule!B5,"](",Configuration!B$30,Configuration!B$29,"sessions/session",Schedule!B5,".html) | ",TEXT(Schedule!D5+Configuration!$B$6, "mm/dd")," | ",Schedule!I5," | ",IF(ISBLANK(Schedule!S5),"*None*",Schedule!S5)," |"))</f>
        <v/>
      </c>
    </row>
    <row r="8" spans="1:1">
      <c r="A8" s="28" t="str">
        <f>IF(ISBLANK(Schedule!H6),"",CONCATENATE("| ",Schedule!H6," | [",Schedule!B6,"](",Configuration!B$30,Configuration!B$29,"sessions/session",Schedule!B6,".html) | ",TEXT(Schedule!D6+Configuration!$B$6, "mm/dd")," | ",Schedule!I6," | ",IF(ISBLANK(Schedule!S6),"*None*",Schedule!S6)," |"))</f>
        <v>| 2 | [3](https://rpi.analyticsdojo.com/sessions/session3.html) | 09/12 | This assignment will require you to gain some familiarity with working with a variety of different Python data structures (sets, lists, dictionaries) as well as packages (numpy, pandas) |  |</v>
      </c>
    </row>
    <row r="9" spans="1:1">
      <c r="A9" s="28" t="str">
        <f>IF(ISBLANK(Schedule!H7),"",CONCATENATE("| ",Schedule!H7," | [",Schedule!B7,"](",Configuration!B$30,Configuration!B$29,"sessions/session",Schedule!B7,".html) | ",TEXT(Schedule!D7+Configuration!$B$6, "mm/dd")," | ",Schedule!I7," | ",IF(ISBLANK(Schedule!S7),"*None*",Schedule!S7)," |"))</f>
        <v/>
      </c>
    </row>
    <row r="10" spans="1:1">
      <c r="A10" s="28" t="str">
        <f>IF(ISBLANK(Schedule!H8),"",CONCATENATE("| ",Schedule!H8," | [",Schedule!B8,"](",Configuration!B$30,Configuration!B$29,"sessions/session",Schedule!B8,".html) | ",TEXT(Schedule!D8+Configuration!$B$6, "mm/dd")," | ",Schedule!I8," | ",IF(ISBLANK(Schedule!S8),"*None*",Schedule!S8)," |"))</f>
        <v/>
      </c>
    </row>
    <row r="11" spans="1:1">
      <c r="A11" s="28" t="str">
        <f>IF(ISBLANK(Schedule!H9),"",CONCATENATE("| ",Schedule!H9," | [",Schedule!B9,"](",Configuration!B$30,Configuration!B$29,"sessions/session",Schedule!B9,".html) | ",TEXT(Schedule!D9+Configuration!$B$6, "mm/dd")," | ",Schedule!I9," | ",IF(ISBLANK(Schedule!S9),"*None*",Schedule!S9)," |"))</f>
        <v/>
      </c>
    </row>
    <row r="12" spans="1:1">
      <c r="A12" s="28" t="str">
        <f>IF(ISBLANK(Schedule!H10),"",CONCATENATE("| ",Schedule!H10," | [",Schedule!B10,"](",Configuration!B$30,Configuration!B$29,"sessions/session",Schedule!B10,".html) | ",TEXT(Schedule!D10+Configuration!$B$6, "mm/dd")," | ",Schedule!I10," | ",IF(ISBLANK(Schedule!S10),"*None*",Schedule!S10)," |"))</f>
        <v/>
      </c>
    </row>
    <row r="13" spans="1:1">
      <c r="A13" s="28" t="str">
        <f>IF(ISBLANK(Schedule!H11),"",CONCATENATE("| ",Schedule!H11," | [",Schedule!B11,"](",Configuration!B$30,Configuration!B$29,"sessions/session",Schedule!B11,".html) | ",TEXT(Schedule!D11+Configuration!$B$6, "mm/dd")," | ",Schedule!I11," | ",IF(ISBLANK(Schedule!S11),"*None*",Schedule!S11)," |"))</f>
        <v/>
      </c>
    </row>
    <row r="14" spans="1:1">
      <c r="A14" s="28" t="str">
        <f>IF(ISBLANK(Schedule!H12),"",CONCATENATE("| ",Schedule!H12," | [",Schedule!B12,"](",Configuration!B$30,Configuration!B$29,"sessions/session",Schedule!B12,".html) | ",TEXT(Schedule!D12+Configuration!$B$6, "mm/dd")," | ",Schedule!I12," | ",IF(ISBLANK(Schedule!S12),"*None*",Schedule!S12)," |"))</f>
        <v/>
      </c>
    </row>
    <row r="15" spans="1:1">
      <c r="A15" s="28" t="str">
        <f>IF(ISBLANK(Schedule!H13),"",CONCATENATE("| ",Schedule!H13," | [",Schedule!B13,"](",Configuration!B$30,Configuration!B$29,"sessions/session",Schedule!B13,".html) | ",TEXT(Schedule!D13+Configuration!$B$6, "mm/dd")," | ",Schedule!I13," | ",IF(ISBLANK(Schedule!S13),"*None*",Schedule!S13)," |"))</f>
        <v/>
      </c>
    </row>
    <row r="16" spans="1:1">
      <c r="A16" s="28" t="str">
        <f>IF(ISBLANK(Schedule!H14),"",CONCATENATE("| ",Schedule!H14," | [",Schedule!B14,"](",Configuration!B$30,Configuration!B$29,"sessions/session",Schedule!B14,".html) | ",TEXT(Schedule!D14+Configuration!$B$6, "mm/dd")," | ",Schedule!I14," | ",IF(ISBLANK(Schedule!S14),"*None*",Schedule!S14)," |"))</f>
        <v/>
      </c>
    </row>
    <row r="17" spans="1:1">
      <c r="A17" s="28" t="str">
        <f>IF(ISBLANK(Schedule!H15),"",CONCATENATE("| ",Schedule!H15," | [",Schedule!B15,"](",Configuration!B$30,Configuration!B$29,"sessions/session",Schedule!B15,".html) | ",TEXT(Schedule!D15+Configuration!$B$6, "mm/dd")," | ",Schedule!I15," | ",IF(ISBLANK(Schedule!S15),"*None*",Schedule!S15)," |"))</f>
        <v/>
      </c>
    </row>
    <row r="18" spans="1:1">
      <c r="A18" s="28" t="str">
        <f>IF(ISBLANK(Schedule!H16),"",CONCATENATE("| ",Schedule!H16," | [",Schedule!B16,"](",Configuration!B$30,Configuration!B$29,"sessions/session",Schedule!B16,".html) | ",TEXT(Schedule!D16+Configuration!$B$6, "mm/dd")," | ",Schedule!I16," | ",IF(ISBLANK(Schedule!S16),"*None*",Schedule!S16)," |"))</f>
        <v/>
      </c>
    </row>
    <row r="19" spans="1:1">
      <c r="A19" s="28" t="str">
        <f>IF(ISBLANK(Schedule!H17),"",CONCATENATE("| ",Schedule!H17," | [",Schedule!B17,"](",Configuration!B$30,Configuration!B$29,"sessions/session",Schedule!B17,".html) | ",TEXT(Schedule!D17+Configuration!$B$6, "mm/dd")," | ",Schedule!I17," | ",IF(ISBLANK(Schedule!S17),"*None*",Schedule!S17)," |"))</f>
        <v/>
      </c>
    </row>
    <row r="20" spans="1:1">
      <c r="A20" s="28" t="str">
        <f>IF(ISBLANK(Schedule!H18),"",CONCATENATE("| ",Schedule!H18," | [",Schedule!B18,"](",Configuration!B$30,Configuration!B$29,"sessions/session",Schedule!B18,".html) | ",TEXT(Schedule!D18+Configuration!$B$6, "mm/dd")," | ",Schedule!I18," | ",IF(ISBLANK(Schedule!S18),"*None*",Schedule!S18)," |"))</f>
        <v/>
      </c>
    </row>
    <row r="21" spans="1:1">
      <c r="A21" s="28" t="str">
        <f>IF(ISBLANK(Schedule!H19),"",CONCATENATE("| ",Schedule!H19," | [",Schedule!B19,"](",Configuration!B$30,Configuration!B$29,"sessions/session",Schedule!B19,".html) | ",TEXT(Schedule!D19+Configuration!$B$6, "mm/dd")," | ",Schedule!I19," | ",IF(ISBLANK(Schedule!S19),"*None*",Schedule!S19)," |"))</f>
        <v/>
      </c>
    </row>
    <row r="22" spans="1:1">
      <c r="A22" s="28" t="str">
        <f>IF(ISBLANK(Schedule!H20),"",CONCATENATE("| ",Schedule!H20," | [",Schedule!B20,"](",Configuration!B$30,Configuration!B$29,"sessions/session",Schedule!B20,".html) | ",TEXT(Schedule!D20+Configuration!$B$6, "mm/dd")," | ",Schedule!I20," | ",IF(ISBLANK(Schedule!S20),"*None*",Schedule!S20)," |"))</f>
        <v/>
      </c>
    </row>
    <row r="23" spans="1:1">
      <c r="A23" s="28" t="str">
        <f>IF(ISBLANK(Schedule!H21),"",CONCATENATE("| ",Schedule!H21," | [",Schedule!B21,"](",Configuration!B$30,Configuration!B$29,"sessions/session",Schedule!B21,".html) | ",TEXT(Schedule!D21+Configuration!$B$6, "mm/dd")," | ",Schedule!I21," | ",IF(ISBLANK(Schedule!S21),"*None*",Schedule!S21)," |"))</f>
        <v/>
      </c>
    </row>
    <row r="24" spans="1:1">
      <c r="A24" s="28" t="str">
        <f>IF(ISBLANK(Schedule!H22),"",CONCATENATE("| ",Schedule!H22," | [",Schedule!B22,"](",Configuration!B$30,Configuration!B$29,"sessions/session",Schedule!B22,".html) | ",TEXT(Schedule!D22+Configuration!$B$6, "mm/dd")," | ",Schedule!I22," | ",IF(ISBLANK(Schedule!S22),"*None*",Schedule!S22)," |"))</f>
        <v/>
      </c>
    </row>
    <row r="25" spans="1:1">
      <c r="A25" s="28" t="str">
        <f>IF(ISBLANK(Schedule!H23),"",CONCATENATE("| ",Schedule!H23," | [",Schedule!B23,"](",Configuration!B$30,Configuration!B$29,"sessions/session",Schedule!B23,".html) | ",TEXT(Schedule!D23+Configuration!$B$6, "mm/dd")," | ",Schedule!I23," | ",IF(ISBLANK(Schedule!S23),"*None*",Schedule!S23)," |"))</f>
        <v/>
      </c>
    </row>
    <row r="26" spans="1:1">
      <c r="A26" s="28" t="str">
        <f>IF(ISBLANK(Schedule!H24),"",CONCATENATE("| ",Schedule!H24," | [",Schedule!B24,"](",Configuration!B$30,Configuration!B$29,"sessions/session",Schedule!B24,".html) | ",TEXT(Schedule!D24+Configuration!$B$6, "mm/dd")," | ",Schedule!I24," | ",IF(ISBLANK(Schedule!S24),"*None*",Schedule!S24)," |"))</f>
        <v/>
      </c>
    </row>
    <row r="27" spans="1:1">
      <c r="A27" s="28" t="str">
        <f>IF(ISBLANK(Schedule!H25),"",CONCATENATE("| ",Schedule!H25," | [",Schedule!B25,"](",Configuration!B$30,Configuration!B$29,"sessions/session",Schedule!B25,".html) | ",TEXT(Schedule!D25+Configuration!$B$6, "mm/dd")," | ",Schedule!I25," | ",IF(ISBLANK(Schedule!#REF!),"*None*",Schedule!S25)," |"))</f>
        <v/>
      </c>
    </row>
    <row r="28" spans="1:1">
      <c r="A28" s="28" t="str">
        <f>IF(ISBLANK(Schedule!H26),"",CONCATENATE("| ",Schedule!H26," | [",Schedule!B26,"](",Configuration!B$30,Configuration!B$29,"sessions/session",Schedule!B26,".html) | ",TEXT(Schedule!D26+Configuration!$B$6, "mm/dd")," | ",Schedule!I26," | ",IF(ISBLANK(Schedule!#REF!),"*None*",Schedule!S26)," |"))</f>
        <v/>
      </c>
    </row>
    <row r="29" spans="1:1">
      <c r="A29" s="28" t="str">
        <f>IF(ISBLANK(Schedule!H27),"",CONCATENATE("| ",Schedule!H27," | [",Schedule!B27,"](",Configuration!B$30,Configuration!B$29,"sessions/session",Schedule!B27,".html) | ",TEXT(Schedule!D27+Configuration!$B$6, "mm/dd")," | ",Schedule!I27," | ",IF(ISBLANK(Schedule!#REF!),"*None*",Schedule!S27)," |"))</f>
        <v/>
      </c>
    </row>
    <row r="30" spans="1:1">
      <c r="A30" s="28" t="str">
        <f>IF(ISBLANK(Schedule!H28),"",CONCATENATE("| ",Schedule!H28," | [",Schedule!B28,"](",Configuration!B$30,Configuration!B$29,"sessions/session",Schedule!B28,".html) | ",TEXT(Schedule!D28+Configuration!$B$6, "mm/dd")," | ",Schedule!I28," | ",IF(ISBLANK(Schedule!#REF!),"*None*",Schedule!S28)," |"))</f>
        <v/>
      </c>
    </row>
    <row r="31" spans="1:1">
      <c r="A31" s="28" t="str">
        <f>IF(ISBLANK(Schedule!H29),"",CONCATENATE("| ",Schedule!H29," | [",Schedule!B29,"](",Configuration!B$30,Configuration!B$29,"sessions/session",Schedule!B29,".html) | ",TEXT(Schedule!D29+Configuration!$B$6, "mm/dd")," | ",Schedule!I29," | ",IF(ISBLANK(Schedule!#REF!),"*None*",Schedule!S29)," |"))</f>
        <v/>
      </c>
    </row>
    <row r="32" spans="1:1">
      <c r="A32" s="28" t="str">
        <f>IF(ISBLANK(Schedule!H30),"",CONCATENATE("| ",Schedule!H30," | [",Schedule!B30,"](",Configuration!B$30,Configuration!B$29,"sessions/session",Schedule!B30,".html) | ",TEXT(Schedule!D30+Configuration!$B$6, "mm/dd")," | ",Schedule!I30," | ",IF(ISBLANK(Schedule!#REF!),"*None*",Schedule!S30)," |"))</f>
        <v/>
      </c>
    </row>
    <row r="33" spans="1:1">
      <c r="A33" s="28" t="str">
        <f>IF(ISBLANK(Schedule!H31),"",CONCATENATE("| ",Schedule!H31," | [",Schedule!B31,"](",Configuration!B$30,Configuration!B$29,"sessions/session",Schedule!B31,".html) | ",TEXT(Schedule!D31+Configuration!$B$6, "mm/dd")," | ",Schedule!I31," | ",IF(ISBLANK(Schedule!#REF!),"*None*",Schedule!S31)," |"))</f>
        <v/>
      </c>
    </row>
    <row r="34" spans="1:1">
      <c r="A34" s="28" t="str">
        <f>IF(ISBLANK(Schedule!H32),"",CONCATENATE("| ",Schedule!H32," | [",Schedule!B32,"](",Configuration!B$30,Configuration!B$29,"sessions/session",Schedule!B32,".html) | ",TEXT(Schedule!D32+Configuration!$B$6, "mm/dd")," | ",Schedule!I32," | ",IF(ISBLANK(Schedule!#REF!),"*None*",Schedule!S32)," |"))</f>
        <v/>
      </c>
    </row>
    <row r="35" spans="1:1">
      <c r="A35" s="28" t="str">
        <f>IF(ISBLANK(Schedule!H33),"",CONCATENATE("| ",Schedule!H33," | [",Schedule!B33,"](",Configuration!B$30,Configuration!B$29,"sessions/session",Schedule!B33,".html) | ",TEXT(Schedule!D33+Configuration!$B$6, "mm/dd")," | ",Schedule!I33," | ",IF(ISBLANK(Schedule!#REF!),"*None*",Schedule!S33)," |"))</f>
        <v/>
      </c>
    </row>
    <row r="36" spans="1:1">
      <c r="A36" s="28" t="str">
        <f>IF(ISBLANK(Schedule!H34),"",CONCATENATE("| ",Schedule!H34," | [",Schedule!B34,"](",Configuration!B$30,Configuration!B$29,"sessions/session",Schedule!B34,".html) | ",TEXT(Schedule!D34+Configuration!$B$6, "mm/dd")," | ",Schedule!I34," | ",IF(ISBLANK(Schedule!#REF!),"*None*",Schedule!S34)," |"))</f>
        <v/>
      </c>
    </row>
    <row r="37" spans="1:1">
      <c r="A37"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C3" zoomScale="80" zoomScaleNormal="80" workbookViewId="0">
      <selection activeCell="E3" sqref="E3:E51"/>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[Accept Assignment](https://classroom.github.com/a/EK1NHY88) |</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",IF(Schedule!M3,LOOKUP(Schedule!B3,Notebooks!A:A,Notebooks!L:L),"|*None*||"),IF(ISBLANK(Schedule!H3),"","
### Assignment
---
| Assignment | Due Date | Assignment Description | Link |
| :---: | :---: | :----- | :--- |
"),IF(ISBLANK(Schedule!H3),"",CONCATENATE("| ",Schedule!H3," | ",TEXT(Schedule!D3+Configuration!$B$6, "mm/dd")," | ",Schedule!I3," | ",IF(ISBLANK(Schedule!S3),"*None*",Schedule!S3),"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[Accept Assignment](https://classroom.github.com/a/EK1NHY88) |</v>
      </c>
      <c r="F2" s="11" t="s">
        <v>398</v>
      </c>
      <c r="G2" s="25"/>
    </row>
    <row r="3" spans="1:7" ht="388">
      <c r="A3" s="30" t="str">
        <f>IF(ISBLANK(Schedule!B4),"",CONCATENATE("session",Schedule!B4))</f>
        <v/>
      </c>
      <c r="B3" s="18" t="str">
        <f t="shared" si="0"/>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",IF(Schedule!M4,LOOKUP(Schedule!B4,Notebooks!A:A,Notebooks!L:L),"|*None*||"),IF(ISBLANK(Schedule!H4),"","
### Assignment
---
| Assignment | Due Date | Assignment Description | Link |
| :---: | :---: | :----- | :--- |
"),IF(ISBLANK(Schedule!H4),"",CONCATENATE("| ",Schedule!H4," | ",TEXT(Schedule!D4+Configuration!$B$6, "mm/dd")," | ",Schedule!I4," | ",IF(ISBLANK(Schedule!S4),"*None*",Schedule!S4)," |")))</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",IF(Schedule!M5,LOOKUP(Schedule!B5,Notebooks!A:A,Notebooks!L:L),"|*None*||"),IF(ISBLANK(Schedule!H5),"","
### Assignment
---
| Assignment | Due Date | Assignment Description | Link |
| :---: | :---: | :----- | :--- |
"),IF(ISBLANK(Schedule!H5),"",CONCATENATE("| ",Schedule!H5," | ",TEXT(Schedule!D5+Configuration!$B$6, "mm/dd")," | ",Schedule!I5," | ",IF(ISBLANK(Schedule!S5),"*None*",Schedule!S5),"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",IF(Schedule!M6,LOOKUP(Schedule!B6,Notebooks!A:A,Notebooks!L:L),"|*None*||"),IF(ISBLANK(Schedule!H6),"","
### Assignment
---
| Assignment | Due Date | Assignment Description | Link |
| :---: | :---: | :----- | :--- |
"),IF(ISBLANK(Schedule!H6),"",CONCATENATE("| ",Schedule!H6," | ",TEXT(Schedule!D6+Configuration!$B$6, "mm/dd")," | ",Schedule!I6," | ",IF(ISBLANK(Schedule!S6),"*None*",Schedule!S6)," |")))</f>
        <v xml:space="preserve">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Schedule!N7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",IF(Schedule!M7,LOOKUP(Schedule!B7,Notebooks!A:A,Notebooks!L:L),"|*None*||"),IF(ISBLANK(Schedule!H7),"","
### Assignment
---
| Assignment | Due Date | Assignment Description | Link |
| :---: | :---: | :----- | :--- |
"),IF(ISBLANK(Schedule!H7),"",CONCATENATE("| ",Schedule!H7," | ",TEXT(Schedule!D7+Configuration!$B$6, "mm/dd")," | ",Schedule!I7," | ",IF(ISBLANK(Schedule!S7),"*None*",Schedule!S7),"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388">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Schedule!N8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",IF(Schedule!M8,LOOKUP(Schedule!B8,Notebooks!A:A,Notebooks!L:L),"|*None*||"),IF(ISBLANK(Schedule!H8),"","
### Assignment
---
| Assignment | Due Date | Assignment Description | Link |
| :---: | :---: | :----- | :--- |
"),IF(ISBLANK(Schedule!H8),"",CONCATENATE("| ",Schedule!H8," | ",TEXT(Schedule!D8+Configuration!$B$6, "mm/dd")," | ",Schedule!I8," | ",IF(ISBLANK(Schedule!S8),"*None*",Schedule!S8)," |")))</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",IF(Schedule!M9,LOOKUP(Schedule!B9,Notebooks!A:A,Notebooks!L:L),"|*None*||"),IF(ISBLANK(Schedule!H9),"","
### Assignment
---
| Assignment | Due Date | Assignment Description | Link |
| :---: | :---: | :----- | :--- |
"),IF(ISBLANK(Schedule!H9),"",CONCATENATE("| ",Schedule!H9," | ",TEXT(Schedule!D9+Configuration!$B$6, "mm/dd")," | ",Schedule!I9," | ",IF(ISBLANK(Schedule!S9),"*None*",Schedule!S9),"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9" spans="1:7" ht="388">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",IF(Schedule!M10,LOOKUP(Schedule!B10,Notebooks!A:A,Notebooks!L:L),"|*None*||"),IF(ISBLANK(Schedule!H10),"","
### Assignment
---
| Assignment | Due Date | Assignment Description | Link |
| :---: | :---: | :----- | :--- |
"),IF(ISBLANK(Schedule!H10),"",CONCATENATE("| ",Schedule!H10," | ",TEXT(Schedule!D10+Configuration!$B$6, "mm/dd")," | ",Schedule!I10," | ",IF(ISBLANK(Schedule!S10),"*None*",Schedule!S10)," |")))</f>
        <v xml:space="preserve">
### Description
---
Lab/homework
### Learning Objectives
--- 
*None*
### Readings (and Tasks to Be Completed Before Class)
---
*None*
### Notebooks
---
|  Local  |  Colab |
|  :---:  |  :-----  |
|*None*||</v>
      </c>
    </row>
    <row r="10" spans="1:7" ht="388">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",IF(Schedule!M11,LOOKUP(Schedule!B11,Notebooks!A:A,Notebooks!L:L),"|*None*||"),IF(ISBLANK(Schedule!H11),"","
### Assignment
---
| Assignment | Due Date | Assignment Description | Link |
| :---: | :---: | :----- | :--- |
"),IF(ISBLANK(Schedule!H11),"",CONCATENATE("| ",Schedule!H11," | ",TEXT(Schedule!D11+Configuration!$B$6, "mm/dd")," | ",Schedule!I11," | ",IF(ISBLANK(Schedule!S11),"*None*",Schedule!S11)," |")))</f>
        <v xml:space="preserve">
### Description
---
Visualization is an important component of data understanding. 
### Learning Objectives
--- 
*None*
### Readings (and Tasks to Be Completed Before Class)
---
*None*
### Notebooks
---
|  Local  |  Colab |
|  :---:  |  :-----  |
|*None*||</v>
      </c>
    </row>
    <row r="11" spans="1:7" ht="388">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",IF(Schedule!M12,LOOKUP(Schedule!B12,Notebooks!A:A,Notebooks!L:L),"|*None*||"),IF(ISBLANK(Schedule!H12),"","
### Assignment
---
| Assignment | Due Date | Assignment Description | Link |
| :---: | :---: | :----- | :--- |
"),IF(ISBLANK(Schedule!H12),"",CONCATENATE("| ",Schedule!H12," | ",TEXT(Schedule!D12+Configuration!$B$6, "mm/dd")," | ",Schedule!I12," | ",IF(ISBLANK(Schedule!S12),"*None*",Schedule!S12)," |")))</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",IF(Schedule!M13,LOOKUP(Schedule!B13,Notebooks!A:A,Notebooks!L:L),"|*None*||"),IF(ISBLANK(Schedule!H13),"","
### Assignment
---
| Assignment | Due Date | Assignment Description | Link |
| :---: | :---: | :----- | :--- |
"),IF(ISBLANK(Schedule!H13),"",CONCATENATE("| ",Schedule!H13," | ",TEXT(Schedule!D13+Configuration!$B$6, "mm/dd")," | ",Schedule!I13," | ",IF(ISBLANK(Schedule!S13),"*None*",Schedule!S13),"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388">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",IF(Schedule!M14,LOOKUP(Schedule!B14,Notebooks!A:A,Notebooks!L:L),"|*None*||"),IF(ISBLANK(Schedule!H14),"","
### Assignment
---
| Assignment | Due Date | Assignment Description | Link |
| :---: | :---: | :----- | :--- |
"),IF(ISBLANK(Schedule!H14),"",CONCATENATE("| ",Schedule!H14," | ",TEXT(Schedule!D14+Configuration!$B$6, "mm/dd")," | ",Schedule!I14," | ",IF(ISBLANK(Schedule!S14),"*None*",Schedule!S14)," |")))</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",IF(Schedule!M15,LOOKUP(Schedule!B15,Notebooks!A:A,Notebooks!L:L),"|*None*||"),IF(ISBLANK(Schedule!H15),"","
### Assignment
---
| Assignment | Due Date | Assignment Description | Link |
| :---: | :---: | :----- | :--- |
"),IF(ISBLANK(Schedule!H15),"",CONCATENATE("| ",Schedule!H15," | ",TEXT(Schedule!D15+Configuration!$B$6, "mm/dd")," | ",Schedule!I15," | ",IF(ISBLANK(Schedule!S15),"*None*",Schedule!S15),"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388">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",IF(Schedule!M16,LOOKUP(Schedule!B16,Notebooks!A:A,Notebooks!L:L),"|*None*||"),IF(ISBLANK(Schedule!H16),"","
### Assignment
---
| Assignment | Due Date | Assignment Description | Link |
| :---: | :---: | :----- | :--- |
"),IF(ISBLANK(Schedule!H16),"",CONCATENATE("| ",Schedule!H16," | ",TEXT(Schedule!D16+Configuration!$B$6, "mm/dd")," | ",Schedule!I16," | ",IF(ISBLANK(Schedule!S16),"*None*",Schedule!S16)," |")))</f>
        <v xml:space="preserve">
### Description
---
Lab/homework
### Learning Objectives
--- 
*None*
### Readings (and Tasks to Be Completed Before Class)
---
*None*
### Notebooks
---
|  Local  |  Colab |
|  :---:  |  :-----  |
|*None*||</v>
      </c>
    </row>
    <row r="16" spans="1:7" ht="388">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",IF(Schedule!M17,LOOKUP(Schedule!B17,Notebooks!A:A,Notebooks!L:L),"|*None*||"),IF(ISBLANK(Schedule!H17),"","
### Assignment
---
| Assignment | Due Date | Assignment Description | Link |
| :---: | :---: | :----- | :--- |
"),IF(ISBLANK(Schedule!H17),"",CONCATENATE("| ",Schedule!H17," | ",TEXT(Schedule!D17+Configuration!$B$6, "mm/dd")," | ",Schedule!I17," | ",IF(ISBLANK(Schedule!S17),"*None*",Schedule!S17)," |")))</f>
        <v xml:space="preserve">
### Description
---
*None*
### Learning Objectives
--- 
*None*
### Readings (and Tasks to Be Completed Before Class)
---
*None*
### Notebooks
---
|  Local  |  Colab |
|  :---:  |  :-----  |
|*None*||</v>
      </c>
    </row>
    <row r="17" spans="1:5" ht="388">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",IF(Schedule!M18,LOOKUP(Schedule!B18,Notebooks!A:A,Notebooks!L:L),"|*None*||"),IF(ISBLANK(Schedule!H18),"","
### Assignment
---
| Assignment | Due Date | Assignment Description | Link |
| :---: | :---: | :----- | :--- |
"),IF(ISBLANK(Schedule!H18),"",CONCATENATE("| ",Schedule!H18," | ",TEXT(Schedule!D18+Configuration!$B$6, "mm/dd")," | ",Schedule!I18," | ",IF(ISBLANK(Schedule!S18),"*None*",Schedule!S18)," |")))</f>
        <v xml:space="preserve">
### Description
---
*None*
### Learning Objectives
--- 
*None*
### Readings (and Tasks to Be Completed Before Class)
---
*None*
### Notebooks
---
|  Local  |  Colab |
|  :---:  |  :-----  |
|*None*||</v>
      </c>
    </row>
    <row r="18" spans="1:5" ht="404">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",IF(Schedule!M19,LOOKUP(Schedule!B19,Notebooks!A:A,Notebooks!L:L),"|*None*||"),IF(ISBLANK(Schedule!H19),"","
### Assignment
---
| Assignment | Due Date | Assignment Description | Link |
| :---: | :---: | :----- | :--- |
"),IF(ISBLANK(Schedule!H19),"",CONCATENATE("| ",Schedule!H19," | ",TEXT(Schedule!D19+Configuration!$B$6, "mm/dd")," | ",Schedule!I19," | ",IF(ISBLANK(Schedule!S19),"*None*",Schedule!S19)," |")))</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388">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",IF(Schedule!M20,LOOKUP(Schedule!B20,Notebooks!A:A,Notebooks!L:L),"|*None*||"),IF(ISBLANK(Schedule!H20),"","
### Assignment
---
| Assignment | Due Date | Assignment Description | Link |
| :---: | :---: | :----- | :--- |
"),IF(ISBLANK(Schedule!H20),"",CONCATENATE("| ",Schedule!H20," | ",TEXT(Schedule!D20+Configuration!$B$6, "mm/dd")," | ",Schedule!I20," | ",IF(ISBLANK(Schedule!S20),"*None*",Schedule!S20)," |")))</f>
        <v xml:space="preserve">
### Description
---
Lab/homework
### Learning Objectives
--- 
*None*
### Readings (and Tasks to Be Completed Before Class)
---
*None*
### Notebooks
---
|  Local  |  Colab |
|  :---:  |  :-----  |
|*None*||</v>
      </c>
    </row>
    <row r="20" spans="1:5" ht="388">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",IF(Schedule!M21,LOOKUP(Schedule!B21,Notebooks!A:A,Notebooks!L:L),"|*None*||"),IF(ISBLANK(Schedule!H21),"","
### Assignment
---
| Assignment | Due Date | Assignment Description | Link |
| :---: | :---: | :----- | :--- |
"),IF(ISBLANK(Schedule!H21),"",CONCATENATE("| ",Schedule!H21," | ",TEXT(Schedule!D21+Configuration!$B$6, "mm/dd")," | ",Schedule!I21," | ",IF(ISBLANK(Schedule!S21),"*None*",Schedule!S21)," |")))</f>
        <v xml:space="preserve">
### Description
---
Regression models similarly a a major type of machine learning application.  In this 
### Learning Objectives
--- 
*None*
### Readings (and Tasks to Be Completed Before Class)
---
*None*
### Notebooks
---
|  Local  |  Colab |
|  :---:  |  :-----  |
|*None*||</v>
      </c>
    </row>
    <row r="21" spans="1:5" ht="388">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",IF(Schedule!M22,LOOKUP(Schedule!B22,Notebooks!A:A,Notebooks!L:L),"|*None*||"),IF(ISBLANK(Schedule!H22),"","
### Assignment
---
| Assignment | Due Date | Assignment Description | Link |
| :---: | :---: | :----- | :--- |
"),IF(ISBLANK(Schedule!H22),"",CONCATENATE("| ",Schedule!H22," | ",TEXT(Schedule!D22+Configuration!$B$6, "mm/dd")," | ",Schedule!I22," | ",IF(ISBLANK(Schedule!S22),"*None*",Schedule!S22)," |")))</f>
        <v xml:space="preserve">
### Description
---
Lab/homework
### Learning Objectives
--- 
*None*
### Readings (and Tasks to Be Completed Before Class)
---
*None*
### Notebooks
---
|  Local  |  Colab |
|  :---:  |  :-----  |
|*None*||</v>
      </c>
    </row>
    <row r="22" spans="1:5" ht="388">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",IF(Schedule!M23,LOOKUP(Schedule!B23,Notebooks!A:A,Notebooks!L:L),"|*None*||"),IF(ISBLANK(Schedule!H23),"","
### Assignment
---
| Assignment | Due Date | Assignment Description | Link |
| :---: | :---: | :----- | :--- |
"),IF(ISBLANK(Schedule!H23),"",CONCATENATE("| ",Schedule!H23," | ",TEXT(Schedule!D23+Configuration!$B$6, "mm/dd")," | ",Schedule!I23," | ",IF(ISBLANK(Schedule!S23),"*None*",Schedule!S23)," |")))</f>
        <v xml:space="preserve">
### Description
---
The goal of this class is to investigate basic concepts surrounding text mining.
### Learning Objectives
--- 
*None*
### Readings (and Tasks to Be Completed Before Class)
---
*None*
### Notebooks
---
|  Local  |  Colab |
|  :---:  |  :-----  |
|*None*||</v>
      </c>
    </row>
    <row r="23" spans="1:5" ht="388">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",IF(Schedule!M24,LOOKUP(Schedule!B24,Notebooks!A:A,Notebooks!L:L),"|*None*||"),IF(ISBLANK(Schedule!H24),"","
### Assignment
---
| Assignment | Due Date | Assignment Description | Link |
| :---: | :---: | :----- | :--- |
"),IF(ISBLANK(Schedule!H24),"",CONCATENATE("| ",Schedule!H24," | ",TEXT(Schedule!D24+Configuration!$B$6, "mm/dd")," | ",Schedule!I24," | ",IF(ISBLANK(Schedule!S24),"*None*",Schedule!S24)," |")))</f>
        <v xml:space="preserve">
### Description
---
Lab/homework
### Learning Objectives
--- 
*None*
### Readings (and Tasks to Be Completed Before Class)
---
*None*
### Notebooks
---
|  Local  |  Colab |
|  :---:  |  :-----  |
|*None*||</v>
      </c>
    </row>
    <row r="24" spans="1:5" ht="388">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",IF(Schedule!M25,LOOKUP(Schedule!B25,Notebooks!A:A,Notebooks!L:L),"|*None*||"),IF(ISBLANK(Schedule!H25),"","
### Assignment
---
| Assignment | Due Date | Assignment Description | Link |
| :---: | :---: | :----- | :--- |
"),IF(ISBLANK(Schedule!H25),"",CONCATENATE("| ",Schedule!H25," | ",TEXT(Schedule!D25+Configuration!$B$6, "mm/dd")," | ",Schedule!I25," | ",IF(ISBLANK(Schedule!S25),"*None*",Schedule!S25)," |")))</f>
        <v xml:space="preserve">
### Description
---
The goal here is to provide an overview of how data processes can be scaled with Spark.
### Learning Objectives
--- 
*None*
### Readings (and Tasks to Be Completed Before Class)
---
*None*
### Notebooks
---
|  Local  |  Colab |
|  :---:  |  :-----  |
|*None*||</v>
      </c>
    </row>
    <row r="25" spans="1:5" ht="404">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",IF(Schedule!M26,LOOKUP(Schedule!B26,Notebooks!A:A,Notebooks!L:L),"|*None*||"),IF(ISBLANK(Schedule!H26),"","
### Assignment
---
| Assignment | Due Date | Assignment Description | Link |
| :---: | :---: | :----- | :--- |
"),IF(ISBLANK(Schedule!H26),"",CONCATENATE("| ",Schedule!H26," | ",TEXT(Schedule!D26+Configuration!$B$6, "mm/dd")," | ",Schedule!I26," | ",IF(ISBLANK(Schedule!S26),"*None*",Schedule!S26)," |")))</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4">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",IF(Schedule!M27,LOOKUP(Schedule!B27,Notebooks!A:A,Notebooks!L:L),"|*None*||"),IF(ISBLANK(Schedule!H27),"","
### Assignment
---
| Assignment | Due Date | Assignment Description | Link |
| :---: | :---: | :----- | :--- |
"),IF(ISBLANK(Schedule!H27),"",CONCATENATE("| ",Schedule!H27," | ",TEXT(Schedule!D27+Configuration!$B$6, "mm/dd")," | ",Schedule!I27," | ",IF(ISBLANK(Schedule!S27),"*None*",Schedule!S27),"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388">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",IF(Schedule!M28,LOOKUP(Schedule!B28,Notebooks!A:A,Notebooks!L:L),"|*None*||"),IF(ISBLANK(Schedule!H28),"","
### Assignment
---
| Assignment | Due Date | Assignment Description | Link |
| :---: | :---: | :----- | :--- |
"),IF(ISBLANK(Schedule!H28),"",CONCATENATE("| ",Schedule!H28," | ",TEXT(Schedule!D28+Configuration!$B$6, "mm/dd")," | ",Schedule!I28," | ",IF(ISBLANK(Schedule!S28),"*None*",Schedule!S28)," |")))</f>
        <v xml:space="preserve">
### Description
---
Lab/homework
### Learning Objectives
--- 
*None*
### Readings (and Tasks to Be Completed Before Class)
---
*None*
### Notebooks
---
|  Local  |  Colab |
|  :---:  |  :-----  |
|*None*||</v>
      </c>
    </row>
    <row r="28" spans="1:5" ht="388">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",IF(Schedule!M29,LOOKUP(Schedule!B29,Notebooks!A:A,Notebooks!L:L),"|*None*||"),IF(ISBLANK(Schedule!H29),"","
### Assignment
---
| Assignment | Due Date | Assignment Description | Link |
| :---: | :---: | :----- | :--- |
"),IF(ISBLANK(Schedule!H29),"",CONCATENATE("| ",Schedule!H29," | ",TEXT(Schedule!D29+Configuration!$B$6, "mm/dd")," | ",Schedule!I29," | ",IF(ISBLANK(Schedule!S29),"*None*",Schedule!S29)," |")))</f>
        <v xml:space="preserve">
### Description
---
Increasingly there are tools to automate the process of selecting models. 
### Learning Objectives
--- 
*None*
### Readings (and Tasks to Be Completed Before Class)
---
*None*
### Notebooks
---
|  Local  |  Colab |
|  :---:  |  :-----  |
|*None*||</v>
      </c>
    </row>
    <row r="29" spans="1:5" ht="388">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",IF(Schedule!M30,LOOKUP(Schedule!B30,Notebooks!A:A,Notebooks!L:L),"|*None*||"),IF(ISBLANK(Schedule!H30),"","
### Assignment
---
| Assignment | Due Date | Assignment Description | Link |
| :---: | :---: | :----- | :--- |
"),IF(ISBLANK(Schedule!H30),"",CONCATENATE("| ",Schedule!H30," | ",TEXT(Schedule!D30+Configuration!$B$6, "mm/dd")," | ",Schedule!I30," | ",IF(ISBLANK(Schedule!S30),"*None*",Schedule!S30)," |")))</f>
        <v xml:space="preserve">
### Description
---
*None*
### Learning Objectives
--- 
*None*
### Readings (and Tasks to Be Completed Before Class)
---
*None*
### Notebooks
---
|  Local  |  Colab |
|  :---:  |  :-----  |
|*None*||</v>
      </c>
    </row>
    <row r="30" spans="1:5" ht="388">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",IF(Schedule!M31,LOOKUP(Schedule!B31,Notebooks!A:A,Notebooks!L:L),"|*None*||"),IF(ISBLANK(Schedule!H31),"","
### Assignment
---
| Assignment | Due Date | Assignment Description | Link |
| :---: | :---: | :----- | :--- |
"),IF(ISBLANK(Schedule!H31),"",CONCATENATE("| ",Schedule!H31," | ",TEXT(Schedule!D31+Configuration!$B$6, "mm/dd")," | ",Schedule!I31," | ",IF(ISBLANK(Schedule!S31),"*None*",Schedule!S31)," |")))</f>
        <v xml:space="preserve">
### Description
---
Lab/homework
### Learning Objectives
--- 
*None*
### Readings (and Tasks to Be Completed Before Class)
---
*None*
### Notebooks
---
|  Local  |  Colab |
|  :---:  |  :-----  |
|*None*||</v>
      </c>
    </row>
    <row r="31" spans="1:5" ht="388">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",IF(Schedule!M32,LOOKUP(Schedule!B32,Notebooks!A:A,Notebooks!L:L),"|*None*||"),IF(ISBLANK(Schedule!H32),"","
### Assignment
---
| Assignment | Due Date | Assignment Description | Link |
| :---: | :---: | :----- | :--- |
"),IF(ISBLANK(Schedule!H32),"",CONCATENATE("| ",Schedule!H32," | ",TEXT(Schedule!D32+Configuration!$B$6, "mm/dd")," | ",Schedule!I32," | ",IF(ISBLANK(Schedule!S32),"*None*",Schedule!S32)," |")))</f>
        <v xml:space="preserve">
### Description
---
*None*
### Learning Objectives
--- 
*None*
### Readings (and Tasks to Be Completed Before Class)
---
*None*
### Notebooks
---
|  Local  |  Colab |
|  :---:  |  :-----  |
|*None*||</v>
      </c>
    </row>
    <row r="32" spans="1:5" ht="388">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",IF(Schedule!M33,LOOKUP(Schedule!B33,Notebooks!A:A,Notebooks!L:L),"|*None*||"),IF(ISBLANK(Schedule!H33),"","
### Assignment
---
| Assignment | Due Date | Assignment Description | Link |
| :---: | :---: | :----- | :--- |
"),IF(ISBLANK(Schedule!H33),"",CONCATENATE("| ",Schedule!H33," | ",TEXT(Schedule!D33+Configuration!$B$6, "mm/dd")," | ",Schedule!I33," | ",IF(ISBLANK(Schedule!S33),"*None*",Schedule!S33)," |")))</f>
        <v xml:space="preserve">
### Description
---
*None*
### Learning Objectives
--- 
*None*
### Readings (and Tasks to Be Completed Before Class)
---
*None*
### Notebooks
---
|  Local  |  Colab |
|  :---:  |  :-----  |
|*None*||</v>
      </c>
    </row>
    <row r="33" spans="1:5" ht="388">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",IF(Schedule!M34,LOOKUP(Schedule!B34,Notebooks!A:A,Notebooks!L:L),"|*None*||"),IF(ISBLANK(Schedule!H34),"","
### Assignment
---
| Assignment | Due Date | Assignment Description | Link |
| :---: | :---: | :----- | :--- |
"),IF(ISBLANK(Schedule!H34),"",CONCATENATE("| ",Schedule!H34," | ",TEXT(Schedule!D34+Configuration!$B$6, "mm/dd")," | ",Schedule!I34," | ",IF(ISBLANK(Schedule!S34),"*None*",Schedule!S34)," |")))</f>
        <v xml:space="preserve">
### Description
---
*None*
### Learning Objectives
--- 
*None*
### Readings (and Tasks to Be Completed Before Class)
---
*None*
### Notebooks
---
|  Local  |  Colab |
|  :---:  |  :-----  |
|*None*||</v>
      </c>
    </row>
    <row r="34" spans="1:5" ht="388">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",IF(Schedule!M35,LOOKUP(Schedule!B35,Notebooks!A:A,Notebooks!L:L),"|*None*||"),IF(ISBLANK(Schedule!H35),"","
### Assignment
---
| Assignment | Due Date | Assignment Description | Link |
| :---: | :---: | :----- | :--- |
"),IF(ISBLANK(Schedule!H35),"",CONCATENATE("| ",Schedule!H35," | ",TEXT(Schedule!D35+Configuration!$B$6, "mm/dd")," | ",Schedule!I35," | ",IF(ISBLANK(Schedule!S35),"*None*",Schedule!S35)," |")))</f>
        <v xml:space="preserve">
### Description
---
*None*
### Learning Objectives
--- 
*None*
### Readings (and Tasks to Be Completed Before Class)
---
*None*
### Notebooks
---
|  Local  |  Colab |
|  :---:  |  :-----  |
|*None*||</v>
      </c>
    </row>
    <row r="35" spans="1:5" ht="388">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",IF(Schedule!M36,LOOKUP(Schedule!B36,Notebooks!A:A,Notebooks!L:L),"|*None*||"),IF(ISBLANK(Schedule!H36),"","
### Assignment
---
| Assignment | Due Date | Assignment Description | Link |
| :---: | :---: | :----- | :--- |
"),IF(ISBLANK(Schedule!H36),"",CONCATENATE("| ",Schedule!H36," | ",TEXT(Schedule!D36+Configuration!$B$6, "mm/dd")," | ",Schedule!I36," | ",IF(ISBLANK(Schedule!S36),"*None*",Schedule!S36)," |")))</f>
        <v xml:space="preserve">
### Description
---
*None*
### Learning Objectives
--- 
*None*
### Readings (and Tasks to Be Completed Before Class)
---
*None*
### Notebooks
---
|  Local  |  Colab |
|  :---:  |  :-----  |
|*None*||</v>
      </c>
    </row>
    <row r="36" spans="1:5" ht="388">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",IF(Schedule!M37,LOOKUP(Schedule!B37,Notebooks!A:A,Notebooks!L:L),"|*None*||"),IF(ISBLANK(Schedule!H37),"","
### Assignment
---
| Assignment | Due Date | Assignment Description | Link |
| :---: | :---: | :----- | :--- |
"),IF(ISBLANK(Schedule!H37),"",CONCATENATE("| ",Schedule!H37," | ",TEXT(Schedule!D37+Configuration!$B$6, "mm/dd")," | ",Schedule!I37," | ",IF(ISBLANK(Schedule!S37),"*None*",Schedule!S37)," |")))</f>
        <v xml:space="preserve">
### Description
---
*None*
### Learning Objectives
--- 
*None*
### Readings (and Tasks to Be Completed Before Class)
---
*None*
### Notebooks
---
|  Local  |  Colab |
|  :---:  |  :-----  |
|*None*||</v>
      </c>
    </row>
    <row r="37" spans="1:5" ht="388">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",IF(Schedule!M38,LOOKUP(Schedule!B38,Notebooks!A:A,Notebooks!L:L),"|*None*||"),IF(ISBLANK(Schedule!H38),"","
### Assignment
---
| Assignment | Due Date | Assignment Description | Link |
| :---: | :---: | :----- | :--- |
"),IF(ISBLANK(Schedule!H38),"",CONCATENATE("| ",Schedule!H38," | ",TEXT(Schedule!D38+Configuration!$B$6, "mm/dd")," | ",Schedule!I38," | ",IF(ISBLANK(Schedule!S38),"*None*",Schedule!S38)," |")))</f>
        <v xml:space="preserve">
### Description
---
*None*
### Learning Objectives
--- 
*None*
### Readings (and Tasks to Be Completed Before Class)
---
*None*
### Notebooks
---
|  Local  |  Colab |
|  :---:  |  :-----  |
|*None*||</v>
      </c>
    </row>
    <row r="38" spans="1:5" ht="388">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",IF(Schedule!M39,LOOKUP(Schedule!B39,Notebooks!A:A,Notebooks!L:L),"|*None*||"),IF(ISBLANK(Schedule!H39),"","
### Assignment
---
| Assignment | Due Date | Assignment Description | Link |
| :---: | :---: | :----- | :--- |
"),IF(ISBLANK(Schedule!H39),"",CONCATENATE("| ",Schedule!H39," | ",TEXT(Schedule!D39+Configuration!$B$6, "mm/dd")," | ",Schedule!I39," | ",IF(ISBLANK(Schedule!S39),"*None*",Schedule!S39)," |")))</f>
        <v xml:space="preserve">
### Description
---
*None*
### Learning Objectives
--- 
*None*
### Readings (and Tasks to Be Completed Before Class)
---
*None*
### Notebooks
---
|  Local  |  Colab |
|  :---:  |  :-----  |
|*None*||</v>
      </c>
    </row>
    <row r="39" spans="1:5" ht="388">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",IF(Schedule!M40,LOOKUP(Schedule!B40,Notebooks!A:A,Notebooks!L:L),"|*None*||"),IF(ISBLANK(Schedule!H40),"","
### Assignment
---
| Assignment | Due Date | Assignment Description | Link |
| :---: | :---: | :----- | :--- |
"),IF(ISBLANK(Schedule!H40),"",CONCATENATE("| ",Schedule!H40," | ",TEXT(Schedule!D40+Configuration!$B$6, "mm/dd")," | ",Schedule!I40," | ",IF(ISBLANK(Schedule!S40),"*None*",Schedule!S40)," |")))</f>
        <v xml:space="preserve">
### Description
---
*None*
### Learning Objectives
--- 
*None*
### Readings (and Tasks to Be Completed Before Class)
---
*None*
### Notebooks
---
|  Local  |  Colab |
|  :---:  |  :-----  |
|*None*||</v>
      </c>
    </row>
    <row r="40" spans="1:5" ht="388">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",IF(Schedule!M41,LOOKUP(Schedule!B41,Notebooks!A:A,Notebooks!L:L),"|*None*||"),IF(ISBLANK(Schedule!H41),"","
### Assignment
---
| Assignment | Due Date | Assignment Description | Link |
| :---: | :---: | :----- | :--- |
"),IF(ISBLANK(Schedule!H41),"",CONCATENATE("| ",Schedule!H41," | ",TEXT(Schedule!D41+Configuration!$B$6, "mm/dd")," | ",Schedule!I41," | ",IF(ISBLANK(Schedule!S41),"*None*",Schedule!S41)," |")))</f>
        <v xml:space="preserve">
### Description
---
*None*
### Learning Objectives
--- 
*None*
### Readings (and Tasks to Be Completed Before Class)
---
*None*
### Notebooks
---
|  Local  |  Colab |
|  :---:  |  :-----  |
|*None*||</v>
      </c>
    </row>
    <row r="41" spans="1:5" ht="388">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",IF(Schedule!M42,LOOKUP(Schedule!B42,Notebooks!A:A,Notebooks!L:L),"|*None*||"),IF(ISBLANK(Schedule!H42),"","
### Assignment
---
| Assignment | Due Date | Assignment Description | Link |
| :---: | :---: | :----- | :--- |
"),IF(ISBLANK(Schedule!H42),"",CONCATENATE("| ",Schedule!H42," | ",TEXT(Schedule!D42+Configuration!$B$6, "mm/dd")," | ",Schedule!I42," | ",IF(ISBLANK(Schedule!S42),"*None*",Schedule!S42)," |")))</f>
        <v xml:space="preserve">
### Description
---
*None*
### Learning Objectives
--- 
*None*
### Readings (and Tasks to Be Completed Before Class)
---
*None*
### Notebooks
---
|  Local  |  Colab |
|  :---:  |  :-----  |
|*None*||</v>
      </c>
    </row>
    <row r="42" spans="1:5" ht="388">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",IF(Schedule!M43,LOOKUP(Schedule!B43,Notebooks!A:A,Notebooks!L:L),"|*None*||"),IF(ISBLANK(Schedule!H43),"","
### Assignment
---
| Assignment | Due Date | Assignment Description | Link |
| :---: | :---: | :----- | :--- |
"),IF(ISBLANK(Schedule!H43),"",CONCATENATE("| ",Schedule!H43," | ",TEXT(Schedule!D43+Configuration!$B$6, "mm/dd")," | ",Schedule!I43," | ",IF(ISBLANK(Schedule!S43),"*None*",Schedule!S43)," |")))</f>
        <v xml:space="preserve">
### Description
---
*None*
### Learning Objectives
--- 
*None*
### Readings (and Tasks to Be Completed Before Class)
---
*None*
### Notebooks
---
|  Local  |  Colab |
|  :---:  |  :-----  |
|*None*||</v>
      </c>
    </row>
    <row r="43" spans="1:5" ht="388">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",IF(Schedule!M44,LOOKUP(Schedule!B44,Notebooks!A:A,Notebooks!L:L),"|*None*||"),IF(ISBLANK(Schedule!H44),"","
### Assignment
---
| Assignment | Due Date | Assignment Description | Link |
| :---: | :---: | :----- | :--- |
"),IF(ISBLANK(Schedule!H44),"",CONCATENATE("| ",Schedule!H44," | ",TEXT(Schedule!D44+Configuration!$B$6, "mm/dd")," | ",Schedule!I44," | ",IF(ISBLANK(Schedule!S44),"*None*",Schedule!S44)," |")))</f>
        <v xml:space="preserve">
### Description
---
*None*
### Learning Objectives
--- 
*None*
### Readings (and Tasks to Be Completed Before Class)
---
*None*
### Notebooks
---
|  Local  |  Colab |
|  :---:  |  :-----  |
|*None*||</v>
      </c>
    </row>
    <row r="44" spans="1:5" ht="388">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",IF(Schedule!M45,LOOKUP(Schedule!B45,Notebooks!A:A,Notebooks!L:L),"|*None*||"),IF(ISBLANK(Schedule!H45),"","
### Assignment
---
| Assignment | Due Date | Assignment Description | Link |
| :---: | :---: | :----- | :--- |
"),IF(ISBLANK(Schedule!H45),"",CONCATENATE("| ",Schedule!H45," | ",TEXT(Schedule!D45+Configuration!$B$6, "mm/dd")," | ",Schedule!I45," | ",IF(ISBLANK(Schedule!S45),"*None*",Schedule!S45)," |")))</f>
        <v xml:space="preserve">
### Description
---
*None*
### Learning Objectives
--- 
*None*
### Readings (and Tasks to Be Completed Before Class)
---
*None*
### Notebooks
---
|  Local  |  Colab |
|  :---:  |  :-----  |
|*None*||</v>
      </c>
    </row>
    <row r="45" spans="1:5" ht="388">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",IF(Schedule!M46,LOOKUP(Schedule!B46,Notebooks!A:A,Notebooks!L:L),"|*None*||"),IF(ISBLANK(Schedule!H46),"","
### Assignment
---
| Assignment | Due Date | Assignment Description | Link |
| :---: | :---: | :----- | :--- |
"),IF(ISBLANK(Schedule!H46),"",CONCATENATE("| ",Schedule!H46," | ",TEXT(Schedule!D46+Configuration!$B$6, "mm/dd")," | ",Schedule!I46," | ",IF(ISBLANK(Schedule!S46),"*None*",Schedule!S46)," |")))</f>
        <v xml:space="preserve">
### Description
---
*None*
### Learning Objectives
--- 
*None*
### Readings (and Tasks to Be Completed Before Class)
---
*None*
### Notebooks
---
|  Local  |  Colab |
|  :---:  |  :-----  |
|*None*||</v>
      </c>
    </row>
    <row r="46" spans="1:5" ht="388">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",IF(Schedule!M47,LOOKUP(Schedule!B47,Notebooks!A:A,Notebooks!L:L),"|*None*||"),IF(ISBLANK(Schedule!H47),"","
### Assignment
---
| Assignment | Due Date | Assignment Description | Link |
| :---: | :---: | :----- | :--- |
"),IF(ISBLANK(Schedule!H47),"",CONCATENATE("| ",Schedule!H47," | ",TEXT(Schedule!D47+Configuration!$B$6, "mm/dd")," | ",Schedule!I47," | ",IF(ISBLANK(Schedule!S47),"*None*",Schedule!S47)," |")))</f>
        <v xml:space="preserve">
### Description
---
*None*
### Learning Objectives
--- 
*None*
### Readings (and Tasks to Be Completed Before Class)
---
*None*
### Notebooks
---
|  Local  |  Colab |
|  :---:  |  :-----  |
|*None*||</v>
      </c>
    </row>
    <row r="47" spans="1:5" ht="388">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",IF(Schedule!M48,LOOKUP(Schedule!B48,Notebooks!A:A,Notebooks!L:L),"|*None*||"),IF(ISBLANK(Schedule!H48),"","
### Assignment
---
| Assignment | Due Date | Assignment Description | Link |
| :---: | :---: | :----- | :--- |
"),IF(ISBLANK(Schedule!H48),"",CONCATENATE("| ",Schedule!H48," | ",TEXT(Schedule!D48+Configuration!$B$6, "mm/dd")," | ",Schedule!I48," | ",IF(ISBLANK(Schedule!S48),"*None*",Schedule!S48)," |")))</f>
        <v xml:space="preserve">
### Description
---
*None*
### Learning Objectives
--- 
*None*
### Readings (and Tasks to Be Completed Before Class)
---
*None*
### Notebooks
---
|  Local  |  Colab |
|  :---:  |  :-----  |
|*None*||</v>
      </c>
    </row>
    <row r="48" spans="1:5" ht="388">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",IF(Schedule!M49,LOOKUP(Schedule!B49,Notebooks!A:A,Notebooks!L:L),"|*None*||"),IF(ISBLANK(Schedule!H49),"","
### Assignment
---
| Assignment | Due Date | Assignment Description | Link |
| :---: | :---: | :----- | :--- |
"),IF(ISBLANK(Schedule!H49),"",CONCATENATE("| ",Schedule!H49," | ",TEXT(Schedule!D49+Configuration!$B$6, "mm/dd")," | ",Schedule!I49," | ",IF(ISBLANK(Schedule!S49),"*None*",Schedule!S49)," |")))</f>
        <v xml:space="preserve">
### Description
---
*None*
### Learning Objectives
--- 
*None*
### Readings (and Tasks to Be Completed Before Class)
---
*None*
### Notebooks
---
|  Local  |  Colab |
|  :---:  |  :-----  |
|*None*||</v>
      </c>
    </row>
    <row r="49" spans="1:5" ht="388">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",IF(Schedule!M50,LOOKUP(Schedule!B50,Notebooks!A:A,Notebooks!L:L),"|*None*||"),IF(ISBLANK(Schedule!H50),"","
### Assignment
---
| Assignment | Due Date | Assignment Description | Link |
| :---: | :---: | :----- | :--- |
"),IF(ISBLANK(Schedule!H50),"",CONCATENATE("| ",Schedule!H50," | ",TEXT(Schedule!D50+Configuration!$B$6, "mm/dd")," | ",Schedule!I50," | ",IF(ISBLANK(Schedule!S50),"*None*",Schedule!S50)," |")))</f>
        <v xml:space="preserve">
### Description
---
*None*
### Learning Objectives
--- 
*None*
### Readings (and Tasks to Be Completed Before Class)
---
*None*
### Notebooks
---
|  Local  |  Colab |
|  :---:  |  :-----  |
|*None*||</v>
      </c>
    </row>
    <row r="50" spans="1:5" ht="388">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",IF(Schedule!M51,LOOKUP(Schedule!B51,Notebooks!A:A,Notebooks!L:L),"|*None*||"),IF(ISBLANK(Schedule!H51),"","
### Assignment
---
| Assignment | Due Date | Assignment Description | Link |
| :---: | :---: | :----- | :--- |
"),IF(ISBLANK(Schedule!H51),"",CONCATENATE("| ",Schedule!H51," | ",TEXT(Schedule!D51+Configuration!$B$6, "mm/dd")," | ",Schedule!I51," | ",IF(ISBLANK(Schedule!S51),"*None*",Schedule!S51)," |")))</f>
        <v xml:space="preserve">
### Description
---
*None*
### Learning Objectives
--- 
*None*
### Readings (and Tasks to Be Completed Before Class)
---
*None*
### Notebooks
---
|  Local  |  Colab |
|  :---:  |  :-----  |
|*None*||</v>
      </c>
    </row>
    <row r="51" spans="1:5" ht="388">
      <c r="E51" s="11" t="str">
        <f>CONCATENATE("
### Description
---
",IF(ISBLANK(Schedule!F52),"*None*",Schedule!F52),"
### Learning Objectives
--- 
",IF(ISBLANK(Schedule!G52),"*None*",Schedule!G52),"
### Readings (and Tasks to Be Completed Before Class)
---
",IF(Schedule!L52,LOOKUP(Schedule!B52,Readings!A:A,Readings!F:F),"*None*"),"
### Notebooks
---
|  Local  |  Colab |
|  :---:  |  :-----  |
",IF(Schedule!M52,LOOKUP(Schedule!B52,Notebooks!A:A,Notebooks!L:L),"|*None*||"),IF(ISBLANK(Schedule!H52),"","
### Assignment
---
| Assignment | Due Date | Assignment Description | Link |
| :---: | :---: | :----- | :--- |
"),IF(ISBLANK(Schedule!H52),"",CONCATENATE("| ",Schedule!H52," | ",TEXT(Schedule!D52+Configuration!$B$6, "mm/dd")," | ",Schedule!I52," | ",IF(ISBLANK(Schedule!S52),"*None*",Schedule!S52)," |")))</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184</v>
      </c>
    </row>
    <row r="2" spans="1:1" s="28" customFormat="1">
      <c r="A2" s="29"/>
    </row>
    <row r="3" spans="1:1">
      <c r="A3" s="9" t="s">
        <v>172</v>
      </c>
    </row>
    <row r="4" spans="1:1">
      <c r="A4" s="9" t="s">
        <v>171</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zoomScaleNormal="100" workbookViewId="0">
      <pane xSplit="5" ySplit="2" topLeftCell="J7" activePane="bottomRight" state="frozen"/>
      <selection activeCell="B23" sqref="B23"/>
      <selection pane="topRight" activeCell="B23" sqref="B23"/>
      <selection pane="bottomLeft" activeCell="B23" sqref="B23"/>
      <selection pane="bottomRight" activeCell="F7" sqref="F7"/>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27" t="s">
        <v>0</v>
      </c>
      <c r="B1" s="125" t="s">
        <v>162</v>
      </c>
      <c r="C1" s="125" t="s">
        <v>1</v>
      </c>
      <c r="D1" s="116" t="s">
        <v>2</v>
      </c>
      <c r="E1" s="114" t="s">
        <v>3</v>
      </c>
      <c r="F1" s="118" t="s">
        <v>267</v>
      </c>
      <c r="G1" s="119"/>
      <c r="H1" s="120" t="s">
        <v>318</v>
      </c>
      <c r="I1" s="121"/>
      <c r="J1" s="121"/>
      <c r="K1" s="122"/>
      <c r="L1" s="123" t="s">
        <v>274</v>
      </c>
      <c r="M1" s="123" t="s">
        <v>275</v>
      </c>
      <c r="N1" s="93"/>
      <c r="O1" s="129" t="s">
        <v>294</v>
      </c>
      <c r="P1" s="130" t="s">
        <v>295</v>
      </c>
      <c r="Q1" s="113" t="s">
        <v>296</v>
      </c>
      <c r="R1" s="113" t="s">
        <v>297</v>
      </c>
      <c r="S1" s="113" t="s">
        <v>298</v>
      </c>
      <c r="T1" s="113" t="s">
        <v>293</v>
      </c>
      <c r="U1" s="113"/>
      <c r="V1" s="113" t="s">
        <v>299</v>
      </c>
      <c r="W1" s="113" t="s">
        <v>300</v>
      </c>
    </row>
    <row r="2" spans="1:24" s="31" customFormat="1" ht="21" thickBot="1">
      <c r="A2" s="128"/>
      <c r="B2" s="126"/>
      <c r="C2" s="126"/>
      <c r="D2" s="117"/>
      <c r="E2" s="115"/>
      <c r="F2" s="80" t="s">
        <v>4</v>
      </c>
      <c r="G2" s="66" t="s">
        <v>5</v>
      </c>
      <c r="H2" s="79" t="s">
        <v>8</v>
      </c>
      <c r="I2" s="92" t="s">
        <v>7</v>
      </c>
      <c r="J2" s="88" t="s">
        <v>282</v>
      </c>
      <c r="K2" s="89" t="s">
        <v>276</v>
      </c>
      <c r="L2" s="124"/>
      <c r="M2" s="124"/>
      <c r="N2" s="93" t="s">
        <v>14</v>
      </c>
      <c r="O2" s="129"/>
      <c r="P2" s="130"/>
      <c r="Q2" s="113"/>
      <c r="R2" s="113"/>
      <c r="S2" s="113"/>
      <c r="T2" s="113"/>
      <c r="U2" s="113"/>
      <c r="V2" s="113"/>
      <c r="W2" s="113"/>
      <c r="X2" s="31" t="s">
        <v>14</v>
      </c>
    </row>
    <row r="3" spans="1:24" ht="85">
      <c r="A3" s="41">
        <v>1</v>
      </c>
      <c r="B3" s="42">
        <v>1</v>
      </c>
      <c r="C3" s="43" t="s">
        <v>10</v>
      </c>
      <c r="D3" s="44">
        <v>43706</v>
      </c>
      <c r="E3" s="81" t="s">
        <v>11</v>
      </c>
      <c r="F3" s="46" t="s">
        <v>326</v>
      </c>
      <c r="G3" s="47" t="s">
        <v>182</v>
      </c>
      <c r="H3" s="41">
        <v>1</v>
      </c>
      <c r="I3" s="46" t="s">
        <v>350</v>
      </c>
      <c r="K3" s="65" t="s">
        <v>346</v>
      </c>
      <c r="L3" s="38" t="b">
        <v>0</v>
      </c>
      <c r="M3" s="61" t="b">
        <v>0</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5" si="1">IF(ISBLANK(K3),"",CONCATENATE("[Accept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150</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 si="2">IF(ISBLANK(H4),"",CONCATENATE(" &lt;br&gt; *",O4,"* &lt;br&gt;"))</f>
        <v/>
      </c>
      <c r="R4" s="54" t="str">
        <f t="shared" ref="R4:R51" si="3">CONCATENATE("**",TRIM(E4),"** &lt;br&gt; ", P4, Q4)</f>
        <v xml:space="preserve">**Labor Day - no classes (Tuesday follows Monday schedule)** &lt;br&gt; </v>
      </c>
      <c r="S4" s="54" t="str">
        <f t="shared" si="1"/>
        <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181</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406</v>
      </c>
      <c r="G6" s="45"/>
      <c r="H6" s="41">
        <v>2</v>
      </c>
      <c r="I6" s="46" t="s">
        <v>352</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IF(ISBLANK(K6),"",CONCATENATE("[Accept Assignment](",K6,")"))</f>
        <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58" t="b">
        <v>1</v>
      </c>
      <c r="M7" s="62" t="b">
        <v>1</v>
      </c>
      <c r="N7" s="61" t="b">
        <v>1</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ref="S7:S51" si="10">IF(ISBLANK(K7),"",CONCATENATE("[Accept Assignment](",K7,")"))</f>
        <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61" t="b">
        <v>0</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0"/>
        <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1</v>
      </c>
      <c r="M9" s="61" t="b">
        <v>1</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0"/>
        <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0"/>
        <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311</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0"/>
        <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311</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0"/>
        <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0"/>
        <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0"/>
        <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0"/>
        <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0"/>
        <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0"/>
        <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0"/>
        <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0"/>
        <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0"/>
        <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0"/>
        <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0"/>
        <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0"/>
        <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0"/>
        <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0"/>
        <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0"/>
        <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0"/>
        <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0"/>
        <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0"/>
        <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0"/>
        <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0"/>
        <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0"/>
        <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0"/>
        <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0"/>
        <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0"/>
        <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0"/>
        <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0"/>
        <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0"/>
        <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0"/>
        <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0"/>
        <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0"/>
        <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0"/>
        <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0"/>
        <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0"/>
        <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0"/>
        <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0"/>
        <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0"/>
        <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0"/>
        <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0"/>
        <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0"/>
        <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0"/>
        <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C1:C2"/>
    <mergeCell ref="B1:B2"/>
    <mergeCell ref="A1:A2"/>
    <mergeCell ref="O1:O2"/>
    <mergeCell ref="P1:P2"/>
    <mergeCell ref="Q1:Q2"/>
    <mergeCell ref="E1:E2"/>
    <mergeCell ref="D1:D2"/>
    <mergeCell ref="F1:G1"/>
    <mergeCell ref="H1:K1"/>
    <mergeCell ref="M1:M2"/>
    <mergeCell ref="L1:L2"/>
    <mergeCell ref="W1:W2"/>
    <mergeCell ref="R1:R2"/>
    <mergeCell ref="S1:S2"/>
    <mergeCell ref="T1:T2"/>
    <mergeCell ref="U1:U2"/>
    <mergeCell ref="V1:V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tabSelected="1" zoomScaleNormal="100" workbookViewId="0">
      <pane ySplit="1" topLeftCell="A2" activePane="bottomLeft" state="frozen"/>
      <selection activeCell="B23" sqref="B23"/>
      <selection pane="bottomLeft" activeCell="A6" sqref="A6"/>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290</v>
      </c>
      <c r="E1" s="91" t="s">
        <v>291</v>
      </c>
      <c r="F1" s="91" t="s">
        <v>292</v>
      </c>
    </row>
    <row r="2" spans="1:6" ht="17">
      <c r="A2" s="33">
        <v>2</v>
      </c>
      <c r="B2" s="20" t="s">
        <v>367</v>
      </c>
      <c r="C2" s="26" t="s">
        <v>351</v>
      </c>
      <c r="D2" s="54" t="str">
        <f t="shared" ref="D2:D4" si="0">CONCATENATE("[",B2,"](",C2,")")</f>
        <v>[Signup for Github](https://www.github.com)</v>
      </c>
      <c r="E2" s="54" t="str">
        <f>IF(A2=A1,E1&amp;"&lt;br&gt;"&amp;D2,D2)</f>
        <v>[Signup for Github](https://www.github.com)</v>
      </c>
      <c r="F2" s="54" t="str">
        <f>IF(A2&lt;&gt;A3,E2,"")</f>
        <v/>
      </c>
    </row>
    <row r="3" spans="1:6" ht="17">
      <c r="A3" s="33">
        <v>2</v>
      </c>
      <c r="B3" s="20" t="s">
        <v>370</v>
      </c>
      <c r="C3" s="26" t="s">
        <v>371</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372</v>
      </c>
      <c r="C4" s="26" t="s">
        <v>373</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412</v>
      </c>
      <c r="C5" s="26" t="s">
        <v>413</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374</v>
      </c>
      <c r="C6" s="26" t="s">
        <v>375</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196</v>
      </c>
      <c r="C7" s="26" t="s">
        <v>199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
      </c>
    </row>
    <row r="8" spans="1:6" ht="34">
      <c r="A8" s="33">
        <v>2</v>
      </c>
      <c r="B8" s="20" t="s">
        <v>405</v>
      </c>
      <c r="C8" s="26" t="s">
        <v>399</v>
      </c>
      <c r="D8" s="54" t="str">
        <f t="shared" si="3"/>
        <v>[Introduction to Machine Learning (Chapter 1. Introduction)](https://proquestcombo-safaribooksonline-com.libproxy.rpi.edu/book/programming/machine-learning/9781449369880/firstchapter)</v>
      </c>
      <c r="E8"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8"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9" spans="1:6" ht="34">
      <c r="A9" s="33">
        <v>4</v>
      </c>
      <c r="B9" s="20" t="s">
        <v>369</v>
      </c>
      <c r="C9" s="26" t="s">
        <v>368</v>
      </c>
      <c r="D9" s="54" t="str">
        <f t="shared" si="3"/>
        <v>[Hands-On Machine Learning (Chapter 1. The Machine Learning Landscape)](https://ebookcentral-proquest-com.libproxy.rpi.edu/lib/rpi/detail.action?docID=4822582)</v>
      </c>
      <c r="E9" s="54" t="str">
        <f t="shared" si="1"/>
        <v>[Hands-On Machine Learning (Chapter 1. The Machine Learning Landscape)](https://ebookcentral-proquest-com.libproxy.rpi.edu/lib/rpi/detail.action?docID=4822582)</v>
      </c>
      <c r="F9" s="54" t="str">
        <f t="shared" si="2"/>
        <v/>
      </c>
    </row>
    <row r="10" spans="1:6" ht="34">
      <c r="A10" s="33">
        <v>4</v>
      </c>
      <c r="B10" s="20" t="s">
        <v>401</v>
      </c>
      <c r="C10" s="26" t="s">
        <v>402</v>
      </c>
      <c r="D10" s="54" t="str">
        <f t="shared" si="3"/>
        <v>[The Hitchhikers Guide to Python - Code Style](https://docs.python-guide.org/writing/style/)</v>
      </c>
      <c r="E10" s="54" t="str">
        <f t="shared" si="1"/>
        <v>[Hands-On Machine Learning (Chapter 1. The Machine Learning Landscape)](https://ebookcentral-proquest-com.libproxy.rpi.edu/lib/rpi/detail.action?docID=4822582)&lt;br&gt;[The Hitchhikers Guide to Python - Code Style](https://docs.python-guide.org/writing/style/)</v>
      </c>
      <c r="F10" s="54" t="str">
        <f t="shared" si="2"/>
        <v/>
      </c>
    </row>
    <row r="11" spans="1:6" ht="34">
      <c r="A11" s="33">
        <v>4</v>
      </c>
      <c r="B11" s="34" t="s">
        <v>403</v>
      </c>
      <c r="C11" s="36" t="s">
        <v>404</v>
      </c>
      <c r="D11" s="54" t="str">
        <f t="shared" si="3"/>
        <v>[Getting Started with Python Environments](https://towardsdatascience.com/getting-started-with-python-environments-using-conda-32e9f2779307 )</v>
      </c>
      <c r="E11"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1"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2" spans="1:6">
      <c r="B12" s="34"/>
      <c r="D12" s="54" t="str">
        <f t="shared" si="3"/>
        <v>[]()</v>
      </c>
      <c r="E12" s="54" t="str">
        <f t="shared" si="1"/>
        <v>[]()</v>
      </c>
      <c r="F12" s="54" t="str">
        <f t="shared" si="2"/>
        <v/>
      </c>
    </row>
    <row r="13" spans="1:6">
      <c r="B13" s="34"/>
      <c r="D13" s="54" t="str">
        <f t="shared" si="3"/>
        <v>[]()</v>
      </c>
      <c r="E13" s="54" t="str">
        <f t="shared" si="1"/>
        <v>[]()&lt;br&gt;[]()</v>
      </c>
      <c r="F13" s="54" t="str">
        <f t="shared" si="2"/>
        <v/>
      </c>
    </row>
    <row r="14" spans="1:6">
      <c r="B14" s="34"/>
      <c r="D14" s="54" t="str">
        <f t="shared" si="3"/>
        <v>[]()</v>
      </c>
      <c r="E14" s="54" t="str">
        <f t="shared" si="1"/>
        <v>[]()&lt;br&gt;[]()&lt;br&gt;[]()</v>
      </c>
      <c r="F14" s="54" t="str">
        <f t="shared" si="2"/>
        <v/>
      </c>
    </row>
    <row r="15" spans="1:6">
      <c r="B15" s="9"/>
      <c r="C15" s="36"/>
      <c r="D15" s="54" t="str">
        <f t="shared" si="3"/>
        <v>[]()</v>
      </c>
      <c r="E15" s="54" t="str">
        <f t="shared" si="1"/>
        <v>[]()&lt;br&gt;[]()&lt;br&gt;[]()&lt;br&gt;[]()</v>
      </c>
      <c r="F15" s="54" t="str">
        <f t="shared" si="2"/>
        <v/>
      </c>
    </row>
    <row r="16" spans="1:6">
      <c r="B16" s="9"/>
      <c r="D16" s="54" t="str">
        <f t="shared" si="3"/>
        <v>[]()</v>
      </c>
      <c r="E16" s="54" t="str">
        <f t="shared" si="1"/>
        <v>[]()&lt;br&gt;[]()&lt;br&gt;[]()&lt;br&gt;[]()&lt;br&gt;[]()</v>
      </c>
      <c r="F16" s="54" t="str">
        <f t="shared" si="2"/>
        <v/>
      </c>
    </row>
    <row r="17" spans="2:6">
      <c r="B17" s="34"/>
      <c r="D17" s="54" t="str">
        <f t="shared" si="3"/>
        <v>[]()</v>
      </c>
      <c r="E17" s="54" t="str">
        <f t="shared" si="1"/>
        <v>[]()&lt;br&gt;[]()&lt;br&gt;[]()&lt;br&gt;[]()&lt;br&gt;[]()&lt;br&gt;[]()</v>
      </c>
      <c r="F17" s="54" t="str">
        <f t="shared" si="2"/>
        <v/>
      </c>
    </row>
    <row r="18" spans="2:6">
      <c r="B18" s="34"/>
      <c r="D18" s="54" t="str">
        <f t="shared" si="3"/>
        <v>[]()</v>
      </c>
      <c r="E18" s="54" t="str">
        <f t="shared" si="1"/>
        <v>[]()&lt;br&gt;[]()&lt;br&gt;[]()&lt;br&gt;[]()&lt;br&gt;[]()&lt;br&gt;[]()&lt;br&gt;[]()</v>
      </c>
      <c r="F18" s="54" t="str">
        <f t="shared" si="2"/>
        <v/>
      </c>
    </row>
    <row r="19" spans="2:6">
      <c r="D19" s="54" t="str">
        <f t="shared" si="3"/>
        <v>[]()</v>
      </c>
      <c r="E19" s="54" t="str">
        <f t="shared" si="1"/>
        <v>[]()&lt;br&gt;[]()&lt;br&gt;[]()&lt;br&gt;[]()&lt;br&gt;[]()&lt;br&gt;[]()&lt;br&gt;[]()&lt;br&gt;[]()</v>
      </c>
      <c r="F19" s="54" t="str">
        <f t="shared" si="2"/>
        <v/>
      </c>
    </row>
    <row r="20" spans="2:6">
      <c r="D20" s="54" t="str">
        <f t="shared" si="3"/>
        <v>[]()</v>
      </c>
      <c r="E20" s="54" t="str">
        <f t="shared" si="1"/>
        <v>[]()&lt;br&gt;[]()&lt;br&gt;[]()&lt;br&gt;[]()&lt;br&gt;[]()&lt;br&gt;[]()&lt;br&gt;[]()&lt;br&gt;[]()&lt;br&gt;[]()</v>
      </c>
      <c r="F20" s="54" t="str">
        <f t="shared" si="2"/>
        <v/>
      </c>
    </row>
    <row r="21" spans="2:6">
      <c r="B21" s="9"/>
      <c r="D21" s="54" t="str">
        <f t="shared" si="3"/>
        <v>[]()</v>
      </c>
      <c r="E21" s="54" t="str">
        <f t="shared" si="1"/>
        <v>[]()&lt;br&gt;[]()&lt;br&gt;[]()&lt;br&gt;[]()&lt;br&gt;[]()&lt;br&gt;[]()&lt;br&gt;[]()&lt;br&gt;[]()&lt;br&gt;[]()&lt;br&gt;[]()</v>
      </c>
      <c r="F21" s="54" t="str">
        <f t="shared" si="2"/>
        <v/>
      </c>
    </row>
    <row r="22" spans="2:6">
      <c r="B22" s="9"/>
      <c r="D22" s="54" t="str">
        <f t="shared" si="3"/>
        <v>[]()</v>
      </c>
      <c r="E22" s="54" t="str">
        <f t="shared" si="1"/>
        <v>[]()&lt;br&gt;[]()&lt;br&gt;[]()&lt;br&gt;[]()&lt;br&gt;[]()&lt;br&gt;[]()&lt;br&gt;[]()&lt;br&gt;[]()&lt;br&gt;[]()&lt;br&gt;[]()&lt;br&gt;[]()</v>
      </c>
      <c r="F22" s="54" t="str">
        <f t="shared" si="2"/>
        <v/>
      </c>
    </row>
    <row r="23" spans="2:6">
      <c r="D23" s="54" t="str">
        <f t="shared" si="3"/>
        <v>[]()</v>
      </c>
      <c r="E23" s="54" t="str">
        <f t="shared" si="1"/>
        <v>[]()&lt;br&gt;[]()&lt;br&gt;[]()&lt;br&gt;[]()&lt;br&gt;[]()&lt;br&gt;[]()&lt;br&gt;[]()&lt;br&gt;[]()&lt;br&gt;[]()&lt;br&gt;[]()&lt;br&gt;[]()&lt;br&gt;[]()</v>
      </c>
      <c r="F23" s="54" t="str">
        <f t="shared" si="2"/>
        <v/>
      </c>
    </row>
    <row r="24" spans="2:6">
      <c r="D24" s="54" t="str">
        <f t="shared" si="3"/>
        <v>[]()</v>
      </c>
      <c r="E24" s="54" t="str">
        <f t="shared" si="1"/>
        <v>[]()&lt;br&gt;[]()&lt;br&gt;[]()&lt;br&gt;[]()&lt;br&gt;[]()&lt;br&gt;[]()&lt;br&gt;[]()&lt;br&gt;[]()&lt;br&gt;[]()&lt;br&gt;[]()&lt;br&gt;[]()&lt;br&gt;[]()&lt;br&gt;[]()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1" r:id="rId1" display="https://proquestcombo-safaribooksonline-com.libproxy.rpi.edu/book/programming/machine-learning/9781449369880/firstchapter" xr:uid="{54FA3B99-0F93-D94A-BD77-7DDDF36FD705}"/>
    <hyperlink ref="C8" r:id="rId2" xr:uid="{28F8A9F9-B9C5-5B49-B80C-03F98A28BD81}"/>
    <hyperlink ref="C5" r:id="rId3" xr:uid="{B2420837-BA03-CF46-AEC5-3FA995E0241F}"/>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290</v>
      </c>
      <c r="E1" s="91" t="s">
        <v>291</v>
      </c>
      <c r="F1" s="91" t="s">
        <v>292</v>
      </c>
    </row>
    <row r="2" spans="1:6" ht="17">
      <c r="A2" s="33">
        <v>2</v>
      </c>
      <c r="B2" s="20" t="s">
        <v>269</v>
      </c>
      <c r="C2" s="26" t="s">
        <v>194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270</v>
      </c>
      <c r="C3" s="27" t="s">
        <v>195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196</v>
      </c>
      <c r="C4" s="27" t="s">
        <v>199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197</v>
      </c>
      <c r="C5" s="27" t="s">
        <v>200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198</v>
      </c>
      <c r="C6" s="27" t="s">
        <v>201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271</v>
      </c>
      <c r="C7" s="35" t="s">
        <v>202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272</v>
      </c>
      <c r="C8" s="35" t="s">
        <v>203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204</v>
      </c>
      <c r="C9" s="28" t="s">
        <v>207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205</v>
      </c>
      <c r="C10" s="28" t="s">
        <v>206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208</v>
      </c>
      <c r="C11" s="28" t="s">
        <v>209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211</v>
      </c>
      <c r="C12" s="28" t="s">
        <v>210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212</v>
      </c>
      <c r="C13" s="28" t="s">
        <v>213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215</v>
      </c>
      <c r="C14" s="36" t="s">
        <v>214</v>
      </c>
      <c r="D14" s="54" t="str">
        <f t="shared" si="3"/>
        <v>[R for Data Science (Chapters 1-3)](https://r4ds.had.co.nz)</v>
      </c>
      <c r="E14" s="54" t="str">
        <f t="shared" si="1"/>
        <v>[R for Data Science (Chapters 1-3)](https://r4ds.had.co.nz)</v>
      </c>
      <c r="F14" s="54" t="str">
        <f t="shared" si="2"/>
        <v/>
      </c>
    </row>
    <row r="15" spans="1:6">
      <c r="A15" s="33">
        <v>10</v>
      </c>
      <c r="B15" s="9" t="s">
        <v>217</v>
      </c>
      <c r="C15" s="28" t="s">
        <v>216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218</v>
      </c>
      <c r="C16" s="28" t="s">
        <v>223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219</v>
      </c>
      <c r="C17" s="28" t="s">
        <v>224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220</v>
      </c>
      <c r="C18" s="28" t="s">
        <v>225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221</v>
      </c>
      <c r="C19" s="28" t="s">
        <v>226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222</v>
      </c>
      <c r="C20" s="28" t="s">
        <v>227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235</v>
      </c>
      <c r="C21" s="28" t="s">
        <v>228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234</v>
      </c>
      <c r="C22" s="28" t="s">
        <v>229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233</v>
      </c>
      <c r="C23" s="28" t="s">
        <v>230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232</v>
      </c>
      <c r="C24" s="28" t="s">
        <v>231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239</v>
      </c>
      <c r="C25" s="28" t="s">
        <v>238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240</v>
      </c>
      <c r="C26" s="28" t="s">
        <v>237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241</v>
      </c>
      <c r="C27" s="28" t="s">
        <v>236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385</v>
      </c>
      <c r="D29" s="54" t="str">
        <f t="shared" si="3"/>
        <v>[Welcome to Colaboratory]()</v>
      </c>
      <c r="E29" s="54" t="str">
        <f t="shared" si="1"/>
        <v>[Welcome to Colaboratory]()</v>
      </c>
      <c r="F29" s="54" t="str">
        <f t="shared" si="2"/>
        <v>[Welcome to Colaboratory]()</v>
      </c>
    </row>
    <row r="30" spans="1:6">
      <c r="A30" s="33">
        <v>2</v>
      </c>
      <c r="B30" s="28" t="s">
        <v>376</v>
      </c>
      <c r="C30" s="36" t="s">
        <v>384</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377</v>
      </c>
      <c r="D34" s="54" t="str">
        <f t="shared" si="3"/>
        <v>[]()</v>
      </c>
      <c r="E34" s="54" t="str">
        <f t="shared" si="1"/>
        <v>[]()</v>
      </c>
      <c r="F34" s="54" t="str">
        <f t="shared" si="2"/>
        <v>[]()</v>
      </c>
    </row>
    <row r="35" spans="1:6">
      <c r="A35" s="33" t="s">
        <v>378</v>
      </c>
      <c r="D35" s="54" t="str">
        <f t="shared" si="3"/>
        <v>[]()</v>
      </c>
      <c r="E35" s="54" t="str">
        <f t="shared" si="1"/>
        <v>[]()</v>
      </c>
      <c r="F35" s="54" t="str">
        <f t="shared" si="2"/>
        <v>[]()</v>
      </c>
    </row>
    <row r="36" spans="1:6">
      <c r="A36" s="33" t="s">
        <v>379</v>
      </c>
      <c r="D36" s="54" t="str">
        <f t="shared" si="3"/>
        <v>[]()</v>
      </c>
      <c r="E36" s="54" t="str">
        <f t="shared" si="1"/>
        <v>[]()</v>
      </c>
      <c r="F36" s="54" t="str">
        <f t="shared" si="2"/>
        <v>[]()</v>
      </c>
    </row>
    <row r="37" spans="1:6">
      <c r="A37" s="33" t="s">
        <v>380</v>
      </c>
      <c r="D37" s="54" t="str">
        <f t="shared" si="3"/>
        <v>[]()</v>
      </c>
      <c r="E37" s="54" t="str">
        <f t="shared" si="1"/>
        <v>[]()</v>
      </c>
      <c r="F37" s="54" t="str">
        <f t="shared" si="2"/>
        <v>[]()</v>
      </c>
    </row>
    <row r="38" spans="1:6">
      <c r="A38" s="33" t="s">
        <v>381</v>
      </c>
      <c r="D38" s="54" t="str">
        <f t="shared" si="3"/>
        <v>[]()</v>
      </c>
      <c r="E38" s="54" t="str">
        <f t="shared" si="1"/>
        <v>[]()</v>
      </c>
      <c r="F38" s="54" t="str">
        <f t="shared" si="2"/>
        <v>[]()</v>
      </c>
    </row>
    <row r="39" spans="1:6">
      <c r="A39" s="33" t="s">
        <v>382</v>
      </c>
      <c r="D39" s="54" t="str">
        <f t="shared" si="3"/>
        <v>[]()</v>
      </c>
      <c r="E39" s="54" t="str">
        <f t="shared" si="1"/>
        <v>[]()</v>
      </c>
      <c r="F39" s="54" t="str">
        <f t="shared" si="2"/>
        <v>[]()</v>
      </c>
    </row>
    <row r="40" spans="1:6">
      <c r="D40" s="54" t="str">
        <f t="shared" si="3"/>
        <v>[]()</v>
      </c>
      <c r="E40" s="54" t="str">
        <f t="shared" si="1"/>
        <v>[]()</v>
      </c>
      <c r="F40" s="54" t="str">
        <f t="shared" si="2"/>
        <v>[]()</v>
      </c>
    </row>
    <row r="41" spans="1:6">
      <c r="A41" s="33" t="s">
        <v>383</v>
      </c>
      <c r="D41" s="54" t="str">
        <f t="shared" si="3"/>
        <v>[]()</v>
      </c>
      <c r="E41" s="54" t="str">
        <f t="shared" si="1"/>
        <v>[]()</v>
      </c>
      <c r="F41" s="54" t="str">
        <f t="shared" si="2"/>
        <v>[]()</v>
      </c>
    </row>
    <row r="42" spans="1:6">
      <c r="A42" s="33" t="s">
        <v>386</v>
      </c>
      <c r="D42" s="54" t="str">
        <f t="shared" si="3"/>
        <v>[]()</v>
      </c>
      <c r="E42" s="54" t="str">
        <f t="shared" si="1"/>
        <v>[]()</v>
      </c>
      <c r="F42" s="54" t="str">
        <f t="shared" si="2"/>
        <v>[]()</v>
      </c>
    </row>
    <row r="43" spans="1:6">
      <c r="A43" s="33" t="s">
        <v>387</v>
      </c>
      <c r="D43" s="54" t="str">
        <f t="shared" si="3"/>
        <v>[]()</v>
      </c>
      <c r="E43" s="54" t="str">
        <f t="shared" si="1"/>
        <v>[]()</v>
      </c>
      <c r="F43" s="54" t="str">
        <f t="shared" si="2"/>
        <v>[]()</v>
      </c>
    </row>
    <row r="44" spans="1:6">
      <c r="A44" s="33" t="s">
        <v>388</v>
      </c>
      <c r="D44" s="54" t="str">
        <f t="shared" si="3"/>
        <v>[]()</v>
      </c>
      <c r="E44" s="54" t="str">
        <f t="shared" si="1"/>
        <v>[]()</v>
      </c>
      <c r="F44" s="54" t="str">
        <f t="shared" si="2"/>
        <v>[]()</v>
      </c>
    </row>
    <row r="45" spans="1:6">
      <c r="D45" s="54" t="str">
        <f t="shared" si="3"/>
        <v>[]()</v>
      </c>
      <c r="E45" s="54" t="str">
        <f t="shared" si="1"/>
        <v>[]()</v>
      </c>
      <c r="F45" s="54" t="str">
        <f t="shared" si="2"/>
        <v>[]()</v>
      </c>
    </row>
    <row r="46" spans="1:6">
      <c r="A46" s="36" t="s">
        <v>376</v>
      </c>
      <c r="D46" s="54" t="str">
        <f t="shared" si="3"/>
        <v>[]()</v>
      </c>
      <c r="E46" s="54" t="str">
        <f t="shared" si="1"/>
        <v>[]()</v>
      </c>
      <c r="F46" s="54" t="str">
        <f t="shared" si="2"/>
        <v>[]()</v>
      </c>
    </row>
    <row r="47" spans="1:6">
      <c r="A47" s="36" t="s">
        <v>389</v>
      </c>
      <c r="D47" s="54" t="str">
        <f t="shared" si="3"/>
        <v>[]()</v>
      </c>
      <c r="E47" s="54" t="str">
        <f t="shared" si="1"/>
        <v>[]()</v>
      </c>
      <c r="F47" s="54" t="str">
        <f t="shared" si="2"/>
        <v>[]()</v>
      </c>
    </row>
    <row r="48" spans="1:6">
      <c r="A48" s="36" t="s">
        <v>390</v>
      </c>
      <c r="D48" s="54" t="str">
        <f t="shared" si="3"/>
        <v>[]()</v>
      </c>
      <c r="E48" s="54" t="str">
        <f t="shared" si="1"/>
        <v>[]()</v>
      </c>
      <c r="F48" s="54" t="str">
        <f t="shared" si="2"/>
        <v>[]()</v>
      </c>
    </row>
    <row r="49" spans="1:6">
      <c r="A49" s="36" t="s">
        <v>391</v>
      </c>
      <c r="D49" s="54" t="str">
        <f t="shared" si="3"/>
        <v>[]()</v>
      </c>
      <c r="E49" s="54" t="str">
        <f t="shared" si="1"/>
        <v>[]()</v>
      </c>
      <c r="F49" s="54" t="e">
        <f>IF(A49&lt;&gt;#REF!,E49,"")</f>
        <v>#REF!</v>
      </c>
    </row>
    <row r="52" spans="1:6" ht="34">
      <c r="B52" s="33">
        <v>2</v>
      </c>
      <c r="C52" s="20" t="s">
        <v>369</v>
      </c>
      <c r="D52" s="26" t="s">
        <v>368</v>
      </c>
    </row>
    <row r="53" spans="1:6" ht="34">
      <c r="B53" s="33">
        <v>4</v>
      </c>
      <c r="C53" s="20" t="s">
        <v>400</v>
      </c>
      <c r="D53" s="26" t="s">
        <v>399</v>
      </c>
    </row>
    <row r="54" spans="1:6" ht="34">
      <c r="C54" s="20" t="s">
        <v>369</v>
      </c>
      <c r="D54" s="26" t="s">
        <v>368</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179</v>
      </c>
      <c r="B1" s="31" t="s">
        <v>180</v>
      </c>
      <c r="C1" s="31" t="s">
        <v>282</v>
      </c>
      <c r="D1" s="31" t="s">
        <v>283</v>
      </c>
      <c r="E1" s="53" t="s">
        <v>290</v>
      </c>
      <c r="F1" s="53" t="s">
        <v>291</v>
      </c>
      <c r="G1" s="53" t="s">
        <v>292</v>
      </c>
      <c r="H1" s="53"/>
      <c r="I1" s="53"/>
      <c r="J1" s="77" t="s">
        <v>308</v>
      </c>
      <c r="K1" s="77" t="s">
        <v>309</v>
      </c>
      <c r="L1" s="77" t="s">
        <v>310</v>
      </c>
    </row>
    <row r="2" spans="1:21" ht="34">
      <c r="A2" s="33">
        <v>2</v>
      </c>
      <c r="B2" s="34" t="s">
        <v>186</v>
      </c>
      <c r="C2" s="20" t="s">
        <v>338</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343</v>
      </c>
    </row>
    <row r="3" spans="1:21" ht="34">
      <c r="A3" s="33">
        <v>2</v>
      </c>
      <c r="B3" s="34" t="s">
        <v>187</v>
      </c>
      <c r="C3" s="34" t="s">
        <v>339</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188</v>
      </c>
      <c r="C4" s="34" t="s">
        <v>340</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189</v>
      </c>
      <c r="C5" s="34" t="s">
        <v>341</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242</v>
      </c>
      <c r="C6" s="34" t="s">
        <v>331</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243</v>
      </c>
      <c r="C7" s="34" t="s">
        <v>332</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244</v>
      </c>
      <c r="C8" s="34" t="s">
        <v>333</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245</v>
      </c>
      <c r="C9" s="34" t="s">
        <v>334</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246</v>
      </c>
      <c r="C10" s="34" t="s">
        <v>335</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179</v>
      </c>
      <c r="B1" s="31" t="s">
        <v>180</v>
      </c>
      <c r="C1" s="31" t="s">
        <v>282</v>
      </c>
      <c r="D1" s="31" t="s">
        <v>283</v>
      </c>
      <c r="E1" s="91" t="s">
        <v>290</v>
      </c>
      <c r="F1" s="91" t="s">
        <v>291</v>
      </c>
      <c r="G1" s="91" t="s">
        <v>292</v>
      </c>
      <c r="H1" s="91"/>
      <c r="I1" s="91"/>
      <c r="J1" s="91" t="s">
        <v>308</v>
      </c>
      <c r="K1" s="91" t="s">
        <v>309</v>
      </c>
      <c r="L1" s="91" t="s">
        <v>310</v>
      </c>
    </row>
    <row r="2" spans="1:21" ht="17">
      <c r="A2" s="33">
        <v>1</v>
      </c>
      <c r="B2" s="20" t="s">
        <v>175</v>
      </c>
      <c r="C2" s="20" t="s">
        <v>327</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343</v>
      </c>
    </row>
    <row r="3" spans="1:21" ht="17">
      <c r="A3" s="33">
        <v>1</v>
      </c>
      <c r="B3" s="20" t="s">
        <v>176</v>
      </c>
      <c r="C3" s="20" t="s">
        <v>328</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177</v>
      </c>
      <c r="C4" s="20" t="s">
        <v>329</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330</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186</v>
      </c>
      <c r="C6" s="20" t="s">
        <v>338</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187</v>
      </c>
      <c r="C7" s="34" t="s">
        <v>339</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188</v>
      </c>
      <c r="C8" s="34" t="s">
        <v>340</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189</v>
      </c>
      <c r="C9" s="34" t="s">
        <v>341</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242</v>
      </c>
      <c r="C10" s="34" t="s">
        <v>331</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243</v>
      </c>
      <c r="C11" s="34" t="s">
        <v>332</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244</v>
      </c>
      <c r="C12" s="34" t="s">
        <v>333</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245</v>
      </c>
      <c r="C13" s="34" t="s">
        <v>334</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246</v>
      </c>
      <c r="C14" s="34" t="s">
        <v>335</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247</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248</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249</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250</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251</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252</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253</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254</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255</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256</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257</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258</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259</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260</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261</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262</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263</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263</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264</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1">
        <v>43709</v>
      </c>
      <c r="B5" s="132"/>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1">
        <v>43739</v>
      </c>
      <c r="B11" s="132"/>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1">
        <v>43770</v>
      </c>
      <c r="B18" s="132"/>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1">
        <v>43800</v>
      </c>
      <c r="B27" s="132"/>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1">
        <v>43831</v>
      </c>
      <c r="B38" s="132"/>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1">
        <v>43862</v>
      </c>
      <c r="B45" s="132"/>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1">
        <v>43891</v>
      </c>
      <c r="B49" s="132"/>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1">
        <v>43922</v>
      </c>
      <c r="B59" s="132"/>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1">
        <v>43952</v>
      </c>
      <c r="B65" s="132"/>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284</v>
      </c>
    </row>
    <row r="2" spans="1:1" ht="120" customHeight="1">
      <c r="A2" s="25" t="s">
        <v>286</v>
      </c>
    </row>
    <row r="3" spans="1:1" ht="120" customHeight="1">
      <c r="A3" s="25" t="s">
        <v>288</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289</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287</v>
      </c>
    </row>
    <row r="8" spans="1:1" s="28" customFormat="1" ht="120" customHeight="1">
      <c r="A8" s="25"/>
    </row>
    <row r="9" spans="1:1" ht="120" customHeight="1">
      <c r="A9" s="25" t="s">
        <v>317</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156</v>
      </c>
      <c r="B1" s="22" t="str">
        <f>Configuration!B2</f>
        <v>MGMT6560 Fall 19</v>
      </c>
    </row>
    <row r="2" spans="1:2">
      <c r="A2" t="s">
        <v>157</v>
      </c>
      <c r="B2" s="17" t="str">
        <f>Configuration!B9</f>
        <v>Jason Kuruzovich</v>
      </c>
    </row>
    <row r="3" spans="1:2">
      <c r="A3" t="s">
        <v>158</v>
      </c>
      <c r="B3" s="17" t="str">
        <f>Configuration!B10</f>
        <v>kuruzj@rpi.edu</v>
      </c>
    </row>
    <row r="4" spans="1:2">
      <c r="A4" t="s">
        <v>159</v>
      </c>
      <c r="B4" s="17" t="str">
        <f>Configuration!B28</f>
        <v>Welcome to Technology Fundamentals for Business Analytics. We are going to familiarize you with all phases of the data science lifecycle and a wide variety of the technologies used.</v>
      </c>
    </row>
    <row r="5" spans="1:2" s="4" customFormat="1">
      <c r="A5" s="4" t="s">
        <v>160</v>
      </c>
      <c r="B5" s="68" t="str">
        <f>IF(ISBLANK(Configuration!B29),"",Configuration!B29)</f>
        <v>/</v>
      </c>
    </row>
    <row r="6" spans="1:2">
      <c r="A6" s="4" t="s">
        <v>161</v>
      </c>
      <c r="B6" s="22" t="str">
        <f>Configuration!B30</f>
        <v>https://rpi.analyticsdojo.com</v>
      </c>
    </row>
    <row r="7" spans="1:2">
      <c r="A7" s="85" t="s">
        <v>315</v>
      </c>
      <c r="B7" s="17" t="str">
        <f>Configuration!B35</f>
        <v>images/logo/rpi.png</v>
      </c>
    </row>
    <row r="8" spans="1:2">
      <c r="A8" s="85" t="s">
        <v>316</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2019-09-02T17:46:13Z</dcterms:modified>
</cp:coreProperties>
</file>