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B49AD03E-8F59-4684-8EA4-94BBCCC9F300}" xr6:coauthVersionLast="47" xr6:coauthVersionMax="47" xr10:uidLastSave="{00000000-0000-0000-0000-000000000000}"/>
  <bookViews>
    <workbookView xWindow="-120" yWindow="-120" windowWidth="29040" windowHeight="15990" activeTab="2" xr2:uid="{0B94EA93-72E9-4A42-8D8C-65D4D443DBBC}"/>
  </bookViews>
  <sheets>
    <sheet name="Principal" sheetId="1" r:id="rId1"/>
    <sheet name="Tabelas" sheetId="2" r:id="rId2"/>
    <sheet name="Gravados" sheetId="3" r:id="rId3"/>
    <sheet name="Relatório" sheetId="4" r:id="rId4"/>
  </sheets>
  <functionGroups builtInGroupCount="19"/>
  <externalReferences>
    <externalReference r:id="rId5"/>
  </externalReferences>
  <definedNames>
    <definedName name="_xlnm._FilterDatabase" localSheetId="2" hidden="1">Gravados!$B$3:$X$15</definedName>
    <definedName name="_xlnm.Extract" localSheetId="2">Gravados!$AI$3:$BE$3</definedName>
    <definedName name="_xlnm.Print_Area" localSheetId="0">Relatório!#REF!</definedName>
    <definedName name="_xlnm.Criteria" localSheetId="2">Gravados!$AA$3:$AG$4</definedName>
    <definedName name="Dados">Gravados!$B$3:$X$15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6" i="4" l="1"/>
  <c r="F76" i="4"/>
  <c r="E76" i="4"/>
  <c r="C76" i="4"/>
  <c r="G75" i="4"/>
  <c r="F75" i="4"/>
  <c r="E75" i="4"/>
  <c r="C75" i="4"/>
  <c r="G74" i="4"/>
  <c r="F74" i="4"/>
  <c r="E74" i="4"/>
  <c r="C74" i="4"/>
  <c r="B74" i="4"/>
  <c r="E73" i="4"/>
  <c r="D73" i="4"/>
  <c r="E72" i="4"/>
  <c r="D72" i="4"/>
  <c r="C72" i="4"/>
  <c r="E71" i="4"/>
  <c r="D71" i="4"/>
  <c r="E70" i="4"/>
  <c r="D70" i="4"/>
  <c r="C70" i="4"/>
  <c r="C69" i="4"/>
  <c r="E68" i="4"/>
  <c r="C68" i="4"/>
  <c r="B68" i="4"/>
  <c r="D67" i="4"/>
  <c r="H66" i="4"/>
  <c r="D66" i="4"/>
  <c r="F65" i="4"/>
  <c r="D65" i="4"/>
  <c r="B65" i="4"/>
  <c r="E64" i="4"/>
  <c r="D64" i="4"/>
  <c r="E63" i="4"/>
  <c r="D63" i="4"/>
  <c r="H62" i="4"/>
  <c r="E62" i="4"/>
  <c r="D62" i="4"/>
  <c r="C62" i="4"/>
  <c r="E61" i="4"/>
  <c r="D61" i="4"/>
  <c r="E60" i="4"/>
  <c r="D60" i="4"/>
  <c r="H59" i="4"/>
  <c r="E59" i="4"/>
  <c r="D59" i="4"/>
  <c r="C59" i="4"/>
  <c r="B59" i="4"/>
  <c r="D58" i="4"/>
  <c r="E57" i="4"/>
  <c r="D57" i="4"/>
  <c r="B57" i="4"/>
  <c r="E56" i="4"/>
  <c r="D56" i="4"/>
  <c r="E55" i="4"/>
  <c r="D55" i="4"/>
  <c r="H54" i="4"/>
  <c r="E54" i="4"/>
  <c r="D54" i="4"/>
  <c r="B54" i="4"/>
  <c r="E53" i="4"/>
  <c r="G52" i="4"/>
  <c r="E52" i="4"/>
  <c r="G51" i="4"/>
  <c r="F51" i="4"/>
  <c r="E51" i="4"/>
  <c r="B51" i="4"/>
  <c r="E50" i="4"/>
  <c r="F49" i="4"/>
  <c r="E49" i="4"/>
  <c r="H48" i="4"/>
  <c r="G48" i="4"/>
  <c r="E48" i="4"/>
  <c r="F47" i="4"/>
  <c r="F52" i="4" s="1"/>
  <c r="B47" i="4"/>
  <c r="H46" i="4"/>
  <c r="E46" i="4"/>
  <c r="B46" i="4"/>
  <c r="F45" i="4"/>
  <c r="E45" i="4"/>
  <c r="B45" i="4"/>
  <c r="E44" i="4"/>
  <c r="B44" i="4"/>
  <c r="F43" i="4"/>
  <c r="E43" i="4"/>
  <c r="B43" i="4"/>
  <c r="H42" i="4"/>
  <c r="E42" i="4"/>
  <c r="B42" i="4"/>
  <c r="E41" i="4"/>
  <c r="B41" i="4"/>
  <c r="E40" i="4"/>
  <c r="B40" i="4"/>
  <c r="H39" i="4"/>
  <c r="E39" i="4"/>
  <c r="B39" i="4"/>
  <c r="F38" i="4"/>
  <c r="B38" i="4"/>
  <c r="B37" i="4"/>
  <c r="C36" i="4"/>
  <c r="E35" i="4"/>
  <c r="C35" i="4"/>
  <c r="B35" i="4"/>
  <c r="C34" i="4"/>
  <c r="C32" i="4"/>
  <c r="E30" i="4"/>
  <c r="C30" i="4"/>
  <c r="B30" i="4"/>
  <c r="G29" i="4"/>
  <c r="E29" i="4"/>
  <c r="B29" i="4"/>
  <c r="E28" i="4"/>
  <c r="B28" i="4"/>
  <c r="H27" i="4"/>
  <c r="G27" i="4"/>
  <c r="E27" i="4"/>
  <c r="B27" i="4"/>
  <c r="H26" i="4"/>
  <c r="G26" i="4"/>
  <c r="E26" i="4"/>
  <c r="B26" i="4"/>
  <c r="H25" i="4"/>
  <c r="E25" i="4"/>
  <c r="B25" i="4"/>
  <c r="H24" i="4"/>
  <c r="E24" i="4"/>
  <c r="B24" i="4"/>
  <c r="H23" i="4"/>
  <c r="E23" i="4"/>
  <c r="B23" i="4"/>
  <c r="H22" i="4"/>
  <c r="E22" i="4"/>
  <c r="B22" i="4"/>
  <c r="H21" i="4"/>
  <c r="E21" i="4"/>
  <c r="B21" i="4"/>
  <c r="H20" i="4"/>
  <c r="E20" i="4"/>
  <c r="B20" i="4"/>
  <c r="H19" i="4"/>
  <c r="E19" i="4"/>
  <c r="B19" i="4"/>
  <c r="F18" i="4"/>
  <c r="E18" i="4"/>
  <c r="B18" i="4"/>
  <c r="H17" i="4"/>
  <c r="F17" i="4"/>
  <c r="E17" i="4"/>
  <c r="B17" i="4"/>
  <c r="F16" i="4"/>
  <c r="E16" i="4"/>
  <c r="B16" i="4"/>
  <c r="H15" i="4"/>
  <c r="G15" i="4"/>
  <c r="F15" i="4"/>
  <c r="E15" i="4"/>
  <c r="B15" i="4"/>
  <c r="H14" i="4"/>
  <c r="G14" i="4"/>
  <c r="F14" i="4"/>
  <c r="E14" i="4"/>
  <c r="B14" i="4"/>
  <c r="H13" i="4"/>
  <c r="F13" i="4"/>
  <c r="E13" i="4"/>
  <c r="B13" i="4"/>
  <c r="E12" i="4"/>
  <c r="B12" i="4"/>
  <c r="G11" i="4"/>
  <c r="F11" i="4"/>
  <c r="E11" i="4"/>
  <c r="B11" i="4"/>
  <c r="H10" i="4"/>
  <c r="G10" i="4"/>
  <c r="F10" i="4"/>
  <c r="B10" i="4"/>
  <c r="E8" i="4"/>
  <c r="E7" i="4"/>
  <c r="E6" i="4"/>
  <c r="E5" i="4"/>
  <c r="G50" i="4" l="1"/>
  <c r="F53" i="4"/>
  <c r="F48" i="4"/>
  <c r="G53" i="4"/>
  <c r="F50" i="4"/>
  <c r="G49" i="4"/>
  <c r="F60" i="4"/>
  <c r="F54" i="4" l="1"/>
  <c r="F40" i="4" l="1"/>
  <c r="F46" i="4"/>
  <c r="F44" i="4"/>
  <c r="F19" i="4" l="1"/>
  <c r="G19" i="4"/>
  <c r="F25" i="4"/>
  <c r="F24" i="4"/>
  <c r="F22" i="4"/>
  <c r="G24" i="4"/>
  <c r="G16" i="4"/>
  <c r="F12" i="4"/>
  <c r="F37" i="4" l="1"/>
  <c r="G37" i="4"/>
  <c r="G20" i="4"/>
  <c r="F20" i="4"/>
  <c r="F27" i="4"/>
  <c r="G23" i="4"/>
  <c r="F21" i="4"/>
  <c r="F23" i="4"/>
  <c r="G28" i="4" l="1"/>
  <c r="F28" i="4"/>
  <c r="F26" i="4"/>
  <c r="G35" i="4" l="1"/>
  <c r="F35" i="4"/>
  <c r="F36" i="4"/>
  <c r="G36" i="4"/>
  <c r="F29" i="4"/>
  <c r="F55" i="4" l="1"/>
  <c r="G38" i="4"/>
  <c r="F34" i="4"/>
  <c r="F32" i="4"/>
  <c r="F30" i="4"/>
  <c r="F41" i="4"/>
  <c r="F56" i="4" l="1"/>
  <c r="F57" i="4"/>
  <c r="G54" i="4"/>
  <c r="G60" i="4"/>
  <c r="G59" i="4"/>
  <c r="F59" i="4"/>
  <c r="G40" i="4"/>
  <c r="F42" i="4"/>
  <c r="G69" i="4" l="1"/>
  <c r="F69" i="4"/>
  <c r="F62" i="4"/>
  <c r="F63" i="4"/>
  <c r="F58" i="4"/>
  <c r="G56" i="4"/>
  <c r="G55" i="4"/>
  <c r="G61" i="4"/>
  <c r="F61" i="4"/>
  <c r="F64" i="4" l="1"/>
  <c r="F68" i="4"/>
  <c r="G57" i="4"/>
  <c r="G58" i="4"/>
  <c r="F39" i="4" l="1"/>
  <c r="G68" i="4"/>
  <c r="G62" i="4"/>
  <c r="G63" i="4"/>
  <c r="F67" i="4"/>
  <c r="F66" i="4"/>
  <c r="G39" i="4" l="1"/>
  <c r="G64" i="4"/>
  <c r="F73" i="4"/>
  <c r="F72" i="4"/>
  <c r="F70" i="4"/>
  <c r="F71" i="4"/>
  <c r="G66" i="4" l="1"/>
  <c r="G67" i="4"/>
  <c r="G73" i="4" l="1"/>
  <c r="G71" i="4"/>
  <c r="G70" i="4"/>
  <c r="G72" i="4"/>
  <c r="F57" i="1" a="1"/>
  <c r="F57" i="1" l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1" i="1" a="1"/>
  <c r="T6" i="2" l="1"/>
  <c r="W7" i="2" s="1"/>
  <c r="F51" i="1"/>
  <c r="AC8" i="2"/>
  <c r="AC9" i="2"/>
  <c r="Z9" i="2" l="1"/>
  <c r="Z8" i="2"/>
  <c r="H71" i="2" l="1"/>
  <c r="F65" i="2"/>
  <c r="H65" i="2" s="1"/>
  <c r="F37" i="1" l="1"/>
  <c r="F43" i="1"/>
  <c r="F41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13" i="1" a="1"/>
  <c r="G21" i="1" a="1"/>
  <c r="F21" i="1" a="1"/>
  <c r="F19" i="1" a="1"/>
  <c r="F22" i="1" a="1"/>
  <c r="F9" i="1" a="1"/>
  <c r="H36" i="2" l="1"/>
  <c r="F16" i="1" s="1"/>
  <c r="H37" i="2"/>
  <c r="G16" i="1" s="1"/>
  <c r="F22" i="1"/>
  <c r="F21" i="1"/>
  <c r="F19" i="1"/>
  <c r="G21" i="1"/>
  <c r="G13" i="1"/>
  <c r="F9" i="1"/>
  <c r="G20" i="1" a="1"/>
  <c r="F20" i="1" a="1"/>
  <c r="G34" i="1" a="1"/>
  <c r="F34" i="1" a="1"/>
  <c r="F24" i="1" a="1"/>
  <c r="F18" i="1" a="1"/>
  <c r="F34" i="1" l="1"/>
  <c r="G34" i="1"/>
  <c r="G17" i="1"/>
  <c r="F17" i="1"/>
  <c r="F24" i="1"/>
  <c r="G20" i="1"/>
  <c r="F18" i="1"/>
  <c r="F20" i="1"/>
  <c r="F23" i="1" a="1"/>
  <c r="G25" i="1" a="1"/>
  <c r="F25" i="1" a="1"/>
  <c r="U9" i="2" l="1"/>
  <c r="AA9" i="2" s="1"/>
  <c r="G45" i="1" s="1"/>
  <c r="U8" i="2"/>
  <c r="AD8" i="2" s="1"/>
  <c r="F46" i="1" s="1"/>
  <c r="G25" i="1"/>
  <c r="F25" i="1"/>
  <c r="F23" i="1"/>
  <c r="G32" i="1" a="1"/>
  <c r="F32" i="1" a="1"/>
  <c r="F33" i="1" a="1"/>
  <c r="F26" i="1" a="1"/>
  <c r="G33" i="1" a="1"/>
  <c r="AA8" i="2" l="1"/>
  <c r="F45" i="1" s="1"/>
  <c r="AD9" i="2"/>
  <c r="G46" i="1" s="1"/>
  <c r="G32" i="1"/>
  <c r="F32" i="1"/>
  <c r="F33" i="1"/>
  <c r="G33" i="1"/>
  <c r="F26" i="1"/>
  <c r="F27" i="1" a="1"/>
  <c r="F29" i="1" a="1"/>
  <c r="F31" i="1" a="1"/>
  <c r="F52" i="1" a="1"/>
  <c r="F38" i="1" a="1"/>
  <c r="F52" i="1" l="1"/>
  <c r="F47" i="1"/>
  <c r="G47" i="1"/>
  <c r="G35" i="1"/>
  <c r="F31" i="1"/>
  <c r="F29" i="1"/>
  <c r="F27" i="1"/>
  <c r="F38" i="1"/>
  <c r="F54" i="1" a="1"/>
  <c r="F53" i="1" a="1"/>
  <c r="G56" i="1" a="1"/>
  <c r="G51" i="1" a="1"/>
  <c r="G57" i="1" a="1"/>
  <c r="F56" i="1" a="1"/>
  <c r="F53" i="1" l="1"/>
  <c r="F54" i="1"/>
  <c r="G51" i="1"/>
  <c r="G57" i="1"/>
  <c r="G56" i="1"/>
  <c r="F56" i="1"/>
  <c r="G37" i="1"/>
  <c r="F39" i="1"/>
  <c r="G53" i="1" a="1"/>
  <c r="F59" i="1" a="1"/>
  <c r="G52" i="1" a="1"/>
  <c r="F60" i="1" a="1"/>
  <c r="O12" i="1" a="1"/>
  <c r="F55" i="1" a="1"/>
  <c r="O12" i="1" l="1"/>
  <c r="F59" i="1"/>
  <c r="F60" i="1"/>
  <c r="F55" i="1"/>
  <c r="G53" i="1"/>
  <c r="G52" i="1"/>
  <c r="G58" i="1"/>
  <c r="F58" i="1"/>
  <c r="G55" i="1" a="1"/>
  <c r="G54" i="1" a="1"/>
  <c r="O11" i="1" a="1"/>
  <c r="F61" i="1" l="1"/>
  <c r="O11" i="1"/>
  <c r="G54" i="1"/>
  <c r="G55" i="1"/>
  <c r="P11" i="1" a="1"/>
  <c r="G59" i="1" a="1"/>
  <c r="F36" i="1" a="1"/>
  <c r="P12" i="1" a="1"/>
  <c r="G60" i="1" a="1"/>
  <c r="P12" i="1" l="1"/>
  <c r="F66" i="2"/>
  <c r="H67" i="2" s="1"/>
  <c r="O10" i="1" s="1"/>
  <c r="F36" i="1"/>
  <c r="P11" i="1"/>
  <c r="G59" i="1"/>
  <c r="G60" i="1"/>
  <c r="G36" i="1" a="1"/>
  <c r="H66" i="2" l="1"/>
  <c r="O9" i="1" s="1"/>
  <c r="O13" i="1" s="1"/>
  <c r="G36" i="1"/>
  <c r="F72" i="2"/>
  <c r="G61" i="1"/>
  <c r="O16" i="1"/>
  <c r="O14" i="1"/>
  <c r="O15" i="1" l="1"/>
  <c r="H72" i="2"/>
  <c r="P9" i="1" s="1"/>
  <c r="H73" i="2"/>
  <c r="P10" i="1" s="1"/>
  <c r="P16" i="1" l="1"/>
  <c r="P14" i="1"/>
  <c r="P13" i="1"/>
  <c r="P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<sst xmlns="http://schemas.openxmlformats.org/spreadsheetml/2006/main" count="428" uniqueCount="224">
  <si>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</si>
  <si>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</si>
  <si>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</si>
  <si>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</si>
  <si>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</si>
  <si>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</si>
  <si>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</si>
  <si>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</si>
  <si>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</si>
  <si>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Nenhum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</si>
  <si>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</si>
  <si>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</si>
  <si>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</si>
  <si>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</si>
  <si>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</si>
  <si>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</si>
  <si>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</si>
  <si>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</si>
  <si>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</si>
  <si>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</si>
  <si>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</si>
  <si>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</si>
  <si>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</si>
  <si>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</si>
  <si>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</si>
  <si>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</si>
  <si>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</si>
  <si>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Ângulo de hélice no diâmetro de cabeça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</si>
  <si>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</si>
  <si>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</si>
  <si>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</si>
  <si>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</si>
  <si>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</si>
  <si>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</si>
  <si>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</si>
  <si>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</si>
  <si>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</si>
  <si>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</si>
  <si>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</si>
  <si>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</si>
  <si>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</si>
  <si>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</si>
  <si>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</si>
  <si>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</si>
  <si>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</si>
  <si>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</si>
  <si>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</si>
  <si>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</si>
  <si>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</si>
  <si>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</si>
  <si>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</si>
  <si>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</si>
  <si>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</si>
  <si>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</si>
  <si>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</si>
  <si>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</si>
  <si>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</si>
  <si>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</si>
  <si>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</si>
  <si>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</si>
  <si>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</si>
  <si>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</si>
  <si>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</si>
  <si>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</si>
  <si>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</si>
  <si>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</si>
  <si>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</si>
  <si>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</si>
  <si>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</si>
  <si>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</si>
  <si>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</si>
  <si>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</si>
  <si>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</si>
  <si>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</si>
  <si>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</si>
  <si>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</si>
  <si>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</si>
  <si>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</si>
  <si>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</si>
  <si>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</si>
  <si>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</si>
  <si>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</si>
  <si>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</si>
  <si>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</si>
  <si>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</si>
  <si>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</si>
  <si>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</si>
  <si>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</si>
  <si>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</si>
  <si>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</si>
  <si>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</si>
  <si>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</si>
  <si>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</si>
  <si>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</si>
  <si>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</si>
  <si>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</si>
  <si>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</si>
  <si>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</si>
  <si>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</si>
  <si>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</si>
  <si>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</si>
  <si>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</si>
  <si>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</si>
  <si>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</si>
  <si>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</si>
  <si>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</si>
  <si>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>Nº do desenho da eng. 1</t>
  </si>
  <si>
    <t>Nº do desenho da eng. 2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</si>
  <si>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</si>
  <si>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</si>
  <si>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</si>
  <si>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</si>
  <si>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</si>
  <si>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</si>
  <si>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</si>
  <si>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</si>
  <si>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</si>
  <si>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</si>
  <si>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</si>
  <si>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</si>
  <si>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</si>
  <si>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</si>
  <si>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</si>
  <si>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</si>
  <si>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</si>
  <si>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</si>
  <si>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</si>
  <si>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</si>
  <si>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</si>
  <si>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</si>
  <si>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</si>
  <si>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gd = graus decimais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</si>
  <si>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</si>
  <si>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</si>
  <si>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</si>
  <si>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</si>
  <si>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</si>
  <si>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</si>
  <si>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</si>
  <si>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</si>
  <si>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</si>
  <si>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</si>
  <si>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</si>
  <si>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</si>
  <si>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</si>
  <si>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</si>
  <si>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</si>
  <si>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</si>
  <si>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</si>
  <si>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</si>
  <si>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</si>
  <si>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</si>
  <si>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</si>
  <si>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</si>
  <si>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</si>
  <si>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</si>
  <si>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</si>
  <si>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</si>
  <si>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</si>
  <si>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</si>
  <si>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</si>
  <si>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</si>
  <si>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</si>
  <si>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</si>
  <si>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</si>
  <si>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</si>
  <si>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</si>
  <si>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</si>
  <si>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</si>
  <si>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</si>
  <si>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</si>
  <si>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</si>
  <si>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</si>
  <si>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</si>
  <si>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</si>
  <si>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</si>
  <si>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</si>
  <si>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</si>
  <si>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</si>
  <si>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</si>
  <si>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</si>
  <si>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</si>
  <si>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</si>
  <si>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</si>
  <si>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</si>
  <si>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</si>
  <si>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</si>
  <si>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</si>
  <si>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</si>
  <si>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</si>
  <si>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a</t>
    </r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</si>
  <si>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</si>
  <si>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</si>
  <si>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</si>
  <si>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</si>
  <si>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</si>
  <si>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</si>
  <si>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</si>
  <si>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</si>
  <si>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</si>
  <si>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</si>
  <si>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O sistema preenche a referência após salvar os dados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</si>
  <si>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</si>
  <si>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</si>
  <si>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</si>
  <si>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</si>
  <si>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</si>
  <si>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</si>
  <si>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</si>
  <si>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</si>
  <si>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</si>
  <si>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Exemplo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</si>
  <si>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</si>
  <si>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</si>
  <si>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</si>
  <si>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</si>
  <si>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</si>
  <si>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</si>
  <si>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</si>
  <si>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</si>
  <si>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</si>
  <si>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</si>
  <si>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</si>
  <si>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Referência a ser recuperada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</si>
</sst>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"/>
    <numFmt numFmtId="165" formatCode="0.000"/>
    <numFmt numFmtId="166" formatCode="0.000000000000"/>
    <numFmt numFmtId="167" formatCode="0.0000000000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36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65" fontId="4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4" fillId="0" borderId="6" xfId="0" applyNumberFormat="1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center" vertical="center"/>
    </xf>
    <xf numFmtId="0" fontId="0" fillId="0" borderId="50" xfId="0" applyBorder="1"/>
    <xf numFmtId="0" fontId="14" fillId="0" borderId="50" xfId="0" applyFont="1" applyBorder="1" applyAlignment="1">
      <alignment vertical="center"/>
    </xf>
    <xf numFmtId="0" fontId="14" fillId="0" borderId="51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0" borderId="52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53" xfId="0" applyBorder="1"/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4" fillId="0" borderId="53" xfId="0" applyFont="1" applyBorder="1" applyAlignment="1">
      <alignment vertical="center"/>
    </xf>
    <xf numFmtId="0" fontId="14" fillId="0" borderId="54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1" fillId="8" borderId="51" xfId="0" applyFont="1" applyFill="1" applyBorder="1" applyAlignment="1">
      <alignment vertical="center"/>
    </xf>
    <xf numFmtId="0" fontId="1" fillId="8" borderId="52" xfId="0" applyFont="1" applyFill="1" applyBorder="1" applyAlignment="1">
      <alignment vertical="center"/>
    </xf>
    <xf numFmtId="0" fontId="1" fillId="8" borderId="54" xfId="0" applyFont="1" applyFill="1" applyBorder="1" applyAlignment="1">
      <alignment vertical="center"/>
    </xf>
    <xf numFmtId="0" fontId="1" fillId="8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65" fontId="4" fillId="8" borderId="3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wrapText="1"/>
    </xf>
    <xf numFmtId="49" fontId="0" fillId="0" borderId="1" xfId="0" applyNumberFormat="1" applyBorder="1" applyAlignment="1">
      <alignment horizontal="center" wrapText="1"/>
    </xf>
    <xf numFmtId="49" fontId="0" fillId="0" borderId="0" xfId="0" applyNumberFormat="1" applyAlignment="1">
      <alignment horizont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3" fillId="9" borderId="0" xfId="0" applyFont="1" applyFill="1" applyBorder="1" applyAlignment="1">
      <alignment vertical="center" wrapText="1"/>
    </xf>
    <xf numFmtId="0" fontId="1" fillId="9" borderId="49" xfId="0" applyFont="1" applyFill="1" applyBorder="1" applyAlignment="1">
      <alignment vertical="center"/>
    </xf>
    <xf numFmtId="0" fontId="1" fillId="9" borderId="50" xfId="0" applyFont="1" applyFill="1" applyBorder="1" applyAlignment="1">
      <alignment vertical="center"/>
    </xf>
    <xf numFmtId="0" fontId="1" fillId="9" borderId="50" xfId="0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vertical="center" wrapText="1"/>
    </xf>
    <xf numFmtId="0" fontId="1" fillId="9" borderId="40" xfId="0" applyFont="1" applyFill="1" applyBorder="1" applyAlignment="1">
      <alignment vertical="center"/>
    </xf>
    <xf numFmtId="0" fontId="27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2" fillId="9" borderId="0" xfId="3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/>
    </xf>
    <xf numFmtId="0" fontId="1" fillId="9" borderId="51" xfId="0" applyFont="1" applyFill="1" applyBorder="1" applyAlignment="1">
      <alignment vertical="center"/>
    </xf>
    <xf numFmtId="0" fontId="1" fillId="9" borderId="52" xfId="0" applyFont="1" applyFill="1" applyBorder="1" applyAlignment="1">
      <alignment vertical="center"/>
    </xf>
    <xf numFmtId="0" fontId="1" fillId="9" borderId="48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1" fillId="9" borderId="43" xfId="0" applyFont="1" applyFill="1" applyBorder="1" applyAlignment="1">
      <alignment vertical="center"/>
    </xf>
    <xf numFmtId="0" fontId="0" fillId="9" borderId="0" xfId="0" applyFill="1" applyBorder="1"/>
    <xf numFmtId="0" fontId="0" fillId="9" borderId="52" xfId="0" applyFill="1" applyBorder="1"/>
    <xf numFmtId="0" fontId="0" fillId="9" borderId="53" xfId="0" applyFill="1" applyBorder="1"/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vertical="center"/>
    </xf>
    <xf numFmtId="0" fontId="14" fillId="9" borderId="53" xfId="0" applyFont="1" applyFill="1" applyBorder="1" applyAlignment="1">
      <alignment vertical="center"/>
    </xf>
    <xf numFmtId="0" fontId="0" fillId="9" borderId="54" xfId="0" applyFill="1" applyBorder="1"/>
    <xf numFmtId="0" fontId="13" fillId="10" borderId="17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64" fontId="13" fillId="10" borderId="5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0" fontId="25" fillId="10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7" xfId="0" applyFont="1" applyBorder="1" applyAlignment="1">
      <alignment horizontal="left" vertical="center"/>
    </xf>
    <xf numFmtId="0" fontId="0" fillId="0" borderId="7" xfId="0" applyFont="1" applyBorder="1" applyAlignment="1">
      <alignment horizontal="left"/>
    </xf>
    <xf numFmtId="0" fontId="0" fillId="0" borderId="7" xfId="0" applyFont="1" applyBorder="1" applyAlignment="1">
      <alignment horizontal="center" wrapText="1"/>
    </xf>
    <xf numFmtId="49" fontId="0" fillId="0" borderId="7" xfId="0" applyNumberFormat="1" applyFont="1" applyBorder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29" fillId="12" borderId="10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/>
    </xf>
    <xf numFmtId="0" fontId="29" fillId="12" borderId="6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8" fillId="2" borderId="1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left" vertical="center"/>
    </xf>
    <xf numFmtId="0" fontId="0" fillId="4" borderId="60" xfId="0" applyFill="1" applyBorder="1" applyAlignment="1">
      <alignment horizontal="left"/>
    </xf>
    <xf numFmtId="0" fontId="4" fillId="8" borderId="5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53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4" fillId="8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0" fontId="4" fillId="8" borderId="49" xfId="0" applyFont="1" applyFill="1" applyBorder="1" applyAlignment="1">
      <alignment horizontal="left" vertical="center" wrapText="1"/>
    </xf>
    <xf numFmtId="0" fontId="4" fillId="8" borderId="50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1" fillId="8" borderId="5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10" borderId="20" xfId="0" applyFont="1" applyFill="1" applyBorder="1" applyAlignment="1">
      <alignment horizontal="left" vertical="center"/>
    </xf>
    <xf numFmtId="0" fontId="4" fillId="10" borderId="3" xfId="0" applyFont="1" applyFill="1" applyBorder="1" applyAlignment="1">
      <alignment horizontal="left" vertical="center"/>
    </xf>
    <xf numFmtId="0" fontId="4" fillId="10" borderId="4" xfId="0" applyFont="1" applyFill="1" applyBorder="1" applyAlignment="1">
      <alignment horizontal="left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165" fontId="13" fillId="10" borderId="2" xfId="0" applyNumberFormat="1" applyFont="1" applyFill="1" applyBorder="1" applyAlignment="1">
      <alignment horizontal="center" vertical="center"/>
    </xf>
    <xf numFmtId="165" fontId="13" fillId="10" borderId="3" xfId="0" applyNumberFormat="1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4" fillId="8" borderId="33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 wrapText="1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1" fillId="8" borderId="18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10" borderId="39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4" fillId="8" borderId="56" xfId="0" applyFont="1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9" borderId="53" xfId="0" applyFont="1" applyFill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0" borderId="50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4" fillId="8" borderId="11" xfId="0" applyFont="1" applyFill="1" applyBorder="1" applyAlignment="1">
      <alignment horizontal="left" vertical="center" wrapText="1"/>
    </xf>
    <xf numFmtId="0" fontId="4" fillId="8" borderId="30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42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 wrapText="1"/>
    </xf>
    <xf numFmtId="0" fontId="3" fillId="9" borderId="5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1" fillId="9" borderId="57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4" fillId="10" borderId="6" xfId="0" applyFont="1" applyFill="1" applyBorder="1" applyAlignment="1">
      <alignment horizontal="left" vertical="center"/>
    </xf>
    <xf numFmtId="0" fontId="4" fillId="8" borderId="57" xfId="0" applyFont="1" applyFill="1" applyBorder="1" applyAlignment="1">
      <alignment horizontal="left" vertical="center"/>
    </xf>
    <xf numFmtId="0" fontId="4" fillId="8" borderId="43" xfId="0" applyFont="1" applyFill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5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10" borderId="14" xfId="0" applyFont="1" applyFill="1" applyBorder="1" applyAlignment="1">
      <alignment horizontal="left" vertical="center"/>
    </xf>
    <xf numFmtId="0" fontId="4" fillId="10" borderId="15" xfId="0" applyFont="1" applyFill="1" applyBorder="1" applyAlignment="1">
      <alignment horizontal="left" vertical="center"/>
    </xf>
    <xf numFmtId="0" fontId="4" fillId="10" borderId="16" xfId="0" applyFont="1" applyFill="1" applyBorder="1" applyAlignment="1">
      <alignment horizontal="left" vertical="center"/>
    </xf>
    <xf numFmtId="0" fontId="4" fillId="10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4" borderId="58" xfId="0" applyFill="1" applyBorder="1" applyAlignment="1">
      <alignment horizontal="right" vertical="center"/>
    </xf>
    <xf numFmtId="0" fontId="0" fillId="4" borderId="59" xfId="0" applyFill="1" applyBorder="1" applyAlignment="1">
      <alignment horizontal="right" vertical="center"/>
    </xf>
    <xf numFmtId="0" fontId="19" fillId="0" borderId="3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13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13" xfId="0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left" vertical="center"/>
    </xf>
    <xf numFmtId="0" fontId="4" fillId="10" borderId="5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 wrapText="1"/>
    </xf>
    <xf numFmtId="0" fontId="1" fillId="13" borderId="5" xfId="0" applyFont="1" applyFill="1" applyBorder="1" applyAlignment="1">
      <alignment vertical="center"/>
    </xf>
    <xf numFmtId="0" fontId="1" fillId="13" borderId="1" xfId="0" applyFont="1" applyFill="1" applyBorder="1" applyAlignment="1">
      <alignment vertical="center"/>
    </xf>
    <xf numFmtId="0" fontId="3" fillId="13" borderId="6" xfId="0" applyFont="1" applyFill="1" applyBorder="1" applyAlignment="1">
      <alignment vertical="center" wrapText="1"/>
    </xf>
    <xf numFmtId="0" fontId="1" fillId="13" borderId="6" xfId="0" applyFont="1" applyFill="1" applyBorder="1" applyAlignment="1">
      <alignment vertical="center"/>
    </xf>
    <xf numFmtId="0" fontId="3" fillId="13" borderId="1" xfId="0" applyFont="1" applyFill="1" applyBorder="1" applyAlignment="1">
      <alignment vertical="center" wrapText="1"/>
    </xf>
    <xf numFmtId="0" fontId="4" fillId="13" borderId="1" xfId="0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53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FED562"/>
      <color rgb="FFFEC31E"/>
      <color rgb="FFFFCE33"/>
      <color rgb="FFFFA015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07/relationships/hdphoto" Target="../media/hdphoto1.wdp"/><Relationship Id="rId1" Type="http://schemas.openxmlformats.org/officeDocument/2006/relationships/image" Target="../media/image16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13" Type="http://schemas.openxmlformats.org/officeDocument/2006/relationships/image" Target="../media/image30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12" Type="http://schemas.openxmlformats.org/officeDocument/2006/relationships/image" Target="../media/image29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1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3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12</xdr:row>
          <xdr:rowOff>0</xdr:rowOff>
        </xdr:from>
        <xdr:to>
          <xdr:col>17</xdr:col>
          <xdr:colOff>514350</xdr:colOff>
          <xdr:row>13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8</xdr:col>
          <xdr:colOff>514350</xdr:colOff>
          <xdr:row>30</xdr:row>
          <xdr:rowOff>85725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104775</xdr:rowOff>
        </xdr:from>
        <xdr:to>
          <xdr:col>8</xdr:col>
          <xdr:colOff>523875</xdr:colOff>
          <xdr:row>20</xdr:row>
          <xdr:rowOff>152400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114300</xdr:rowOff>
        </xdr:from>
        <xdr:to>
          <xdr:col>8</xdr:col>
          <xdr:colOff>523875</xdr:colOff>
          <xdr:row>12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8</xdr:col>
          <xdr:colOff>523875</xdr:colOff>
          <xdr:row>9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142875</xdr:rowOff>
        </xdr:from>
        <xdr:to>
          <xdr:col>8</xdr:col>
          <xdr:colOff>523875</xdr:colOff>
          <xdr:row>15</xdr:row>
          <xdr:rowOff>180975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9525</xdr:rowOff>
        </xdr:from>
        <xdr:to>
          <xdr:col>8</xdr:col>
          <xdr:colOff>523875</xdr:colOff>
          <xdr:row>7</xdr:row>
          <xdr:rowOff>228600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9525</xdr:rowOff>
        </xdr:from>
        <xdr:to>
          <xdr:col>8</xdr:col>
          <xdr:colOff>523875</xdr:colOff>
          <xdr:row>10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40</xdr:row>
          <xdr:rowOff>95250</xdr:rowOff>
        </xdr:from>
        <xdr:to>
          <xdr:col>8</xdr:col>
          <xdr:colOff>552450</xdr:colOff>
          <xdr:row>41</xdr:row>
          <xdr:rowOff>142875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35</xdr:row>
          <xdr:rowOff>9525</xdr:rowOff>
        </xdr:from>
        <xdr:to>
          <xdr:col>8</xdr:col>
          <xdr:colOff>523875</xdr:colOff>
          <xdr:row>35</xdr:row>
          <xdr:rowOff>228600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13</xdr:row>
          <xdr:rowOff>133350</xdr:rowOff>
        </xdr:from>
        <xdr:to>
          <xdr:col>17</xdr:col>
          <xdr:colOff>514350</xdr:colOff>
          <xdr:row>14</xdr:row>
          <xdr:rowOff>171450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45</xdr:row>
          <xdr:rowOff>180975</xdr:rowOff>
        </xdr:from>
        <xdr:to>
          <xdr:col>8</xdr:col>
          <xdr:colOff>533400</xdr:colOff>
          <xdr:row>47</xdr:row>
          <xdr:rowOff>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3</xdr:col>
          <xdr:colOff>885825</xdr:colOff>
          <xdr:row>49</xdr:row>
          <xdr:rowOff>200025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504825</xdr:colOff>
      <xdr:row>5</xdr:row>
      <xdr:rowOff>76200</xdr:rowOff>
    </xdr:from>
    <xdr:to>
      <xdr:col>3</xdr:col>
      <xdr:colOff>933450</xdr:colOff>
      <xdr:row>5</xdr:row>
      <xdr:rowOff>256200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19400" y="1314450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FEC31E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180975</xdr:rowOff>
        </xdr:from>
        <xdr:to>
          <xdr:col>17</xdr:col>
          <xdr:colOff>523875</xdr:colOff>
          <xdr:row>18</xdr:row>
          <xdr:rowOff>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152401</xdr:colOff>
      <xdr:row>0</xdr:row>
      <xdr:rowOff>1</xdr:rowOff>
    </xdr:from>
    <xdr:to>
      <xdr:col>26</xdr:col>
      <xdr:colOff>581026</xdr:colOff>
      <xdr:row>4</xdr:row>
      <xdr:rowOff>142876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15344776" y="1"/>
          <a:ext cx="2057400" cy="11811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949325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DADOS''</a:t>
          </a:r>
        </a:p>
      </xdr:txBody>
    </xdr:sp>
    <xdr:clientData/>
  </xdr:twoCellAnchor>
  <xdr:twoCellAnchor>
    <xdr:from>
      <xdr:col>10</xdr:col>
      <xdr:colOff>962025</xdr:colOff>
      <xdr:row>3</xdr:row>
      <xdr:rowOff>57150</xdr:rowOff>
    </xdr:from>
    <xdr:to>
      <xdr:col>11</xdr:col>
      <xdr:colOff>542925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09612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483513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==Caracter&#237;sticas%20Geom&#233;tricas%20de%20Engranagens%20Cilindricas%2017-9-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Tabelas"/>
      <sheetName val="Gravados"/>
    </sheetNames>
    <sheetDataSet>
      <sheetData sheetId="0">
        <row r="2">
          <cell r="Q2">
            <v>2</v>
          </cell>
        </row>
        <row r="3">
          <cell r="Q3" t="str">
            <v>Exemplo</v>
          </cell>
        </row>
        <row r="4">
          <cell r="S4" t="str">
            <v>Engrenagem 1</v>
          </cell>
        </row>
        <row r="5">
          <cell r="S5" t="str">
            <v>Engrenagem 2</v>
          </cell>
        </row>
        <row r="7">
          <cell r="T7" t="str">
            <v>Descrição</v>
          </cell>
          <cell r="X7" t="str">
            <v>Eng. 1</v>
          </cell>
          <cell r="Y7" t="str">
            <v>Eng. 2</v>
          </cell>
          <cell r="Z7" t="str">
            <v>Unid.</v>
          </cell>
        </row>
        <row r="8">
          <cell r="B8" t="str">
            <v>Número de dentes</v>
          </cell>
          <cell r="E8" t="str">
            <v>Z</v>
          </cell>
          <cell r="F8">
            <v>23</v>
          </cell>
          <cell r="G8">
            <v>65</v>
          </cell>
          <cell r="K8" t="str">
            <v xml:space="preserve">Tolerância para os diâmetros externos </v>
          </cell>
          <cell r="M8" t="str">
            <v>Campo e qualidade</v>
          </cell>
          <cell r="O8" t="str">
            <v>h9</v>
          </cell>
        </row>
        <row r="9">
          <cell r="B9" t="str">
            <v>Redução</v>
          </cell>
          <cell r="E9" t="str">
            <v>u</v>
          </cell>
          <cell r="F9">
            <v>2.8260869565217392</v>
          </cell>
          <cell r="M9" t="str">
            <v>Afastamento Superior</v>
          </cell>
          <cell r="O9">
            <v>0</v>
          </cell>
          <cell r="P9">
            <v>0</v>
          </cell>
          <cell r="Q9" t="str">
            <v>mm</v>
          </cell>
        </row>
        <row r="10">
          <cell r="B10" t="str">
            <v>Módulo normal</v>
          </cell>
          <cell r="E10" t="str">
            <v>mn</v>
          </cell>
          <cell r="F10">
            <v>5</v>
          </cell>
          <cell r="H10" t="str">
            <v>mm</v>
          </cell>
          <cell r="M10" t="str">
            <v>Afastamento Inferior</v>
          </cell>
          <cell r="O10">
            <v>-1.2500000000000001E-2</v>
          </cell>
          <cell r="P10">
            <v>-1.7999999999999999E-2</v>
          </cell>
        </row>
        <row r="11">
          <cell r="B11" t="str">
            <v>Ângulo de pressão normal</v>
          </cell>
          <cell r="E11" t="str">
            <v>αn</v>
          </cell>
          <cell r="F11">
            <v>20</v>
          </cell>
          <cell r="G11"/>
          <cell r="H11" t="str">
            <v>gd</v>
          </cell>
          <cell r="K11" t="str">
            <v>Diâmetro de cabeça com x1 e x2 nos seus valores médios</v>
          </cell>
          <cell r="L11" t="str">
            <v>Nominal para usinagem do blanque</v>
          </cell>
          <cell r="N11" t="str">
            <v>da</v>
          </cell>
          <cell r="O11">
            <v>132.32954621372721</v>
          </cell>
          <cell r="P11">
            <v>345.29856186178358</v>
          </cell>
        </row>
        <row r="12">
          <cell r="B12" t="str">
            <v>Ângulo de hélice</v>
          </cell>
          <cell r="E12" t="str">
            <v>β</v>
          </cell>
          <cell r="F12">
            <v>13</v>
          </cell>
          <cell r="G12"/>
          <cell r="H12" t="str">
            <v>gd</v>
          </cell>
          <cell r="L12" t="str">
            <v xml:space="preserve">Nominal para medição </v>
          </cell>
          <cell r="O12">
            <v>127.1966726576003</v>
          </cell>
          <cell r="P12">
            <v>342.91759662528386</v>
          </cell>
        </row>
        <row r="13">
          <cell r="B13" t="str">
            <v>Direção do ângulo de hélice</v>
          </cell>
          <cell r="E13"/>
          <cell r="F13" t="str">
            <v>Direita</v>
          </cell>
          <cell r="G13" t="str">
            <v>Esquerda</v>
          </cell>
          <cell r="L13" t="str">
            <v>Para usinagem do blanque</v>
          </cell>
          <cell r="M13" t="str">
            <v>Máximo</v>
          </cell>
          <cell r="N13" t="str">
            <v>damaxub</v>
          </cell>
          <cell r="O13">
            <v>132.32954621372721</v>
          </cell>
          <cell r="P13">
            <v>345.29856186178358</v>
          </cell>
        </row>
        <row r="14">
          <cell r="B14" t="str">
            <v>Entre centros de trabalho</v>
          </cell>
          <cell r="E14" t="str">
            <v>aw</v>
          </cell>
          <cell r="F14">
            <v>230</v>
          </cell>
          <cell r="H14" t="str">
            <v>mm</v>
          </cell>
          <cell r="M14" t="str">
            <v>Mínimo</v>
          </cell>
          <cell r="N14" t="str">
            <v>daminub</v>
          </cell>
          <cell r="O14">
            <v>132.31704621372722</v>
          </cell>
          <cell r="P14">
            <v>345.28056186178361</v>
          </cell>
        </row>
        <row r="15">
          <cell r="B15" t="str">
            <v>Tolerância do entre centros (ISO 286-1)</v>
          </cell>
          <cell r="E15" t="str">
            <v>Ai</v>
          </cell>
          <cell r="F15" t="str">
            <v>js7</v>
          </cell>
          <cell r="L15" t="str">
            <v>Para medição após usinagem dos dentes</v>
          </cell>
          <cell r="M15" t="str">
            <v>Máximo</v>
          </cell>
          <cell r="N15" t="str">
            <v>damaxm</v>
          </cell>
          <cell r="O15">
            <v>127.1966726576003</v>
          </cell>
          <cell r="P15">
            <v>342.91759662528386</v>
          </cell>
        </row>
        <row r="16">
          <cell r="B16" t="str">
            <v>Desvios limites devido a tolerância do entre centros</v>
          </cell>
          <cell r="E16" t="str">
            <v>Aa.e/i</v>
          </cell>
          <cell r="F16">
            <v>2.3E-2</v>
          </cell>
          <cell r="G16">
            <v>-2.3E-2</v>
          </cell>
          <cell r="H16" t="str">
            <v>mm</v>
          </cell>
          <cell r="M16" t="str">
            <v>Mínimo</v>
          </cell>
          <cell r="N16" t="str">
            <v>daminm</v>
          </cell>
          <cell r="O16">
            <v>127.1841726576003</v>
          </cell>
          <cell r="P16">
            <v>342.89959662528389</v>
          </cell>
        </row>
        <row r="17">
          <cell r="B17" t="str">
            <v>Entre centros + desvios</v>
          </cell>
          <cell r="E17" t="str">
            <v>aw.e/i</v>
          </cell>
          <cell r="F17">
            <v>230.023</v>
          </cell>
          <cell r="G17">
            <v>229.977</v>
          </cell>
          <cell r="H17" t="str">
            <v>mm</v>
          </cell>
          <cell r="K17" t="str">
            <v xml:space="preserve">Diâmetro de fundo ou pé do dente </v>
          </cell>
          <cell r="L17" t="str">
            <v>Calculado com x nominal</v>
          </cell>
          <cell r="N17" t="str">
            <v>df</v>
          </cell>
          <cell r="O17"/>
          <cell r="P17"/>
        </row>
        <row r="18">
          <cell r="B18" t="str">
            <v>Entre centros sem deslocamento do perfil</v>
          </cell>
          <cell r="E18" t="str">
            <v>a</v>
          </cell>
          <cell r="F18">
            <v>225.78690371454616</v>
          </cell>
          <cell r="H18" t="str">
            <v>mm</v>
          </cell>
          <cell r="L18" t="str">
            <v>Calculado com x máximo</v>
          </cell>
          <cell r="N18" t="str">
            <v>dfmax</v>
          </cell>
          <cell r="O18"/>
          <cell r="P18"/>
        </row>
        <row r="19">
          <cell r="B19" t="str">
            <v>Módulo transversal</v>
          </cell>
          <cell r="E19" t="str">
            <v>mt</v>
          </cell>
          <cell r="F19">
            <v>5.1315205389669583</v>
          </cell>
          <cell r="H19" t="str">
            <v>mm</v>
          </cell>
          <cell r="L19" t="str">
            <v>Calculado com x mínimo</v>
          </cell>
          <cell r="N19" t="str">
            <v>dfmin</v>
          </cell>
          <cell r="O19"/>
          <cell r="P19"/>
        </row>
        <row r="20">
          <cell r="B20" t="str">
            <v>Diâmetro primitivo</v>
          </cell>
          <cell r="E20" t="str">
            <v>d</v>
          </cell>
          <cell r="F20">
            <v>118.02497239624005</v>
          </cell>
          <cell r="G20">
            <v>333.54883503285231</v>
          </cell>
          <cell r="H20" t="str">
            <v>mm</v>
          </cell>
        </row>
        <row r="21">
          <cell r="B21" t="str">
            <v>Diâmetro de trabalho</v>
          </cell>
          <cell r="E21" t="str">
            <v>dw</v>
          </cell>
          <cell r="F21">
            <v>120.22727272727272</v>
          </cell>
          <cell r="G21">
            <v>339.77272727272725</v>
          </cell>
          <cell r="H21" t="str">
            <v>mm</v>
          </cell>
        </row>
        <row r="22">
          <cell r="B22" t="str">
            <v>Ângulo de pressão transversal</v>
          </cell>
          <cell r="E22" t="str">
            <v>αt</v>
          </cell>
          <cell r="F22">
            <v>20.482879930707686</v>
          </cell>
          <cell r="H22" t="str">
            <v>gd</v>
          </cell>
        </row>
        <row r="23">
          <cell r="B23" t="str">
            <v>Ângulo de pressão transversal de trabalho</v>
          </cell>
          <cell r="E23" t="str">
            <v>αtw</v>
          </cell>
          <cell r="F23">
            <v>23.129832736818017</v>
          </cell>
          <cell r="G23"/>
          <cell r="H23" t="str">
            <v>gd</v>
          </cell>
        </row>
        <row r="24">
          <cell r="B24" t="str">
            <v>Ângulo de hélice no diâmetro de base</v>
          </cell>
          <cell r="E24" t="str">
            <v>βb</v>
          </cell>
          <cell r="F24">
            <v>12.203520095350552</v>
          </cell>
          <cell r="G24"/>
          <cell r="H24" t="str">
            <v>gd</v>
          </cell>
        </row>
        <row r="25">
          <cell r="B25" t="str">
            <v>Número de dentes virtuais para cálculo do desl. do perfil</v>
          </cell>
          <cell r="E25" t="str">
            <v>Znx</v>
          </cell>
          <cell r="F25">
            <v>23.87630343339087</v>
          </cell>
          <cell r="G25">
            <v>67.476509703061154</v>
          </cell>
        </row>
        <row r="26">
          <cell r="B26" t="str">
            <v>Somatória dos deslocamentos de perfil</v>
          </cell>
          <cell r="E26" t="str">
            <v>Σx</v>
          </cell>
          <cell r="F26">
            <v>0.89572746243623147</v>
          </cell>
          <cell r="G26"/>
        </row>
        <row r="27">
          <cell r="B27" t="str">
            <v>Deslocamento do perfil sugerido conforme BSI BS PD 6457</v>
          </cell>
          <cell r="C27" t="str">
            <v>Para equalizar os fatores das tensões de ruptura</v>
          </cell>
          <cell r="E27" t="str">
            <v>x1</v>
          </cell>
          <cell r="F27">
            <v>0.44949520215772132</v>
          </cell>
        </row>
        <row r="29">
          <cell r="C29" t="str">
            <v>Para equalizar as velocidades de deslizamento</v>
          </cell>
          <cell r="F29">
            <v>0.36634740437439761</v>
          </cell>
        </row>
        <row r="31">
          <cell r="C31" t="str">
            <v>Engrenagens em geral</v>
          </cell>
          <cell r="F31">
            <v>0.55718750985002907</v>
          </cell>
        </row>
        <row r="32">
          <cell r="B32" t="str">
            <v>Valores recomendados ISO/TR 4467-1982</v>
          </cell>
          <cell r="C32" t="str">
            <v>Mínimo convencional</v>
          </cell>
          <cell r="E32" t="str">
            <v>x1,2</v>
          </cell>
          <cell r="F32">
            <v>-6.4605057223181162E-2</v>
          </cell>
          <cell r="G32">
            <v>-0.5</v>
          </cell>
        </row>
        <row r="33">
          <cell r="C33" t="str">
            <v>Máximo convencional</v>
          </cell>
          <cell r="F33">
            <v>0.73876303433390866</v>
          </cell>
          <cell r="G33">
            <v>1</v>
          </cell>
        </row>
        <row r="34">
          <cell r="B34" t="str">
            <v>Valor mínimo para evitar undercut</v>
          </cell>
          <cell r="F34">
            <v>-0.44520688566505129</v>
          </cell>
          <cell r="G34">
            <v>-3.0842803290534055</v>
          </cell>
        </row>
        <row r="35">
          <cell r="B35" t="str">
            <v>Valores adotados para x1 e x2</v>
          </cell>
          <cell r="F35">
            <v>0.55500000000000005</v>
          </cell>
          <cell r="G35">
            <v>0.34072746243623142</v>
          </cell>
        </row>
        <row r="36">
          <cell r="B36" t="str">
            <v>Espessura mínima normal na cabeça ( mínimo = 0,4 x mn = 2,8 mm )</v>
          </cell>
          <cell r="E36" t="str">
            <v>samin</v>
          </cell>
          <cell r="F36">
            <v>3.2636132336271921</v>
          </cell>
          <cell r="G36">
            <v>4.3628121024096993</v>
          </cell>
          <cell r="H36" t="str">
            <v>mm</v>
          </cell>
        </row>
        <row r="37">
          <cell r="B37" t="str">
            <v>Deslocamento do perfil (correção) x módulo</v>
          </cell>
          <cell r="E37" t="str">
            <v>x.m</v>
          </cell>
          <cell r="F37">
            <v>2.7750000000000004</v>
          </cell>
          <cell r="G37">
            <v>1.703637312181157</v>
          </cell>
        </row>
        <row r="38">
          <cell r="B38" t="str">
            <v>Coeficiente de rebaixamento</v>
          </cell>
          <cell r="E38" t="str">
            <v>k</v>
          </cell>
          <cell r="F38">
            <v>5.3108205345462678E-2</v>
          </cell>
        </row>
        <row r="39">
          <cell r="B39" t="str">
            <v>Coeficiente de rebaixamento x módulo</v>
          </cell>
          <cell r="E39" t="str">
            <v>k.m</v>
          </cell>
          <cell r="F39">
            <v>0.26554102672731339</v>
          </cell>
          <cell r="H39" t="str">
            <v>mm</v>
          </cell>
        </row>
        <row r="40">
          <cell r="B40" t="str">
            <v>Fator de altura da cabeça do dente (adendum)</v>
          </cell>
          <cell r="E40" t="str">
            <v>a</v>
          </cell>
          <cell r="F40">
            <v>1</v>
          </cell>
        </row>
        <row r="41">
          <cell r="B41" t="str">
            <v>Addendum x módulo</v>
          </cell>
          <cell r="E41" t="str">
            <v>a.mn</v>
          </cell>
          <cell r="F41">
            <v>5</v>
          </cell>
          <cell r="H41" t="str">
            <v>mm</v>
          </cell>
        </row>
        <row r="42">
          <cell r="B42" t="str">
            <v>Fator de altura do pé do dente (dedendum)</v>
          </cell>
          <cell r="E42" t="str">
            <v>d</v>
          </cell>
          <cell r="F42">
            <v>1.25</v>
          </cell>
        </row>
        <row r="43">
          <cell r="B43" t="str">
            <v>Dedendum x módulo</v>
          </cell>
          <cell r="E43" t="str">
            <v>d.mn</v>
          </cell>
          <cell r="F43">
            <v>6.25</v>
          </cell>
        </row>
        <row r="44">
          <cell r="B44" t="str">
            <v>Tolerância na espessura do dente (DIN 3967)</v>
          </cell>
          <cell r="F44" t="str">
            <v>outro valor</v>
          </cell>
        </row>
        <row r="45">
          <cell r="E45" t="str">
            <v>Asne</v>
          </cell>
          <cell r="F45" t="str">
            <v>----</v>
          </cell>
          <cell r="G45" t="str">
            <v>----</v>
          </cell>
          <cell r="H45" t="str">
            <v>μm</v>
          </cell>
        </row>
        <row r="46">
          <cell r="E46" t="str">
            <v>Tsn</v>
          </cell>
          <cell r="F46" t="str">
            <v>----</v>
          </cell>
          <cell r="G46" t="str">
            <v>----</v>
          </cell>
        </row>
        <row r="47">
          <cell r="E47" t="str">
            <v>Asni</v>
          </cell>
          <cell r="F47" t="str">
            <v>----</v>
          </cell>
          <cell r="G47" t="str">
            <v>----</v>
          </cell>
        </row>
        <row r="48">
          <cell r="B48" t="str">
            <v>Tolerância na espessura do dente quando for escolhido campo = outro valor</v>
          </cell>
          <cell r="E48" t="str">
            <v>Asne</v>
          </cell>
          <cell r="F48">
            <v>60</v>
          </cell>
          <cell r="G48">
            <v>110</v>
          </cell>
        </row>
        <row r="49">
          <cell r="E49" t="str">
            <v>Tsn</v>
          </cell>
          <cell r="F49">
            <v>400</v>
          </cell>
          <cell r="G49">
            <v>600</v>
          </cell>
        </row>
        <row r="50">
          <cell r="E50" t="str">
            <v>Asni</v>
          </cell>
          <cell r="F50">
            <v>460</v>
          </cell>
          <cell r="G50">
            <v>710</v>
          </cell>
        </row>
        <row r="51">
          <cell r="B51" t="str">
            <v>Espessura em arco do dente no plano normal no diâmetro primitivo</v>
          </cell>
          <cell r="D51" t="str">
            <v>Nominal</v>
          </cell>
          <cell r="E51" t="str">
            <v>san</v>
          </cell>
          <cell r="F51">
            <v>9.8740164341518959</v>
          </cell>
          <cell r="G51">
            <v>9.0941281772129123</v>
          </cell>
          <cell r="H51" t="str">
            <v>mm</v>
          </cell>
        </row>
        <row r="52">
          <cell r="D52" t="str">
            <v>Máximo</v>
          </cell>
          <cell r="E52" t="str">
            <v>sanmáx</v>
          </cell>
          <cell r="F52">
            <v>9.8140164341518954</v>
          </cell>
          <cell r="G52">
            <v>8.9841281772129129</v>
          </cell>
        </row>
        <row r="53">
          <cell r="D53" t="str">
            <v>Mínimo</v>
          </cell>
          <cell r="E53" t="str">
            <v>samin</v>
          </cell>
          <cell r="F53">
            <v>9.414016434151895</v>
          </cell>
          <cell r="G53">
            <v>8.3841281772129115</v>
          </cell>
        </row>
        <row r="54">
          <cell r="B54" t="str">
            <v>Correção considerando as tolerâncias da espessura do dente (correção real).</v>
          </cell>
          <cell r="D54" t="str">
            <v>Máxima</v>
          </cell>
          <cell r="E54" t="str">
            <v>x1,2</v>
          </cell>
          <cell r="F54">
            <v>0.53851513548327223</v>
          </cell>
          <cell r="G54">
            <v>0.31050521082223093</v>
          </cell>
        </row>
        <row r="55">
          <cell r="D55" t="str">
            <v>Mínima</v>
          </cell>
          <cell r="F55">
            <v>0.42861603870508708</v>
          </cell>
          <cell r="G55">
            <v>0.145656565654953</v>
          </cell>
        </row>
        <row r="56">
          <cell r="B56" t="str">
            <v>Altura do dente</v>
          </cell>
          <cell r="C56" t="str">
            <v>Com a correção adotada</v>
          </cell>
          <cell r="D56" t="str">
            <v>da cabeça</v>
          </cell>
          <cell r="E56" t="str">
            <v>ha</v>
          </cell>
          <cell r="F56">
            <v>7.5094589732726869</v>
          </cell>
          <cell r="G56">
            <v>6.4380962854538426</v>
          </cell>
          <cell r="H56" t="str">
            <v>mm</v>
          </cell>
        </row>
        <row r="57">
          <cell r="D57" t="str">
            <v>do fundo ou pé</v>
          </cell>
          <cell r="E57" t="str">
            <v>hf</v>
          </cell>
          <cell r="F57">
            <v>3.4749999999999996</v>
          </cell>
          <cell r="G57">
            <v>4.546362687818843</v>
          </cell>
        </row>
        <row r="58">
          <cell r="D58" t="str">
            <v>total</v>
          </cell>
          <cell r="E58" t="str">
            <v>h</v>
          </cell>
          <cell r="F58">
            <v>10.984458973272687</v>
          </cell>
          <cell r="G58">
            <v>10.984458973272686</v>
          </cell>
        </row>
        <row r="59">
          <cell r="C59" t="str">
            <v>Com a correção máxima real  e com o mesmo valor de k</v>
          </cell>
          <cell r="D59" t="str">
            <v>da cabeça</v>
          </cell>
          <cell r="E59" t="str">
            <v>hamax</v>
          </cell>
          <cell r="F59">
            <v>7.4270346506890483</v>
          </cell>
          <cell r="G59">
            <v>6.2869850273838406</v>
          </cell>
          <cell r="H59" t="str">
            <v>mm</v>
          </cell>
        </row>
        <row r="60">
          <cell r="D60" t="str">
            <v>do fundo ou pé</v>
          </cell>
          <cell r="E60" t="str">
            <v>hfmax</v>
          </cell>
          <cell r="F60">
            <v>3.5574243225836391</v>
          </cell>
          <cell r="G60">
            <v>4.697473945888845</v>
          </cell>
        </row>
        <row r="61">
          <cell r="D61" t="str">
            <v>total</v>
          </cell>
          <cell r="E61" t="str">
            <v>h</v>
          </cell>
          <cell r="F61">
            <v>10.984458973272687</v>
          </cell>
          <cell r="G61">
            <v>10.984458973272686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X15" totalsRowShown="0" headerRowDxfId="52" dataDxfId="50" headerRowBorderDxfId="51" tableBorderDxfId="49" totalsRowBorderDxfId="48">
  <tableColumns count="23">
    <tableColumn id="1" xr3:uid="{EEFC5421-1D61-4935-83A8-D57616BF94A7}" name="Referência" dataDxfId="47"/>
    <tableColumn id="2" xr3:uid="{59830597-0059-498F-991D-869BE57480AC}" name="Cliente" dataDxfId="46"/>
    <tableColumn id="3" xr3:uid="{6940FC1F-F321-4E5D-9084-D2234F0F57BC}" name="Nº desenho engrenagem 1" dataDxfId="45"/>
    <tableColumn id="4" xr3:uid="{EED69811-9C3E-435E-8ED1-5917A3D108E5}" name="Nº desenho engrenagem 2" dataDxfId="44"/>
    <tableColumn id="5" xr3:uid="{204B0D81-DC0C-4087-BD53-9BC350EB08C7}" name="Z1" dataDxfId="43"/>
    <tableColumn id="6" xr3:uid="{3121D679-302E-430D-8D6D-8A49C721008A}" name="Z2" dataDxfId="42"/>
    <tableColumn id="7" xr3:uid="{C6224191-AD0F-4E05-8895-DB1DB602D380}" name="Módulo " dataDxfId="41"/>
    <tableColumn id="8" xr3:uid="{67BF0A13-5666-47BD-9B2C-796FB301E468}" name="Ângulo de pressão normal" dataDxfId="40"/>
    <tableColumn id="9" xr3:uid="{1E6D0903-DBD9-4BE1-BC90-5EFF47B78E7E}" name="Ângulo de hélice eng. 1" dataDxfId="39"/>
    <tableColumn id="10" xr3:uid="{96C056A2-1A31-4773-BA02-AA9CD4E096AA}" name="Sentido hélice engrenagem 1" dataDxfId="38"/>
    <tableColumn id="11" xr3:uid="{7E80BED4-787A-4399-810B-59317383914F}" name="Entre centros de trabalho" dataDxfId="37"/>
    <tableColumn id="12" xr3:uid="{7CF281C3-98B4-449F-ACBE-36CAB281F6B7}" name="Tolerância do entre centros (ISO 286-1)" dataDxfId="36"/>
    <tableColumn id="13" xr3:uid="{F05DB8D0-4467-4740-9E6F-6D6F7152EC0A}" name="x1" dataDxfId="35"/>
    <tableColumn id="14" xr3:uid="{2665851A-84AA-4BCC-9E3E-3C35D7B8A4F1}" name="adendo" dataDxfId="34"/>
    <tableColumn id="15" xr3:uid="{BC77F560-3036-4BF4-BEFC-23D52A55078E}" name="dedendo" dataDxfId="33"/>
    <tableColumn id="16" xr3:uid="{05FA4D2C-1430-4A19-836D-FC4657DCEA42}" name="Exemplo 1" dataDxfId="32"/>
    <tableColumn id="17" xr3:uid="{EF5F33AE-1FE5-4D42-8FF9-17077002737A}" name="Asne" dataDxfId="31"/>
    <tableColumn id="18" xr3:uid="{90D676EB-8CFA-4830-8CE9-CD5B60F308F4}" name="Tsn" dataDxfId="30"/>
    <tableColumn id="19" xr3:uid="{DA823C13-BC64-48EB-810F-2B2E969B0A6B}" name="Asni" dataDxfId="29"/>
    <tableColumn id="20" xr3:uid="{6083F3F6-E89F-453F-8AE9-095CD3995D06}" name="Asne2" dataDxfId="28"/>
    <tableColumn id="21" xr3:uid="{62F0410A-B442-4108-A425-CE9E2CD3BF41}" name="Tsn2" dataDxfId="27"/>
    <tableColumn id="22" xr3:uid="{32A36680-BCA9-4880-8ADB-546B3FC0118A}" name="Asni2" dataDxfId="26"/>
    <tableColumn id="23" xr3:uid="{70B36E42-82CB-4EBA-AC12-BCF2624084F5}" name="Tolerância diâmetro externo" dataDxfId="25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zoomScaleNormal="100" workbookViewId="0">
      <selection activeCell="M8" sqref="M8:P8"/>
    </sheetView>
  </sheetViews>
  <sheetFormatPr defaultRowHeight="15.75" x14ac:dyDescent="0.25"/>
  <cols>
    <col min="1" max="1" width="2.28515625" style="27" customWidth="1"/>
    <col min="2" max="2" width="17.85546875" style="27" customWidth="1"/>
    <col min="3" max="3" width="14.5703125" style="27" customWidth="1"/>
    <col min="4" max="4" width="14.28515625" style="27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7"/>
    <col min="10" max="10" width="2.28515625" style="27" customWidth="1"/>
    <col min="11" max="11" width="17.85546875" style="27" customWidth="1"/>
    <col min="12" max="12" width="14.85546875" style="27" customWidth="1"/>
    <col min="13" max="13" width="15.5703125" style="27" customWidth="1"/>
    <col min="14" max="14" width="7.140625" style="2" bestFit="1" customWidth="1"/>
    <col min="15" max="15" width="9.28515625" style="2" customWidth="1"/>
    <col min="16" max="16" width="11" style="2" customWidth="1"/>
    <col min="17" max="17" width="5.85546875" style="2" customWidth="1"/>
    <col min="18" max="18" width="10.5703125" style="27" customWidth="1"/>
    <col min="19" max="19" width="2.28515625" style="27" customWidth="1"/>
    <col min="20" max="20" width="17.85546875" style="27" customWidth="1"/>
    <col min="21" max="21" width="13.140625" style="27" customWidth="1"/>
    <col min="22" max="22" width="9.85546875" style="27" customWidth="1"/>
    <col min="23" max="23" width="7.140625" style="2" bestFit="1" customWidth="1"/>
    <col min="24" max="25" width="9.28515625" style="2" customWidth="1"/>
    <col min="26" max="26" width="5.85546875" style="2" customWidth="1"/>
    <col min="27" max="27" width="9.140625" style="27"/>
    <col min="28" max="28" width="2.28515625" style="27" customWidth="1"/>
    <col min="29" max="29" width="18.42578125" style="30" customWidth="1"/>
    <col min="30" max="30" width="19.28515625" style="30" customWidth="1"/>
    <col min="31" max="31" width="21.28515625" style="30" customWidth="1"/>
    <col min="32" max="32" width="9.140625" style="31" customWidth="1"/>
    <col min="33" max="34" width="10.7109375" style="31" customWidth="1"/>
    <col min="35" max="35" width="5.85546875" style="31" customWidth="1"/>
    <col min="36" max="16384" width="9.140625" style="27"/>
  </cols>
  <sheetData>
    <row r="1" spans="1:39" ht="34.5" customHeight="1" x14ac:dyDescent="0.25">
      <c r="A1" s="140"/>
      <c r="B1" s="141"/>
      <c r="C1" s="141"/>
      <c r="D1" s="141"/>
      <c r="E1" s="142"/>
      <c r="F1" s="300" t="s">
        <v>84</v>
      </c>
      <c r="G1" s="300"/>
      <c r="H1" s="300"/>
      <c r="I1" s="300"/>
      <c r="J1" s="300"/>
      <c r="K1" s="300"/>
      <c r="L1" s="300"/>
      <c r="M1" s="300"/>
      <c r="N1" s="300"/>
      <c r="O1" s="143"/>
      <c r="P1" s="146"/>
      <c r="Q1" s="143"/>
      <c r="R1" s="143"/>
      <c r="S1" s="141"/>
      <c r="T1" s="141"/>
      <c r="U1" s="141"/>
      <c r="V1" s="141"/>
      <c r="W1" s="141"/>
      <c r="X1" s="141"/>
      <c r="Y1" s="141"/>
      <c r="Z1" s="143"/>
      <c r="AA1" s="143"/>
      <c r="AB1" s="152"/>
      <c r="AJ1" s="34"/>
      <c r="AK1" s="34"/>
      <c r="AL1" s="34"/>
      <c r="AM1" s="34"/>
    </row>
    <row r="2" spans="1:39" x14ac:dyDescent="0.25">
      <c r="A2" s="144"/>
      <c r="B2" s="145" t="s">
        <v>209</v>
      </c>
      <c r="C2" s="146"/>
      <c r="D2" s="146" t="s">
        <v>80</v>
      </c>
      <c r="E2" s="147"/>
      <c r="F2" s="301"/>
      <c r="G2" s="301"/>
      <c r="H2" s="301"/>
      <c r="I2" s="301"/>
      <c r="J2" s="301"/>
      <c r="K2" s="301"/>
      <c r="L2" s="301"/>
      <c r="M2" s="301"/>
      <c r="N2" s="301"/>
      <c r="O2" s="139"/>
      <c r="P2" s="354" t="s">
        <v>198</v>
      </c>
      <c r="Q2" s="360">
        <v>2</v>
      </c>
      <c r="R2" s="302" t="s">
        <v>201</v>
      </c>
      <c r="S2" s="303"/>
      <c r="T2" s="303"/>
      <c r="U2" s="303"/>
      <c r="V2" s="303"/>
      <c r="W2" s="146"/>
      <c r="X2" s="146"/>
      <c r="Y2" s="146"/>
      <c r="Z2" s="139"/>
      <c r="AA2" s="139"/>
      <c r="AB2" s="153"/>
      <c r="AJ2" s="34"/>
      <c r="AK2" s="34"/>
      <c r="AL2" s="34"/>
      <c r="AM2" s="34"/>
    </row>
    <row r="3" spans="1:39" x14ac:dyDescent="0.25">
      <c r="A3" s="144"/>
      <c r="B3" s="146"/>
      <c r="C3" s="146"/>
      <c r="D3" s="148" t="s">
        <v>81</v>
      </c>
      <c r="E3" s="147"/>
      <c r="F3" s="301"/>
      <c r="G3" s="301"/>
      <c r="H3" s="301"/>
      <c r="I3" s="301"/>
      <c r="J3" s="301"/>
      <c r="K3" s="301"/>
      <c r="L3" s="301"/>
      <c r="M3" s="301"/>
      <c r="N3" s="301"/>
      <c r="O3" s="139"/>
      <c r="P3" s="355" t="s">
        <v>111</v>
      </c>
      <c r="Q3" s="352" t="s">
        <v>211</v>
      </c>
      <c r="R3" s="352"/>
      <c r="S3" s="353"/>
      <c r="T3" s="353"/>
      <c r="U3" s="146"/>
      <c r="V3" s="146"/>
      <c r="W3" s="146"/>
      <c r="X3" s="146"/>
      <c r="Y3" s="146"/>
      <c r="Z3" s="139"/>
      <c r="AA3" s="139"/>
      <c r="AB3" s="153"/>
      <c r="AJ3" s="34"/>
      <c r="AK3" s="34"/>
      <c r="AL3" s="34"/>
      <c r="AM3" s="34"/>
    </row>
    <row r="4" spans="1:39" x14ac:dyDescent="0.25">
      <c r="A4" s="144"/>
      <c r="B4" s="146"/>
      <c r="C4" s="146"/>
      <c r="D4" s="146"/>
      <c r="E4" s="146"/>
      <c r="F4" s="146"/>
      <c r="G4" s="146"/>
      <c r="H4" s="146"/>
      <c r="I4" s="146"/>
      <c r="J4" s="146"/>
      <c r="K4" s="139"/>
      <c r="L4" s="139"/>
      <c r="M4" s="139"/>
      <c r="N4" s="139"/>
      <c r="O4" s="139"/>
      <c r="P4" s="356" t="s">
        <v>106</v>
      </c>
      <c r="Q4" s="357"/>
      <c r="R4" s="358"/>
      <c r="S4" s="352" t="s">
        <v>202</v>
      </c>
      <c r="T4" s="352"/>
      <c r="U4" s="352"/>
      <c r="V4" s="146"/>
      <c r="W4" s="147"/>
      <c r="X4" s="147"/>
      <c r="Y4" s="147"/>
      <c r="Z4" s="146"/>
      <c r="AA4" s="146"/>
      <c r="AB4" s="153"/>
      <c r="AJ4" s="34"/>
      <c r="AK4" s="34"/>
      <c r="AL4" s="34"/>
      <c r="AM4" s="34"/>
    </row>
    <row r="5" spans="1:39" ht="15.75" customHeight="1" x14ac:dyDescent="0.25">
      <c r="A5" s="144"/>
      <c r="B5" s="146"/>
      <c r="C5" s="146"/>
      <c r="D5" s="146" t="s">
        <v>82</v>
      </c>
      <c r="E5" s="147"/>
      <c r="F5" s="147"/>
      <c r="G5" s="146"/>
      <c r="H5" s="150"/>
      <c r="I5" s="146"/>
      <c r="J5" s="146"/>
      <c r="K5" s="139"/>
      <c r="L5" s="139"/>
      <c r="M5" s="139"/>
      <c r="N5" s="139"/>
      <c r="O5" s="139"/>
      <c r="P5" s="356" t="s">
        <v>107</v>
      </c>
      <c r="Q5" s="359"/>
      <c r="R5" s="356"/>
      <c r="S5" s="352" t="s">
        <v>203</v>
      </c>
      <c r="T5" s="352"/>
      <c r="U5" s="352"/>
      <c r="V5" s="146"/>
      <c r="W5" s="147"/>
      <c r="X5" s="146"/>
      <c r="Y5" s="146"/>
      <c r="Z5" s="146"/>
      <c r="AA5" s="146"/>
      <c r="AB5" s="153"/>
      <c r="AJ5"/>
      <c r="AK5"/>
      <c r="AL5"/>
    </row>
    <row r="6" spans="1:39" ht="24.75" customHeight="1" thickBot="1" x14ac:dyDescent="0.3">
      <c r="A6" s="144"/>
      <c r="B6" s="146"/>
      <c r="C6" s="146"/>
      <c r="D6" s="149" t="s">
        <v>83</v>
      </c>
      <c r="E6" s="194" t="s">
        <v>99</v>
      </c>
      <c r="F6" s="194"/>
      <c r="G6" s="151"/>
      <c r="H6" s="151"/>
      <c r="I6" s="146"/>
      <c r="J6" s="146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46"/>
      <c r="W6" s="147"/>
      <c r="X6" s="147"/>
      <c r="Y6" s="147"/>
      <c r="Z6" s="151"/>
      <c r="AA6" s="146"/>
      <c r="AB6" s="153"/>
      <c r="AJ6"/>
      <c r="AK6"/>
      <c r="AL6"/>
    </row>
    <row r="7" spans="1:39" ht="18" customHeight="1" thickBot="1" x14ac:dyDescent="0.3">
      <c r="A7" s="144"/>
      <c r="B7" s="310" t="s">
        <v>0</v>
      </c>
      <c r="C7" s="311"/>
      <c r="D7" s="311"/>
      <c r="E7" s="311"/>
      <c r="F7" s="65" t="s">
        <v>19</v>
      </c>
      <c r="G7" s="66" t="s">
        <v>20</v>
      </c>
      <c r="H7" s="65" t="s">
        <v>30</v>
      </c>
      <c r="I7" s="67" t="s">
        <v>85</v>
      </c>
      <c r="J7" s="155"/>
      <c r="K7" s="310" t="s">
        <v>0</v>
      </c>
      <c r="L7" s="311"/>
      <c r="M7" s="311"/>
      <c r="N7" s="311"/>
      <c r="O7" s="84" t="s">
        <v>19</v>
      </c>
      <c r="P7" s="66" t="s">
        <v>20</v>
      </c>
      <c r="Q7" s="84" t="s">
        <v>30</v>
      </c>
      <c r="R7" s="67" t="s">
        <v>85</v>
      </c>
      <c r="S7" s="155"/>
      <c r="T7" s="310" t="s">
        <v>0</v>
      </c>
      <c r="U7" s="311"/>
      <c r="V7" s="311"/>
      <c r="W7" s="311"/>
      <c r="X7" s="65" t="s">
        <v>19</v>
      </c>
      <c r="Y7" s="66" t="s">
        <v>20</v>
      </c>
      <c r="Z7" s="65" t="s">
        <v>30</v>
      </c>
      <c r="AA7" s="67" t="s">
        <v>85</v>
      </c>
      <c r="AB7" s="153"/>
    </row>
    <row r="8" spans="1:39" ht="18.75" customHeight="1" x14ac:dyDescent="0.25">
      <c r="A8" s="144"/>
      <c r="B8" s="315" t="s">
        <v>1</v>
      </c>
      <c r="C8" s="316"/>
      <c r="D8" s="317"/>
      <c r="E8" s="87" t="s">
        <v>3</v>
      </c>
      <c r="F8" s="164">
        <v>23</v>
      </c>
      <c r="G8" s="165">
        <v>65</v>
      </c>
      <c r="H8" s="215"/>
      <c r="I8" s="96"/>
      <c r="J8" s="146"/>
      <c r="K8" s="282" t="s">
        <v>185</v>
      </c>
      <c r="L8" s="299"/>
      <c r="M8" s="304" t="s">
        <v>206</v>
      </c>
      <c r="N8" s="304"/>
      <c r="O8" s="318" t="s">
        <v>87</v>
      </c>
      <c r="P8" s="318"/>
      <c r="Q8" s="130"/>
      <c r="R8" s="114"/>
      <c r="S8" s="146"/>
      <c r="T8" s="312"/>
      <c r="U8" s="313"/>
      <c r="V8" s="314"/>
      <c r="W8" s="63"/>
      <c r="X8" s="62"/>
      <c r="Y8" s="64"/>
      <c r="Z8" s="56"/>
      <c r="AA8" s="56"/>
      <c r="AB8" s="153"/>
    </row>
    <row r="9" spans="1:39" ht="18.75" customHeight="1" x14ac:dyDescent="0.25">
      <c r="A9" s="144"/>
      <c r="B9" s="205" t="s">
        <v>2</v>
      </c>
      <c r="C9" s="206"/>
      <c r="D9" s="207"/>
      <c r="E9" s="86" t="s">
        <v>4</v>
      </c>
      <c r="F9" s="260" cm="1">
        <f t="array" ref="F9">u(F8,G8)</f>
        <v>2.8260869565217392</v>
      </c>
      <c r="G9" s="284"/>
      <c r="H9" s="268"/>
      <c r="I9" s="97"/>
      <c r="J9" s="146"/>
      <c r="K9" s="231"/>
      <c r="L9" s="244"/>
      <c r="M9" s="248" t="s">
        <v>208</v>
      </c>
      <c r="N9" s="248"/>
      <c r="O9" s="99">
        <f>Tabelas!H66</f>
        <v>0</v>
      </c>
      <c r="P9" s="99">
        <f>Tabelas!H72</f>
        <v>0</v>
      </c>
      <c r="Q9" s="252" t="s">
        <v>28</v>
      </c>
      <c r="R9" s="114"/>
      <c r="S9" s="146"/>
      <c r="T9" s="209"/>
      <c r="U9" s="210"/>
      <c r="V9" s="211"/>
      <c r="W9" s="24"/>
      <c r="X9" s="4"/>
      <c r="Y9" s="60"/>
      <c r="Z9" s="5"/>
      <c r="AA9" s="5"/>
      <c r="AB9" s="153"/>
    </row>
    <row r="10" spans="1:39" ht="18.75" customHeight="1" thickBot="1" x14ac:dyDescent="0.3">
      <c r="A10" s="144"/>
      <c r="B10" s="234" t="s">
        <v>5</v>
      </c>
      <c r="C10" s="235"/>
      <c r="D10" s="236"/>
      <c r="E10" s="86" t="s">
        <v>51</v>
      </c>
      <c r="F10" s="237">
        <v>6</v>
      </c>
      <c r="G10" s="238"/>
      <c r="H10" s="93" t="s">
        <v>28</v>
      </c>
      <c r="I10" s="97"/>
      <c r="J10" s="146"/>
      <c r="K10" s="308"/>
      <c r="L10" s="309"/>
      <c r="M10" s="305" t="s">
        <v>207</v>
      </c>
      <c r="N10" s="306"/>
      <c r="O10" s="129">
        <f>Tabelas!H67</f>
        <v>-1.2500000000000001E-2</v>
      </c>
      <c r="P10" s="129">
        <f>Tabelas!H73</f>
        <v>-0.02</v>
      </c>
      <c r="Q10" s="307"/>
      <c r="R10" s="115"/>
      <c r="S10" s="146"/>
      <c r="T10" s="209"/>
      <c r="U10" s="210"/>
      <c r="V10" s="211"/>
      <c r="W10" s="24"/>
      <c r="X10" s="4"/>
      <c r="Y10" s="60"/>
      <c r="Z10" s="5"/>
      <c r="AA10" s="5"/>
      <c r="AB10" s="153"/>
    </row>
    <row r="11" spans="1:39" ht="18.75" customHeight="1" x14ac:dyDescent="0.25">
      <c r="A11" s="144"/>
      <c r="B11" s="234" t="s">
        <v>23</v>
      </c>
      <c r="C11" s="235"/>
      <c r="D11" s="236"/>
      <c r="E11" s="86" t="s">
        <v>52</v>
      </c>
      <c r="F11" s="237">
        <v>20</v>
      </c>
      <c r="G11" s="238"/>
      <c r="H11" s="93" t="s">
        <v>29</v>
      </c>
      <c r="I11" s="97"/>
      <c r="J11" s="146"/>
      <c r="K11" s="285" t="s">
        <v>182</v>
      </c>
      <c r="L11" s="243" t="s">
        <v>136</v>
      </c>
      <c r="M11" s="247"/>
      <c r="N11" s="249" t="s">
        <v>67</v>
      </c>
      <c r="O11" s="101" cm="1">
        <f t="array" ref="O11">deub(F20,F54,F55,$F$10,$F$41,$F$39)</f>
        <v>156.8764000435817</v>
      </c>
      <c r="P11" s="101" cm="1">
        <f t="array" ref="P11">deub(G20,G54,G55,$F$10,$F$41,$F$39)</f>
        <v>406.33043673739922</v>
      </c>
      <c r="Q11" s="251" t="s">
        <v>28</v>
      </c>
      <c r="R11" s="113"/>
      <c r="S11" s="146"/>
      <c r="T11" s="209"/>
      <c r="U11" s="210"/>
      <c r="V11" s="211"/>
      <c r="W11" s="24"/>
      <c r="X11" s="4"/>
      <c r="Y11" s="60"/>
      <c r="Z11" s="5"/>
      <c r="AA11" s="5"/>
      <c r="AB11" s="153"/>
    </row>
    <row r="12" spans="1:39" ht="18.75" customHeight="1" x14ac:dyDescent="0.25">
      <c r="A12" s="144"/>
      <c r="B12" s="234" t="s">
        <v>6</v>
      </c>
      <c r="C12" s="235"/>
      <c r="D12" s="236"/>
      <c r="E12" s="88" t="s">
        <v>7</v>
      </c>
      <c r="F12" s="237">
        <v>13</v>
      </c>
      <c r="G12" s="238"/>
      <c r="H12" s="93" t="s">
        <v>29</v>
      </c>
      <c r="I12" s="216"/>
      <c r="J12" s="146"/>
      <c r="K12" s="281"/>
      <c r="L12" s="207" t="s">
        <v>137</v>
      </c>
      <c r="M12" s="248"/>
      <c r="N12" s="250"/>
      <c r="O12" s="99" cm="1">
        <f t="array" ref="O12">dmaud(F20,F8,F54,F53,$F$10,$F$41,$F$39)</f>
        <v>153.24800606729036</v>
      </c>
      <c r="P12" s="99" cm="1">
        <f t="array" ref="P12">dmaud(G20,G8,G54,G53,$F$10,$F$41,$F$39)</f>
        <v>412.11436576030604</v>
      </c>
      <c r="Q12" s="252"/>
      <c r="R12" s="114"/>
      <c r="S12" s="146"/>
      <c r="T12" s="134"/>
      <c r="U12" s="135"/>
      <c r="V12" s="136"/>
      <c r="W12" s="24"/>
      <c r="X12" s="4"/>
      <c r="Y12" s="60"/>
      <c r="Z12" s="5"/>
      <c r="AA12" s="5"/>
      <c r="AB12" s="153"/>
    </row>
    <row r="13" spans="1:39" ht="18.75" customHeight="1" x14ac:dyDescent="0.25">
      <c r="A13" s="144"/>
      <c r="B13" s="234" t="s">
        <v>8</v>
      </c>
      <c r="C13" s="235"/>
      <c r="D13" s="236"/>
      <c r="E13" s="86"/>
      <c r="F13" s="166" t="s">
        <v>11</v>
      </c>
      <c r="G13" s="98" t="str" cm="1">
        <f t="array" ref="G13">daheZ2(F13)</f>
        <v>Esquerda</v>
      </c>
      <c r="H13" s="93"/>
      <c r="I13" s="218"/>
      <c r="J13" s="146"/>
      <c r="K13" s="281"/>
      <c r="L13" s="244" t="s">
        <v>123</v>
      </c>
      <c r="M13" s="104" t="s">
        <v>134</v>
      </c>
      <c r="N13" s="116" t="s">
        <v>124</v>
      </c>
      <c r="O13" s="99">
        <f>O11+O9</f>
        <v>156.8764000435817</v>
      </c>
      <c r="P13" s="99">
        <f>P11+P9</f>
        <v>406.33043673739922</v>
      </c>
      <c r="Q13" s="252"/>
      <c r="R13" s="114"/>
      <c r="S13" s="146"/>
      <c r="T13" s="134"/>
      <c r="U13" s="135"/>
      <c r="V13" s="136"/>
      <c r="W13" s="24"/>
      <c r="X13" s="4"/>
      <c r="Y13" s="60"/>
      <c r="Z13" s="5"/>
      <c r="AA13" s="5"/>
      <c r="AB13" s="153"/>
    </row>
    <row r="14" spans="1:39" ht="18.75" customHeight="1" x14ac:dyDescent="0.25">
      <c r="A14" s="144"/>
      <c r="B14" s="234" t="s">
        <v>18</v>
      </c>
      <c r="C14" s="235"/>
      <c r="D14" s="236"/>
      <c r="E14" s="86" t="s">
        <v>53</v>
      </c>
      <c r="F14" s="239">
        <v>270</v>
      </c>
      <c r="G14" s="240"/>
      <c r="H14" s="93" t="s">
        <v>28</v>
      </c>
      <c r="I14" s="97"/>
      <c r="J14" s="146"/>
      <c r="K14" s="281"/>
      <c r="L14" s="244"/>
      <c r="M14" s="104" t="s">
        <v>135</v>
      </c>
      <c r="N14" s="116" t="s">
        <v>125</v>
      </c>
      <c r="O14" s="99">
        <f>O11+O10</f>
        <v>156.86390004358171</v>
      </c>
      <c r="P14" s="99">
        <f>P11+P10</f>
        <v>406.31043673739924</v>
      </c>
      <c r="Q14" s="252"/>
      <c r="R14" s="114"/>
      <c r="S14" s="146"/>
      <c r="T14" s="134"/>
      <c r="U14" s="135"/>
      <c r="V14" s="138"/>
      <c r="W14" s="24"/>
      <c r="X14" s="4"/>
      <c r="Y14" s="60"/>
      <c r="Z14" s="5"/>
      <c r="AA14" s="5"/>
      <c r="AB14" s="153"/>
    </row>
    <row r="15" spans="1:39" ht="18.75" customHeight="1" x14ac:dyDescent="0.25">
      <c r="A15" s="144"/>
      <c r="B15" s="234" t="s">
        <v>42</v>
      </c>
      <c r="C15" s="235"/>
      <c r="D15" s="236"/>
      <c r="E15" s="86" t="s">
        <v>40</v>
      </c>
      <c r="F15" s="237" t="s">
        <v>33</v>
      </c>
      <c r="G15" s="241"/>
      <c r="H15" s="93"/>
      <c r="I15" s="216"/>
      <c r="J15" s="146"/>
      <c r="K15" s="281"/>
      <c r="L15" s="244" t="s">
        <v>133</v>
      </c>
      <c r="M15" s="104" t="s">
        <v>134</v>
      </c>
      <c r="N15" s="116" t="s">
        <v>126</v>
      </c>
      <c r="O15" s="99">
        <f>O12+O9</f>
        <v>153.24800606729036</v>
      </c>
      <c r="P15" s="99">
        <f>P12+P9</f>
        <v>412.11436576030604</v>
      </c>
      <c r="Q15" s="252"/>
      <c r="R15" s="114"/>
      <c r="S15" s="146"/>
      <c r="T15" s="134"/>
      <c r="U15" s="135"/>
      <c r="V15" s="138"/>
      <c r="W15" s="24"/>
      <c r="X15" s="4"/>
      <c r="Y15" s="60"/>
      <c r="Z15" s="5"/>
      <c r="AA15" s="5"/>
      <c r="AB15" s="153"/>
    </row>
    <row r="16" spans="1:39" ht="18" customHeight="1" thickBot="1" x14ac:dyDescent="0.3">
      <c r="A16" s="144"/>
      <c r="B16" s="205" t="s">
        <v>41</v>
      </c>
      <c r="C16" s="206"/>
      <c r="D16" s="207"/>
      <c r="E16" s="86" t="s">
        <v>88</v>
      </c>
      <c r="F16" s="99">
        <f>Tabelas!H36</f>
        <v>2.5999999999999999E-2</v>
      </c>
      <c r="G16" s="100">
        <f>Tabelas!H37</f>
        <v>-2.5999999999999999E-2</v>
      </c>
      <c r="H16" s="93" t="s">
        <v>28</v>
      </c>
      <c r="I16" s="218"/>
      <c r="J16" s="146"/>
      <c r="K16" s="281"/>
      <c r="L16" s="286"/>
      <c r="M16" s="117" t="s">
        <v>135</v>
      </c>
      <c r="N16" s="116" t="s">
        <v>127</v>
      </c>
      <c r="O16" s="118">
        <f>O12+O10</f>
        <v>153.23550606729037</v>
      </c>
      <c r="P16" s="118">
        <f>P12+P10</f>
        <v>412.09436576030606</v>
      </c>
      <c r="Q16" s="196"/>
      <c r="R16" s="114"/>
      <c r="S16" s="146"/>
      <c r="T16" s="134"/>
      <c r="U16" s="135"/>
      <c r="V16" s="138"/>
      <c r="W16" s="24"/>
      <c r="X16" s="4"/>
      <c r="Y16" s="60"/>
      <c r="Z16" s="5"/>
      <c r="AA16" s="5"/>
      <c r="AB16" s="153"/>
    </row>
    <row r="17" spans="1:28" ht="18" customHeight="1" x14ac:dyDescent="0.25">
      <c r="A17" s="144"/>
      <c r="B17" s="205" t="s">
        <v>47</v>
      </c>
      <c r="C17" s="206"/>
      <c r="D17" s="207"/>
      <c r="E17" s="86" t="s">
        <v>89</v>
      </c>
      <c r="F17" s="99">
        <f>F14+F16</f>
        <v>270.02600000000001</v>
      </c>
      <c r="G17" s="100">
        <f>F14+G16</f>
        <v>269.97399999999999</v>
      </c>
      <c r="H17" s="93" t="s">
        <v>28</v>
      </c>
      <c r="I17" s="216"/>
      <c r="J17" s="146"/>
      <c r="K17" s="221" t="s">
        <v>186</v>
      </c>
      <c r="L17" s="247" t="s">
        <v>187</v>
      </c>
      <c r="M17" s="247"/>
      <c r="N17" s="90" t="s">
        <v>138</v>
      </c>
      <c r="O17" s="90"/>
      <c r="P17" s="90"/>
      <c r="Q17" s="215" t="s">
        <v>28</v>
      </c>
      <c r="R17" s="212"/>
      <c r="S17" s="146"/>
      <c r="T17" s="134"/>
      <c r="U17" s="135"/>
      <c r="V17" s="138"/>
      <c r="W17" s="24"/>
      <c r="X17" s="4"/>
      <c r="Y17" s="60"/>
      <c r="Z17" s="5"/>
      <c r="AA17" s="5"/>
      <c r="AB17" s="153"/>
    </row>
    <row r="18" spans="1:28" ht="18" customHeight="1" x14ac:dyDescent="0.25">
      <c r="A18" s="144"/>
      <c r="B18" s="205" t="s">
        <v>16</v>
      </c>
      <c r="C18" s="206"/>
      <c r="D18" s="207"/>
      <c r="E18" s="86" t="s">
        <v>17</v>
      </c>
      <c r="F18" s="219" cm="1">
        <f t="array" ref="F18">a(F19,F8,G8)</f>
        <v>270.94428445745535</v>
      </c>
      <c r="G18" s="220"/>
      <c r="H18" s="93" t="s">
        <v>28</v>
      </c>
      <c r="I18" s="217"/>
      <c r="J18" s="146"/>
      <c r="K18" s="223"/>
      <c r="L18" s="248" t="s">
        <v>188</v>
      </c>
      <c r="M18" s="248"/>
      <c r="N18" s="119" t="s">
        <v>183</v>
      </c>
      <c r="O18" s="119"/>
      <c r="P18" s="119"/>
      <c r="Q18" s="197"/>
      <c r="R18" s="213"/>
      <c r="S18" s="146"/>
      <c r="T18" s="134"/>
      <c r="U18" s="135"/>
      <c r="V18" s="136"/>
      <c r="W18" s="24"/>
      <c r="X18" s="4"/>
      <c r="Y18" s="60"/>
      <c r="Z18" s="5"/>
      <c r="AA18" s="5"/>
      <c r="AB18" s="153"/>
    </row>
    <row r="19" spans="1:28" ht="18" customHeight="1" thickBot="1" x14ac:dyDescent="0.3">
      <c r="A19" s="144"/>
      <c r="B19" s="205" t="s">
        <v>13</v>
      </c>
      <c r="C19" s="206"/>
      <c r="D19" s="207"/>
      <c r="E19" s="86" t="s">
        <v>54</v>
      </c>
      <c r="F19" s="260" cm="1">
        <f t="array" ref="F19">mt(F10,F12)</f>
        <v>6.157824646760349</v>
      </c>
      <c r="G19" s="284"/>
      <c r="H19" s="93" t="s">
        <v>28</v>
      </c>
      <c r="I19" s="218"/>
      <c r="J19" s="146"/>
      <c r="K19" s="201"/>
      <c r="L19" s="283" t="s">
        <v>189</v>
      </c>
      <c r="M19" s="283"/>
      <c r="N19" s="120" t="s">
        <v>184</v>
      </c>
      <c r="O19" s="120"/>
      <c r="P19" s="120"/>
      <c r="Q19" s="198"/>
      <c r="R19" s="214"/>
      <c r="S19" s="146"/>
      <c r="T19" s="134"/>
      <c r="U19" s="135"/>
      <c r="V19" s="136"/>
      <c r="W19" s="24"/>
      <c r="X19" s="4"/>
      <c r="Y19" s="60"/>
      <c r="Z19" s="5"/>
      <c r="AA19" s="5"/>
      <c r="AB19" s="153"/>
    </row>
    <row r="20" spans="1:28" ht="18" customHeight="1" x14ac:dyDescent="0.25">
      <c r="A20" s="144"/>
      <c r="B20" s="205" t="s">
        <v>14</v>
      </c>
      <c r="C20" s="206"/>
      <c r="D20" s="207"/>
      <c r="E20" s="86" t="s">
        <v>15</v>
      </c>
      <c r="F20" s="99" cm="1">
        <f t="array" ref="F20">d(F8,F19)</f>
        <v>141.62996687548804</v>
      </c>
      <c r="G20" s="100" cm="1">
        <f t="array" ref="G20">d(G8,F19)</f>
        <v>400.25860203942267</v>
      </c>
      <c r="H20" s="93" t="s">
        <v>28</v>
      </c>
      <c r="I20" s="216"/>
      <c r="J20" s="146"/>
      <c r="K20" s="85"/>
      <c r="L20" s="121"/>
      <c r="M20" s="122"/>
      <c r="N20" s="98"/>
      <c r="O20" s="99"/>
      <c r="P20" s="100"/>
      <c r="Q20" s="93"/>
      <c r="R20" s="93"/>
      <c r="S20" s="146"/>
      <c r="T20" s="134"/>
      <c r="U20" s="135"/>
      <c r="V20" s="136"/>
      <c r="W20" s="24"/>
      <c r="X20" s="4"/>
      <c r="Y20" s="60"/>
      <c r="Z20" s="5"/>
      <c r="AA20" s="5"/>
      <c r="AB20" s="153"/>
    </row>
    <row r="21" spans="1:28" ht="18" customHeight="1" x14ac:dyDescent="0.25">
      <c r="A21" s="144"/>
      <c r="B21" s="205" t="s">
        <v>21</v>
      </c>
      <c r="C21" s="206"/>
      <c r="D21" s="207"/>
      <c r="E21" s="86" t="s">
        <v>55</v>
      </c>
      <c r="F21" s="99" cm="1">
        <f t="array" ref="F21">dwum(F14,F8,G8)</f>
        <v>141.13636363636363</v>
      </c>
      <c r="G21" s="100" cm="1">
        <f t="array" ref="G21">dwdois(F14,F8,G8)</f>
        <v>398.86363636363632</v>
      </c>
      <c r="H21" s="93" t="s">
        <v>28</v>
      </c>
      <c r="I21" s="218"/>
      <c r="J21" s="146"/>
      <c r="K21" s="85"/>
      <c r="L21" s="121"/>
      <c r="M21" s="122"/>
      <c r="N21" s="98"/>
      <c r="O21" s="99"/>
      <c r="P21" s="100"/>
      <c r="Q21" s="93"/>
      <c r="R21" s="93"/>
      <c r="S21" s="146"/>
      <c r="T21" s="209"/>
      <c r="U21" s="210"/>
      <c r="V21" s="211"/>
      <c r="W21" s="24"/>
      <c r="X21" s="4"/>
      <c r="Y21" s="60"/>
      <c r="Z21" s="5"/>
      <c r="AA21" s="5"/>
      <c r="AB21" s="153"/>
    </row>
    <row r="22" spans="1:28" ht="18" customHeight="1" x14ac:dyDescent="0.25">
      <c r="A22" s="144"/>
      <c r="B22" s="205" t="s">
        <v>24</v>
      </c>
      <c r="C22" s="206"/>
      <c r="D22" s="207"/>
      <c r="E22" s="86" t="s">
        <v>56</v>
      </c>
      <c r="F22" s="219" cm="1">
        <f t="array" ref="F22">alfapt(F11,F12)</f>
        <v>20.482879930707686</v>
      </c>
      <c r="G22" s="220"/>
      <c r="H22" s="93" t="s">
        <v>29</v>
      </c>
      <c r="I22" s="216"/>
      <c r="J22" s="146"/>
      <c r="K22" s="85"/>
      <c r="L22" s="121"/>
      <c r="M22" s="122"/>
      <c r="N22" s="98"/>
      <c r="O22" s="99"/>
      <c r="P22" s="100"/>
      <c r="Q22" s="93"/>
      <c r="R22" s="93"/>
      <c r="S22" s="146"/>
      <c r="T22" s="209"/>
      <c r="U22" s="210"/>
      <c r="V22" s="211"/>
      <c r="W22" s="24"/>
      <c r="X22" s="4"/>
      <c r="Y22" s="60"/>
      <c r="Z22" s="5"/>
      <c r="AA22" s="5"/>
      <c r="AB22" s="153"/>
    </row>
    <row r="23" spans="1:28" ht="18" customHeight="1" x14ac:dyDescent="0.25">
      <c r="A23" s="144"/>
      <c r="B23" s="205" t="s">
        <v>25</v>
      </c>
      <c r="C23" s="206"/>
      <c r="D23" s="207"/>
      <c r="E23" s="86" t="s">
        <v>57</v>
      </c>
      <c r="F23" s="219" cm="1">
        <f t="array" ref="F23">alfaptw(F18,F14,F22)</f>
        <v>19.93953664067779</v>
      </c>
      <c r="G23" s="220"/>
      <c r="H23" s="93" t="s">
        <v>29</v>
      </c>
      <c r="I23" s="217"/>
      <c r="J23" s="146"/>
      <c r="K23" s="85"/>
      <c r="L23" s="121"/>
      <c r="M23" s="122"/>
      <c r="N23" s="98"/>
      <c r="O23" s="99"/>
      <c r="P23" s="100"/>
      <c r="Q23" s="93"/>
      <c r="R23" s="93"/>
      <c r="S23" s="146"/>
      <c r="T23" s="209"/>
      <c r="U23" s="210"/>
      <c r="V23" s="211"/>
      <c r="W23" s="24"/>
      <c r="X23" s="4"/>
      <c r="Y23" s="60"/>
      <c r="Z23" s="5"/>
      <c r="AA23" s="5"/>
      <c r="AB23" s="153"/>
    </row>
    <row r="24" spans="1:28" ht="18" customHeight="1" thickBot="1" x14ac:dyDescent="0.3">
      <c r="A24" s="144"/>
      <c r="B24" s="227" t="s">
        <v>26</v>
      </c>
      <c r="C24" s="228"/>
      <c r="D24" s="229"/>
      <c r="E24" s="89" t="s">
        <v>58</v>
      </c>
      <c r="F24" s="253" cm="1">
        <f t="array" ref="F24">betabase(F12,F22)</f>
        <v>12.203520095350552</v>
      </c>
      <c r="G24" s="254"/>
      <c r="H24" s="94" t="s">
        <v>29</v>
      </c>
      <c r="I24" s="255"/>
      <c r="J24" s="146"/>
      <c r="K24" s="85"/>
      <c r="L24" s="121"/>
      <c r="M24" s="122"/>
      <c r="N24" s="98"/>
      <c r="O24" s="99"/>
      <c r="P24" s="100"/>
      <c r="Q24" s="93"/>
      <c r="R24" s="93"/>
      <c r="S24" s="146"/>
      <c r="T24" s="209"/>
      <c r="U24" s="210"/>
      <c r="V24" s="211"/>
      <c r="W24" s="24"/>
      <c r="X24" s="4"/>
      <c r="Y24" s="60"/>
      <c r="Z24" s="5"/>
      <c r="AA24" s="5"/>
      <c r="AB24" s="153"/>
    </row>
    <row r="25" spans="1:28" ht="18" customHeight="1" x14ac:dyDescent="0.25">
      <c r="A25" s="144"/>
      <c r="B25" s="269" t="s">
        <v>112</v>
      </c>
      <c r="C25" s="270"/>
      <c r="D25" s="243"/>
      <c r="E25" s="90" t="s">
        <v>113</v>
      </c>
      <c r="F25" s="101" cm="1">
        <f t="array" ref="F25">Znx($F$8,$F$12,$F$24)</f>
        <v>23.87630343339087</v>
      </c>
      <c r="G25" s="101" cm="1">
        <f t="array" ref="G25">Znx($G$8,$F$12,$F$24)</f>
        <v>67.476509703061154</v>
      </c>
      <c r="H25" s="215"/>
      <c r="I25" s="96"/>
      <c r="J25" s="146"/>
      <c r="K25" s="85"/>
      <c r="L25" s="121"/>
      <c r="M25" s="122"/>
      <c r="N25" s="98"/>
      <c r="O25" s="99"/>
      <c r="P25" s="100"/>
      <c r="Q25" s="93"/>
      <c r="R25" s="93"/>
      <c r="S25" s="146"/>
      <c r="T25" s="209"/>
      <c r="U25" s="210"/>
      <c r="V25" s="211"/>
      <c r="W25" s="24"/>
      <c r="X25" s="4"/>
      <c r="Y25" s="60"/>
      <c r="Z25" s="5"/>
      <c r="AA25" s="5"/>
      <c r="AB25" s="153"/>
    </row>
    <row r="26" spans="1:28" ht="18" customHeight="1" x14ac:dyDescent="0.25">
      <c r="A26" s="144"/>
      <c r="B26" s="205" t="s">
        <v>22</v>
      </c>
      <c r="C26" s="206"/>
      <c r="D26" s="207"/>
      <c r="E26" s="86" t="s">
        <v>59</v>
      </c>
      <c r="F26" s="260" cm="1">
        <f t="array" ref="F26">SX(F8,G8,F23,F22,F11)</f>
        <v>-0.15539161444490998</v>
      </c>
      <c r="G26" s="261"/>
      <c r="H26" s="197"/>
      <c r="I26" s="216"/>
      <c r="J26" s="146"/>
      <c r="K26" s="85"/>
      <c r="L26" s="121"/>
      <c r="M26" s="122"/>
      <c r="N26" s="98"/>
      <c r="O26" s="99"/>
      <c r="P26" s="100"/>
      <c r="Q26" s="93"/>
      <c r="R26" s="93"/>
      <c r="S26" s="146"/>
      <c r="T26" s="209"/>
      <c r="U26" s="210"/>
      <c r="V26" s="211"/>
      <c r="W26" s="24"/>
      <c r="X26" s="4"/>
      <c r="Y26" s="60"/>
      <c r="Z26" s="5"/>
      <c r="AA26" s="5"/>
      <c r="AB26" s="153"/>
    </row>
    <row r="27" spans="1:28" ht="18" customHeight="1" x14ac:dyDescent="0.25">
      <c r="A27" s="144"/>
      <c r="B27" s="280" t="s">
        <v>72</v>
      </c>
      <c r="C27" s="244" t="s">
        <v>73</v>
      </c>
      <c r="D27" s="244"/>
      <c r="E27" s="203" t="s">
        <v>78</v>
      </c>
      <c r="F27" s="256" cm="1">
        <f t="array" ref="F27">xuma(F26,F8,G8)</f>
        <v>0.17477089797287756</v>
      </c>
      <c r="G27" s="257"/>
      <c r="H27" s="197"/>
      <c r="I27" s="217"/>
      <c r="J27" s="146"/>
      <c r="K27" s="85"/>
      <c r="L27" s="121"/>
      <c r="M27" s="122"/>
      <c r="N27" s="98"/>
      <c r="O27" s="99"/>
      <c r="P27" s="100"/>
      <c r="Q27" s="93"/>
      <c r="R27" s="93"/>
      <c r="S27" s="146"/>
      <c r="T27" s="209"/>
      <c r="U27" s="210"/>
      <c r="V27" s="211"/>
      <c r="W27" s="24"/>
      <c r="X27" s="4"/>
      <c r="Y27" s="60"/>
      <c r="Z27" s="5"/>
      <c r="AA27" s="5"/>
      <c r="AB27" s="153"/>
    </row>
    <row r="28" spans="1:28" ht="18" customHeight="1" x14ac:dyDescent="0.25">
      <c r="A28" s="144"/>
      <c r="B28" s="281"/>
      <c r="C28" s="244"/>
      <c r="D28" s="244"/>
      <c r="E28" s="203"/>
      <c r="F28" s="258"/>
      <c r="G28" s="259"/>
      <c r="H28" s="197"/>
      <c r="I28" s="217"/>
      <c r="J28" s="146"/>
      <c r="K28" s="85"/>
      <c r="L28" s="121"/>
      <c r="M28" s="122"/>
      <c r="N28" s="98"/>
      <c r="O28" s="99"/>
      <c r="P28" s="100"/>
      <c r="Q28" s="93"/>
      <c r="R28" s="93"/>
      <c r="S28" s="146"/>
      <c r="T28" s="209"/>
      <c r="U28" s="210"/>
      <c r="V28" s="211"/>
      <c r="W28" s="24"/>
      <c r="X28" s="4"/>
      <c r="Y28" s="60"/>
      <c r="Z28" s="5"/>
      <c r="AA28" s="5"/>
      <c r="AB28" s="153"/>
    </row>
    <row r="29" spans="1:28" ht="18" customHeight="1" x14ac:dyDescent="0.25">
      <c r="A29" s="144"/>
      <c r="B29" s="281"/>
      <c r="C29" s="274" t="s">
        <v>74</v>
      </c>
      <c r="D29" s="275"/>
      <c r="E29" s="203"/>
      <c r="F29" s="256" cm="1">
        <f t="array" ref="F29">xumb(F26,F8,G8,F25)</f>
        <v>9.162310018955383E-2</v>
      </c>
      <c r="G29" s="257"/>
      <c r="H29" s="197"/>
      <c r="I29" s="217"/>
      <c r="J29" s="146"/>
      <c r="K29" s="85"/>
      <c r="L29" s="121"/>
      <c r="M29" s="122"/>
      <c r="N29" s="98"/>
      <c r="O29" s="99"/>
      <c r="P29" s="100"/>
      <c r="Q29" s="93"/>
      <c r="R29" s="93"/>
      <c r="S29" s="146"/>
      <c r="T29" s="209"/>
      <c r="U29" s="210"/>
      <c r="V29" s="211"/>
      <c r="W29" s="24"/>
      <c r="X29" s="4"/>
      <c r="Y29" s="60"/>
      <c r="Z29" s="5"/>
      <c r="AA29" s="5"/>
      <c r="AB29" s="153"/>
    </row>
    <row r="30" spans="1:28" ht="18" customHeight="1" x14ac:dyDescent="0.25">
      <c r="A30" s="144"/>
      <c r="B30" s="281"/>
      <c r="C30" s="276"/>
      <c r="D30" s="277"/>
      <c r="E30" s="203"/>
      <c r="F30" s="258"/>
      <c r="G30" s="259"/>
      <c r="H30" s="197"/>
      <c r="I30" s="217"/>
      <c r="J30" s="146"/>
      <c r="K30" s="85"/>
      <c r="L30" s="121"/>
      <c r="M30" s="122"/>
      <c r="N30" s="98"/>
      <c r="O30" s="99"/>
      <c r="P30" s="100"/>
      <c r="Q30" s="93"/>
      <c r="R30" s="93"/>
      <c r="S30" s="146"/>
      <c r="T30" s="209"/>
      <c r="U30" s="210"/>
      <c r="V30" s="211"/>
      <c r="W30" s="24"/>
      <c r="X30" s="4"/>
      <c r="Y30" s="60"/>
      <c r="Z30" s="5"/>
      <c r="AA30" s="5"/>
      <c r="AB30" s="153"/>
    </row>
    <row r="31" spans="1:28" ht="18" customHeight="1" x14ac:dyDescent="0.25">
      <c r="A31" s="144"/>
      <c r="B31" s="282"/>
      <c r="C31" s="208" t="s">
        <v>70</v>
      </c>
      <c r="D31" s="207"/>
      <c r="E31" s="203"/>
      <c r="F31" s="260" cm="1">
        <f t="array" ref="F31">xumc(F26,F8,G8)</f>
        <v>0.28246320566518524</v>
      </c>
      <c r="G31" s="261"/>
      <c r="H31" s="197"/>
      <c r="I31" s="217"/>
      <c r="J31" s="146"/>
      <c r="K31" s="85"/>
      <c r="L31" s="121"/>
      <c r="M31" s="122"/>
      <c r="N31" s="98"/>
      <c r="O31" s="99"/>
      <c r="P31" s="100"/>
      <c r="Q31" s="93"/>
      <c r="R31" s="93"/>
      <c r="S31" s="146"/>
      <c r="T31" s="209"/>
      <c r="U31" s="210"/>
      <c r="V31" s="211"/>
      <c r="W31" s="24"/>
      <c r="X31" s="4"/>
      <c r="Y31" s="60"/>
      <c r="Z31" s="5"/>
      <c r="AA31" s="5"/>
      <c r="AB31" s="153"/>
    </row>
    <row r="32" spans="1:28" ht="18" customHeight="1" x14ac:dyDescent="0.25">
      <c r="A32" s="144"/>
      <c r="B32" s="231" t="s">
        <v>75</v>
      </c>
      <c r="C32" s="208" t="s">
        <v>76</v>
      </c>
      <c r="D32" s="207"/>
      <c r="E32" s="232" t="s">
        <v>71</v>
      </c>
      <c r="F32" s="102" cm="1">
        <f t="array" ref="F32">xminrec(F25)</f>
        <v>-6.4605057223181162E-2</v>
      </c>
      <c r="G32" s="102" cm="1">
        <f t="array" ref="G32">xminrec(G25)</f>
        <v>-0.5</v>
      </c>
      <c r="H32" s="197"/>
      <c r="I32" s="217"/>
      <c r="J32" s="146"/>
      <c r="K32" s="85"/>
      <c r="L32" s="121"/>
      <c r="M32" s="122"/>
      <c r="N32" s="98"/>
      <c r="O32" s="99"/>
      <c r="P32" s="100"/>
      <c r="Q32" s="93"/>
      <c r="R32" s="93"/>
      <c r="S32" s="146"/>
      <c r="T32" s="209"/>
      <c r="U32" s="210"/>
      <c r="V32" s="211"/>
      <c r="W32" s="24"/>
      <c r="X32" s="4"/>
      <c r="Y32" s="60"/>
      <c r="Z32" s="5"/>
      <c r="AA32" s="5"/>
      <c r="AB32" s="153"/>
    </row>
    <row r="33" spans="1:37" ht="18" customHeight="1" x14ac:dyDescent="0.25">
      <c r="A33" s="144"/>
      <c r="B33" s="231"/>
      <c r="C33" s="208" t="s">
        <v>77</v>
      </c>
      <c r="D33" s="207"/>
      <c r="E33" s="233"/>
      <c r="F33" s="102" cm="1">
        <f t="array" ref="F33">xmaxrec(F25)</f>
        <v>0.73876303433390866</v>
      </c>
      <c r="G33" s="102" cm="1">
        <f t="array" ref="G33">xmaxrec(G25)</f>
        <v>1</v>
      </c>
      <c r="H33" s="197"/>
      <c r="I33" s="217"/>
      <c r="J33" s="146"/>
      <c r="K33" s="85"/>
      <c r="L33" s="121"/>
      <c r="M33" s="122"/>
      <c r="N33" s="98"/>
      <c r="O33" s="99"/>
      <c r="P33" s="100"/>
      <c r="Q33" s="93"/>
      <c r="R33" s="93"/>
      <c r="S33" s="146"/>
      <c r="T33" s="209"/>
      <c r="U33" s="210"/>
      <c r="V33" s="211"/>
      <c r="W33" s="24"/>
      <c r="X33" s="4"/>
      <c r="Y33" s="60"/>
      <c r="Z33" s="5"/>
      <c r="AA33" s="5"/>
      <c r="AB33" s="153"/>
    </row>
    <row r="34" spans="1:37" ht="18" customHeight="1" x14ac:dyDescent="0.25">
      <c r="A34" s="144"/>
      <c r="B34" s="205" t="s">
        <v>191</v>
      </c>
      <c r="C34" s="206"/>
      <c r="D34" s="207"/>
      <c r="E34" s="233"/>
      <c r="F34" s="102" cm="1">
        <f t="array" ref="F34">xEmin(F8,F22,F12,F40)</f>
        <v>-0.44520688566505129</v>
      </c>
      <c r="G34" s="102" cm="1">
        <f t="array" ref="G34">xEmin(G8,F22,F12,F40)</f>
        <v>-3.0842803290534055</v>
      </c>
      <c r="H34" s="197"/>
      <c r="I34" s="217"/>
      <c r="J34" s="146"/>
      <c r="K34" s="85"/>
      <c r="L34" s="121"/>
      <c r="M34" s="122"/>
      <c r="N34" s="98"/>
      <c r="O34" s="99"/>
      <c r="P34" s="100"/>
      <c r="Q34" s="93"/>
      <c r="R34" s="93"/>
      <c r="S34" s="146"/>
      <c r="T34" s="209"/>
      <c r="U34" s="210"/>
      <c r="V34" s="211"/>
      <c r="W34" s="24"/>
      <c r="X34" s="4"/>
      <c r="Y34" s="60"/>
      <c r="Z34" s="5"/>
      <c r="AA34" s="5"/>
      <c r="AB34" s="153"/>
    </row>
    <row r="35" spans="1:37" ht="18" customHeight="1" thickBot="1" x14ac:dyDescent="0.3">
      <c r="A35" s="144"/>
      <c r="B35" s="271" t="s">
        <v>48</v>
      </c>
      <c r="C35" s="272"/>
      <c r="D35" s="273"/>
      <c r="E35" s="233"/>
      <c r="F35" s="167">
        <v>0.3</v>
      </c>
      <c r="G35" s="103">
        <f>F26-F35</f>
        <v>-0.45539161444490994</v>
      </c>
      <c r="H35" s="197"/>
      <c r="I35" s="217"/>
      <c r="J35" s="146"/>
      <c r="K35" s="85"/>
      <c r="L35" s="121"/>
      <c r="M35" s="122"/>
      <c r="N35" s="98"/>
      <c r="O35" s="99"/>
      <c r="P35" s="100"/>
      <c r="Q35" s="93"/>
      <c r="R35" s="93"/>
      <c r="S35" s="146"/>
      <c r="T35" s="209"/>
      <c r="U35" s="210"/>
      <c r="V35" s="211"/>
      <c r="W35" s="24"/>
      <c r="X35" s="4"/>
      <c r="Y35" s="60"/>
      <c r="Z35" s="5"/>
      <c r="AA35" s="5"/>
      <c r="AB35" s="153"/>
    </row>
    <row r="36" spans="1:37" ht="18.75" customHeight="1" x14ac:dyDescent="0.25">
      <c r="A36" s="144"/>
      <c r="B36" s="269" t="s">
        <v>176</v>
      </c>
      <c r="C36" s="270"/>
      <c r="D36" s="243"/>
      <c r="E36" s="90" t="s">
        <v>173</v>
      </c>
      <c r="F36" s="101" cm="1">
        <f t="array" ref="F36">san(O11,F20,$F$22,$F$11,F54,F8,$F$12)</f>
        <v>3.8106617647482186</v>
      </c>
      <c r="G36" s="101" cm="1">
        <f t="array" ref="G36">san(P11,G20,$F$22,$F$11,G54,G8,$F$12)</f>
        <v>5.0530520292981969</v>
      </c>
      <c r="H36" s="251" t="s">
        <v>28</v>
      </c>
      <c r="I36" s="96"/>
      <c r="J36" s="146"/>
      <c r="K36" s="85"/>
      <c r="L36" s="121"/>
      <c r="M36" s="122"/>
      <c r="N36" s="98"/>
      <c r="O36" s="99"/>
      <c r="P36" s="100"/>
      <c r="Q36" s="93"/>
      <c r="R36" s="93"/>
      <c r="S36" s="146"/>
      <c r="T36" s="209"/>
      <c r="U36" s="210"/>
      <c r="V36" s="211"/>
      <c r="W36" s="24"/>
      <c r="X36" s="4"/>
      <c r="Y36" s="60"/>
      <c r="Z36" s="5"/>
      <c r="AA36" s="5"/>
      <c r="AB36" s="153"/>
    </row>
    <row r="37" spans="1:37" ht="18" customHeight="1" x14ac:dyDescent="0.25">
      <c r="A37" s="144"/>
      <c r="B37" s="205" t="s">
        <v>68</v>
      </c>
      <c r="C37" s="206"/>
      <c r="D37" s="207"/>
      <c r="E37" s="86" t="s">
        <v>69</v>
      </c>
      <c r="F37" s="99">
        <f>F35*F10</f>
        <v>1.7999999999999998</v>
      </c>
      <c r="G37" s="100">
        <f>G35*F10</f>
        <v>-2.7323496866694597</v>
      </c>
      <c r="H37" s="252"/>
      <c r="I37" s="216"/>
      <c r="J37" s="146"/>
      <c r="K37" s="85"/>
      <c r="L37" s="121"/>
      <c r="M37" s="122"/>
      <c r="N37" s="98"/>
      <c r="O37" s="99"/>
      <c r="P37" s="100"/>
      <c r="Q37" s="93"/>
      <c r="R37" s="93"/>
      <c r="S37" s="146"/>
      <c r="T37" s="209"/>
      <c r="U37" s="210"/>
      <c r="V37" s="211"/>
      <c r="W37" s="24"/>
      <c r="X37" s="4"/>
      <c r="Y37" s="60"/>
      <c r="Z37" s="5"/>
      <c r="AA37" s="5"/>
      <c r="AB37" s="153"/>
    </row>
    <row r="38" spans="1:37" ht="18" customHeight="1" x14ac:dyDescent="0.25">
      <c r="A38" s="144"/>
      <c r="B38" s="205" t="s">
        <v>49</v>
      </c>
      <c r="C38" s="206"/>
      <c r="D38" s="207"/>
      <c r="E38" s="86" t="s">
        <v>50</v>
      </c>
      <c r="F38" s="260" cm="1">
        <f t="array" ref="F38">rebk(F14,F18,F10,F26,F8)</f>
        <v>1.9891284643155649E-3</v>
      </c>
      <c r="G38" s="261"/>
      <c r="H38" s="95"/>
      <c r="I38" s="217"/>
      <c r="J38" s="146"/>
      <c r="K38" s="85"/>
      <c r="L38" s="121"/>
      <c r="M38" s="122"/>
      <c r="N38" s="98"/>
      <c r="O38" s="99"/>
      <c r="P38" s="100"/>
      <c r="Q38" s="93"/>
      <c r="R38" s="93"/>
      <c r="S38" s="146"/>
      <c r="T38" s="209"/>
      <c r="U38" s="210"/>
      <c r="V38" s="211"/>
      <c r="W38" s="24"/>
      <c r="X38" s="4"/>
      <c r="Y38" s="60"/>
      <c r="Z38" s="5"/>
      <c r="AA38" s="5"/>
      <c r="AB38" s="153"/>
    </row>
    <row r="39" spans="1:37" ht="18" customHeight="1" x14ac:dyDescent="0.25">
      <c r="A39" s="144"/>
      <c r="B39" s="205" t="s">
        <v>64</v>
      </c>
      <c r="C39" s="206"/>
      <c r="D39" s="207"/>
      <c r="E39" s="86" t="s">
        <v>65</v>
      </c>
      <c r="F39" s="219">
        <f>F38*F10</f>
        <v>1.1934770785893389E-2</v>
      </c>
      <c r="G39" s="262"/>
      <c r="H39" s="93" t="s">
        <v>28</v>
      </c>
      <c r="I39" s="218"/>
      <c r="J39" s="156"/>
      <c r="K39" s="85"/>
      <c r="L39" s="121"/>
      <c r="M39" s="122"/>
      <c r="N39" s="98"/>
      <c r="O39" s="99"/>
      <c r="P39" s="100"/>
      <c r="Q39" s="93"/>
      <c r="R39" s="93"/>
      <c r="S39" s="146"/>
      <c r="T39" s="209"/>
      <c r="U39" s="210"/>
      <c r="V39" s="211"/>
      <c r="W39" s="24"/>
      <c r="X39" s="4"/>
      <c r="Y39" s="60"/>
      <c r="Z39" s="5"/>
      <c r="AA39" s="5"/>
      <c r="AB39" s="153"/>
    </row>
    <row r="40" spans="1:37" ht="18" customHeight="1" x14ac:dyDescent="0.25">
      <c r="A40" s="144"/>
      <c r="B40" s="234" t="s">
        <v>132</v>
      </c>
      <c r="C40" s="235"/>
      <c r="D40" s="236"/>
      <c r="E40" s="86" t="s">
        <v>17</v>
      </c>
      <c r="F40" s="237">
        <v>1</v>
      </c>
      <c r="G40" s="241"/>
      <c r="H40" s="93"/>
      <c r="I40" s="216"/>
      <c r="J40" s="156"/>
      <c r="K40" s="85"/>
      <c r="L40" s="121"/>
      <c r="M40" s="122"/>
      <c r="N40" s="98"/>
      <c r="O40" s="99"/>
      <c r="P40" s="100"/>
      <c r="Q40" s="93"/>
      <c r="R40" s="93"/>
      <c r="S40" s="146"/>
      <c r="T40" s="209"/>
      <c r="U40" s="210"/>
      <c r="V40" s="211"/>
      <c r="W40" s="24"/>
      <c r="X40" s="4"/>
      <c r="Y40" s="60"/>
      <c r="Z40" s="5"/>
      <c r="AA40" s="5"/>
      <c r="AB40" s="153"/>
    </row>
    <row r="41" spans="1:37" ht="18" customHeight="1" x14ac:dyDescent="0.25">
      <c r="A41" s="144"/>
      <c r="B41" s="205" t="s">
        <v>62</v>
      </c>
      <c r="C41" s="206"/>
      <c r="D41" s="207"/>
      <c r="E41" s="86" t="s">
        <v>120</v>
      </c>
      <c r="F41" s="278">
        <f>F40*F10</f>
        <v>6</v>
      </c>
      <c r="G41" s="279"/>
      <c r="H41" s="93" t="s">
        <v>28</v>
      </c>
      <c r="I41" s="217"/>
      <c r="J41" s="156"/>
      <c r="K41" s="85" t="s">
        <v>114</v>
      </c>
      <c r="L41" s="121"/>
      <c r="M41" s="122" t="s">
        <v>115</v>
      </c>
      <c r="N41" s="98"/>
      <c r="O41" s="99"/>
      <c r="P41" s="100"/>
      <c r="Q41" s="93"/>
      <c r="R41" s="93"/>
      <c r="S41" s="146"/>
      <c r="T41" s="209"/>
      <c r="U41" s="210"/>
      <c r="V41" s="211"/>
      <c r="W41" s="24"/>
      <c r="X41" s="4"/>
      <c r="Y41" s="60"/>
      <c r="Z41" s="5"/>
      <c r="AA41" s="5"/>
      <c r="AB41" s="153"/>
    </row>
    <row r="42" spans="1:37" ht="18" customHeight="1" x14ac:dyDescent="0.25">
      <c r="A42" s="144"/>
      <c r="B42" s="234" t="s">
        <v>122</v>
      </c>
      <c r="C42" s="235"/>
      <c r="D42" s="236"/>
      <c r="E42" s="86" t="s">
        <v>15</v>
      </c>
      <c r="F42" s="237">
        <v>1.25</v>
      </c>
      <c r="G42" s="241"/>
      <c r="H42" s="93"/>
      <c r="I42" s="217"/>
      <c r="J42" s="156"/>
      <c r="K42" s="85" t="s">
        <v>27</v>
      </c>
      <c r="L42" s="121"/>
      <c r="M42" s="122"/>
      <c r="N42" s="98" t="s">
        <v>190</v>
      </c>
      <c r="O42" s="99"/>
      <c r="P42" s="100"/>
      <c r="Q42" s="93" t="s">
        <v>29</v>
      </c>
      <c r="R42" s="93"/>
      <c r="S42" s="146"/>
      <c r="T42" s="209"/>
      <c r="U42" s="210"/>
      <c r="V42" s="211"/>
      <c r="W42" s="24"/>
      <c r="X42" s="4"/>
      <c r="Y42" s="60"/>
      <c r="Z42" s="5"/>
      <c r="AA42" s="5"/>
      <c r="AB42" s="153"/>
    </row>
    <row r="43" spans="1:37" ht="18" customHeight="1" thickBot="1" x14ac:dyDescent="0.3">
      <c r="A43" s="144"/>
      <c r="B43" s="227" t="s">
        <v>63</v>
      </c>
      <c r="C43" s="228"/>
      <c r="D43" s="229"/>
      <c r="E43" s="89" t="s">
        <v>121</v>
      </c>
      <c r="F43" s="245">
        <f>F42*F10</f>
        <v>7.5</v>
      </c>
      <c r="G43" s="246"/>
      <c r="H43" s="94" t="s">
        <v>28</v>
      </c>
      <c r="I43" s="255"/>
      <c r="J43" s="156"/>
      <c r="K43" s="85"/>
      <c r="L43" s="121"/>
      <c r="M43" s="122"/>
      <c r="N43" s="98"/>
      <c r="O43" s="99"/>
      <c r="P43" s="100"/>
      <c r="Q43" s="93" t="s">
        <v>28</v>
      </c>
      <c r="R43" s="93"/>
      <c r="S43" s="146"/>
      <c r="T43" s="209"/>
      <c r="U43" s="210"/>
      <c r="V43" s="211"/>
      <c r="W43" s="24"/>
      <c r="X43" s="4"/>
      <c r="Y43" s="60"/>
      <c r="Z43" s="5"/>
      <c r="AA43" s="5"/>
      <c r="AB43" s="153"/>
    </row>
    <row r="44" spans="1:37" ht="18" customHeight="1" x14ac:dyDescent="0.25">
      <c r="A44" s="144"/>
      <c r="B44" s="230" t="s">
        <v>151</v>
      </c>
      <c r="C44" s="242" t="s">
        <v>153</v>
      </c>
      <c r="D44" s="243"/>
      <c r="E44" s="87"/>
      <c r="F44" s="264" t="s">
        <v>204</v>
      </c>
      <c r="G44" s="265"/>
      <c r="H44" s="90"/>
      <c r="I44" s="212"/>
      <c r="J44" s="146"/>
      <c r="K44" s="85"/>
      <c r="L44" s="121"/>
      <c r="M44" s="122"/>
      <c r="N44" s="98"/>
      <c r="O44" s="99"/>
      <c r="P44" s="100"/>
      <c r="Q44" s="93"/>
      <c r="R44" s="93"/>
      <c r="S44" s="146"/>
      <c r="T44" s="209"/>
      <c r="U44" s="210"/>
      <c r="V44" s="211"/>
      <c r="W44" s="24"/>
      <c r="X44" s="4"/>
      <c r="Y44" s="60"/>
      <c r="Z44" s="5"/>
      <c r="AA44" s="5"/>
      <c r="AB44" s="153"/>
    </row>
    <row r="45" spans="1:37" ht="18" customHeight="1" x14ac:dyDescent="0.25">
      <c r="A45" s="144"/>
      <c r="B45" s="231"/>
      <c r="C45" s="208" t="s">
        <v>154</v>
      </c>
      <c r="D45" s="207"/>
      <c r="E45" s="86" t="s">
        <v>156</v>
      </c>
      <c r="F45" s="93">
        <f>Tabelas!AA8</f>
        <v>95</v>
      </c>
      <c r="G45" s="98">
        <f>Tabelas!AA9</f>
        <v>130</v>
      </c>
      <c r="H45" s="196" t="s">
        <v>161</v>
      </c>
      <c r="I45" s="213"/>
      <c r="J45" s="146"/>
      <c r="K45" s="85"/>
      <c r="L45" s="121"/>
      <c r="M45" s="122"/>
      <c r="N45" s="98"/>
      <c r="O45" s="99"/>
      <c r="P45" s="100"/>
      <c r="Q45" s="93"/>
      <c r="R45" s="93"/>
      <c r="S45" s="146"/>
      <c r="T45" s="57"/>
      <c r="U45" s="58"/>
      <c r="V45" s="59"/>
      <c r="W45" s="24"/>
      <c r="X45" s="4"/>
      <c r="Y45" s="60"/>
      <c r="Z45" s="5"/>
      <c r="AA45" s="5"/>
      <c r="AB45" s="153"/>
    </row>
    <row r="46" spans="1:37" ht="18" customHeight="1" x14ac:dyDescent="0.25">
      <c r="A46" s="144"/>
      <c r="B46" s="231"/>
      <c r="C46" s="208" t="s">
        <v>46</v>
      </c>
      <c r="D46" s="207"/>
      <c r="E46" s="91" t="s">
        <v>160</v>
      </c>
      <c r="F46" s="93">
        <f>Tabelas!AD8</f>
        <v>50</v>
      </c>
      <c r="G46" s="98">
        <f>Tabelas!AD9</f>
        <v>60</v>
      </c>
      <c r="H46" s="197"/>
      <c r="I46" s="213"/>
      <c r="J46" s="146"/>
      <c r="K46" s="85"/>
      <c r="L46" s="121"/>
      <c r="M46" s="122"/>
      <c r="N46" s="98"/>
      <c r="O46" s="99"/>
      <c r="P46" s="100"/>
      <c r="Q46" s="93" t="s">
        <v>28</v>
      </c>
      <c r="R46" s="93"/>
      <c r="S46" s="146"/>
      <c r="T46" s="57"/>
      <c r="U46" s="58"/>
      <c r="V46" s="59"/>
      <c r="W46" s="24"/>
      <c r="X46" s="4"/>
      <c r="Y46" s="60"/>
      <c r="Z46" s="5"/>
      <c r="AA46" s="5"/>
      <c r="AB46" s="153"/>
    </row>
    <row r="47" spans="1:37" ht="18" customHeight="1" x14ac:dyDescent="0.25">
      <c r="A47" s="144"/>
      <c r="B47" s="231"/>
      <c r="C47" s="208" t="s">
        <v>157</v>
      </c>
      <c r="D47" s="207"/>
      <c r="E47" s="86" t="s">
        <v>159</v>
      </c>
      <c r="F47" s="93">
        <f>IF(F46="----","----",F45+F46)</f>
        <v>145</v>
      </c>
      <c r="G47" s="93">
        <f>IF(G46="----","----",G45+G46)</f>
        <v>190</v>
      </c>
      <c r="H47" s="197"/>
      <c r="I47" s="213"/>
      <c r="J47" s="146"/>
      <c r="K47" s="85"/>
      <c r="L47" s="121"/>
      <c r="M47" s="122"/>
      <c r="N47" s="98"/>
      <c r="O47" s="99"/>
      <c r="P47" s="100"/>
      <c r="Q47" s="93"/>
      <c r="R47" s="93"/>
      <c r="S47" s="146"/>
      <c r="T47" s="209"/>
      <c r="U47" s="210"/>
      <c r="V47" s="211"/>
      <c r="W47" s="24"/>
      <c r="X47" s="4"/>
      <c r="Y47" s="60"/>
      <c r="Z47" s="5"/>
      <c r="AA47" s="5"/>
      <c r="AB47" s="153"/>
    </row>
    <row r="48" spans="1:37" ht="18" customHeight="1" x14ac:dyDescent="0.25">
      <c r="A48" s="144"/>
      <c r="B48" s="199" t="s">
        <v>168</v>
      </c>
      <c r="C48" s="104" t="s">
        <v>154</v>
      </c>
      <c r="D48" s="196"/>
      <c r="E48" s="86" t="s">
        <v>156</v>
      </c>
      <c r="F48" s="168" t="s">
        <v>202</v>
      </c>
      <c r="G48" s="169">
        <v>110</v>
      </c>
      <c r="H48" s="197"/>
      <c r="I48" s="213"/>
      <c r="J48" s="146"/>
      <c r="K48" s="85"/>
      <c r="L48" s="121"/>
      <c r="M48" s="122"/>
      <c r="N48" s="98"/>
      <c r="O48" s="99"/>
      <c r="P48" s="100"/>
      <c r="Q48" s="93"/>
      <c r="R48" s="93"/>
      <c r="S48" s="146"/>
      <c r="T48" s="209"/>
      <c r="U48" s="210"/>
      <c r="V48" s="211"/>
      <c r="W48" s="24"/>
      <c r="X48" s="4"/>
      <c r="Y48" s="60"/>
      <c r="Z48" s="5"/>
      <c r="AA48" s="5"/>
      <c r="AB48" s="153"/>
      <c r="AK48" s="36"/>
    </row>
    <row r="49" spans="1:28" ht="18" customHeight="1" x14ac:dyDescent="0.25">
      <c r="A49" s="144"/>
      <c r="B49" s="223"/>
      <c r="C49" s="105" t="s">
        <v>46</v>
      </c>
      <c r="D49" s="197"/>
      <c r="E49" s="91" t="s">
        <v>160</v>
      </c>
      <c r="F49" s="168">
        <v>400</v>
      </c>
      <c r="G49" s="169">
        <v>600</v>
      </c>
      <c r="H49" s="197"/>
      <c r="I49" s="213"/>
      <c r="J49" s="146"/>
      <c r="K49" s="85"/>
      <c r="L49" s="121"/>
      <c r="M49" s="122"/>
      <c r="N49" s="98"/>
      <c r="O49" s="99"/>
      <c r="P49" s="100"/>
      <c r="Q49" s="93"/>
      <c r="R49" s="93"/>
      <c r="S49" s="146"/>
      <c r="T49" s="209"/>
      <c r="U49" s="210"/>
      <c r="V49" s="211"/>
      <c r="W49" s="24"/>
      <c r="X49" s="4"/>
      <c r="Y49" s="60"/>
      <c r="Z49" s="5"/>
      <c r="AA49" s="5"/>
      <c r="AB49" s="153"/>
    </row>
    <row r="50" spans="1:28" ht="18" customHeight="1" thickBot="1" x14ac:dyDescent="0.3">
      <c r="A50" s="144"/>
      <c r="B50" s="201"/>
      <c r="C50" s="106" t="s">
        <v>157</v>
      </c>
      <c r="D50" s="198"/>
      <c r="E50" s="89" t="s">
        <v>159</v>
      </c>
      <c r="F50" s="170">
        <v>460</v>
      </c>
      <c r="G50" s="170">
        <v>710</v>
      </c>
      <c r="H50" s="198"/>
      <c r="I50" s="214"/>
      <c r="J50" s="146"/>
      <c r="K50" s="85"/>
      <c r="L50" s="121"/>
      <c r="M50" s="122"/>
      <c r="N50" s="98"/>
      <c r="O50" s="99"/>
      <c r="P50" s="100"/>
      <c r="Q50" s="93"/>
      <c r="R50" s="93"/>
      <c r="S50" s="146"/>
      <c r="T50" s="209"/>
      <c r="U50" s="210"/>
      <c r="V50" s="211"/>
      <c r="W50" s="24"/>
      <c r="X50" s="4"/>
      <c r="Y50" s="60"/>
      <c r="Z50" s="5"/>
      <c r="AA50" s="5"/>
      <c r="AB50" s="153"/>
    </row>
    <row r="51" spans="1:28" ht="18" customHeight="1" x14ac:dyDescent="0.25">
      <c r="A51" s="144"/>
      <c r="B51" s="221" t="s">
        <v>170</v>
      </c>
      <c r="C51" s="222"/>
      <c r="D51" s="107" t="s">
        <v>139</v>
      </c>
      <c r="E51" s="87" t="s">
        <v>171</v>
      </c>
      <c r="F51" s="101" cm="1">
        <f t="array" ref="F51">sn($F$10,F35,$F$11)</f>
        <v>10.735070804127698</v>
      </c>
      <c r="G51" s="101" cm="1">
        <f t="array" ref="G51">sn($F$10,G35,$F$11)</f>
        <v>7.4357900496608371</v>
      </c>
      <c r="H51" s="215" t="s">
        <v>28</v>
      </c>
      <c r="I51" s="212"/>
      <c r="J51" s="146"/>
      <c r="K51" s="85"/>
      <c r="L51" s="121"/>
      <c r="M51" s="122"/>
      <c r="N51" s="98"/>
      <c r="O51" s="99"/>
      <c r="P51" s="100"/>
      <c r="Q51" s="93"/>
      <c r="R51" s="93"/>
      <c r="S51" s="146"/>
      <c r="T51" s="209"/>
      <c r="U51" s="210"/>
      <c r="V51" s="211"/>
      <c r="W51" s="24"/>
      <c r="X51" s="4"/>
      <c r="Y51" s="60"/>
      <c r="Z51" s="5"/>
      <c r="AA51" s="5"/>
      <c r="AB51" s="153"/>
    </row>
    <row r="52" spans="1:28" ht="18" customHeight="1" x14ac:dyDescent="0.25">
      <c r="A52" s="144"/>
      <c r="B52" s="223"/>
      <c r="C52" s="224"/>
      <c r="D52" s="104" t="s">
        <v>134</v>
      </c>
      <c r="E52" s="86" t="s">
        <v>172</v>
      </c>
      <c r="F52" s="99" cm="1">
        <f t="array" ref="F52">espcor($F$44,F51,F45,F48)</f>
        <v>10.640070804127697</v>
      </c>
      <c r="G52" s="99" cm="1">
        <f t="array" ref="G52">espcor($F$44,G51,G45,G48)</f>
        <v>7.3057900496608372</v>
      </c>
      <c r="H52" s="197"/>
      <c r="I52" s="213"/>
      <c r="J52" s="146"/>
      <c r="K52" s="85"/>
      <c r="L52" s="121"/>
      <c r="M52" s="122"/>
      <c r="N52" s="98"/>
      <c r="O52" s="99"/>
      <c r="P52" s="100"/>
      <c r="Q52" s="93"/>
      <c r="R52" s="93"/>
      <c r="S52" s="146"/>
      <c r="T52" s="57"/>
      <c r="U52" s="58"/>
      <c r="V52" s="59"/>
      <c r="W52" s="24"/>
      <c r="X52" s="4"/>
      <c r="Y52" s="60"/>
      <c r="Z52" s="5"/>
      <c r="AA52" s="5"/>
      <c r="AB52" s="153"/>
    </row>
    <row r="53" spans="1:28" ht="18" customHeight="1" x14ac:dyDescent="0.25">
      <c r="A53" s="144"/>
      <c r="B53" s="225"/>
      <c r="C53" s="226"/>
      <c r="D53" s="104" t="s">
        <v>135</v>
      </c>
      <c r="E53" s="86" t="s">
        <v>173</v>
      </c>
      <c r="F53" s="99" cm="1">
        <f t="array" ref="F53">espcor($F$44,F51,F47,F50)</f>
        <v>10.590070804127699</v>
      </c>
      <c r="G53" s="99" cm="1">
        <f t="array" ref="G53">espcor($F$44,G51,G47,G50)</f>
        <v>7.2457900496608367</v>
      </c>
      <c r="H53" s="268"/>
      <c r="I53" s="267"/>
      <c r="J53" s="146"/>
      <c r="K53" s="85"/>
      <c r="L53" s="121"/>
      <c r="M53" s="122"/>
      <c r="N53" s="98"/>
      <c r="O53" s="99"/>
      <c r="P53" s="100"/>
      <c r="Q53" s="93"/>
      <c r="R53" s="93"/>
      <c r="S53" s="146"/>
      <c r="T53" s="209"/>
      <c r="U53" s="210"/>
      <c r="V53" s="211"/>
      <c r="W53" s="24"/>
      <c r="X53" s="4"/>
      <c r="Y53" s="60"/>
      <c r="Z53" s="5"/>
      <c r="AA53" s="5"/>
      <c r="AB53" s="153"/>
    </row>
    <row r="54" spans="1:28" ht="18" customHeight="1" x14ac:dyDescent="0.25">
      <c r="A54" s="144"/>
      <c r="B54" s="199" t="s">
        <v>180</v>
      </c>
      <c r="C54" s="200"/>
      <c r="D54" s="104" t="s">
        <v>174</v>
      </c>
      <c r="E54" s="203" t="s">
        <v>71</v>
      </c>
      <c r="F54" s="102" cm="1">
        <f t="array" ref="F54">Xti(F52,$F$10,$F$11)</f>
        <v>0.2782491370959842</v>
      </c>
      <c r="G54" s="102" cm="1">
        <f t="array" ref="G54">Xti(G52,$F$10,$F$11)</f>
        <v>-0.48515595315566828</v>
      </c>
      <c r="H54" s="232"/>
      <c r="I54" s="266"/>
      <c r="J54" s="146"/>
      <c r="K54" s="85"/>
      <c r="L54" s="121"/>
      <c r="M54" s="122"/>
      <c r="N54" s="98"/>
      <c r="O54" s="99"/>
      <c r="P54" s="100"/>
      <c r="Q54" s="93"/>
      <c r="R54" s="93"/>
      <c r="S54" s="146"/>
      <c r="T54" s="209"/>
      <c r="U54" s="210"/>
      <c r="V54" s="211"/>
      <c r="W54" s="24"/>
      <c r="X54" s="4"/>
      <c r="Y54" s="60"/>
      <c r="Z54" s="5"/>
      <c r="AA54" s="5"/>
      <c r="AB54" s="153"/>
    </row>
    <row r="55" spans="1:28" ht="18" customHeight="1" thickBot="1" x14ac:dyDescent="0.3">
      <c r="A55" s="144"/>
      <c r="B55" s="201"/>
      <c r="C55" s="202"/>
      <c r="D55" s="108" t="s">
        <v>175</v>
      </c>
      <c r="E55" s="204"/>
      <c r="F55" s="110" cm="1">
        <f t="array" ref="F55">Xti(F53,$F$10,$F$11)</f>
        <v>0.2668013145149235</v>
      </c>
      <c r="G55" s="110" cm="1">
        <f t="array" ref="G55">Xti(G53,$F$10,$F$11)</f>
        <v>-0.49889334025294152</v>
      </c>
      <c r="H55" s="263"/>
      <c r="I55" s="214"/>
      <c r="J55" s="146"/>
      <c r="K55" s="85"/>
      <c r="L55" s="121"/>
      <c r="M55" s="122"/>
      <c r="N55" s="98"/>
      <c r="O55" s="99"/>
      <c r="P55" s="100"/>
      <c r="Q55" s="93"/>
      <c r="R55" s="93"/>
      <c r="S55" s="146"/>
      <c r="T55" s="209"/>
      <c r="U55" s="210"/>
      <c r="V55" s="211"/>
      <c r="W55" s="24"/>
      <c r="X55" s="4"/>
      <c r="Y55" s="60"/>
      <c r="Z55" s="5"/>
      <c r="AA55" s="5"/>
      <c r="AB55" s="153"/>
    </row>
    <row r="56" spans="1:28" ht="18" customHeight="1" x14ac:dyDescent="0.25">
      <c r="A56" s="144"/>
      <c r="B56" s="297" t="s">
        <v>116</v>
      </c>
      <c r="C56" s="295" t="s">
        <v>140</v>
      </c>
      <c r="D56" s="109" t="s">
        <v>117</v>
      </c>
      <c r="E56" s="92" t="s">
        <v>60</v>
      </c>
      <c r="F56" s="111" cm="1">
        <f t="array" ref="F56">ha($F$10,F35,$F$40,$F$38)</f>
        <v>7.7880652292141068</v>
      </c>
      <c r="G56" s="111" cm="1">
        <f t="array" ref="G56">ha($F$10,G35,$F$40,$F$38)</f>
        <v>3.2557155425446469</v>
      </c>
      <c r="H56" s="197" t="s">
        <v>28</v>
      </c>
      <c r="I56" s="213"/>
      <c r="J56" s="146"/>
      <c r="K56" s="85"/>
      <c r="L56" s="121"/>
      <c r="M56" s="122"/>
      <c r="N56" s="98"/>
      <c r="O56" s="99"/>
      <c r="P56" s="100"/>
      <c r="Q56" s="93"/>
      <c r="R56" s="93"/>
      <c r="S56" s="146"/>
      <c r="T56" s="209"/>
      <c r="U56" s="210"/>
      <c r="V56" s="211"/>
      <c r="W56" s="24"/>
      <c r="X56" s="4"/>
      <c r="Y56" s="60"/>
      <c r="Z56" s="5"/>
      <c r="AA56" s="5"/>
      <c r="AB56" s="153"/>
    </row>
    <row r="57" spans="1:28" ht="18" customHeight="1" x14ac:dyDescent="0.25">
      <c r="A57" s="144"/>
      <c r="B57" s="297"/>
      <c r="C57" s="295"/>
      <c r="D57" s="105" t="s">
        <v>118</v>
      </c>
      <c r="E57" s="86" t="s">
        <v>61</v>
      </c>
      <c r="F57" s="99" cm="1">
        <f t="array" ref="F57">hf($F$10,$F$42,F35)</f>
        <v>5.6999999999999993</v>
      </c>
      <c r="G57" s="99" cm="1">
        <f t="array" ref="G57">hf($F$10,$F$42,G35)</f>
        <v>10.23234968666946</v>
      </c>
      <c r="H57" s="197"/>
      <c r="I57" s="213"/>
      <c r="J57" s="146"/>
      <c r="K57" s="85"/>
      <c r="L57" s="121"/>
      <c r="M57" s="122"/>
      <c r="N57" s="98"/>
      <c r="O57" s="99"/>
      <c r="P57" s="100"/>
      <c r="Q57" s="93"/>
      <c r="R57" s="93"/>
      <c r="S57" s="146"/>
      <c r="T57" s="209"/>
      <c r="U57" s="210"/>
      <c r="V57" s="211"/>
      <c r="W57" s="24"/>
      <c r="X57" s="4"/>
      <c r="Y57" s="60"/>
      <c r="Z57" s="5"/>
      <c r="AA57" s="5"/>
      <c r="AB57" s="153"/>
    </row>
    <row r="58" spans="1:28" ht="18" customHeight="1" x14ac:dyDescent="0.25">
      <c r="A58" s="144"/>
      <c r="B58" s="297"/>
      <c r="C58" s="299"/>
      <c r="D58" s="105" t="s">
        <v>119</v>
      </c>
      <c r="E58" s="86" t="s">
        <v>66</v>
      </c>
      <c r="F58" s="99">
        <f>F56+F57</f>
        <v>13.488065229214106</v>
      </c>
      <c r="G58" s="99">
        <f>G56+G57</f>
        <v>13.488065229214108</v>
      </c>
      <c r="H58" s="268"/>
      <c r="I58" s="267"/>
      <c r="J58" s="146"/>
      <c r="K58" s="85"/>
      <c r="L58" s="121"/>
      <c r="M58" s="122"/>
      <c r="N58" s="98"/>
      <c r="O58" s="99"/>
      <c r="P58" s="100"/>
      <c r="Q58" s="93"/>
      <c r="R58" s="93"/>
      <c r="S58" s="146"/>
      <c r="T58" s="209"/>
      <c r="U58" s="210"/>
      <c r="V58" s="211"/>
      <c r="W58" s="24"/>
      <c r="X58" s="4"/>
      <c r="Y58" s="60"/>
      <c r="Z58" s="5"/>
      <c r="AA58" s="5"/>
      <c r="AB58" s="153"/>
    </row>
    <row r="59" spans="1:28" ht="18" customHeight="1" x14ac:dyDescent="0.25">
      <c r="A59" s="144"/>
      <c r="B59" s="297"/>
      <c r="C59" s="286" t="s">
        <v>179</v>
      </c>
      <c r="D59" s="105" t="s">
        <v>117</v>
      </c>
      <c r="E59" s="86" t="s">
        <v>177</v>
      </c>
      <c r="F59" s="99" cm="1">
        <f t="array" ref="F59">ha($F$10,F54,$F$40,$F$38)</f>
        <v>7.6575600517900106</v>
      </c>
      <c r="G59" s="99" cm="1">
        <f t="array" ref="G59">ha($F$10,G54,$F$40,$F$38)</f>
        <v>3.0771295102800971</v>
      </c>
      <c r="H59" s="196" t="s">
        <v>28</v>
      </c>
      <c r="I59" s="266"/>
      <c r="J59" s="146"/>
      <c r="K59" s="85"/>
      <c r="L59" s="121"/>
      <c r="M59" s="122"/>
      <c r="N59" s="98"/>
      <c r="O59" s="99"/>
      <c r="P59" s="100"/>
      <c r="Q59" s="93"/>
      <c r="R59" s="93"/>
      <c r="S59" s="146"/>
      <c r="T59" s="209"/>
      <c r="U59" s="210"/>
      <c r="V59" s="211"/>
      <c r="W59" s="24"/>
      <c r="X59" s="4"/>
      <c r="Y59" s="60"/>
      <c r="Z59" s="5"/>
      <c r="AA59" s="5"/>
      <c r="AB59" s="153"/>
    </row>
    <row r="60" spans="1:28" ht="18" customHeight="1" x14ac:dyDescent="0.25">
      <c r="A60" s="144"/>
      <c r="B60" s="297"/>
      <c r="C60" s="295"/>
      <c r="D60" s="105" t="s">
        <v>118</v>
      </c>
      <c r="E60" s="86" t="s">
        <v>178</v>
      </c>
      <c r="F60" s="99" cm="1">
        <f t="array" ref="F60">hf($F$10,$F$42,F54)</f>
        <v>5.8305051774240946</v>
      </c>
      <c r="G60" s="99" cm="1">
        <f t="array" ref="G60">hf($F$10,$F$42,G54)</f>
        <v>10.410935718934009</v>
      </c>
      <c r="H60" s="197"/>
      <c r="I60" s="213"/>
      <c r="J60" s="146"/>
      <c r="K60" s="85"/>
      <c r="L60" s="121"/>
      <c r="M60" s="122"/>
      <c r="N60" s="98"/>
      <c r="O60" s="99"/>
      <c r="P60" s="100"/>
      <c r="Q60" s="93"/>
      <c r="R60" s="93"/>
      <c r="S60" s="146"/>
      <c r="T60" s="209"/>
      <c r="U60" s="210"/>
      <c r="V60" s="211"/>
      <c r="W60" s="24"/>
      <c r="X60" s="4"/>
      <c r="Y60" s="60"/>
      <c r="Z60" s="5"/>
      <c r="AA60" s="5"/>
      <c r="AB60" s="153"/>
    </row>
    <row r="61" spans="1:28" ht="18" customHeight="1" thickBot="1" x14ac:dyDescent="0.3">
      <c r="A61" s="144"/>
      <c r="B61" s="298"/>
      <c r="C61" s="296"/>
      <c r="D61" s="106" t="s">
        <v>119</v>
      </c>
      <c r="E61" s="89" t="s">
        <v>66</v>
      </c>
      <c r="F61" s="112">
        <f>F59+F60</f>
        <v>13.488065229214104</v>
      </c>
      <c r="G61" s="112">
        <f>G59+G60</f>
        <v>13.488065229214106</v>
      </c>
      <c r="H61" s="198"/>
      <c r="I61" s="214"/>
      <c r="J61" s="146"/>
      <c r="K61" s="85"/>
      <c r="L61" s="121"/>
      <c r="M61" s="122"/>
      <c r="N61" s="98"/>
      <c r="O61" s="99"/>
      <c r="P61" s="100"/>
      <c r="Q61" s="93"/>
      <c r="R61" s="93"/>
      <c r="S61" s="146"/>
      <c r="T61" s="209"/>
      <c r="U61" s="210"/>
      <c r="V61" s="211"/>
      <c r="W61" s="24"/>
      <c r="X61" s="4"/>
      <c r="Y61" s="60"/>
      <c r="Z61" s="5"/>
      <c r="AA61" s="5"/>
      <c r="AB61" s="153"/>
    </row>
    <row r="62" spans="1:28" ht="16.5" thickBot="1" x14ac:dyDescent="0.3">
      <c r="A62" s="144"/>
      <c r="B62" s="146"/>
      <c r="C62" s="146"/>
      <c r="D62" s="146"/>
      <c r="E62" s="147"/>
      <c r="F62" s="147"/>
      <c r="G62" s="147"/>
      <c r="H62" s="147"/>
      <c r="I62" s="146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46"/>
      <c r="V62" s="146"/>
      <c r="W62" s="147"/>
      <c r="X62" s="147"/>
      <c r="Y62" s="147"/>
      <c r="Z62" s="147"/>
      <c r="AA62" s="146"/>
      <c r="AB62" s="158"/>
    </row>
    <row r="63" spans="1:28" x14ac:dyDescent="0.25">
      <c r="A63" s="144"/>
      <c r="B63" s="291" t="s">
        <v>90</v>
      </c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68"/>
      <c r="O63" s="68"/>
      <c r="P63" s="68"/>
      <c r="Q63" s="68"/>
      <c r="R63" s="68"/>
      <c r="S63" s="68"/>
      <c r="T63" s="68"/>
      <c r="U63" s="69"/>
      <c r="V63" s="69"/>
      <c r="W63" s="69"/>
      <c r="X63" s="69"/>
      <c r="Y63" s="69"/>
      <c r="Z63" s="69"/>
      <c r="AA63" s="70"/>
      <c r="AB63" s="158"/>
    </row>
    <row r="64" spans="1:28" x14ac:dyDescent="0.25">
      <c r="A64" s="144"/>
      <c r="B64" s="288" t="s">
        <v>91</v>
      </c>
      <c r="C64" s="289"/>
      <c r="D64" s="289"/>
      <c r="E64" s="289"/>
      <c r="F64" s="289"/>
      <c r="G64" s="289"/>
      <c r="H64" s="289"/>
      <c r="I64" s="289"/>
      <c r="J64" s="289"/>
      <c r="K64" s="289"/>
      <c r="L64" s="289"/>
      <c r="M64" s="289"/>
      <c r="N64" s="71"/>
      <c r="O64" s="71"/>
      <c r="P64" s="72"/>
      <c r="Q64" s="72"/>
      <c r="R64" s="73"/>
      <c r="S64" s="73"/>
      <c r="T64" s="73"/>
      <c r="U64" s="73"/>
      <c r="V64" s="73"/>
      <c r="W64" s="72"/>
      <c r="X64" s="74"/>
      <c r="Y64" s="74"/>
      <c r="Z64" s="74"/>
      <c r="AA64" s="75"/>
      <c r="AB64" s="158"/>
    </row>
    <row r="65" spans="1:35" x14ac:dyDescent="0.25">
      <c r="A65" s="144"/>
      <c r="B65" s="288" t="s">
        <v>97</v>
      </c>
      <c r="C65" s="289"/>
      <c r="D65" s="289"/>
      <c r="E65" s="289"/>
      <c r="F65" s="289"/>
      <c r="G65" s="289"/>
      <c r="H65" s="289"/>
      <c r="I65" s="289"/>
      <c r="J65" s="289"/>
      <c r="K65" s="289"/>
      <c r="L65" s="289"/>
      <c r="M65" s="289"/>
      <c r="N65" s="71"/>
      <c r="O65" s="71"/>
      <c r="P65" s="72"/>
      <c r="Q65" s="72"/>
      <c r="R65" s="73"/>
      <c r="S65" s="73"/>
      <c r="T65" s="73"/>
      <c r="U65" s="73"/>
      <c r="V65" s="73"/>
      <c r="W65" s="72"/>
      <c r="X65" s="74"/>
      <c r="Y65" s="74"/>
      <c r="Z65" s="74"/>
      <c r="AA65" s="75"/>
      <c r="AB65" s="158"/>
    </row>
    <row r="66" spans="1:35" x14ac:dyDescent="0.25">
      <c r="A66" s="144"/>
      <c r="B66" s="288" t="s">
        <v>94</v>
      </c>
      <c r="C66" s="289"/>
      <c r="D66" s="289"/>
      <c r="E66" s="289"/>
      <c r="F66" s="289"/>
      <c r="G66" s="289"/>
      <c r="H66" s="289"/>
      <c r="I66" s="289"/>
      <c r="J66" s="289"/>
      <c r="K66" s="289"/>
      <c r="L66" s="289"/>
      <c r="M66" s="289"/>
      <c r="N66" s="71"/>
      <c r="O66" s="71"/>
      <c r="P66" s="72"/>
      <c r="Q66" s="72"/>
      <c r="R66" s="73"/>
      <c r="S66" s="73"/>
      <c r="T66" s="73"/>
      <c r="U66" s="73"/>
      <c r="V66" s="73"/>
      <c r="W66" s="72"/>
      <c r="X66" s="74"/>
      <c r="Y66" s="74"/>
      <c r="Z66" s="74"/>
      <c r="AA66" s="75"/>
      <c r="AB66" s="158"/>
    </row>
    <row r="67" spans="1:35" x14ac:dyDescent="0.25">
      <c r="A67" s="144"/>
      <c r="B67" s="288" t="s">
        <v>93</v>
      </c>
      <c r="C67" s="289"/>
      <c r="D67" s="289"/>
      <c r="E67" s="289"/>
      <c r="F67" s="289"/>
      <c r="G67" s="289"/>
      <c r="H67" s="289"/>
      <c r="I67" s="289"/>
      <c r="J67" s="289"/>
      <c r="K67" s="289"/>
      <c r="L67" s="289"/>
      <c r="M67" s="289"/>
      <c r="N67" s="71"/>
      <c r="O67" s="71"/>
      <c r="P67" s="72"/>
      <c r="Q67" s="72"/>
      <c r="R67" s="73"/>
      <c r="S67" s="73"/>
      <c r="T67" s="73"/>
      <c r="U67" s="73"/>
      <c r="V67" s="73"/>
      <c r="W67" s="72"/>
      <c r="X67" s="74"/>
      <c r="Y67" s="74"/>
      <c r="Z67" s="74"/>
      <c r="AA67" s="75"/>
      <c r="AB67" s="158"/>
    </row>
    <row r="68" spans="1:35" ht="15.75" customHeight="1" x14ac:dyDescent="0.25">
      <c r="A68" s="144"/>
      <c r="B68" s="288" t="s">
        <v>92</v>
      </c>
      <c r="C68" s="289"/>
      <c r="D68" s="289"/>
      <c r="E68" s="289"/>
      <c r="F68" s="289"/>
      <c r="G68" s="289"/>
      <c r="H68" s="289"/>
      <c r="I68" s="289"/>
      <c r="J68" s="289"/>
      <c r="K68" s="289"/>
      <c r="L68" s="289"/>
      <c r="M68" s="289"/>
      <c r="N68" s="71"/>
      <c r="O68" s="71"/>
      <c r="P68" s="72"/>
      <c r="Q68" s="72"/>
      <c r="R68" s="73"/>
      <c r="S68" s="73"/>
      <c r="T68" s="73"/>
      <c r="U68" s="73"/>
      <c r="V68" s="73"/>
      <c r="W68" s="72"/>
      <c r="X68" s="74"/>
      <c r="Y68" s="74"/>
      <c r="Z68" s="74"/>
      <c r="AA68" s="75"/>
      <c r="AB68" s="158"/>
    </row>
    <row r="69" spans="1:35" x14ac:dyDescent="0.25">
      <c r="A69" s="144"/>
      <c r="B69" s="288" t="s">
        <v>95</v>
      </c>
      <c r="C69" s="289"/>
      <c r="D69" s="289"/>
      <c r="E69" s="289"/>
      <c r="F69" s="289"/>
      <c r="G69" s="289"/>
      <c r="H69" s="289"/>
      <c r="I69" s="289"/>
      <c r="J69" s="289"/>
      <c r="K69" s="289"/>
      <c r="L69" s="289"/>
      <c r="M69" s="289"/>
      <c r="N69" s="71"/>
      <c r="O69" s="71"/>
      <c r="P69" s="72"/>
      <c r="Q69" s="72"/>
      <c r="R69" s="73"/>
      <c r="S69" s="73"/>
      <c r="T69" s="73"/>
      <c r="U69" s="73"/>
      <c r="V69" s="73"/>
      <c r="W69" s="72"/>
      <c r="X69" s="74"/>
      <c r="Y69" s="74"/>
      <c r="Z69" s="74"/>
      <c r="AA69" s="75"/>
      <c r="AB69" s="158"/>
    </row>
    <row r="70" spans="1:35" x14ac:dyDescent="0.25">
      <c r="A70" s="144"/>
      <c r="B70" s="288" t="s">
        <v>96</v>
      </c>
      <c r="C70" s="289"/>
      <c r="D70" s="289"/>
      <c r="E70" s="289"/>
      <c r="F70" s="289"/>
      <c r="G70" s="289"/>
      <c r="H70" s="289"/>
      <c r="I70" s="289"/>
      <c r="J70" s="289"/>
      <c r="K70" s="289"/>
      <c r="L70" s="289"/>
      <c r="M70" s="289"/>
      <c r="N70" s="71"/>
      <c r="O70" s="71"/>
      <c r="P70" s="72"/>
      <c r="Q70" s="72"/>
      <c r="R70" s="73"/>
      <c r="S70" s="73"/>
      <c r="T70" s="73"/>
      <c r="U70" s="73"/>
      <c r="V70" s="73"/>
      <c r="W70" s="72"/>
      <c r="X70" s="74"/>
      <c r="Y70" s="74"/>
      <c r="Z70" s="74"/>
      <c r="AA70" s="75"/>
      <c r="AB70" s="158"/>
    </row>
    <row r="71" spans="1:35" x14ac:dyDescent="0.25">
      <c r="A71" s="144"/>
      <c r="B71" s="288" t="s">
        <v>100</v>
      </c>
      <c r="C71" s="289"/>
      <c r="D71" s="289"/>
      <c r="E71" s="289"/>
      <c r="F71" s="289"/>
      <c r="G71" s="289"/>
      <c r="H71" s="289"/>
      <c r="I71" s="289"/>
      <c r="J71" s="289"/>
      <c r="K71" s="289"/>
      <c r="L71" s="289"/>
      <c r="M71" s="289"/>
      <c r="N71" s="71"/>
      <c r="O71" s="71"/>
      <c r="P71" s="72"/>
      <c r="Q71" s="72"/>
      <c r="R71" s="73"/>
      <c r="S71" s="73"/>
      <c r="T71" s="73"/>
      <c r="U71" s="73"/>
      <c r="V71" s="73"/>
      <c r="W71" s="72"/>
      <c r="X71" s="74"/>
      <c r="Y71" s="74"/>
      <c r="Z71" s="74"/>
      <c r="AA71" s="75"/>
      <c r="AB71" s="158"/>
    </row>
    <row r="72" spans="1:35" x14ac:dyDescent="0.25">
      <c r="A72" s="144"/>
      <c r="B72" s="76" t="s">
        <v>101</v>
      </c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1"/>
      <c r="O72" s="71"/>
      <c r="P72" s="72"/>
      <c r="Q72" s="72"/>
      <c r="R72" s="73"/>
      <c r="S72" s="73"/>
      <c r="T72" s="73"/>
      <c r="U72" s="73"/>
      <c r="V72" s="73"/>
      <c r="W72" s="72"/>
      <c r="X72" s="74"/>
      <c r="Y72" s="74"/>
      <c r="Z72" s="74"/>
      <c r="AA72" s="75"/>
      <c r="AB72" s="158"/>
    </row>
    <row r="73" spans="1:35" x14ac:dyDescent="0.25">
      <c r="A73" s="144"/>
      <c r="B73" s="288" t="s">
        <v>102</v>
      </c>
      <c r="C73" s="289"/>
      <c r="D73" s="289"/>
      <c r="E73" s="289"/>
      <c r="F73" s="289"/>
      <c r="G73" s="289"/>
      <c r="H73" s="289"/>
      <c r="I73" s="289"/>
      <c r="J73" s="289"/>
      <c r="K73" s="289"/>
      <c r="L73" s="289"/>
      <c r="M73" s="289"/>
      <c r="N73" s="71"/>
      <c r="O73" s="71"/>
      <c r="P73" s="72"/>
      <c r="Q73" s="72"/>
      <c r="R73" s="73"/>
      <c r="S73" s="73"/>
      <c r="T73" s="73"/>
      <c r="U73" s="73"/>
      <c r="V73" s="73"/>
      <c r="W73" s="72"/>
      <c r="X73" s="74"/>
      <c r="Y73" s="74"/>
      <c r="Z73" s="74"/>
      <c r="AA73" s="75"/>
      <c r="AB73" s="158"/>
    </row>
    <row r="74" spans="1:35" x14ac:dyDescent="0.25">
      <c r="A74" s="144"/>
      <c r="B74" s="288" t="s">
        <v>103</v>
      </c>
      <c r="C74" s="289"/>
      <c r="D74" s="289"/>
      <c r="E74" s="289"/>
      <c r="F74" s="289"/>
      <c r="G74" s="289"/>
      <c r="H74" s="289"/>
      <c r="I74" s="289"/>
      <c r="J74" s="289"/>
      <c r="K74" s="289"/>
      <c r="L74" s="289"/>
      <c r="M74" s="289"/>
      <c r="N74" s="71"/>
      <c r="O74" s="71"/>
      <c r="P74" s="72"/>
      <c r="Q74" s="72"/>
      <c r="R74" s="73"/>
      <c r="S74" s="73"/>
      <c r="T74" s="73"/>
      <c r="U74" s="73"/>
      <c r="V74" s="73"/>
      <c r="W74" s="72"/>
      <c r="X74" s="74"/>
      <c r="Y74" s="74"/>
      <c r="Z74" s="74"/>
      <c r="AA74" s="75"/>
      <c r="AB74" s="158"/>
    </row>
    <row r="75" spans="1:35" x14ac:dyDescent="0.25">
      <c r="A75" s="144"/>
      <c r="B75" s="288" t="s">
        <v>104</v>
      </c>
      <c r="C75" s="289"/>
      <c r="D75" s="289"/>
      <c r="E75" s="289"/>
      <c r="F75" s="289"/>
      <c r="G75" s="289"/>
      <c r="H75" s="289"/>
      <c r="I75" s="289"/>
      <c r="J75" s="289"/>
      <c r="K75" s="289"/>
      <c r="L75" s="289"/>
      <c r="M75" s="289"/>
      <c r="N75" s="71"/>
      <c r="O75" s="71"/>
      <c r="P75" s="72"/>
      <c r="Q75" s="72"/>
      <c r="R75" s="73"/>
      <c r="S75" s="73"/>
      <c r="T75" s="73"/>
      <c r="U75" s="73"/>
      <c r="V75" s="73"/>
      <c r="W75" s="72"/>
      <c r="X75" s="74"/>
      <c r="Y75" s="74"/>
      <c r="Z75" s="74"/>
      <c r="AA75" s="75"/>
      <c r="AB75" s="158"/>
    </row>
    <row r="76" spans="1:35" ht="16.5" thickBot="1" x14ac:dyDescent="0.3">
      <c r="A76" s="144"/>
      <c r="B76" s="293" t="s">
        <v>98</v>
      </c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78"/>
      <c r="O76" s="78"/>
      <c r="P76" s="79"/>
      <c r="Q76" s="79"/>
      <c r="R76" s="80"/>
      <c r="S76" s="80"/>
      <c r="T76" s="80"/>
      <c r="U76" s="80"/>
      <c r="V76" s="80"/>
      <c r="W76" s="79"/>
      <c r="X76" s="81"/>
      <c r="Y76" s="81"/>
      <c r="Z76" s="81"/>
      <c r="AA76" s="82"/>
      <c r="AB76" s="158"/>
    </row>
    <row r="77" spans="1:35" ht="16.5" thickBot="1" x14ac:dyDescent="0.3">
      <c r="A77" s="154"/>
      <c r="B77" s="290"/>
      <c r="C77" s="290"/>
      <c r="D77" s="290"/>
      <c r="E77" s="290"/>
      <c r="F77" s="290"/>
      <c r="G77" s="290"/>
      <c r="H77" s="290"/>
      <c r="I77" s="290"/>
      <c r="J77" s="290"/>
      <c r="K77" s="290"/>
      <c r="L77" s="290"/>
      <c r="M77" s="290"/>
      <c r="N77" s="159"/>
      <c r="O77" s="159"/>
      <c r="P77" s="160"/>
      <c r="Q77" s="160"/>
      <c r="R77" s="161"/>
      <c r="S77" s="161"/>
      <c r="T77" s="161"/>
      <c r="U77" s="161"/>
      <c r="V77" s="161"/>
      <c r="W77" s="160"/>
      <c r="X77" s="162"/>
      <c r="Y77" s="162"/>
      <c r="Z77" s="162"/>
      <c r="AA77" s="162"/>
      <c r="AB77" s="163"/>
      <c r="AC77"/>
      <c r="AD77" s="32"/>
      <c r="AE77" s="32"/>
      <c r="AF77" s="33"/>
      <c r="AG77" s="33"/>
      <c r="AH77" s="33"/>
      <c r="AI77" s="33"/>
    </row>
    <row r="78" spans="1:35" x14ac:dyDescent="0.25">
      <c r="A78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/>
      <c r="O78"/>
      <c r="X78" s="28"/>
      <c r="Y78" s="28"/>
      <c r="Z78" s="28"/>
      <c r="AA78" s="28"/>
      <c r="AB78"/>
      <c r="AC78"/>
      <c r="AD78" s="32"/>
      <c r="AE78" s="32"/>
      <c r="AF78" s="33"/>
      <c r="AG78" s="33"/>
      <c r="AH78" s="33"/>
      <c r="AI78" s="33"/>
    </row>
    <row r="79" spans="1:35" x14ac:dyDescent="0.25">
      <c r="A79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/>
      <c r="O79"/>
      <c r="X79" s="28"/>
      <c r="Y79" s="28"/>
      <c r="Z79" s="28"/>
      <c r="AA79" s="28"/>
      <c r="AB79"/>
      <c r="AC79" s="29"/>
      <c r="AI79" s="33"/>
    </row>
    <row r="80" spans="1:35" x14ac:dyDescent="0.25">
      <c r="A80"/>
      <c r="J80"/>
      <c r="K80"/>
      <c r="L80"/>
      <c r="M80"/>
      <c r="N80"/>
      <c r="O80"/>
      <c r="AB80"/>
    </row>
    <row r="81" spans="10:36" x14ac:dyDescent="0.25">
      <c r="J81"/>
      <c r="K81"/>
      <c r="L81"/>
      <c r="M81"/>
      <c r="N81"/>
      <c r="O81"/>
      <c r="AB81"/>
    </row>
    <row r="82" spans="10:36" x14ac:dyDescent="0.25">
      <c r="J82"/>
      <c r="K82"/>
      <c r="L82"/>
      <c r="M82"/>
      <c r="N82"/>
      <c r="O82"/>
      <c r="AB82"/>
    </row>
    <row r="83" spans="10:36" x14ac:dyDescent="0.2">
      <c r="Y83" s="37" t="s">
        <v>131</v>
      </c>
    </row>
    <row r="91" spans="10:36" x14ac:dyDescent="0.25">
      <c r="AC91"/>
      <c r="AD91"/>
      <c r="AE91"/>
      <c r="AF91"/>
      <c r="AG91"/>
      <c r="AH91"/>
      <c r="AI91"/>
      <c r="AJ91"/>
    </row>
    <row r="92" spans="10:36" x14ac:dyDescent="0.25">
      <c r="AC92"/>
      <c r="AD92"/>
      <c r="AE92"/>
      <c r="AF92"/>
      <c r="AG92"/>
      <c r="AH92"/>
      <c r="AI92"/>
      <c r="AJ92"/>
    </row>
    <row r="93" spans="10:36" x14ac:dyDescent="0.25">
      <c r="AC93"/>
      <c r="AD93"/>
      <c r="AE93"/>
      <c r="AF93"/>
      <c r="AG93"/>
      <c r="AH93"/>
      <c r="AI93"/>
      <c r="AJ93"/>
    </row>
  </sheetData>
  <mergeCells count="179">
    <mergeCell ref="Q3:T3"/>
    <mergeCell ref="S4:U4"/>
    <mergeCell ref="S5:U5"/>
    <mergeCell ref="F1:N3"/>
    <mergeCell ref="R2:V2"/>
    <mergeCell ref="M8:N8"/>
    <mergeCell ref="M9:N9"/>
    <mergeCell ref="M10:N10"/>
    <mergeCell ref="Q9:Q10"/>
    <mergeCell ref="H8:H9"/>
    <mergeCell ref="K8:L10"/>
    <mergeCell ref="T7:W7"/>
    <mergeCell ref="T8:V8"/>
    <mergeCell ref="T9:V9"/>
    <mergeCell ref="B7:E7"/>
    <mergeCell ref="B8:D8"/>
    <mergeCell ref="K7:N7"/>
    <mergeCell ref="O8:P8"/>
    <mergeCell ref="F9:G9"/>
    <mergeCell ref="B77:M77"/>
    <mergeCell ref="B78:M78"/>
    <mergeCell ref="B75:M75"/>
    <mergeCell ref="B63:M63"/>
    <mergeCell ref="T60:V60"/>
    <mergeCell ref="T61:V61"/>
    <mergeCell ref="B66:M66"/>
    <mergeCell ref="B67:M67"/>
    <mergeCell ref="B68:M68"/>
    <mergeCell ref="B69:M69"/>
    <mergeCell ref="B70:M70"/>
    <mergeCell ref="B76:M76"/>
    <mergeCell ref="B73:M73"/>
    <mergeCell ref="B74:M74"/>
    <mergeCell ref="C59:C61"/>
    <mergeCell ref="B56:B61"/>
    <mergeCell ref="H56:H58"/>
    <mergeCell ref="C56:C58"/>
    <mergeCell ref="T59:V59"/>
    <mergeCell ref="H59:H61"/>
    <mergeCell ref="I56:I58"/>
    <mergeCell ref="I59:I61"/>
    <mergeCell ref="B79:M79"/>
    <mergeCell ref="B71:M71"/>
    <mergeCell ref="B64:M64"/>
    <mergeCell ref="B65:M65"/>
    <mergeCell ref="T22:V22"/>
    <mergeCell ref="T25:V25"/>
    <mergeCell ref="T51:V51"/>
    <mergeCell ref="T53:V53"/>
    <mergeCell ref="T26:V26"/>
    <mergeCell ref="T36:V36"/>
    <mergeCell ref="T32:V32"/>
    <mergeCell ref="T33:V33"/>
    <mergeCell ref="T27:V27"/>
    <mergeCell ref="T28:V28"/>
    <mergeCell ref="T29:V29"/>
    <mergeCell ref="T30:V30"/>
    <mergeCell ref="T31:V31"/>
    <mergeCell ref="T39:V39"/>
    <mergeCell ref="T55:V55"/>
    <mergeCell ref="T56:V56"/>
    <mergeCell ref="T57:V57"/>
    <mergeCell ref="T54:V54"/>
    <mergeCell ref="T58:V58"/>
    <mergeCell ref="F26:G26"/>
    <mergeCell ref="T47:V47"/>
    <mergeCell ref="T48:V48"/>
    <mergeCell ref="T49:V49"/>
    <mergeCell ref="T50:V50"/>
    <mergeCell ref="T43:V43"/>
    <mergeCell ref="T42:V42"/>
    <mergeCell ref="T44:V44"/>
    <mergeCell ref="T40:V40"/>
    <mergeCell ref="T41:V41"/>
    <mergeCell ref="H54:H55"/>
    <mergeCell ref="F44:G44"/>
    <mergeCell ref="I54:I55"/>
    <mergeCell ref="I51:I53"/>
    <mergeCell ref="H51:H53"/>
    <mergeCell ref="B25:D25"/>
    <mergeCell ref="H36:H37"/>
    <mergeCell ref="T24:V24"/>
    <mergeCell ref="I26:I35"/>
    <mergeCell ref="B35:D35"/>
    <mergeCell ref="C29:D30"/>
    <mergeCell ref="B36:D36"/>
    <mergeCell ref="B37:D37"/>
    <mergeCell ref="B38:D38"/>
    <mergeCell ref="B40:D40"/>
    <mergeCell ref="B42:D42"/>
    <mergeCell ref="I40:I43"/>
    <mergeCell ref="F41:G41"/>
    <mergeCell ref="F42:G42"/>
    <mergeCell ref="B41:D41"/>
    <mergeCell ref="B39:D39"/>
    <mergeCell ref="E27:E31"/>
    <mergeCell ref="B27:B31"/>
    <mergeCell ref="I44:I50"/>
    <mergeCell ref="T35:V35"/>
    <mergeCell ref="F22:G22"/>
    <mergeCell ref="F24:G24"/>
    <mergeCell ref="I22:I24"/>
    <mergeCell ref="I37:I39"/>
    <mergeCell ref="T37:V37"/>
    <mergeCell ref="T38:V38"/>
    <mergeCell ref="F27:G28"/>
    <mergeCell ref="F29:G30"/>
    <mergeCell ref="F31:G31"/>
    <mergeCell ref="F38:G38"/>
    <mergeCell ref="F39:G39"/>
    <mergeCell ref="B9:D9"/>
    <mergeCell ref="B10:D10"/>
    <mergeCell ref="B11:D11"/>
    <mergeCell ref="B14:D14"/>
    <mergeCell ref="T21:V21"/>
    <mergeCell ref="F11:G11"/>
    <mergeCell ref="T10:V10"/>
    <mergeCell ref="T11:V11"/>
    <mergeCell ref="L11:M11"/>
    <mergeCell ref="L12:M12"/>
    <mergeCell ref="N11:N12"/>
    <mergeCell ref="Q11:Q16"/>
    <mergeCell ref="Q17:Q19"/>
    <mergeCell ref="L17:M17"/>
    <mergeCell ref="L18:M18"/>
    <mergeCell ref="I12:I13"/>
    <mergeCell ref="I15:I16"/>
    <mergeCell ref="F18:G18"/>
    <mergeCell ref="K17:K19"/>
    <mergeCell ref="L19:M19"/>
    <mergeCell ref="F19:G19"/>
    <mergeCell ref="K11:K16"/>
    <mergeCell ref="L13:L14"/>
    <mergeCell ref="L15:L16"/>
    <mergeCell ref="B16:D16"/>
    <mergeCell ref="B17:D17"/>
    <mergeCell ref="B15:D15"/>
    <mergeCell ref="F10:G10"/>
    <mergeCell ref="F14:G14"/>
    <mergeCell ref="F15:G15"/>
    <mergeCell ref="B48:B50"/>
    <mergeCell ref="B43:D43"/>
    <mergeCell ref="C44:D44"/>
    <mergeCell ref="B32:B33"/>
    <mergeCell ref="C32:D32"/>
    <mergeCell ref="C33:D33"/>
    <mergeCell ref="B34:D34"/>
    <mergeCell ref="C31:D31"/>
    <mergeCell ref="C27:D28"/>
    <mergeCell ref="C45:D45"/>
    <mergeCell ref="F43:G43"/>
    <mergeCell ref="B12:D12"/>
    <mergeCell ref="B13:D13"/>
    <mergeCell ref="F12:G12"/>
    <mergeCell ref="F40:G40"/>
    <mergeCell ref="H45:H50"/>
    <mergeCell ref="B54:C55"/>
    <mergeCell ref="E54:E55"/>
    <mergeCell ref="B23:D23"/>
    <mergeCell ref="C46:D46"/>
    <mergeCell ref="T23:V23"/>
    <mergeCell ref="R17:R19"/>
    <mergeCell ref="H25:H35"/>
    <mergeCell ref="I17:I19"/>
    <mergeCell ref="B21:D21"/>
    <mergeCell ref="B22:D22"/>
    <mergeCell ref="F23:G23"/>
    <mergeCell ref="B51:C53"/>
    <mergeCell ref="I20:I21"/>
    <mergeCell ref="B24:D24"/>
    <mergeCell ref="D48:D50"/>
    <mergeCell ref="B26:D26"/>
    <mergeCell ref="B19:D19"/>
    <mergeCell ref="B20:D20"/>
    <mergeCell ref="B18:D18"/>
    <mergeCell ref="B44:B47"/>
    <mergeCell ref="C47:D47"/>
    <mergeCell ref="E32:E35"/>
    <mergeCell ref="T34:V34"/>
  </mergeCells>
  <phoneticPr fontId="2" type="noConversion"/>
  <conditionalFormatting sqref="F32:G33">
    <cfRule type="containsText" dxfId="24" priority="55" operator="containsText" text="Não atende">
      <formula>NOT(ISERROR(SEARCH("Não atende",F32)))</formula>
    </cfRule>
  </conditionalFormatting>
  <conditionalFormatting sqref="F26:G26 F33:G33">
    <cfRule type="expression" dxfId="23" priority="54">
      <formula>$F$33+$G$33&lt;$F$26</formula>
    </cfRule>
  </conditionalFormatting>
  <conditionalFormatting sqref="F35">
    <cfRule type="expression" dxfId="22" priority="48">
      <formula>$F$35&lt;$F$32</formula>
    </cfRule>
    <cfRule type="expression" dxfId="21" priority="51">
      <formula>$F$35&lt;$F$34</formula>
    </cfRule>
    <cfRule type="expression" dxfId="20" priority="52">
      <formula>$F$35&gt;$F$33</formula>
    </cfRule>
  </conditionalFormatting>
  <conditionalFormatting sqref="G35">
    <cfRule type="expression" dxfId="19" priority="47">
      <formula>$G$35&lt;$G$32</formula>
    </cfRule>
    <cfRule type="expression" dxfId="18" priority="49">
      <formula>$G$35&lt;$G$34</formula>
    </cfRule>
    <cfRule type="expression" dxfId="17" priority="50">
      <formula>$G$35&gt;$G$33</formula>
    </cfRule>
  </conditionalFormatting>
  <conditionalFormatting sqref="F36">
    <cfRule type="expression" dxfId="16" priority="28">
      <formula>$F$36&lt;0.4*$F$10</formula>
    </cfRule>
  </conditionalFormatting>
  <conditionalFormatting sqref="G36">
    <cfRule type="expression" dxfId="15" priority="27">
      <formula>$G$36&lt;0.4*$F$10</formula>
    </cfRule>
  </conditionalFormatting>
  <conditionalFormatting sqref="F48:G50">
    <cfRule type="expression" dxfId="14" priority="23">
      <formula>$F$44&lt;&gt;"outro valor"</formula>
    </cfRule>
    <cfRule type="expression" dxfId="13" priority="24">
      <formula>$F$44="outro valor"</formula>
    </cfRule>
  </conditionalFormatting>
  <conditionalFormatting sqref="F45:G47">
    <cfRule type="expression" dxfId="12" priority="21">
      <formula>$F$44="outro valor"</formula>
    </cfRule>
  </conditionalFormatting>
  <conditionalFormatting sqref="F54">
    <cfRule type="expression" dxfId="11" priority="10">
      <formula>$F$54&lt;$F$34</formula>
    </cfRule>
    <cfRule type="expression" dxfId="10" priority="11">
      <formula>$F$54&gt;$F$33</formula>
    </cfRule>
    <cfRule type="expression" dxfId="9" priority="12">
      <formula>$F$54&lt;$F$32</formula>
    </cfRule>
  </conditionalFormatting>
  <conditionalFormatting sqref="F55">
    <cfRule type="expression" dxfId="8" priority="7">
      <formula>$F$55&lt;$F$34</formula>
    </cfRule>
    <cfRule type="expression" dxfId="7" priority="8">
      <formula>$F$55&gt;$F$33</formula>
    </cfRule>
    <cfRule type="expression" dxfId="6" priority="9">
      <formula>$F$55&lt;$F$32</formula>
    </cfRule>
  </conditionalFormatting>
  <conditionalFormatting sqref="G54">
    <cfRule type="expression" dxfId="5" priority="4">
      <formula>$G$54&lt;$G$34</formula>
    </cfRule>
    <cfRule type="expression" dxfId="4" priority="5">
      <formula>$G$54&gt;$G$33</formula>
    </cfRule>
    <cfRule type="expression" dxfId="3" priority="6">
      <formula>$G$54&lt;$G$32</formula>
    </cfRule>
  </conditionalFormatting>
  <conditionalFormatting sqref="G55">
    <cfRule type="expression" dxfId="2" priority="1">
      <formula>$G$55&lt;$G$34</formula>
    </cfRule>
    <cfRule type="expression" dxfId="1" priority="2">
      <formula>$G$55&gt;$G$33</formula>
    </cfRule>
    <cfRule type="expression" dxfId="0" priority="3">
      <formula>$G$55&lt;$G$32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52" r:id="rId5" name="CommandButton11">
          <controlPr defaultSize="0" autoFill="0" autoLine="0" r:id="rId6">
            <anchor moveWithCells="1">
              <from>
                <xdr:col>8</xdr:col>
                <xdr:colOff>104775</xdr:colOff>
                <xdr:row>45</xdr:row>
                <xdr:rowOff>180975</xdr:rowOff>
              </from>
              <to>
                <xdr:col>8</xdr:col>
                <xdr:colOff>533400</xdr:colOff>
                <xdr:row>47</xdr:row>
                <xdr:rowOff>0</xdr:rowOff>
              </to>
            </anchor>
          </controlPr>
        </control>
      </mc:Choice>
      <mc:Fallback>
        <control shapeId="1052" r:id="rId5" name="CommandButton11"/>
      </mc:Fallback>
    </mc:AlternateContent>
    <mc:AlternateContent xmlns:mc="http://schemas.openxmlformats.org/markup-compatibility/2006">
      <mc:Choice Requires="x14">
        <control shapeId="1048" r:id="rId7" name="CommandButton10">
          <controlPr defaultSize="0" autoFill="0" autoLine="0" r:id="rId8">
            <anchor moveWithCells="1">
              <from>
                <xdr:col>17</xdr:col>
                <xdr:colOff>85725</xdr:colOff>
                <xdr:row>13</xdr:row>
                <xdr:rowOff>133350</xdr:rowOff>
              </from>
              <to>
                <xdr:col>17</xdr:col>
                <xdr:colOff>514350</xdr:colOff>
                <xdr:row>14</xdr:row>
                <xdr:rowOff>171450</xdr:rowOff>
              </to>
            </anchor>
          </controlPr>
        </control>
      </mc:Choice>
      <mc:Fallback>
        <control shapeId="1048" r:id="rId7" name="CommandButton10"/>
      </mc:Fallback>
    </mc:AlternateContent>
    <mc:AlternateContent xmlns:mc="http://schemas.openxmlformats.org/markup-compatibility/2006">
      <mc:Choice Requires="x14">
        <control shapeId="1046" r:id="rId9" name="CommandButton9">
          <controlPr defaultSize="0" autoFill="0" autoLine="0" r:id="rId10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46" r:id="rId9" name="CommandButton9"/>
      </mc:Fallback>
    </mc:AlternateContent>
    <mc:AlternateContent xmlns:mc="http://schemas.openxmlformats.org/markup-compatibility/2006">
      <mc:Choice Requires="x14">
        <control shapeId="1044" r:id="rId11" name="CommandButton7">
          <controlPr defaultSize="0" autoFill="0" autoLine="0" r:id="rId12">
            <anchor moveWithCells="1">
              <from>
                <xdr:col>8</xdr:col>
                <xdr:colOff>123825</xdr:colOff>
                <xdr:row>40</xdr:row>
                <xdr:rowOff>95250</xdr:rowOff>
              </from>
              <to>
                <xdr:col>8</xdr:col>
                <xdr:colOff>552450</xdr:colOff>
                <xdr:row>41</xdr:row>
                <xdr:rowOff>142875</xdr:rowOff>
              </to>
            </anchor>
          </controlPr>
        </control>
      </mc:Choice>
      <mc:Fallback>
        <control shapeId="1044" r:id="rId11" name="CommandButton7"/>
      </mc:Fallback>
    </mc:AlternateContent>
    <mc:AlternateContent xmlns:mc="http://schemas.openxmlformats.org/markup-compatibility/2006">
      <mc:Choice Requires="x14">
        <control shapeId="1042" r:id="rId13" name="CommandButton6">
          <controlPr defaultSize="0" autoFill="0" autoLine="0" r:id="rId14">
            <anchor moveWithCells="1">
              <from>
                <xdr:col>8</xdr:col>
                <xdr:colOff>95250</xdr:colOff>
                <xdr:row>10</xdr:row>
                <xdr:rowOff>9525</xdr:rowOff>
              </from>
              <to>
                <xdr:col>8</xdr:col>
                <xdr:colOff>523875</xdr:colOff>
                <xdr:row>10</xdr:row>
                <xdr:rowOff>228600</xdr:rowOff>
              </to>
            </anchor>
          </controlPr>
        </control>
      </mc:Choice>
      <mc:Fallback>
        <control shapeId="1042" r:id="rId13" name="CommandButton6"/>
      </mc:Fallback>
    </mc:AlternateContent>
    <mc:AlternateContent xmlns:mc="http://schemas.openxmlformats.org/markup-compatibility/2006">
      <mc:Choice Requires="x14">
        <control shapeId="1031" r:id="rId15" name="Help1">
          <controlPr defaultSize="0" autoFill="0" autoLine="0" r:id="rId16">
            <anchor moveWithCells="1">
              <from>
                <xdr:col>8</xdr:col>
                <xdr:colOff>85725</xdr:colOff>
                <xdr:row>29</xdr:row>
                <xdr:rowOff>38100</xdr:rowOff>
              </from>
              <to>
                <xdr:col>8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1031" r:id="rId15" name="Help1"/>
      </mc:Fallback>
    </mc:AlternateContent>
    <mc:AlternateContent xmlns:mc="http://schemas.openxmlformats.org/markup-compatibility/2006">
      <mc:Choice Requires="x14">
        <control shapeId="1029" r:id="rId17" name="Help">
          <controlPr defaultSize="0" autoFill="0" autoLine="0" r:id="rId18">
            <anchor moveWithCells="1">
              <from>
                <xdr:col>17</xdr:col>
                <xdr:colOff>85725</xdr:colOff>
                <xdr:row>12</xdr:row>
                <xdr:rowOff>0</xdr:rowOff>
              </from>
              <to>
                <xdr:col>17</xdr:col>
                <xdr:colOff>514350</xdr:colOff>
                <xdr:row>13</xdr:row>
                <xdr:rowOff>38100</xdr:rowOff>
              </to>
            </anchor>
          </controlPr>
        </control>
      </mc:Choice>
      <mc:Fallback>
        <control shapeId="1029" r:id="rId17" name="Help"/>
      </mc:Fallback>
    </mc:AlternateContent>
    <mc:AlternateContent xmlns:mc="http://schemas.openxmlformats.org/markup-compatibility/2006">
      <mc:Choice Requires="x14">
        <control shapeId="1033" r:id="rId19" name="Help2_Click">
          <controlPr defaultSize="0" autoFill="0" autoLine="0" autoPict="0" r:id="rId20">
            <anchor moveWithCells="1">
              <from>
                <xdr:col>8</xdr:col>
                <xdr:colOff>95250</xdr:colOff>
                <xdr:row>19</xdr:row>
                <xdr:rowOff>104775</xdr:rowOff>
              </from>
              <to>
                <xdr:col>8</xdr:col>
                <xdr:colOff>523875</xdr:colOff>
                <xdr:row>20</xdr:row>
                <xdr:rowOff>152400</xdr:rowOff>
              </to>
            </anchor>
          </controlPr>
        </control>
      </mc:Choice>
      <mc:Fallback>
        <control shapeId="1033" r:id="rId19" name="Help2_Click"/>
      </mc:Fallback>
    </mc:AlternateContent>
    <mc:AlternateContent xmlns:mc="http://schemas.openxmlformats.org/markup-compatibility/2006">
      <mc:Choice Requires="x14">
        <control shapeId="1034" r:id="rId21" name="CommandButton2">
          <controlPr defaultSize="0" autoFill="0" autoLine="0" autoPict="0" r:id="rId22">
            <anchor moveWithCells="1">
              <from>
                <xdr:col>8</xdr:col>
                <xdr:colOff>95250</xdr:colOff>
                <xdr:row>11</xdr:row>
                <xdr:rowOff>114300</xdr:rowOff>
              </from>
              <to>
                <xdr:col>8</xdr:col>
                <xdr:colOff>523875</xdr:colOff>
                <xdr:row>12</xdr:row>
                <xdr:rowOff>152400</xdr:rowOff>
              </to>
            </anchor>
          </controlPr>
        </control>
      </mc:Choice>
      <mc:Fallback>
        <control shapeId="1034" r:id="rId21" name="CommandButton2"/>
      </mc:Fallback>
    </mc:AlternateContent>
    <mc:AlternateContent xmlns:mc="http://schemas.openxmlformats.org/markup-compatibility/2006">
      <mc:Choice Requires="x14">
        <control shapeId="1035" r:id="rId23" name="CommandButton3">
          <controlPr defaultSize="0" autoFill="0" autoLine="0" r:id="rId24">
            <anchor moveWithCells="1">
              <from>
                <xdr:col>8</xdr:col>
                <xdr:colOff>95250</xdr:colOff>
                <xdr:row>9</xdr:row>
                <xdr:rowOff>9525</xdr:rowOff>
              </from>
              <to>
                <xdr:col>8</xdr:col>
                <xdr:colOff>523875</xdr:colOff>
                <xdr:row>9</xdr:row>
                <xdr:rowOff>228600</xdr:rowOff>
              </to>
            </anchor>
          </controlPr>
        </control>
      </mc:Choice>
      <mc:Fallback>
        <control shapeId="1035" r:id="rId23" name="CommandButton3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autoPict="0" r:id="rId26">
            <anchor moveWithCells="1">
              <from>
                <xdr:col>8</xdr:col>
                <xdr:colOff>95250</xdr:colOff>
                <xdr:row>14</xdr:row>
                <xdr:rowOff>142875</xdr:rowOff>
              </from>
              <to>
                <xdr:col>8</xdr:col>
                <xdr:colOff>523875</xdr:colOff>
                <xdr:row>15</xdr:row>
                <xdr:rowOff>180975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40" r:id="rId27" name="CommandButton5">
          <controlPr defaultSize="0" autoFill="0" autoLine="0" r:id="rId28">
            <anchor moveWithCells="1">
              <from>
                <xdr:col>8</xdr:col>
                <xdr:colOff>95250</xdr:colOff>
                <xdr:row>7</xdr:row>
                <xdr:rowOff>9525</xdr:rowOff>
              </from>
              <to>
                <xdr:col>8</xdr:col>
                <xdr:colOff>523875</xdr:colOff>
                <xdr:row>7</xdr:row>
                <xdr:rowOff>228600</xdr:rowOff>
              </to>
            </anchor>
          </controlPr>
        </control>
      </mc:Choice>
      <mc:Fallback>
        <control shapeId="1040" r:id="rId27" name="CommandButton5"/>
      </mc:Fallback>
    </mc:AlternateContent>
    <mc:AlternateContent xmlns:mc="http://schemas.openxmlformats.org/markup-compatibility/2006">
      <mc:Choice Requires="x14">
        <control shapeId="1045" r:id="rId29" name="CommandButton8">
          <controlPr defaultSize="0" autoFill="0" autoLine="0" r:id="rId30">
            <anchor moveWithCells="1">
              <from>
                <xdr:col>8</xdr:col>
                <xdr:colOff>95250</xdr:colOff>
                <xdr:row>35</xdr:row>
                <xdr:rowOff>9525</xdr:rowOff>
              </from>
              <to>
                <xdr:col>8</xdr:col>
                <xdr:colOff>523875</xdr:colOff>
                <xdr:row>35</xdr:row>
                <xdr:rowOff>228600</xdr:rowOff>
              </to>
            </anchor>
          </controlPr>
        </control>
      </mc:Choice>
      <mc:Fallback>
        <control shapeId="1045" r:id="rId29" name="CommandButton8"/>
      </mc:Fallback>
    </mc:AlternateContent>
    <mc:AlternateContent xmlns:mc="http://schemas.openxmlformats.org/markup-compatibility/2006">
      <mc:Choice Requires="x14">
        <control shapeId="1056" r:id="rId31" name="CommandButton12">
          <controlPr defaultSize="0" autoLine="0" r:id="rId32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3</xdr:col>
                <xdr:colOff>885825</xdr:colOff>
                <xdr:row>49</xdr:row>
                <xdr:rowOff>200025</xdr:rowOff>
              </to>
            </anchor>
          </controlPr>
        </control>
      </mc:Choice>
      <mc:Fallback>
        <control shapeId="1056" r:id="rId31" name="CommandButton12"/>
      </mc:Fallback>
    </mc:AlternateContent>
    <mc:AlternateContent xmlns:mc="http://schemas.openxmlformats.org/markup-compatibility/2006">
      <mc:Choice Requires="x14">
        <control shapeId="1063" r:id="rId33" name="CommandButton4">
          <controlPr defaultSize="0" autoFill="0" autoLine="0" r:id="rId34">
            <anchor moveWithCells="1">
              <from>
                <xdr:col>17</xdr:col>
                <xdr:colOff>95250</xdr:colOff>
                <xdr:row>16</xdr:row>
                <xdr:rowOff>180975</xdr:rowOff>
              </from>
              <to>
                <xdr:col>17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63" r:id="rId33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B92EF8-A828-400B-B244-5090FFF73E47}">
          <x14:formula1>
            <xm:f>Tabelas!$B$4:$B$7</xm:f>
          </x14:formula1>
          <xm:sqref>F13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F15:G15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O8:P8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F44:G44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A131"/>
  <sheetViews>
    <sheetView topLeftCell="P79" workbookViewId="0">
      <selection activeCell="L36" sqref="L3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</cols>
  <sheetData>
    <row r="3" spans="2:32" ht="15.75" x14ac:dyDescent="0.25">
      <c r="B3" s="11" t="s">
        <v>8</v>
      </c>
      <c r="F3" s="12" t="s">
        <v>31</v>
      </c>
    </row>
    <row r="4" spans="2:32" ht="15.75" x14ac:dyDescent="0.25">
      <c r="B4" s="1" t="s">
        <v>9</v>
      </c>
      <c r="F4" s="7" t="s">
        <v>32</v>
      </c>
    </row>
    <row r="5" spans="2:32" ht="15.75" x14ac:dyDescent="0.25">
      <c r="B5" s="1" t="s">
        <v>10</v>
      </c>
      <c r="F5" s="7" t="s">
        <v>33</v>
      </c>
    </row>
    <row r="6" spans="2:32" ht="15.75" x14ac:dyDescent="0.25">
      <c r="B6" s="1" t="s">
        <v>11</v>
      </c>
      <c r="F6" s="7" t="s">
        <v>34</v>
      </c>
      <c r="S6" t="s">
        <v>169</v>
      </c>
      <c r="T6" s="61">
        <f>LEN(U7)</f>
        <v>4</v>
      </c>
      <c r="U6" t="s">
        <v>167</v>
      </c>
    </row>
    <row r="7" spans="2:32" ht="15.75" x14ac:dyDescent="0.25">
      <c r="B7" s="1" t="s">
        <v>12</v>
      </c>
      <c r="F7" s="7" t="s">
        <v>35</v>
      </c>
      <c r="S7" s="321" t="s">
        <v>162</v>
      </c>
      <c r="T7" s="321"/>
      <c r="U7" s="51" t="str">
        <f>Principal!F44</f>
        <v>25cd</v>
      </c>
      <c r="V7" s="52" t="str">
        <f>LEFT(U7,2)</f>
        <v>25</v>
      </c>
      <c r="W7" s="51" t="str">
        <f>IF(T6=4,RIGHT(U7,2),RIGHT(U7,1))</f>
        <v>cd</v>
      </c>
      <c r="X7" s="3"/>
      <c r="Z7" s="51" t="s">
        <v>165</v>
      </c>
      <c r="AA7" s="51" t="s">
        <v>166</v>
      </c>
      <c r="AC7" s="51" t="s">
        <v>165</v>
      </c>
      <c r="AD7" s="51" t="s">
        <v>166</v>
      </c>
    </row>
    <row r="8" spans="2:32" x14ac:dyDescent="0.25">
      <c r="F8" s="7" t="s">
        <v>36</v>
      </c>
      <c r="S8" s="54" t="s">
        <v>163</v>
      </c>
      <c r="T8" s="54"/>
      <c r="U8" s="323">
        <f>Principal!F20</f>
        <v>141.62996687548804</v>
      </c>
      <c r="V8" s="323"/>
      <c r="Y8" s="54" t="s">
        <v>155</v>
      </c>
      <c r="Z8" s="51">
        <f>IF($U$7="outro valor","----",HLOOKUP($W$7,$T$11:$AC$12,2,0))</f>
        <v>7</v>
      </c>
      <c r="AA8" s="51">
        <f>IF($U$7="outro valor","----",VLOOKUP(U8,$S$13:$AC$23,$Z$8,TRUE))</f>
        <v>95</v>
      </c>
      <c r="AB8" s="54" t="s">
        <v>158</v>
      </c>
      <c r="AC8" s="51">
        <f>IF($U$7="outro valor","----",HLOOKUP(VALUE($V$7),$T$26:$AC$27,2,FALSE))</f>
        <v>6</v>
      </c>
      <c r="AD8" s="51">
        <f>IF($U$7="outro valor","----",VLOOKUP($U$8,$S$27:$AC$38,AC8,TRUE))</f>
        <v>50</v>
      </c>
    </row>
    <row r="9" spans="2:32" x14ac:dyDescent="0.25">
      <c r="F9" s="6" t="s">
        <v>37</v>
      </c>
      <c r="S9" s="54" t="s">
        <v>164</v>
      </c>
      <c r="T9" s="54"/>
      <c r="U9" s="323">
        <f>Principal!G20</f>
        <v>400.25860203942267</v>
      </c>
      <c r="V9" s="323"/>
      <c r="Y9" s="54" t="s">
        <v>155</v>
      </c>
      <c r="Z9" s="53">
        <f>IF($U$7="outro valor","----",HLOOKUP($W$7,$T$11:$AC$12,2,0))</f>
        <v>7</v>
      </c>
      <c r="AA9" s="53">
        <f>IF($U$7="outro valor","----",VLOOKUP(U9,$S$13:$AC$23,$Z$9,TRUE))</f>
        <v>130</v>
      </c>
      <c r="AB9" s="54" t="s">
        <v>158</v>
      </c>
      <c r="AC9" s="53">
        <f>IF($U$7="outro valor","----",HLOOKUP(VALUE($V$7),$T$26:$AC$27,2,FALSE))</f>
        <v>6</v>
      </c>
      <c r="AD9" s="53">
        <f>IF($U$7="outro valor","----",VLOOKUP($U$9,$S$27:$AC$38,AC9,TRUE))</f>
        <v>60</v>
      </c>
    </row>
    <row r="10" spans="2:32" ht="15" customHeight="1" x14ac:dyDescent="0.25">
      <c r="B10" s="12" t="s">
        <v>31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5" t="s">
        <v>38</v>
      </c>
      <c r="C11" s="13" t="s">
        <v>39</v>
      </c>
      <c r="E11" s="319" t="s">
        <v>35</v>
      </c>
      <c r="F11" s="319"/>
      <c r="G11" s="319" t="s">
        <v>36</v>
      </c>
      <c r="H11" s="319"/>
      <c r="I11" s="319" t="s">
        <v>37</v>
      </c>
      <c r="J11" s="319"/>
      <c r="K11" s="319" t="s">
        <v>32</v>
      </c>
      <c r="L11" s="319"/>
      <c r="M11" s="319" t="s">
        <v>33</v>
      </c>
      <c r="N11" s="319"/>
      <c r="O11" s="319" t="s">
        <v>34</v>
      </c>
      <c r="P11" s="319"/>
      <c r="Q11" s="42"/>
      <c r="R11" s="322" t="s">
        <v>141</v>
      </c>
      <c r="S11" s="47" t="s">
        <v>142</v>
      </c>
      <c r="T11" s="49" t="s">
        <v>17</v>
      </c>
      <c r="U11" s="49" t="s">
        <v>143</v>
      </c>
      <c r="V11" s="49" t="s">
        <v>144</v>
      </c>
      <c r="W11" s="49" t="s">
        <v>145</v>
      </c>
      <c r="X11" s="49" t="s">
        <v>115</v>
      </c>
      <c r="Y11" s="49" t="s">
        <v>146</v>
      </c>
      <c r="Z11" s="49" t="s">
        <v>15</v>
      </c>
      <c r="AA11" s="49" t="s">
        <v>147</v>
      </c>
      <c r="AB11" s="49" t="s">
        <v>148</v>
      </c>
      <c r="AC11" s="49" t="s">
        <v>149</v>
      </c>
      <c r="AD11" s="42"/>
    </row>
    <row r="12" spans="2:32" x14ac:dyDescent="0.25">
      <c r="B12" s="16"/>
      <c r="C12" s="14"/>
      <c r="D12" s="18">
        <v>1</v>
      </c>
      <c r="E12" s="18">
        <v>2</v>
      </c>
      <c r="F12" s="18">
        <v>3</v>
      </c>
      <c r="G12" s="18">
        <v>4</v>
      </c>
      <c r="H12" s="18">
        <v>5</v>
      </c>
      <c r="I12" s="18">
        <v>6</v>
      </c>
      <c r="J12" s="18">
        <v>7</v>
      </c>
      <c r="K12" s="18">
        <v>8</v>
      </c>
      <c r="L12" s="18">
        <v>9</v>
      </c>
      <c r="M12" s="18">
        <v>10</v>
      </c>
      <c r="N12" s="18">
        <v>11</v>
      </c>
      <c r="O12" s="18">
        <v>12</v>
      </c>
      <c r="P12" s="18">
        <v>13</v>
      </c>
      <c r="Q12" s="42"/>
      <c r="R12" s="322"/>
      <c r="S12" s="47" t="s">
        <v>38</v>
      </c>
      <c r="T12" s="46">
        <v>2</v>
      </c>
      <c r="U12" s="46">
        <v>3</v>
      </c>
      <c r="V12" s="46">
        <v>4</v>
      </c>
      <c r="W12" s="46">
        <v>5</v>
      </c>
      <c r="X12" s="46">
        <v>6</v>
      </c>
      <c r="Y12" s="46">
        <v>7</v>
      </c>
      <c r="Z12" s="46">
        <v>8</v>
      </c>
      <c r="AA12" s="46">
        <v>9</v>
      </c>
      <c r="AB12" s="46">
        <v>10</v>
      </c>
      <c r="AC12" s="46">
        <v>11</v>
      </c>
      <c r="AD12" s="42"/>
    </row>
    <row r="13" spans="2:32" x14ac:dyDescent="0.25">
      <c r="B13" s="9">
        <v>3</v>
      </c>
      <c r="C13" s="9">
        <v>6</v>
      </c>
      <c r="E13" s="22">
        <v>0</v>
      </c>
      <c r="F13" s="22">
        <f>2*L13</f>
        <v>-8.0000000000000002E-3</v>
      </c>
      <c r="G13" s="22">
        <v>0</v>
      </c>
      <c r="H13" s="22">
        <f t="shared" ref="H13:H32" si="0">2*N13</f>
        <v>-1.2E-2</v>
      </c>
      <c r="I13" s="22">
        <v>0</v>
      </c>
      <c r="J13" s="22">
        <f t="shared" ref="J13:J32" si="1">2*P13</f>
        <v>-1.7999999999999999E-2</v>
      </c>
      <c r="K13" s="22">
        <v>4.0000000000000001E-3</v>
      </c>
      <c r="L13" s="22">
        <v>-4.0000000000000001E-3</v>
      </c>
      <c r="M13" s="22">
        <v>6.0000000000000001E-3</v>
      </c>
      <c r="N13" s="22">
        <v>-6.0000000000000001E-3</v>
      </c>
      <c r="O13" s="22">
        <v>8.9999999999999993E-3</v>
      </c>
      <c r="P13" s="22">
        <v>-8.9999999999999993E-3</v>
      </c>
      <c r="Q13" s="44"/>
      <c r="R13" s="322"/>
      <c r="S13" s="47">
        <v>0</v>
      </c>
      <c r="T13" s="46">
        <v>100</v>
      </c>
      <c r="U13" s="46">
        <v>85</v>
      </c>
      <c r="V13" s="46">
        <v>70</v>
      </c>
      <c r="W13" s="46">
        <v>58</v>
      </c>
      <c r="X13" s="46">
        <v>48</v>
      </c>
      <c r="Y13" s="46">
        <v>40</v>
      </c>
      <c r="Z13" s="46">
        <v>33</v>
      </c>
      <c r="AA13" s="46">
        <v>22</v>
      </c>
      <c r="AB13" s="46">
        <v>10</v>
      </c>
      <c r="AC13" s="46">
        <v>5</v>
      </c>
      <c r="AD13" s="44"/>
      <c r="AE13" s="41"/>
      <c r="AF13" s="41"/>
    </row>
    <row r="14" spans="2:32" x14ac:dyDescent="0.25">
      <c r="B14" s="9">
        <v>6</v>
      </c>
      <c r="C14" s="9">
        <v>10</v>
      </c>
      <c r="D14" s="19">
        <v>6</v>
      </c>
      <c r="E14" s="22">
        <v>0</v>
      </c>
      <c r="F14" s="22">
        <f t="shared" ref="F14:F32" si="2">2*L14</f>
        <v>-8.9999999999999993E-3</v>
      </c>
      <c r="G14" s="22">
        <v>0</v>
      </c>
      <c r="H14" s="22">
        <f t="shared" si="0"/>
        <v>-1.4999999999999999E-2</v>
      </c>
      <c r="I14" s="22">
        <v>0</v>
      </c>
      <c r="J14" s="22">
        <f t="shared" si="1"/>
        <v>-2.1999999999999999E-2</v>
      </c>
      <c r="K14" s="22">
        <v>4.4999999999999997E-3</v>
      </c>
      <c r="L14" s="22">
        <v>-4.4999999999999997E-3</v>
      </c>
      <c r="M14" s="22">
        <v>7.4999999999999997E-3</v>
      </c>
      <c r="N14" s="22">
        <v>-7.4999999999999997E-3</v>
      </c>
      <c r="O14" s="22">
        <v>1.0999999999999999E-2</v>
      </c>
      <c r="P14" s="22">
        <v>-1.0999999999999999E-2</v>
      </c>
      <c r="Q14" s="44"/>
      <c r="R14" s="322"/>
      <c r="S14" s="48">
        <v>10.000000000009999</v>
      </c>
      <c r="T14" s="46">
        <v>135</v>
      </c>
      <c r="U14" s="46">
        <v>110</v>
      </c>
      <c r="V14" s="46">
        <v>95</v>
      </c>
      <c r="W14" s="46">
        <v>75</v>
      </c>
      <c r="X14" s="46">
        <v>65</v>
      </c>
      <c r="Y14" s="46">
        <v>54</v>
      </c>
      <c r="Z14" s="46">
        <v>44</v>
      </c>
      <c r="AA14" s="46">
        <v>30</v>
      </c>
      <c r="AB14" s="46">
        <v>14</v>
      </c>
      <c r="AC14" s="46">
        <v>7</v>
      </c>
      <c r="AD14" s="44"/>
      <c r="AE14" s="41"/>
      <c r="AF14" s="41"/>
    </row>
    <row r="15" spans="2:32" x14ac:dyDescent="0.25">
      <c r="B15" s="9">
        <v>10</v>
      </c>
      <c r="C15" s="9">
        <v>18</v>
      </c>
      <c r="D15" s="19">
        <v>10</v>
      </c>
      <c r="E15" s="22">
        <v>0</v>
      </c>
      <c r="F15" s="22">
        <f t="shared" si="2"/>
        <v>-1.0999999999999999E-2</v>
      </c>
      <c r="G15" s="22">
        <v>0</v>
      </c>
      <c r="H15" s="22">
        <f t="shared" si="0"/>
        <v>-1.7999999999999999E-2</v>
      </c>
      <c r="I15" s="22">
        <v>0</v>
      </c>
      <c r="J15" s="22">
        <f t="shared" si="1"/>
        <v>-2.7E-2</v>
      </c>
      <c r="K15" s="22">
        <v>5.4999999999999997E-3</v>
      </c>
      <c r="L15" s="22">
        <v>-5.4999999999999997E-3</v>
      </c>
      <c r="M15" s="22">
        <v>8.9999999999999993E-3</v>
      </c>
      <c r="N15" s="22">
        <v>-8.9999999999999993E-3</v>
      </c>
      <c r="O15" s="22">
        <v>1.35E-2</v>
      </c>
      <c r="P15" s="22">
        <v>-1.35E-2</v>
      </c>
      <c r="Q15" s="44"/>
      <c r="R15" s="322"/>
      <c r="S15" s="48">
        <v>50.000000000009997</v>
      </c>
      <c r="T15" s="46">
        <v>180</v>
      </c>
      <c r="U15" s="46">
        <v>150</v>
      </c>
      <c r="V15" s="46">
        <v>125</v>
      </c>
      <c r="W15" s="46">
        <v>105</v>
      </c>
      <c r="X15" s="46">
        <v>85</v>
      </c>
      <c r="Y15" s="46">
        <v>70</v>
      </c>
      <c r="Z15" s="46">
        <v>60</v>
      </c>
      <c r="AA15" s="46">
        <v>40</v>
      </c>
      <c r="AB15" s="46">
        <v>19</v>
      </c>
      <c r="AC15" s="46">
        <v>9</v>
      </c>
      <c r="AD15" s="44"/>
      <c r="AE15" s="41"/>
      <c r="AF15" s="41"/>
    </row>
    <row r="16" spans="2:32" x14ac:dyDescent="0.25">
      <c r="B16" s="9">
        <v>18</v>
      </c>
      <c r="C16" s="9">
        <v>30</v>
      </c>
      <c r="D16" s="19">
        <v>18</v>
      </c>
      <c r="E16" s="22">
        <v>0</v>
      </c>
      <c r="F16" s="22">
        <f t="shared" si="2"/>
        <v>-1.2999999999999999E-2</v>
      </c>
      <c r="G16" s="22">
        <v>0</v>
      </c>
      <c r="H16" s="22">
        <f t="shared" si="0"/>
        <v>-2.1000000000000001E-2</v>
      </c>
      <c r="I16" s="22">
        <v>0</v>
      </c>
      <c r="J16" s="22">
        <f t="shared" si="1"/>
        <v>-3.3000000000000002E-2</v>
      </c>
      <c r="K16" s="22">
        <v>6.4999999999999997E-3</v>
      </c>
      <c r="L16" s="22">
        <v>-6.4999999999999997E-3</v>
      </c>
      <c r="M16" s="22">
        <v>1.0500000000000001E-2</v>
      </c>
      <c r="N16" s="22">
        <v>-1.0500000000000001E-2</v>
      </c>
      <c r="O16" s="22">
        <v>1.6500000000000001E-2</v>
      </c>
      <c r="P16" s="22">
        <v>-1.6500000000000001E-2</v>
      </c>
      <c r="Q16" s="44"/>
      <c r="R16" s="322"/>
      <c r="S16" s="48">
        <v>125.00000000001</v>
      </c>
      <c r="T16" s="46">
        <v>250</v>
      </c>
      <c r="U16" s="46">
        <v>200</v>
      </c>
      <c r="V16" s="46">
        <v>170</v>
      </c>
      <c r="W16" s="46">
        <v>140</v>
      </c>
      <c r="X16" s="46">
        <v>115</v>
      </c>
      <c r="Y16" s="46">
        <v>95</v>
      </c>
      <c r="Z16" s="46">
        <v>80</v>
      </c>
      <c r="AA16" s="46">
        <v>56</v>
      </c>
      <c r="AB16" s="46">
        <v>25</v>
      </c>
      <c r="AC16" s="46">
        <v>12</v>
      </c>
      <c r="AD16" s="44"/>
      <c r="AE16" s="41"/>
      <c r="AF16" s="41"/>
    </row>
    <row r="17" spans="2:53" x14ac:dyDescent="0.25">
      <c r="B17" s="9">
        <v>30</v>
      </c>
      <c r="C17" s="9">
        <v>50</v>
      </c>
      <c r="D17" s="19">
        <v>30</v>
      </c>
      <c r="E17" s="22">
        <v>0</v>
      </c>
      <c r="F17" s="22">
        <f t="shared" si="2"/>
        <v>-1.6E-2</v>
      </c>
      <c r="G17" s="22">
        <v>0</v>
      </c>
      <c r="H17" s="22">
        <f t="shared" si="0"/>
        <v>-2.5000000000000001E-2</v>
      </c>
      <c r="I17" s="22">
        <v>0</v>
      </c>
      <c r="J17" s="22">
        <f t="shared" si="1"/>
        <v>-3.9E-2</v>
      </c>
      <c r="K17" s="22">
        <v>8.0000000000000002E-3</v>
      </c>
      <c r="L17" s="22">
        <v>-8.0000000000000002E-3</v>
      </c>
      <c r="M17" s="22">
        <v>1.2500000000000001E-2</v>
      </c>
      <c r="N17" s="22">
        <v>-1.2500000000000001E-2</v>
      </c>
      <c r="O17" s="22">
        <v>1.95E-2</v>
      </c>
      <c r="P17" s="22">
        <v>-1.95E-2</v>
      </c>
      <c r="Q17" s="44"/>
      <c r="R17" s="322"/>
      <c r="S17" s="48">
        <v>280.00000000001</v>
      </c>
      <c r="T17" s="46">
        <v>330</v>
      </c>
      <c r="U17" s="46">
        <v>280</v>
      </c>
      <c r="V17" s="46">
        <v>230</v>
      </c>
      <c r="W17" s="46">
        <v>190</v>
      </c>
      <c r="X17" s="46">
        <v>155</v>
      </c>
      <c r="Y17" s="46">
        <v>130</v>
      </c>
      <c r="Z17" s="46">
        <v>110</v>
      </c>
      <c r="AA17" s="46">
        <v>75</v>
      </c>
      <c r="AB17" s="46">
        <v>35</v>
      </c>
      <c r="AC17" s="46">
        <v>17</v>
      </c>
      <c r="AD17" s="44"/>
      <c r="AE17" s="41"/>
      <c r="AF17" s="41"/>
    </row>
    <row r="18" spans="2:53" x14ac:dyDescent="0.25">
      <c r="B18" s="9">
        <v>50</v>
      </c>
      <c r="C18" s="9">
        <v>80</v>
      </c>
      <c r="D18" s="19">
        <v>50</v>
      </c>
      <c r="E18" s="22">
        <v>0</v>
      </c>
      <c r="F18" s="22">
        <f t="shared" si="2"/>
        <v>-1.9E-2</v>
      </c>
      <c r="G18" s="22">
        <v>0</v>
      </c>
      <c r="H18" s="22">
        <f t="shared" si="0"/>
        <v>-0.03</v>
      </c>
      <c r="I18" s="22">
        <v>0</v>
      </c>
      <c r="J18" s="22">
        <f t="shared" si="1"/>
        <v>-4.5999999999999999E-2</v>
      </c>
      <c r="K18" s="22">
        <v>9.4999999999999998E-3</v>
      </c>
      <c r="L18" s="22">
        <v>-9.4999999999999998E-3</v>
      </c>
      <c r="M18" s="22">
        <v>1.4999999999999999E-2</v>
      </c>
      <c r="N18" s="22">
        <v>-1.4999999999999999E-2</v>
      </c>
      <c r="O18" s="22">
        <v>2.3E-2</v>
      </c>
      <c r="P18" s="22">
        <v>-2.3E-2</v>
      </c>
      <c r="Q18" s="44"/>
      <c r="R18" s="322"/>
      <c r="S18" s="48">
        <v>560.00000000001</v>
      </c>
      <c r="T18" s="46">
        <v>450</v>
      </c>
      <c r="U18" s="46">
        <v>370</v>
      </c>
      <c r="V18" s="46">
        <v>310</v>
      </c>
      <c r="W18" s="46">
        <v>260</v>
      </c>
      <c r="X18" s="46">
        <v>210</v>
      </c>
      <c r="Y18" s="46">
        <v>175</v>
      </c>
      <c r="Z18" s="46">
        <v>145</v>
      </c>
      <c r="AA18" s="46">
        <v>100</v>
      </c>
      <c r="AB18" s="46">
        <v>48</v>
      </c>
      <c r="AC18" s="46">
        <v>22</v>
      </c>
      <c r="AD18" s="44"/>
      <c r="AE18" s="41"/>
      <c r="AF18" s="41"/>
    </row>
    <row r="19" spans="2:53" x14ac:dyDescent="0.25">
      <c r="B19" s="9">
        <v>80</v>
      </c>
      <c r="C19" s="9">
        <v>120</v>
      </c>
      <c r="D19" s="19">
        <v>80</v>
      </c>
      <c r="E19" s="22">
        <v>0</v>
      </c>
      <c r="F19" s="22">
        <f t="shared" si="2"/>
        <v>-2.1999999999999999E-2</v>
      </c>
      <c r="G19" s="22">
        <v>0</v>
      </c>
      <c r="H19" s="22">
        <f t="shared" si="0"/>
        <v>-3.5000000000000003E-2</v>
      </c>
      <c r="I19" s="22">
        <v>0</v>
      </c>
      <c r="J19" s="22">
        <f t="shared" si="1"/>
        <v>-5.3999999999999999E-2</v>
      </c>
      <c r="K19" s="22">
        <v>1.0999999999999999E-2</v>
      </c>
      <c r="L19" s="22">
        <v>-1.0999999999999999E-2</v>
      </c>
      <c r="M19" s="22">
        <v>1.7500000000000002E-2</v>
      </c>
      <c r="N19" s="22">
        <v>-1.7500000000000002E-2</v>
      </c>
      <c r="O19" s="22">
        <v>2.7E-2</v>
      </c>
      <c r="P19" s="22">
        <v>-2.7E-2</v>
      </c>
      <c r="Q19" s="44"/>
      <c r="R19" s="322"/>
      <c r="S19" s="48">
        <v>1000.00000000001</v>
      </c>
      <c r="T19" s="46">
        <v>600</v>
      </c>
      <c r="U19" s="46">
        <v>500</v>
      </c>
      <c r="V19" s="46">
        <v>420</v>
      </c>
      <c r="W19" s="46">
        <v>340</v>
      </c>
      <c r="X19" s="46">
        <v>290</v>
      </c>
      <c r="Y19" s="46">
        <v>240</v>
      </c>
      <c r="Z19" s="46">
        <v>200</v>
      </c>
      <c r="AA19" s="46">
        <v>135</v>
      </c>
      <c r="AB19" s="46">
        <v>64</v>
      </c>
      <c r="AC19" s="46">
        <v>30</v>
      </c>
      <c r="AD19" s="44"/>
      <c r="AE19" s="41"/>
      <c r="AF19" s="41"/>
    </row>
    <row r="20" spans="2:53" x14ac:dyDescent="0.25">
      <c r="B20" s="9">
        <v>120</v>
      </c>
      <c r="C20" s="9">
        <v>180</v>
      </c>
      <c r="D20" s="19">
        <v>120</v>
      </c>
      <c r="E20" s="22">
        <v>0</v>
      </c>
      <c r="F20" s="22">
        <f t="shared" si="2"/>
        <v>-2.5000000000000001E-2</v>
      </c>
      <c r="G20" s="22">
        <v>0</v>
      </c>
      <c r="H20" s="22">
        <f t="shared" si="0"/>
        <v>-0.04</v>
      </c>
      <c r="I20" s="22">
        <v>0</v>
      </c>
      <c r="J20" s="22">
        <f t="shared" si="1"/>
        <v>-6.3E-2</v>
      </c>
      <c r="K20" s="22">
        <v>1.2500000000000001E-2</v>
      </c>
      <c r="L20" s="22">
        <v>-1.2500000000000001E-2</v>
      </c>
      <c r="M20" s="22">
        <v>0.02</v>
      </c>
      <c r="N20" s="22">
        <v>-0.02</v>
      </c>
      <c r="O20" s="22">
        <v>3.15E-2</v>
      </c>
      <c r="P20" s="22">
        <v>-3.15E-2</v>
      </c>
      <c r="Q20" s="44"/>
      <c r="R20" s="322"/>
      <c r="S20" s="48">
        <v>1600.00000000001</v>
      </c>
      <c r="T20" s="46">
        <v>820</v>
      </c>
      <c r="U20" s="46">
        <v>680</v>
      </c>
      <c r="V20" s="46">
        <v>560</v>
      </c>
      <c r="W20" s="46">
        <v>460</v>
      </c>
      <c r="X20" s="46">
        <v>390</v>
      </c>
      <c r="Y20" s="46">
        <v>320</v>
      </c>
      <c r="Z20" s="46">
        <v>270</v>
      </c>
      <c r="AA20" s="46">
        <v>180</v>
      </c>
      <c r="AB20" s="46">
        <v>85</v>
      </c>
      <c r="AC20" s="46">
        <v>41</v>
      </c>
      <c r="AD20" s="44"/>
      <c r="AE20" s="41"/>
      <c r="AF20" s="41"/>
    </row>
    <row r="21" spans="2:53" x14ac:dyDescent="0.25">
      <c r="B21" s="9">
        <v>180</v>
      </c>
      <c r="C21" s="9">
        <v>250</v>
      </c>
      <c r="D21" s="19">
        <v>180</v>
      </c>
      <c r="E21" s="22">
        <v>0</v>
      </c>
      <c r="F21" s="22">
        <f t="shared" si="2"/>
        <v>-2.9000000000000001E-2</v>
      </c>
      <c r="G21" s="22">
        <v>0</v>
      </c>
      <c r="H21" s="22">
        <f t="shared" si="0"/>
        <v>-4.5999999999999999E-2</v>
      </c>
      <c r="I21" s="22">
        <v>0</v>
      </c>
      <c r="J21" s="22">
        <f t="shared" si="1"/>
        <v>-7.1999999999999995E-2</v>
      </c>
      <c r="K21" s="22">
        <v>1.4500000000000001E-2</v>
      </c>
      <c r="L21" s="22">
        <v>-1.4500000000000001E-2</v>
      </c>
      <c r="M21" s="22">
        <v>2.3E-2</v>
      </c>
      <c r="N21" s="22">
        <v>-2.3E-2</v>
      </c>
      <c r="O21" s="22">
        <v>3.5999999999999997E-2</v>
      </c>
      <c r="P21" s="22">
        <v>-3.5999999999999997E-2</v>
      </c>
      <c r="Q21" s="44"/>
      <c r="R21" s="322"/>
      <c r="S21" s="48">
        <v>2500.00000000001</v>
      </c>
      <c r="T21" s="46">
        <v>1100</v>
      </c>
      <c r="U21" s="46">
        <v>920</v>
      </c>
      <c r="V21" s="46">
        <v>760</v>
      </c>
      <c r="W21" s="46">
        <v>620</v>
      </c>
      <c r="X21" s="46">
        <v>520</v>
      </c>
      <c r="Y21" s="46">
        <v>430</v>
      </c>
      <c r="Z21" s="46">
        <v>360</v>
      </c>
      <c r="AA21" s="46">
        <v>250</v>
      </c>
      <c r="AB21" s="46">
        <v>115</v>
      </c>
      <c r="AC21" s="46">
        <v>56</v>
      </c>
      <c r="AD21" s="44"/>
      <c r="AE21" s="41"/>
      <c r="AF21" s="41"/>
    </row>
    <row r="22" spans="2:53" x14ac:dyDescent="0.25">
      <c r="B22" s="9">
        <v>250</v>
      </c>
      <c r="C22" s="9">
        <v>315</v>
      </c>
      <c r="D22" s="19">
        <v>250</v>
      </c>
      <c r="E22" s="22">
        <v>0</v>
      </c>
      <c r="F22" s="22">
        <f t="shared" si="2"/>
        <v>-3.2000000000000001E-2</v>
      </c>
      <c r="G22" s="22">
        <v>0</v>
      </c>
      <c r="H22" s="22">
        <f t="shared" si="0"/>
        <v>-5.1999999999999998E-2</v>
      </c>
      <c r="I22" s="22">
        <v>0</v>
      </c>
      <c r="J22" s="22">
        <f t="shared" si="1"/>
        <v>-8.1000000000000003E-2</v>
      </c>
      <c r="K22" s="22">
        <v>1.6E-2</v>
      </c>
      <c r="L22" s="22">
        <v>-1.6E-2</v>
      </c>
      <c r="M22" s="22">
        <v>2.5999999999999999E-2</v>
      </c>
      <c r="N22" s="22">
        <v>-2.5999999999999999E-2</v>
      </c>
      <c r="O22" s="22">
        <v>4.0500000000000001E-2</v>
      </c>
      <c r="P22" s="22">
        <v>-4.0500000000000001E-2</v>
      </c>
      <c r="Q22" s="44"/>
      <c r="R22" s="322"/>
      <c r="S22" s="48">
        <v>4000.00000000001</v>
      </c>
      <c r="T22" s="46">
        <v>1500</v>
      </c>
      <c r="U22" s="46">
        <v>1250</v>
      </c>
      <c r="V22" s="46">
        <v>1020</v>
      </c>
      <c r="W22" s="46">
        <v>840</v>
      </c>
      <c r="X22" s="46">
        <v>700</v>
      </c>
      <c r="Y22" s="46">
        <v>580</v>
      </c>
      <c r="Z22" s="46">
        <v>480</v>
      </c>
      <c r="AA22" s="46">
        <v>330</v>
      </c>
      <c r="AB22" s="46">
        <v>155</v>
      </c>
      <c r="AC22" s="46">
        <v>75</v>
      </c>
      <c r="AD22" s="44"/>
      <c r="AE22" s="41"/>
      <c r="AF22" s="41"/>
    </row>
    <row r="23" spans="2:53" x14ac:dyDescent="0.25">
      <c r="B23" s="9">
        <v>315</v>
      </c>
      <c r="C23" s="9">
        <v>400</v>
      </c>
      <c r="D23" s="19">
        <v>315</v>
      </c>
      <c r="E23" s="22">
        <v>0</v>
      </c>
      <c r="F23" s="22">
        <f t="shared" si="2"/>
        <v>-3.5999999999999997E-2</v>
      </c>
      <c r="G23" s="22">
        <v>0</v>
      </c>
      <c r="H23" s="22">
        <f t="shared" si="0"/>
        <v>-5.7000000000000002E-2</v>
      </c>
      <c r="I23" s="22">
        <v>0</v>
      </c>
      <c r="J23" s="22">
        <f t="shared" si="1"/>
        <v>-8.8999999999999996E-2</v>
      </c>
      <c r="K23" s="22">
        <v>1.7999999999999999E-2</v>
      </c>
      <c r="L23" s="22">
        <v>-1.7999999999999999E-2</v>
      </c>
      <c r="M23" s="22">
        <v>2.8500000000000001E-2</v>
      </c>
      <c r="N23" s="22">
        <v>-2.8500000000000001E-2</v>
      </c>
      <c r="O23" s="22">
        <v>4.4499999999999998E-2</v>
      </c>
      <c r="P23" s="22">
        <v>-4.4499999999999998E-2</v>
      </c>
      <c r="Q23" s="44"/>
      <c r="R23" s="322"/>
      <c r="S23" s="48">
        <v>6300.00000000001</v>
      </c>
      <c r="T23" s="46">
        <v>2000</v>
      </c>
      <c r="U23" s="46">
        <v>1650</v>
      </c>
      <c r="V23" s="46">
        <v>1350</v>
      </c>
      <c r="W23" s="46">
        <v>1150</v>
      </c>
      <c r="X23" s="46">
        <v>940</v>
      </c>
      <c r="Y23" s="46">
        <v>780</v>
      </c>
      <c r="Z23" s="46">
        <v>640</v>
      </c>
      <c r="AA23" s="46">
        <v>450</v>
      </c>
      <c r="AB23" s="46">
        <v>210</v>
      </c>
      <c r="AC23" s="46">
        <v>100</v>
      </c>
      <c r="AD23" s="44"/>
      <c r="AE23" s="41"/>
      <c r="AF23" s="41"/>
    </row>
    <row r="24" spans="2:53" x14ac:dyDescent="0.25">
      <c r="B24" s="9">
        <v>400</v>
      </c>
      <c r="C24" s="9">
        <v>500</v>
      </c>
      <c r="D24" s="19">
        <v>400</v>
      </c>
      <c r="E24" s="22">
        <v>0</v>
      </c>
      <c r="F24" s="22">
        <f t="shared" si="2"/>
        <v>-0.04</v>
      </c>
      <c r="G24" s="22">
        <v>0</v>
      </c>
      <c r="H24" s="22">
        <f t="shared" si="0"/>
        <v>-6.3E-2</v>
      </c>
      <c r="I24" s="22">
        <v>0</v>
      </c>
      <c r="J24" s="22">
        <f t="shared" si="1"/>
        <v>-9.7000000000000003E-2</v>
      </c>
      <c r="K24" s="22">
        <v>0.02</v>
      </c>
      <c r="L24" s="22">
        <v>-0.02</v>
      </c>
      <c r="M24" s="22">
        <v>3.15E-2</v>
      </c>
      <c r="N24" s="22">
        <v>-3.15E-2</v>
      </c>
      <c r="O24" s="22">
        <v>4.8500000000000001E-2</v>
      </c>
      <c r="P24" s="22">
        <v>-4.8500000000000001E-2</v>
      </c>
      <c r="Q24" s="44"/>
      <c r="R24" s="43"/>
      <c r="S24" s="45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4"/>
      <c r="AE24" s="41"/>
      <c r="AF24" s="41"/>
    </row>
    <row r="25" spans="2:53" x14ac:dyDescent="0.25">
      <c r="B25" s="9">
        <v>500</v>
      </c>
      <c r="C25" s="10">
        <v>630</v>
      </c>
      <c r="D25" s="19">
        <v>500</v>
      </c>
      <c r="E25" s="22">
        <v>0</v>
      </c>
      <c r="F25" s="22">
        <f t="shared" si="2"/>
        <v>-4.3999999999999997E-2</v>
      </c>
      <c r="G25" s="22">
        <v>0</v>
      </c>
      <c r="H25" s="22">
        <f t="shared" si="0"/>
        <v>-7.0000000000000007E-2</v>
      </c>
      <c r="I25" s="22">
        <v>0</v>
      </c>
      <c r="J25" s="22">
        <f t="shared" si="1"/>
        <v>-0.11</v>
      </c>
      <c r="K25" s="22">
        <v>2.1999999999999999E-2</v>
      </c>
      <c r="L25" s="22">
        <v>-2.1999999999999999E-2</v>
      </c>
      <c r="M25" s="22">
        <v>3.5000000000000003E-2</v>
      </c>
      <c r="N25" s="22">
        <v>-3.5000000000000003E-2</v>
      </c>
      <c r="O25" s="22">
        <v>5.5E-2</v>
      </c>
      <c r="P25" s="22">
        <v>-5.5E-2</v>
      </c>
      <c r="Q25" s="44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4"/>
      <c r="AE25" s="41"/>
      <c r="AF25" s="41"/>
    </row>
    <row r="26" spans="2:53" x14ac:dyDescent="0.25">
      <c r="B26" s="9">
        <v>630</v>
      </c>
      <c r="C26" s="10">
        <v>800</v>
      </c>
      <c r="D26" s="20">
        <v>630</v>
      </c>
      <c r="E26" s="22">
        <v>0</v>
      </c>
      <c r="F26" s="22">
        <f t="shared" si="2"/>
        <v>-0.05</v>
      </c>
      <c r="G26" s="22">
        <v>0</v>
      </c>
      <c r="H26" s="22">
        <f t="shared" si="0"/>
        <v>-0.08</v>
      </c>
      <c r="I26" s="22">
        <v>0</v>
      </c>
      <c r="J26" s="22">
        <f t="shared" si="1"/>
        <v>-0.125</v>
      </c>
      <c r="K26" s="22">
        <v>2.5000000000000001E-2</v>
      </c>
      <c r="L26" s="22">
        <v>-2.5000000000000001E-2</v>
      </c>
      <c r="M26" s="22">
        <v>0.04</v>
      </c>
      <c r="N26" s="22">
        <v>-0.04</v>
      </c>
      <c r="O26" s="22">
        <v>6.25E-2</v>
      </c>
      <c r="P26" s="22">
        <v>-6.25E-2</v>
      </c>
      <c r="Q26" s="44"/>
      <c r="R26" s="322" t="s">
        <v>150</v>
      </c>
      <c r="S26" s="47" t="s">
        <v>142</v>
      </c>
      <c r="T26" s="55">
        <v>21</v>
      </c>
      <c r="U26" s="55">
        <v>22</v>
      </c>
      <c r="V26" s="55">
        <v>23</v>
      </c>
      <c r="W26" s="55">
        <v>24</v>
      </c>
      <c r="X26" s="55">
        <v>25</v>
      </c>
      <c r="Y26" s="55">
        <v>26</v>
      </c>
      <c r="Z26" s="55">
        <v>27</v>
      </c>
      <c r="AA26" s="55">
        <v>28</v>
      </c>
      <c r="AB26" s="55">
        <v>29</v>
      </c>
      <c r="AC26" s="55">
        <v>30</v>
      </c>
      <c r="AD26" s="44"/>
      <c r="AE26" s="41"/>
      <c r="AF26" s="41"/>
    </row>
    <row r="27" spans="2:53" ht="15" customHeight="1" x14ac:dyDescent="0.25">
      <c r="B27" s="9">
        <v>800</v>
      </c>
      <c r="C27" s="10">
        <v>1000</v>
      </c>
      <c r="D27" s="20">
        <v>800</v>
      </c>
      <c r="E27" s="22">
        <v>0</v>
      </c>
      <c r="F27" s="22">
        <f t="shared" si="2"/>
        <v>-5.6000000000000001E-2</v>
      </c>
      <c r="G27" s="22">
        <v>0</v>
      </c>
      <c r="H27" s="22">
        <f t="shared" si="0"/>
        <v>-0.09</v>
      </c>
      <c r="I27" s="22">
        <v>0</v>
      </c>
      <c r="J27" s="22">
        <f t="shared" si="1"/>
        <v>-0.14000000000000001</v>
      </c>
      <c r="K27" s="22">
        <v>2.8000000000000001E-2</v>
      </c>
      <c r="L27" s="22">
        <v>-2.8000000000000001E-2</v>
      </c>
      <c r="M27" s="22">
        <v>4.4999999999999998E-2</v>
      </c>
      <c r="N27" s="22">
        <v>-4.4999999999999998E-2</v>
      </c>
      <c r="O27" s="22">
        <v>7.0000000000000007E-2</v>
      </c>
      <c r="P27" s="22">
        <v>-7.0000000000000007E-2</v>
      </c>
      <c r="Q27" s="44"/>
      <c r="R27" s="322"/>
      <c r="S27" s="47" t="s">
        <v>38</v>
      </c>
      <c r="T27" s="46">
        <v>2</v>
      </c>
      <c r="U27" s="46">
        <v>3</v>
      </c>
      <c r="V27" s="46">
        <v>4</v>
      </c>
      <c r="W27" s="46">
        <v>5</v>
      </c>
      <c r="X27" s="46">
        <v>6</v>
      </c>
      <c r="Y27" s="46">
        <v>7</v>
      </c>
      <c r="Z27" s="46">
        <v>8</v>
      </c>
      <c r="AA27" s="46">
        <v>9</v>
      </c>
      <c r="AB27" s="46">
        <v>10</v>
      </c>
      <c r="AC27" s="46">
        <v>11</v>
      </c>
      <c r="AD27" s="44"/>
      <c r="AE27" s="41"/>
      <c r="AF27" s="41"/>
    </row>
    <row r="28" spans="2:53" x14ac:dyDescent="0.25">
      <c r="B28" s="9">
        <v>1000</v>
      </c>
      <c r="C28" s="10">
        <v>1250</v>
      </c>
      <c r="D28" s="20">
        <v>1000</v>
      </c>
      <c r="E28" s="22">
        <v>0</v>
      </c>
      <c r="F28" s="22">
        <f t="shared" si="2"/>
        <v>-6.6000000000000003E-2</v>
      </c>
      <c r="G28" s="22">
        <v>0</v>
      </c>
      <c r="H28" s="22">
        <f t="shared" si="0"/>
        <v>-0.105</v>
      </c>
      <c r="I28" s="22">
        <v>0</v>
      </c>
      <c r="J28" s="22">
        <f t="shared" si="1"/>
        <v>-0.16500000000000001</v>
      </c>
      <c r="K28" s="22">
        <v>3.3000000000000002E-2</v>
      </c>
      <c r="L28" s="22">
        <v>-3.3000000000000002E-2</v>
      </c>
      <c r="M28" s="22">
        <v>5.2499999999999998E-2</v>
      </c>
      <c r="N28" s="22">
        <v>-5.2499999999999998E-2</v>
      </c>
      <c r="O28" s="22">
        <v>8.2500000000000004E-2</v>
      </c>
      <c r="P28" s="22">
        <v>-8.2500000000000004E-2</v>
      </c>
      <c r="Q28" s="44"/>
      <c r="R28" s="322"/>
      <c r="S28" s="47">
        <v>0</v>
      </c>
      <c r="T28" s="46">
        <v>3</v>
      </c>
      <c r="U28" s="46">
        <v>5</v>
      </c>
      <c r="V28" s="46">
        <v>8</v>
      </c>
      <c r="W28" s="46">
        <v>12</v>
      </c>
      <c r="X28" s="46">
        <v>20</v>
      </c>
      <c r="Y28" s="46">
        <v>30</v>
      </c>
      <c r="Z28" s="46">
        <v>50</v>
      </c>
      <c r="AA28" s="46">
        <v>80</v>
      </c>
      <c r="AB28" s="46">
        <v>30</v>
      </c>
      <c r="AC28" s="46">
        <v>200</v>
      </c>
      <c r="AD28" s="44"/>
      <c r="AE28" s="41"/>
      <c r="AF28" s="41"/>
    </row>
    <row r="29" spans="2:53" x14ac:dyDescent="0.25">
      <c r="B29" s="9">
        <v>1250</v>
      </c>
      <c r="C29" s="10">
        <v>1600</v>
      </c>
      <c r="D29" s="20">
        <v>1250</v>
      </c>
      <c r="E29" s="22">
        <v>0</v>
      </c>
      <c r="F29" s="22">
        <f t="shared" si="2"/>
        <v>-7.8E-2</v>
      </c>
      <c r="G29" s="22">
        <v>0</v>
      </c>
      <c r="H29" s="22">
        <f t="shared" si="0"/>
        <v>-0.125</v>
      </c>
      <c r="I29" s="22">
        <v>0</v>
      </c>
      <c r="J29" s="22">
        <f t="shared" si="1"/>
        <v>-0.19500000000000001</v>
      </c>
      <c r="K29" s="22">
        <v>3.9E-2</v>
      </c>
      <c r="L29" s="22">
        <v>-3.9E-2</v>
      </c>
      <c r="M29" s="22">
        <v>6.25E-2</v>
      </c>
      <c r="N29" s="22">
        <v>-6.25E-2</v>
      </c>
      <c r="O29" s="22">
        <v>9.7500000000000003E-2</v>
      </c>
      <c r="P29" s="22">
        <v>-9.7500000000000003E-2</v>
      </c>
      <c r="Q29" s="44"/>
      <c r="R29" s="322"/>
      <c r="S29" s="48">
        <v>10.000000000009999</v>
      </c>
      <c r="T29" s="46">
        <v>5</v>
      </c>
      <c r="U29" s="46">
        <v>8</v>
      </c>
      <c r="V29" s="46">
        <v>12</v>
      </c>
      <c r="W29" s="46">
        <v>20</v>
      </c>
      <c r="X29" s="46">
        <v>30</v>
      </c>
      <c r="Y29" s="46">
        <v>50</v>
      </c>
      <c r="Z29" s="46">
        <v>80</v>
      </c>
      <c r="AA29" s="46">
        <v>130</v>
      </c>
      <c r="AB29" s="46">
        <v>200</v>
      </c>
      <c r="AC29" s="46">
        <v>300</v>
      </c>
      <c r="AD29" s="44"/>
      <c r="AE29" s="41"/>
      <c r="AF29" s="41"/>
    </row>
    <row r="30" spans="2:53" x14ac:dyDescent="0.25">
      <c r="B30" s="9">
        <v>1600</v>
      </c>
      <c r="C30" s="10">
        <v>2000</v>
      </c>
      <c r="D30" s="20">
        <v>1600</v>
      </c>
      <c r="E30" s="22">
        <v>0</v>
      </c>
      <c r="F30" s="22">
        <f t="shared" si="2"/>
        <v>-9.1999999999999998E-2</v>
      </c>
      <c r="G30" s="22">
        <v>0</v>
      </c>
      <c r="H30" s="22">
        <f t="shared" si="0"/>
        <v>-0.15</v>
      </c>
      <c r="I30" s="22">
        <v>0</v>
      </c>
      <c r="J30" s="22">
        <f t="shared" si="1"/>
        <v>-0.23</v>
      </c>
      <c r="K30" s="22">
        <v>4.5999999999999999E-2</v>
      </c>
      <c r="L30" s="22">
        <v>-4.5999999999999999E-2</v>
      </c>
      <c r="M30" s="22">
        <v>7.4999999999999997E-2</v>
      </c>
      <c r="N30" s="22">
        <v>-7.4999999999999997E-2</v>
      </c>
      <c r="O30" s="22">
        <v>0.115</v>
      </c>
      <c r="P30" s="22">
        <v>-0.115</v>
      </c>
      <c r="Q30" s="44"/>
      <c r="R30" s="322"/>
      <c r="S30" s="48">
        <v>50.000000000009997</v>
      </c>
      <c r="T30" s="46">
        <v>6</v>
      </c>
      <c r="U30" s="46">
        <v>10</v>
      </c>
      <c r="V30" s="46">
        <v>16</v>
      </c>
      <c r="W30" s="46">
        <v>25</v>
      </c>
      <c r="X30" s="46">
        <v>40</v>
      </c>
      <c r="Y30" s="46">
        <v>60</v>
      </c>
      <c r="Z30" s="46">
        <v>100</v>
      </c>
      <c r="AA30" s="46">
        <v>160</v>
      </c>
      <c r="AB30" s="46">
        <v>250</v>
      </c>
      <c r="AC30" s="46">
        <v>400</v>
      </c>
      <c r="AD30" s="44"/>
      <c r="AE30" s="41"/>
      <c r="AF30" s="41"/>
    </row>
    <row r="31" spans="2:53" x14ac:dyDescent="0.25">
      <c r="B31" s="9">
        <v>2000</v>
      </c>
      <c r="C31" s="10">
        <v>2500</v>
      </c>
      <c r="D31" s="20">
        <v>2000</v>
      </c>
      <c r="E31" s="22">
        <v>0</v>
      </c>
      <c r="F31" s="22">
        <f t="shared" si="2"/>
        <v>-0.11</v>
      </c>
      <c r="G31" s="22">
        <v>0</v>
      </c>
      <c r="H31" s="22">
        <f t="shared" si="0"/>
        <v>-0.17499999999999999</v>
      </c>
      <c r="I31" s="22">
        <v>0</v>
      </c>
      <c r="J31" s="22">
        <f t="shared" si="1"/>
        <v>-0.28000000000000003</v>
      </c>
      <c r="K31" s="22">
        <v>5.5E-2</v>
      </c>
      <c r="L31" s="22">
        <v>-5.5E-2</v>
      </c>
      <c r="M31" s="22">
        <v>8.7499999999999994E-2</v>
      </c>
      <c r="N31" s="22">
        <v>-8.7499999999999994E-2</v>
      </c>
      <c r="O31" s="22">
        <v>0.14000000000000001</v>
      </c>
      <c r="P31" s="22">
        <v>-0.14000000000000001</v>
      </c>
      <c r="Q31" s="44"/>
      <c r="R31" s="322"/>
      <c r="S31" s="48">
        <v>125.00000000001</v>
      </c>
      <c r="T31" s="46">
        <v>8</v>
      </c>
      <c r="U31" s="46">
        <v>12</v>
      </c>
      <c r="V31" s="46">
        <v>20</v>
      </c>
      <c r="W31" s="46">
        <v>30</v>
      </c>
      <c r="X31" s="46">
        <v>50</v>
      </c>
      <c r="Y31" s="46">
        <v>80</v>
      </c>
      <c r="Z31" s="46">
        <v>130</v>
      </c>
      <c r="AA31" s="46">
        <v>200</v>
      </c>
      <c r="AB31" s="46">
        <v>300</v>
      </c>
      <c r="AC31" s="46">
        <v>500</v>
      </c>
      <c r="AD31" s="44"/>
      <c r="AE31" s="41"/>
      <c r="AF31" s="41"/>
      <c r="BA31" t="s">
        <v>79</v>
      </c>
    </row>
    <row r="32" spans="2:53" x14ac:dyDescent="0.25">
      <c r="B32" s="9">
        <v>2500</v>
      </c>
      <c r="C32" s="10">
        <v>3150</v>
      </c>
      <c r="D32" s="20">
        <v>2500</v>
      </c>
      <c r="E32" s="22">
        <v>0</v>
      </c>
      <c r="F32" s="22">
        <f t="shared" si="2"/>
        <v>-0.13500000000000001</v>
      </c>
      <c r="G32" s="22">
        <v>0</v>
      </c>
      <c r="H32" s="22">
        <f t="shared" si="0"/>
        <v>-0.21</v>
      </c>
      <c r="I32" s="22">
        <v>0</v>
      </c>
      <c r="J32" s="22">
        <f t="shared" si="1"/>
        <v>-0.33</v>
      </c>
      <c r="K32" s="22">
        <v>6.7500000000000004E-2</v>
      </c>
      <c r="L32" s="22">
        <v>-6.7500000000000004E-2</v>
      </c>
      <c r="M32" s="22">
        <v>0.105</v>
      </c>
      <c r="N32" s="22">
        <v>-0.105</v>
      </c>
      <c r="O32" s="22">
        <v>0.16500000000000001</v>
      </c>
      <c r="P32" s="22">
        <v>-0.16500000000000001</v>
      </c>
      <c r="Q32" s="44"/>
      <c r="R32" s="322"/>
      <c r="S32" s="48">
        <v>280.00000000001</v>
      </c>
      <c r="T32" s="46">
        <v>10</v>
      </c>
      <c r="U32" s="46">
        <v>16</v>
      </c>
      <c r="V32" s="46">
        <v>25</v>
      </c>
      <c r="W32" s="46">
        <v>40</v>
      </c>
      <c r="X32" s="46">
        <v>60</v>
      </c>
      <c r="Y32" s="46">
        <v>100</v>
      </c>
      <c r="Z32" s="46">
        <v>160</v>
      </c>
      <c r="AA32" s="46">
        <v>250</v>
      </c>
      <c r="AB32" s="46">
        <v>400</v>
      </c>
      <c r="AC32" s="46">
        <v>600</v>
      </c>
      <c r="AD32" s="44"/>
      <c r="AE32" s="41"/>
      <c r="AF32" s="41"/>
    </row>
    <row r="33" spans="2:30" x14ac:dyDescent="0.25">
      <c r="D33" s="20">
        <v>3150</v>
      </c>
      <c r="Q33" s="42"/>
      <c r="R33" s="322"/>
      <c r="S33" s="48">
        <v>560.00000000001</v>
      </c>
      <c r="T33" s="46">
        <v>12</v>
      </c>
      <c r="U33" s="46">
        <v>20</v>
      </c>
      <c r="V33" s="46">
        <v>30</v>
      </c>
      <c r="W33" s="46">
        <v>50</v>
      </c>
      <c r="X33" s="46">
        <v>80</v>
      </c>
      <c r="Y33" s="46">
        <v>130</v>
      </c>
      <c r="Z33" s="46">
        <v>200</v>
      </c>
      <c r="AA33" s="46">
        <v>300</v>
      </c>
      <c r="AB33" s="46">
        <v>500</v>
      </c>
      <c r="AC33" s="46">
        <v>800</v>
      </c>
      <c r="AD33" s="42"/>
    </row>
    <row r="34" spans="2:30" x14ac:dyDescent="0.25">
      <c r="Q34" s="42"/>
      <c r="R34" s="322"/>
      <c r="S34" s="48">
        <v>1000.00000000001</v>
      </c>
      <c r="T34" s="46">
        <v>16</v>
      </c>
      <c r="U34" s="46">
        <v>25</v>
      </c>
      <c r="V34" s="46">
        <v>40</v>
      </c>
      <c r="W34" s="46">
        <v>60</v>
      </c>
      <c r="X34" s="46">
        <v>100</v>
      </c>
      <c r="Y34" s="46">
        <v>160</v>
      </c>
      <c r="Z34" s="46">
        <v>250</v>
      </c>
      <c r="AA34" s="46">
        <v>400</v>
      </c>
      <c r="AB34" s="46">
        <v>600</v>
      </c>
      <c r="AC34" s="46">
        <v>1000</v>
      </c>
      <c r="AD34" s="42"/>
    </row>
    <row r="35" spans="2:30" x14ac:dyDescent="0.25">
      <c r="D35" s="21" t="s">
        <v>43</v>
      </c>
      <c r="E35" s="21"/>
      <c r="F35" s="18" t="str">
        <f>Principal!F15</f>
        <v>js7</v>
      </c>
      <c r="G35" s="17" t="s">
        <v>44</v>
      </c>
      <c r="H35" s="18">
        <f>HLOOKUP(F35,D11:O12,2)</f>
        <v>10</v>
      </c>
      <c r="Q35" s="42"/>
      <c r="R35" s="322"/>
      <c r="S35" s="48">
        <v>1600.00000000001</v>
      </c>
      <c r="T35" s="46">
        <v>20</v>
      </c>
      <c r="U35" s="46">
        <v>30</v>
      </c>
      <c r="V35" s="46">
        <v>50</v>
      </c>
      <c r="W35" s="46">
        <v>80</v>
      </c>
      <c r="X35" s="46">
        <v>130</v>
      </c>
      <c r="Y35" s="46">
        <v>200</v>
      </c>
      <c r="Z35" s="46">
        <v>300</v>
      </c>
      <c r="AA35" s="46">
        <v>500</v>
      </c>
      <c r="AB35" s="46">
        <v>800</v>
      </c>
      <c r="AC35" s="46">
        <v>1300</v>
      </c>
      <c r="AD35" s="42"/>
    </row>
    <row r="36" spans="2:30" x14ac:dyDescent="0.25">
      <c r="D36" s="8" t="s">
        <v>45</v>
      </c>
      <c r="E36" s="8"/>
      <c r="F36" s="23">
        <f>Principal!F14</f>
        <v>270</v>
      </c>
      <c r="G36" s="320" t="s">
        <v>46</v>
      </c>
      <c r="H36" s="18">
        <f>VLOOKUP(F36,$D$12:$P$33,H35)</f>
        <v>2.5999999999999999E-2</v>
      </c>
      <c r="Q36" s="42"/>
      <c r="R36" s="322"/>
      <c r="S36" s="48">
        <v>2500.00000000001</v>
      </c>
      <c r="T36" s="46">
        <v>25</v>
      </c>
      <c r="U36" s="46">
        <v>40</v>
      </c>
      <c r="V36" s="46">
        <v>60</v>
      </c>
      <c r="W36" s="46">
        <v>100</v>
      </c>
      <c r="X36" s="46">
        <v>160</v>
      </c>
      <c r="Y36" s="46">
        <v>250</v>
      </c>
      <c r="Z36" s="46">
        <v>400</v>
      </c>
      <c r="AA36" s="46">
        <v>600</v>
      </c>
      <c r="AB36" s="46">
        <v>1000</v>
      </c>
      <c r="AC36" s="46">
        <v>1600</v>
      </c>
      <c r="AD36" s="42"/>
    </row>
    <row r="37" spans="2:30" x14ac:dyDescent="0.25">
      <c r="G37" s="320"/>
      <c r="H37" s="18">
        <f>VLOOKUP(F36,$D$12:$P$33,H35+1)</f>
        <v>-2.5999999999999999E-2</v>
      </c>
      <c r="Q37" s="42"/>
      <c r="R37" s="322"/>
      <c r="S37" s="48">
        <v>4000.00000000001</v>
      </c>
      <c r="T37" s="46">
        <v>30</v>
      </c>
      <c r="U37" s="46">
        <v>50</v>
      </c>
      <c r="V37" s="46">
        <v>80</v>
      </c>
      <c r="W37" s="46">
        <v>130</v>
      </c>
      <c r="X37" s="46">
        <v>200</v>
      </c>
      <c r="Y37" s="46">
        <v>300</v>
      </c>
      <c r="Z37" s="46">
        <v>500</v>
      </c>
      <c r="AA37" s="46">
        <v>800</v>
      </c>
      <c r="AB37" s="46">
        <v>1300</v>
      </c>
      <c r="AC37" s="46">
        <v>2000</v>
      </c>
      <c r="AD37" s="42"/>
    </row>
    <row r="38" spans="2:30" x14ac:dyDescent="0.25">
      <c r="R38" s="322"/>
      <c r="S38" s="48">
        <v>6300.00000000001</v>
      </c>
      <c r="T38" s="46">
        <v>40</v>
      </c>
      <c r="U38" s="46">
        <v>60</v>
      </c>
      <c r="V38" s="46">
        <v>100</v>
      </c>
      <c r="W38" s="46">
        <v>160</v>
      </c>
      <c r="X38" s="46">
        <v>250</v>
      </c>
      <c r="Y38" s="46">
        <v>400</v>
      </c>
      <c r="Z38" s="46">
        <v>600</v>
      </c>
      <c r="AA38" s="46">
        <v>1000</v>
      </c>
      <c r="AB38" s="46">
        <v>1600</v>
      </c>
      <c r="AC38" s="46">
        <v>2400</v>
      </c>
    </row>
    <row r="39" spans="2:30" x14ac:dyDescent="0.25">
      <c r="B39" s="12" t="s">
        <v>86</v>
      </c>
    </row>
    <row r="40" spans="2:30" ht="18" customHeight="1" x14ac:dyDescent="0.25">
      <c r="B40" s="25" t="s">
        <v>38</v>
      </c>
      <c r="C40" s="13" t="s">
        <v>39</v>
      </c>
      <c r="E40" s="319" t="s">
        <v>37</v>
      </c>
      <c r="F40" s="319"/>
      <c r="G40" s="319" t="s">
        <v>87</v>
      </c>
      <c r="H40" s="319"/>
    </row>
    <row r="41" spans="2:30" x14ac:dyDescent="0.25">
      <c r="B41" s="16"/>
      <c r="C41" s="14"/>
      <c r="D41" s="18">
        <v>1</v>
      </c>
      <c r="E41" s="18">
        <v>2</v>
      </c>
      <c r="F41" s="18">
        <v>3</v>
      </c>
      <c r="G41" s="18">
        <v>4</v>
      </c>
      <c r="H41" s="18">
        <v>5</v>
      </c>
      <c r="S41" s="50" t="str">
        <f>CONCATENATE(U41,T41)</f>
        <v>21a</v>
      </c>
      <c r="T41" s="50" t="s">
        <v>17</v>
      </c>
      <c r="U41" s="50">
        <v>21</v>
      </c>
    </row>
    <row r="42" spans="2:30" x14ac:dyDescent="0.25">
      <c r="B42" s="9">
        <v>3</v>
      </c>
      <c r="C42" s="9">
        <v>6</v>
      </c>
      <c r="E42" s="22">
        <v>0</v>
      </c>
      <c r="F42" s="22">
        <v>-1.7999999999999999E-2</v>
      </c>
      <c r="G42" s="22">
        <v>0</v>
      </c>
      <c r="H42" s="22">
        <v>-4.0000000000000001E-3</v>
      </c>
      <c r="S42" s="50" t="str">
        <f t="shared" ref="S42:S105" si="3">CONCATENATE(U42,T42)</f>
        <v>21ab</v>
      </c>
      <c r="T42" s="50" t="s">
        <v>143</v>
      </c>
      <c r="U42" s="50">
        <v>21</v>
      </c>
    </row>
    <row r="43" spans="2:30" x14ac:dyDescent="0.25">
      <c r="B43" s="9">
        <v>6</v>
      </c>
      <c r="C43" s="9">
        <v>10</v>
      </c>
      <c r="D43" s="19">
        <v>6</v>
      </c>
      <c r="E43" s="22">
        <v>0</v>
      </c>
      <c r="F43" s="22">
        <v>-2.1999999999999999E-2</v>
      </c>
      <c r="G43" s="22">
        <v>0</v>
      </c>
      <c r="H43" s="22">
        <v>-4.4999999999999997E-3</v>
      </c>
      <c r="S43" s="50" t="str">
        <f t="shared" si="3"/>
        <v>21b</v>
      </c>
      <c r="T43" s="50" t="s">
        <v>144</v>
      </c>
      <c r="U43" s="50">
        <v>21</v>
      </c>
    </row>
    <row r="44" spans="2:30" x14ac:dyDescent="0.25">
      <c r="B44" s="9">
        <v>10</v>
      </c>
      <c r="C44" s="9">
        <v>18</v>
      </c>
      <c r="D44" s="19">
        <v>10</v>
      </c>
      <c r="E44" s="22">
        <v>0</v>
      </c>
      <c r="F44" s="22">
        <v>-2.7E-2</v>
      </c>
      <c r="G44" s="22">
        <v>0</v>
      </c>
      <c r="H44" s="22">
        <v>-5.4999999999999997E-3</v>
      </c>
      <c r="S44" s="50" t="str">
        <f t="shared" si="3"/>
        <v>21c</v>
      </c>
      <c r="T44" s="50" t="s">
        <v>115</v>
      </c>
      <c r="U44" s="50">
        <v>21</v>
      </c>
    </row>
    <row r="45" spans="2:30" x14ac:dyDescent="0.25">
      <c r="B45" s="9">
        <v>18</v>
      </c>
      <c r="C45" s="9">
        <v>30</v>
      </c>
      <c r="D45" s="19">
        <v>18</v>
      </c>
      <c r="E45" s="22">
        <v>0</v>
      </c>
      <c r="F45" s="22">
        <v>-3.3000000000000002E-2</v>
      </c>
      <c r="G45" s="22">
        <v>0</v>
      </c>
      <c r="H45" s="22">
        <v>-6.4999999999999997E-3</v>
      </c>
      <c r="S45" s="50" t="str">
        <f t="shared" si="3"/>
        <v>21cd</v>
      </c>
      <c r="T45" s="50" t="s">
        <v>146</v>
      </c>
      <c r="U45" s="50">
        <v>21</v>
      </c>
    </row>
    <row r="46" spans="2:30" x14ac:dyDescent="0.25">
      <c r="B46" s="9">
        <v>30</v>
      </c>
      <c r="C46" s="9">
        <v>50</v>
      </c>
      <c r="D46" s="19">
        <v>30</v>
      </c>
      <c r="E46" s="22">
        <v>0</v>
      </c>
      <c r="F46" s="22">
        <v>-3.9E-2</v>
      </c>
      <c r="G46" s="22">
        <v>0</v>
      </c>
      <c r="H46" s="22">
        <v>-8.0000000000000002E-3</v>
      </c>
      <c r="S46" s="50" t="str">
        <f t="shared" si="3"/>
        <v>21d</v>
      </c>
      <c r="T46" s="50" t="s">
        <v>15</v>
      </c>
      <c r="U46" s="50">
        <v>21</v>
      </c>
    </row>
    <row r="47" spans="2:30" x14ac:dyDescent="0.25">
      <c r="B47" s="9">
        <v>50</v>
      </c>
      <c r="C47" s="9">
        <v>80</v>
      </c>
      <c r="D47" s="19">
        <v>50</v>
      </c>
      <c r="E47" s="22">
        <v>0</v>
      </c>
      <c r="F47" s="22">
        <v>-4.5999999999999999E-2</v>
      </c>
      <c r="G47" s="22">
        <v>0</v>
      </c>
      <c r="H47" s="22">
        <v>-9.4999999999999998E-3</v>
      </c>
      <c r="S47" s="50" t="str">
        <f t="shared" si="3"/>
        <v>21e</v>
      </c>
      <c r="T47" s="50" t="s">
        <v>147</v>
      </c>
      <c r="U47" s="50">
        <v>21</v>
      </c>
    </row>
    <row r="48" spans="2:30" x14ac:dyDescent="0.25">
      <c r="B48" s="9">
        <v>80</v>
      </c>
      <c r="C48" s="9">
        <v>120</v>
      </c>
      <c r="D48" s="19">
        <v>80</v>
      </c>
      <c r="E48" s="22">
        <v>0</v>
      </c>
      <c r="F48" s="22">
        <v>-5.3999999999999999E-2</v>
      </c>
      <c r="G48" s="22">
        <v>0</v>
      </c>
      <c r="H48" s="22">
        <v>-1.0999999999999999E-2</v>
      </c>
      <c r="S48" s="50" t="str">
        <f t="shared" si="3"/>
        <v>21f</v>
      </c>
      <c r="T48" s="50" t="s">
        <v>148</v>
      </c>
      <c r="U48" s="50">
        <v>21</v>
      </c>
    </row>
    <row r="49" spans="2:21" x14ac:dyDescent="0.25">
      <c r="B49" s="9">
        <v>120</v>
      </c>
      <c r="C49" s="9">
        <v>180</v>
      </c>
      <c r="D49" s="19">
        <v>120</v>
      </c>
      <c r="E49" s="22">
        <v>0</v>
      </c>
      <c r="F49" s="22">
        <v>-6.3E-2</v>
      </c>
      <c r="G49" s="22">
        <v>0</v>
      </c>
      <c r="H49" s="22">
        <v>-1.2500000000000001E-2</v>
      </c>
      <c r="S49" s="50" t="str">
        <f t="shared" si="3"/>
        <v>21g</v>
      </c>
      <c r="T49" s="50" t="s">
        <v>149</v>
      </c>
      <c r="U49" s="50">
        <v>21</v>
      </c>
    </row>
    <row r="50" spans="2:21" x14ac:dyDescent="0.25">
      <c r="B50" s="9">
        <v>180</v>
      </c>
      <c r="C50" s="9">
        <v>250</v>
      </c>
      <c r="D50" s="19">
        <v>180</v>
      </c>
      <c r="E50" s="22">
        <v>0</v>
      </c>
      <c r="F50" s="22">
        <v>-7.1999999999999995E-2</v>
      </c>
      <c r="G50" s="22">
        <v>0</v>
      </c>
      <c r="H50" s="22">
        <v>-1.4500000000000001E-2</v>
      </c>
      <c r="S50" s="50" t="str">
        <f t="shared" si="3"/>
        <v>22a</v>
      </c>
      <c r="T50" s="50" t="s">
        <v>17</v>
      </c>
      <c r="U50" s="50">
        <v>22</v>
      </c>
    </row>
    <row r="51" spans="2:21" x14ac:dyDescent="0.25">
      <c r="B51" s="9">
        <v>250</v>
      </c>
      <c r="C51" s="9">
        <v>315</v>
      </c>
      <c r="D51" s="19">
        <v>250</v>
      </c>
      <c r="E51" s="22">
        <v>0</v>
      </c>
      <c r="F51" s="22">
        <v>-8.1000000000000003E-2</v>
      </c>
      <c r="G51" s="22">
        <v>0</v>
      </c>
      <c r="H51" s="22">
        <v>-1.6E-2</v>
      </c>
      <c r="S51" s="50" t="str">
        <f t="shared" si="3"/>
        <v>22ab</v>
      </c>
      <c r="T51" s="50" t="s">
        <v>143</v>
      </c>
      <c r="U51" s="50">
        <v>22</v>
      </c>
    </row>
    <row r="52" spans="2:21" x14ac:dyDescent="0.25">
      <c r="B52" s="9">
        <v>315</v>
      </c>
      <c r="C52" s="9">
        <v>400</v>
      </c>
      <c r="D52" s="19">
        <v>315</v>
      </c>
      <c r="E52" s="22">
        <v>0</v>
      </c>
      <c r="F52" s="22">
        <v>-8.8999999999999996E-2</v>
      </c>
      <c r="G52" s="22">
        <v>0</v>
      </c>
      <c r="H52" s="22">
        <v>-1.7999999999999999E-2</v>
      </c>
      <c r="S52" s="50" t="str">
        <f t="shared" si="3"/>
        <v>22b</v>
      </c>
      <c r="T52" s="50" t="s">
        <v>144</v>
      </c>
      <c r="U52" s="50">
        <v>22</v>
      </c>
    </row>
    <row r="53" spans="2:21" x14ac:dyDescent="0.25">
      <c r="B53" s="9">
        <v>400</v>
      </c>
      <c r="C53" s="9">
        <v>500</v>
      </c>
      <c r="D53" s="19">
        <v>400</v>
      </c>
      <c r="E53" s="22">
        <v>0</v>
      </c>
      <c r="F53" s="22">
        <v>-9.7000000000000003E-2</v>
      </c>
      <c r="G53" s="22">
        <v>0</v>
      </c>
      <c r="H53" s="22">
        <v>-0.02</v>
      </c>
      <c r="S53" s="50" t="str">
        <f t="shared" si="3"/>
        <v>22c</v>
      </c>
      <c r="T53" s="50" t="s">
        <v>115</v>
      </c>
      <c r="U53" s="50">
        <v>22</v>
      </c>
    </row>
    <row r="54" spans="2:21" x14ac:dyDescent="0.25">
      <c r="B54" s="9">
        <v>500</v>
      </c>
      <c r="C54" s="10">
        <v>630</v>
      </c>
      <c r="D54" s="19">
        <v>500</v>
      </c>
      <c r="E54" s="22">
        <v>0</v>
      </c>
      <c r="F54" s="22">
        <v>-0.11</v>
      </c>
      <c r="G54" s="22">
        <v>0</v>
      </c>
      <c r="H54" s="22">
        <v>-2.1999999999999999E-2</v>
      </c>
      <c r="S54" s="50" t="str">
        <f t="shared" si="3"/>
        <v>22cd</v>
      </c>
      <c r="T54" s="50" t="s">
        <v>146</v>
      </c>
      <c r="U54" s="50">
        <v>22</v>
      </c>
    </row>
    <row r="55" spans="2:21" x14ac:dyDescent="0.25">
      <c r="B55" s="9">
        <v>630</v>
      </c>
      <c r="C55" s="10">
        <v>800</v>
      </c>
      <c r="D55" s="20">
        <v>630</v>
      </c>
      <c r="E55" s="22">
        <v>0</v>
      </c>
      <c r="F55" s="22">
        <v>-0.125</v>
      </c>
      <c r="G55" s="22">
        <v>0</v>
      </c>
      <c r="H55" s="22">
        <v>-2.5000000000000001E-2</v>
      </c>
      <c r="S55" s="50" t="str">
        <f t="shared" si="3"/>
        <v>22d</v>
      </c>
      <c r="T55" s="50" t="s">
        <v>15</v>
      </c>
      <c r="U55" s="50">
        <v>22</v>
      </c>
    </row>
    <row r="56" spans="2:21" x14ac:dyDescent="0.25">
      <c r="B56" s="9">
        <v>800</v>
      </c>
      <c r="C56" s="10">
        <v>1000</v>
      </c>
      <c r="D56" s="20">
        <v>800</v>
      </c>
      <c r="E56" s="22">
        <v>0</v>
      </c>
      <c r="F56" s="22">
        <v>-0.14000000000000001</v>
      </c>
      <c r="G56" s="22">
        <v>0</v>
      </c>
      <c r="H56" s="22">
        <v>-2.8000000000000001E-2</v>
      </c>
      <c r="S56" s="50" t="str">
        <f t="shared" si="3"/>
        <v>22e</v>
      </c>
      <c r="T56" s="50" t="s">
        <v>147</v>
      </c>
      <c r="U56" s="50">
        <v>22</v>
      </c>
    </row>
    <row r="57" spans="2:21" x14ac:dyDescent="0.25">
      <c r="B57" s="9">
        <v>1000</v>
      </c>
      <c r="C57" s="10">
        <v>1250</v>
      </c>
      <c r="D57" s="20">
        <v>1000</v>
      </c>
      <c r="E57" s="22">
        <v>0</v>
      </c>
      <c r="F57" s="22">
        <v>-0.16500000000000001</v>
      </c>
      <c r="G57" s="22">
        <v>0</v>
      </c>
      <c r="H57" s="22">
        <v>-3.3000000000000002E-2</v>
      </c>
      <c r="S57" s="50" t="str">
        <f t="shared" si="3"/>
        <v>22f</v>
      </c>
      <c r="T57" s="50" t="s">
        <v>148</v>
      </c>
      <c r="U57" s="50">
        <v>22</v>
      </c>
    </row>
    <row r="58" spans="2:21" x14ac:dyDescent="0.25">
      <c r="B58" s="9">
        <v>1250</v>
      </c>
      <c r="C58" s="10">
        <v>1600</v>
      </c>
      <c r="D58" s="20">
        <v>1250</v>
      </c>
      <c r="E58" s="22">
        <v>0</v>
      </c>
      <c r="F58" s="22">
        <v>-0.19500000000000001</v>
      </c>
      <c r="G58" s="22">
        <v>0</v>
      </c>
      <c r="H58" s="22">
        <v>-3.9E-2</v>
      </c>
      <c r="S58" s="50" t="str">
        <f t="shared" si="3"/>
        <v>22g</v>
      </c>
      <c r="T58" s="50" t="s">
        <v>149</v>
      </c>
      <c r="U58" s="50">
        <v>22</v>
      </c>
    </row>
    <row r="59" spans="2:21" x14ac:dyDescent="0.25">
      <c r="B59" s="9">
        <v>1600</v>
      </c>
      <c r="C59" s="10">
        <v>2000</v>
      </c>
      <c r="D59" s="20">
        <v>1600</v>
      </c>
      <c r="E59" s="22">
        <v>0</v>
      </c>
      <c r="F59" s="22">
        <v>-0.23</v>
      </c>
      <c r="G59" s="22">
        <v>0</v>
      </c>
      <c r="H59" s="22">
        <v>-4.5999999999999999E-2</v>
      </c>
      <c r="S59" s="50" t="str">
        <f t="shared" si="3"/>
        <v>23a</v>
      </c>
      <c r="T59" s="50" t="s">
        <v>17</v>
      </c>
      <c r="U59" s="50">
        <v>23</v>
      </c>
    </row>
    <row r="60" spans="2:21" x14ac:dyDescent="0.25">
      <c r="B60" s="9">
        <v>2000</v>
      </c>
      <c r="C60" s="10">
        <v>2500</v>
      </c>
      <c r="D60" s="20">
        <v>2000</v>
      </c>
      <c r="E60" s="22">
        <v>0</v>
      </c>
      <c r="F60" s="22">
        <v>-0.28000000000000003</v>
      </c>
      <c r="G60" s="22">
        <v>0</v>
      </c>
      <c r="H60" s="22">
        <v>-5.5E-2</v>
      </c>
      <c r="S60" s="50" t="str">
        <f t="shared" si="3"/>
        <v>23ab</v>
      </c>
      <c r="T60" s="50" t="s">
        <v>143</v>
      </c>
      <c r="U60" s="50">
        <v>23</v>
      </c>
    </row>
    <row r="61" spans="2:21" x14ac:dyDescent="0.25">
      <c r="B61" s="9">
        <v>2500</v>
      </c>
      <c r="C61" s="10">
        <v>3150</v>
      </c>
      <c r="D61" s="20">
        <v>2500</v>
      </c>
      <c r="E61" s="22">
        <v>0</v>
      </c>
      <c r="F61" s="22">
        <v>-0.33</v>
      </c>
      <c r="G61" s="22">
        <v>0</v>
      </c>
      <c r="H61" s="22">
        <v>-6.7500000000000004E-2</v>
      </c>
      <c r="S61" s="50" t="str">
        <f t="shared" si="3"/>
        <v>23b</v>
      </c>
      <c r="T61" s="50" t="s">
        <v>144</v>
      </c>
      <c r="U61" s="50">
        <v>23</v>
      </c>
    </row>
    <row r="62" spans="2:21" x14ac:dyDescent="0.25">
      <c r="D62" s="20">
        <v>3150</v>
      </c>
      <c r="S62" s="50" t="str">
        <f t="shared" si="3"/>
        <v>23c</v>
      </c>
      <c r="T62" s="50" t="s">
        <v>115</v>
      </c>
      <c r="U62" s="50">
        <v>23</v>
      </c>
    </row>
    <row r="63" spans="2:21" x14ac:dyDescent="0.25">
      <c r="S63" s="50" t="str">
        <f t="shared" si="3"/>
        <v>23cd</v>
      </c>
      <c r="T63" s="50" t="s">
        <v>146</v>
      </c>
      <c r="U63" s="50">
        <v>23</v>
      </c>
    </row>
    <row r="64" spans="2:21" x14ac:dyDescent="0.25">
      <c r="B64" t="s">
        <v>37</v>
      </c>
      <c r="D64" t="s">
        <v>129</v>
      </c>
      <c r="S64" s="50" t="str">
        <f t="shared" si="3"/>
        <v>23d</v>
      </c>
      <c r="T64" s="50" t="s">
        <v>15</v>
      </c>
      <c r="U64" s="50">
        <v>23</v>
      </c>
    </row>
    <row r="65" spans="2:21" x14ac:dyDescent="0.25">
      <c r="B65" t="s">
        <v>87</v>
      </c>
      <c r="D65" s="21" t="s">
        <v>43</v>
      </c>
      <c r="E65" s="21"/>
      <c r="F65" s="18" t="str">
        <f>Principal!O8</f>
        <v>h9</v>
      </c>
      <c r="G65" s="26" t="s">
        <v>44</v>
      </c>
      <c r="H65" s="18">
        <f>HLOOKUP(F65,$D$40:$H$41,2)</f>
        <v>4</v>
      </c>
      <c r="S65" s="50" t="str">
        <f t="shared" si="3"/>
        <v>23e</v>
      </c>
      <c r="T65" s="50" t="s">
        <v>147</v>
      </c>
      <c r="U65" s="50">
        <v>23</v>
      </c>
    </row>
    <row r="66" spans="2:21" x14ac:dyDescent="0.25">
      <c r="D66" s="8" t="s">
        <v>128</v>
      </c>
      <c r="E66" s="8"/>
      <c r="F66" s="23">
        <f>Principal!O11</f>
        <v>156.8764000435817</v>
      </c>
      <c r="G66" s="35" t="s">
        <v>46</v>
      </c>
      <c r="H66" s="18">
        <f>VLOOKUP($F$66,$D$41:$H$62,H65)</f>
        <v>0</v>
      </c>
      <c r="S66" s="50" t="str">
        <f t="shared" si="3"/>
        <v>23f</v>
      </c>
      <c r="T66" s="50" t="s">
        <v>148</v>
      </c>
      <c r="U66" s="50">
        <v>23</v>
      </c>
    </row>
    <row r="67" spans="2:21" x14ac:dyDescent="0.25">
      <c r="G67" s="35"/>
      <c r="H67" s="18">
        <f>VLOOKUP($F$66,$D$41:$H$62,H65+1)</f>
        <v>-1.2500000000000001E-2</v>
      </c>
      <c r="S67" s="50" t="str">
        <f t="shared" si="3"/>
        <v>23g</v>
      </c>
      <c r="T67" s="50" t="s">
        <v>149</v>
      </c>
      <c r="U67" s="50">
        <v>23</v>
      </c>
    </row>
    <row r="68" spans="2:21" x14ac:dyDescent="0.25">
      <c r="S68" s="50" t="str">
        <f t="shared" si="3"/>
        <v>24a</v>
      </c>
      <c r="T68" s="50" t="s">
        <v>17</v>
      </c>
      <c r="U68" s="50">
        <v>24</v>
      </c>
    </row>
    <row r="69" spans="2:21" x14ac:dyDescent="0.25">
      <c r="S69" s="50" t="str">
        <f t="shared" si="3"/>
        <v>24ab</v>
      </c>
      <c r="T69" s="50" t="s">
        <v>143</v>
      </c>
      <c r="U69" s="50">
        <v>24</v>
      </c>
    </row>
    <row r="70" spans="2:21" x14ac:dyDescent="0.25">
      <c r="D70" t="s">
        <v>130</v>
      </c>
      <c r="S70" s="50" t="str">
        <f t="shared" si="3"/>
        <v>24b</v>
      </c>
      <c r="T70" s="50" t="s">
        <v>144</v>
      </c>
      <c r="U70" s="50">
        <v>24</v>
      </c>
    </row>
    <row r="71" spans="2:21" x14ac:dyDescent="0.25">
      <c r="D71" s="21" t="s">
        <v>43</v>
      </c>
      <c r="E71" s="21"/>
      <c r="F71" s="18" t="str">
        <f>Principal!$O$8</f>
        <v>h9</v>
      </c>
      <c r="G71" s="35" t="s">
        <v>44</v>
      </c>
      <c r="H71" s="18">
        <f>HLOOKUP(F71,$D$40:$H$41,2)</f>
        <v>4</v>
      </c>
      <c r="S71" s="50" t="str">
        <f t="shared" si="3"/>
        <v>24c</v>
      </c>
      <c r="T71" s="50" t="s">
        <v>115</v>
      </c>
      <c r="U71" s="50">
        <v>24</v>
      </c>
    </row>
    <row r="72" spans="2:21" x14ac:dyDescent="0.25">
      <c r="D72" s="8" t="s">
        <v>128</v>
      </c>
      <c r="E72" s="8"/>
      <c r="F72" s="23">
        <f>Principal!P11</f>
        <v>406.33043673739922</v>
      </c>
      <c r="G72" s="35" t="s">
        <v>46</v>
      </c>
      <c r="H72" s="18">
        <f>VLOOKUP($F$72,$D$41:$H$62,H71)</f>
        <v>0</v>
      </c>
      <c r="S72" s="50" t="str">
        <f t="shared" si="3"/>
        <v>24cd</v>
      </c>
      <c r="T72" s="50" t="s">
        <v>146</v>
      </c>
      <c r="U72" s="50">
        <v>24</v>
      </c>
    </row>
    <row r="73" spans="2:21" x14ac:dyDescent="0.25">
      <c r="G73" s="35"/>
      <c r="H73" s="18">
        <f>VLOOKUP($F$72,$D$41:$H$62,H71+1)</f>
        <v>-0.02</v>
      </c>
      <c r="S73" s="50" t="str">
        <f t="shared" si="3"/>
        <v>24d</v>
      </c>
      <c r="T73" s="50" t="s">
        <v>15</v>
      </c>
      <c r="U73" s="50">
        <v>24</v>
      </c>
    </row>
    <row r="74" spans="2:21" x14ac:dyDescent="0.25">
      <c r="S74" s="50" t="str">
        <f t="shared" si="3"/>
        <v>24e</v>
      </c>
      <c r="T74" s="50" t="s">
        <v>147</v>
      </c>
      <c r="U74" s="50">
        <v>24</v>
      </c>
    </row>
    <row r="75" spans="2:21" x14ac:dyDescent="0.25">
      <c r="S75" s="50" t="str">
        <f t="shared" si="3"/>
        <v>24f</v>
      </c>
      <c r="T75" s="50" t="s">
        <v>148</v>
      </c>
      <c r="U75" s="50">
        <v>24</v>
      </c>
    </row>
    <row r="76" spans="2:21" x14ac:dyDescent="0.25">
      <c r="S76" s="50" t="str">
        <f t="shared" si="3"/>
        <v>24g</v>
      </c>
      <c r="T76" s="50" t="s">
        <v>149</v>
      </c>
      <c r="U76" s="50">
        <v>24</v>
      </c>
    </row>
    <row r="77" spans="2:21" x14ac:dyDescent="0.25">
      <c r="S77" s="50" t="str">
        <f t="shared" si="3"/>
        <v>25a</v>
      </c>
      <c r="T77" s="50" t="s">
        <v>17</v>
      </c>
      <c r="U77" s="50">
        <v>25</v>
      </c>
    </row>
    <row r="78" spans="2:21" x14ac:dyDescent="0.25">
      <c r="S78" s="50" t="str">
        <f t="shared" si="3"/>
        <v>25ab</v>
      </c>
      <c r="T78" s="50" t="s">
        <v>143</v>
      </c>
      <c r="U78" s="50">
        <v>25</v>
      </c>
    </row>
    <row r="79" spans="2:21" x14ac:dyDescent="0.25">
      <c r="S79" s="50" t="str">
        <f t="shared" si="3"/>
        <v>25b</v>
      </c>
      <c r="T79" s="50" t="s">
        <v>144</v>
      </c>
      <c r="U79" s="50">
        <v>25</v>
      </c>
    </row>
    <row r="80" spans="2:21" x14ac:dyDescent="0.25">
      <c r="S80" s="50" t="str">
        <f t="shared" si="3"/>
        <v>25c</v>
      </c>
      <c r="T80" s="50" t="s">
        <v>115</v>
      </c>
      <c r="U80" s="50">
        <v>25</v>
      </c>
    </row>
    <row r="81" spans="19:21" x14ac:dyDescent="0.25">
      <c r="S81" s="50" t="str">
        <f t="shared" si="3"/>
        <v>25cd</v>
      </c>
      <c r="T81" s="50" t="s">
        <v>146</v>
      </c>
      <c r="U81" s="50">
        <v>25</v>
      </c>
    </row>
    <row r="82" spans="19:21" x14ac:dyDescent="0.25">
      <c r="S82" s="50" t="str">
        <f t="shared" si="3"/>
        <v>25d</v>
      </c>
      <c r="T82" s="50" t="s">
        <v>15</v>
      </c>
      <c r="U82" s="50">
        <v>25</v>
      </c>
    </row>
    <row r="83" spans="19:21" x14ac:dyDescent="0.25">
      <c r="S83" s="50" t="str">
        <f t="shared" si="3"/>
        <v>25e</v>
      </c>
      <c r="T83" s="50" t="s">
        <v>147</v>
      </c>
      <c r="U83" s="50">
        <v>25</v>
      </c>
    </row>
    <row r="84" spans="19:21" x14ac:dyDescent="0.25">
      <c r="S84" s="50" t="str">
        <f t="shared" si="3"/>
        <v>25f</v>
      </c>
      <c r="T84" s="50" t="s">
        <v>148</v>
      </c>
      <c r="U84" s="50">
        <v>25</v>
      </c>
    </row>
    <row r="85" spans="19:21" x14ac:dyDescent="0.25">
      <c r="S85" s="50" t="str">
        <f t="shared" si="3"/>
        <v>25g</v>
      </c>
      <c r="T85" s="50" t="s">
        <v>149</v>
      </c>
      <c r="U85" s="50">
        <v>25</v>
      </c>
    </row>
    <row r="86" spans="19:21" x14ac:dyDescent="0.25">
      <c r="S86" s="50" t="str">
        <f t="shared" si="3"/>
        <v>26a</v>
      </c>
      <c r="T86" s="50" t="s">
        <v>17</v>
      </c>
      <c r="U86" s="50">
        <v>26</v>
      </c>
    </row>
    <row r="87" spans="19:21" x14ac:dyDescent="0.25">
      <c r="S87" s="50" t="str">
        <f t="shared" si="3"/>
        <v>26ab</v>
      </c>
      <c r="T87" s="50" t="s">
        <v>143</v>
      </c>
      <c r="U87" s="50">
        <v>26</v>
      </c>
    </row>
    <row r="88" spans="19:21" x14ac:dyDescent="0.25">
      <c r="S88" s="50" t="str">
        <f t="shared" si="3"/>
        <v>26b</v>
      </c>
      <c r="T88" s="50" t="s">
        <v>144</v>
      </c>
      <c r="U88" s="50">
        <v>26</v>
      </c>
    </row>
    <row r="89" spans="19:21" x14ac:dyDescent="0.25">
      <c r="S89" s="50" t="str">
        <f t="shared" si="3"/>
        <v>26c</v>
      </c>
      <c r="T89" s="50" t="s">
        <v>115</v>
      </c>
      <c r="U89" s="50">
        <v>26</v>
      </c>
    </row>
    <row r="90" spans="19:21" x14ac:dyDescent="0.25">
      <c r="S90" s="50" t="str">
        <f t="shared" si="3"/>
        <v>26cd</v>
      </c>
      <c r="T90" s="50" t="s">
        <v>146</v>
      </c>
      <c r="U90" s="50">
        <v>26</v>
      </c>
    </row>
    <row r="91" spans="19:21" x14ac:dyDescent="0.25">
      <c r="S91" s="50" t="str">
        <f t="shared" si="3"/>
        <v>26d</v>
      </c>
      <c r="T91" s="50" t="s">
        <v>15</v>
      </c>
      <c r="U91" s="50">
        <v>26</v>
      </c>
    </row>
    <row r="92" spans="19:21" x14ac:dyDescent="0.25">
      <c r="S92" s="50" t="str">
        <f t="shared" si="3"/>
        <v>26e</v>
      </c>
      <c r="T92" s="50" t="s">
        <v>147</v>
      </c>
      <c r="U92" s="50">
        <v>26</v>
      </c>
    </row>
    <row r="93" spans="19:21" x14ac:dyDescent="0.25">
      <c r="S93" s="50" t="str">
        <f t="shared" si="3"/>
        <v>26f</v>
      </c>
      <c r="T93" s="50" t="s">
        <v>148</v>
      </c>
      <c r="U93" s="50">
        <v>26</v>
      </c>
    </row>
    <row r="94" spans="19:21" x14ac:dyDescent="0.25">
      <c r="S94" s="50" t="str">
        <f t="shared" si="3"/>
        <v>26g</v>
      </c>
      <c r="T94" s="50" t="s">
        <v>149</v>
      </c>
      <c r="U94" s="50">
        <v>26</v>
      </c>
    </row>
    <row r="95" spans="19:21" x14ac:dyDescent="0.25">
      <c r="S95" s="50" t="str">
        <f t="shared" si="3"/>
        <v>27a</v>
      </c>
      <c r="T95" s="50" t="s">
        <v>17</v>
      </c>
      <c r="U95" s="50">
        <v>27</v>
      </c>
    </row>
    <row r="96" spans="19:21" x14ac:dyDescent="0.25">
      <c r="S96" s="50" t="str">
        <f t="shared" si="3"/>
        <v>27ab</v>
      </c>
      <c r="T96" s="50" t="s">
        <v>143</v>
      </c>
      <c r="U96" s="50">
        <v>27</v>
      </c>
    </row>
    <row r="97" spans="19:21" x14ac:dyDescent="0.25">
      <c r="S97" s="50" t="str">
        <f t="shared" si="3"/>
        <v>27b</v>
      </c>
      <c r="T97" s="50" t="s">
        <v>144</v>
      </c>
      <c r="U97" s="50">
        <v>27</v>
      </c>
    </row>
    <row r="98" spans="19:21" x14ac:dyDescent="0.25">
      <c r="S98" s="50" t="str">
        <f t="shared" si="3"/>
        <v>27c</v>
      </c>
      <c r="T98" s="50" t="s">
        <v>115</v>
      </c>
      <c r="U98" s="50">
        <v>27</v>
      </c>
    </row>
    <row r="99" spans="19:21" x14ac:dyDescent="0.25">
      <c r="S99" s="50" t="str">
        <f t="shared" si="3"/>
        <v>27cd</v>
      </c>
      <c r="T99" s="50" t="s">
        <v>146</v>
      </c>
      <c r="U99" s="50">
        <v>27</v>
      </c>
    </row>
    <row r="100" spans="19:21" x14ac:dyDescent="0.25">
      <c r="S100" s="50" t="str">
        <f t="shared" si="3"/>
        <v>27d</v>
      </c>
      <c r="T100" s="50" t="s">
        <v>15</v>
      </c>
      <c r="U100" s="50">
        <v>27</v>
      </c>
    </row>
    <row r="101" spans="19:21" x14ac:dyDescent="0.25">
      <c r="S101" s="50" t="str">
        <f t="shared" si="3"/>
        <v>27e</v>
      </c>
      <c r="T101" s="50" t="s">
        <v>147</v>
      </c>
      <c r="U101" s="50">
        <v>27</v>
      </c>
    </row>
    <row r="102" spans="19:21" x14ac:dyDescent="0.25">
      <c r="S102" s="50" t="str">
        <f t="shared" si="3"/>
        <v>27f</v>
      </c>
      <c r="T102" s="50" t="s">
        <v>148</v>
      </c>
      <c r="U102" s="50">
        <v>27</v>
      </c>
    </row>
    <row r="103" spans="19:21" x14ac:dyDescent="0.25">
      <c r="S103" s="50" t="str">
        <f t="shared" si="3"/>
        <v>27g</v>
      </c>
      <c r="T103" s="50" t="s">
        <v>149</v>
      </c>
      <c r="U103" s="50">
        <v>27</v>
      </c>
    </row>
    <row r="104" spans="19:21" x14ac:dyDescent="0.25">
      <c r="S104" s="50" t="str">
        <f t="shared" si="3"/>
        <v>28a</v>
      </c>
      <c r="T104" s="50" t="s">
        <v>17</v>
      </c>
      <c r="U104" s="50">
        <v>28</v>
      </c>
    </row>
    <row r="105" spans="19:21" x14ac:dyDescent="0.25">
      <c r="S105" s="50" t="str">
        <f t="shared" si="3"/>
        <v>28ab</v>
      </c>
      <c r="T105" s="50" t="s">
        <v>143</v>
      </c>
      <c r="U105" s="50">
        <v>28</v>
      </c>
    </row>
    <row r="106" spans="19:21" x14ac:dyDescent="0.25">
      <c r="S106" s="50" t="str">
        <f t="shared" ref="S106:S130" si="4">CONCATENATE(U106,T106)</f>
        <v>28b</v>
      </c>
      <c r="T106" s="50" t="s">
        <v>144</v>
      </c>
      <c r="U106" s="50">
        <v>28</v>
      </c>
    </row>
    <row r="107" spans="19:21" x14ac:dyDescent="0.25">
      <c r="S107" s="50" t="str">
        <f t="shared" si="4"/>
        <v>28c</v>
      </c>
      <c r="T107" s="50" t="s">
        <v>115</v>
      </c>
      <c r="U107" s="50">
        <v>28</v>
      </c>
    </row>
    <row r="108" spans="19:21" x14ac:dyDescent="0.25">
      <c r="S108" s="50" t="str">
        <f t="shared" si="4"/>
        <v>28cd</v>
      </c>
      <c r="T108" s="50" t="s">
        <v>146</v>
      </c>
      <c r="U108" s="50">
        <v>28</v>
      </c>
    </row>
    <row r="109" spans="19:21" x14ac:dyDescent="0.25">
      <c r="S109" s="50" t="str">
        <f t="shared" si="4"/>
        <v>28d</v>
      </c>
      <c r="T109" s="50" t="s">
        <v>15</v>
      </c>
      <c r="U109" s="50">
        <v>28</v>
      </c>
    </row>
    <row r="110" spans="19:21" x14ac:dyDescent="0.25">
      <c r="S110" s="50" t="str">
        <f t="shared" si="4"/>
        <v>28e</v>
      </c>
      <c r="T110" s="50" t="s">
        <v>147</v>
      </c>
      <c r="U110" s="50">
        <v>28</v>
      </c>
    </row>
    <row r="111" spans="19:21" x14ac:dyDescent="0.25">
      <c r="S111" s="50" t="str">
        <f t="shared" si="4"/>
        <v>28f</v>
      </c>
      <c r="T111" s="50" t="s">
        <v>148</v>
      </c>
      <c r="U111" s="50">
        <v>28</v>
      </c>
    </row>
    <row r="112" spans="19:21" x14ac:dyDescent="0.25">
      <c r="S112" s="50" t="str">
        <f t="shared" si="4"/>
        <v>28g</v>
      </c>
      <c r="T112" s="50" t="s">
        <v>149</v>
      </c>
      <c r="U112" s="50">
        <v>28</v>
      </c>
    </row>
    <row r="113" spans="19:21" x14ac:dyDescent="0.25">
      <c r="S113" s="50" t="str">
        <f t="shared" si="4"/>
        <v>29a</v>
      </c>
      <c r="T113" s="50" t="s">
        <v>17</v>
      </c>
      <c r="U113" s="50">
        <v>29</v>
      </c>
    </row>
    <row r="114" spans="19:21" x14ac:dyDescent="0.25">
      <c r="S114" s="50" t="str">
        <f t="shared" si="4"/>
        <v>29ab</v>
      </c>
      <c r="T114" s="50" t="s">
        <v>143</v>
      </c>
      <c r="U114" s="50">
        <v>29</v>
      </c>
    </row>
    <row r="115" spans="19:21" x14ac:dyDescent="0.25">
      <c r="S115" s="50" t="str">
        <f t="shared" si="4"/>
        <v>29b</v>
      </c>
      <c r="T115" s="50" t="s">
        <v>144</v>
      </c>
      <c r="U115" s="50">
        <v>29</v>
      </c>
    </row>
    <row r="116" spans="19:21" x14ac:dyDescent="0.25">
      <c r="S116" s="50" t="str">
        <f t="shared" si="4"/>
        <v>29c</v>
      </c>
      <c r="T116" s="50" t="s">
        <v>115</v>
      </c>
      <c r="U116" s="50">
        <v>29</v>
      </c>
    </row>
    <row r="117" spans="19:21" x14ac:dyDescent="0.25">
      <c r="S117" s="50" t="str">
        <f t="shared" si="4"/>
        <v>29cd</v>
      </c>
      <c r="T117" s="50" t="s">
        <v>146</v>
      </c>
      <c r="U117" s="50">
        <v>29</v>
      </c>
    </row>
    <row r="118" spans="19:21" x14ac:dyDescent="0.25">
      <c r="S118" s="50" t="str">
        <f t="shared" si="4"/>
        <v>29d</v>
      </c>
      <c r="T118" s="50" t="s">
        <v>15</v>
      </c>
      <c r="U118" s="50">
        <v>29</v>
      </c>
    </row>
    <row r="119" spans="19:21" x14ac:dyDescent="0.25">
      <c r="S119" s="50" t="str">
        <f t="shared" si="4"/>
        <v>29e</v>
      </c>
      <c r="T119" s="50" t="s">
        <v>147</v>
      </c>
      <c r="U119" s="50">
        <v>29</v>
      </c>
    </row>
    <row r="120" spans="19:21" x14ac:dyDescent="0.25">
      <c r="S120" s="50" t="str">
        <f t="shared" si="4"/>
        <v>29f</v>
      </c>
      <c r="T120" s="50" t="s">
        <v>148</v>
      </c>
      <c r="U120" s="50">
        <v>29</v>
      </c>
    </row>
    <row r="121" spans="19:21" x14ac:dyDescent="0.25">
      <c r="S121" s="50" t="str">
        <f t="shared" si="4"/>
        <v>29g</v>
      </c>
      <c r="T121" s="50" t="s">
        <v>149</v>
      </c>
      <c r="U121" s="50">
        <v>29</v>
      </c>
    </row>
    <row r="122" spans="19:21" x14ac:dyDescent="0.25">
      <c r="S122" s="50" t="str">
        <f t="shared" si="4"/>
        <v>30a</v>
      </c>
      <c r="T122" s="50" t="s">
        <v>17</v>
      </c>
      <c r="U122" s="50">
        <v>30</v>
      </c>
    </row>
    <row r="123" spans="19:21" x14ac:dyDescent="0.25">
      <c r="S123" s="50" t="str">
        <f t="shared" si="4"/>
        <v>30ab</v>
      </c>
      <c r="T123" s="50" t="s">
        <v>143</v>
      </c>
      <c r="U123" s="50">
        <v>30</v>
      </c>
    </row>
    <row r="124" spans="19:21" x14ac:dyDescent="0.25">
      <c r="S124" s="50" t="str">
        <f t="shared" si="4"/>
        <v>30b</v>
      </c>
      <c r="T124" s="50" t="s">
        <v>144</v>
      </c>
      <c r="U124" s="50">
        <v>30</v>
      </c>
    </row>
    <row r="125" spans="19:21" x14ac:dyDescent="0.25">
      <c r="S125" s="50" t="str">
        <f t="shared" si="4"/>
        <v>30c</v>
      </c>
      <c r="T125" s="50" t="s">
        <v>115</v>
      </c>
      <c r="U125" s="50">
        <v>30</v>
      </c>
    </row>
    <row r="126" spans="19:21" x14ac:dyDescent="0.25">
      <c r="S126" s="50" t="str">
        <f t="shared" si="4"/>
        <v>30cd</v>
      </c>
      <c r="T126" s="50" t="s">
        <v>146</v>
      </c>
      <c r="U126" s="50">
        <v>30</v>
      </c>
    </row>
    <row r="127" spans="19:21" x14ac:dyDescent="0.25">
      <c r="S127" s="50" t="str">
        <f t="shared" si="4"/>
        <v>30d</v>
      </c>
      <c r="T127" s="50" t="s">
        <v>15</v>
      </c>
      <c r="U127" s="50">
        <v>30</v>
      </c>
    </row>
    <row r="128" spans="19:21" x14ac:dyDescent="0.25">
      <c r="S128" s="50" t="str">
        <f t="shared" si="4"/>
        <v>30e</v>
      </c>
      <c r="T128" s="50" t="s">
        <v>147</v>
      </c>
      <c r="U128" s="50">
        <v>30</v>
      </c>
    </row>
    <row r="129" spans="19:21" x14ac:dyDescent="0.25">
      <c r="S129" s="50" t="str">
        <f t="shared" si="4"/>
        <v>30f</v>
      </c>
      <c r="T129" s="50" t="s">
        <v>148</v>
      </c>
      <c r="U129" s="50">
        <v>30</v>
      </c>
    </row>
    <row r="130" spans="19:21" x14ac:dyDescent="0.25">
      <c r="S130" s="50" t="str">
        <f t="shared" si="4"/>
        <v>30g</v>
      </c>
      <c r="T130" s="50" t="s">
        <v>149</v>
      </c>
      <c r="U130" s="50">
        <v>30</v>
      </c>
    </row>
    <row r="131" spans="19:21" x14ac:dyDescent="0.25">
      <c r="S131" s="50" t="s">
        <v>152</v>
      </c>
      <c r="T131" s="50"/>
      <c r="U131" s="50"/>
    </row>
  </sheetData>
  <sortState xmlns:xlrd2="http://schemas.microsoft.com/office/spreadsheetml/2017/richdata2" ref="O11:O16">
    <sortCondition ref="O11:O16"/>
  </sortState>
  <mergeCells count="14">
    <mergeCell ref="S7:T7"/>
    <mergeCell ref="R11:R23"/>
    <mergeCell ref="R26:R38"/>
    <mergeCell ref="U8:V8"/>
    <mergeCell ref="U9:V9"/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F3998"/>
  <sheetViews>
    <sheetView showGridLines="0" tabSelected="1" zoomScaleNormal="100" workbookViewId="0">
      <selection activeCell="B5" sqref="B5:Z5"/>
    </sheetView>
  </sheetViews>
  <sheetFormatPr defaultRowHeight="15" x14ac:dyDescent="0.25"/>
  <cols>
    <col min="1" max="1" width="2.85546875" customWidth="1"/>
    <col min="2" max="2" width="10.5703125" style="61" bestFit="1" customWidth="1"/>
    <col min="3" max="3" width="28.7109375" style="127" customWidth="1"/>
    <col min="4" max="5" width="26.7109375" style="125" customWidth="1"/>
    <col min="6" max="6" width="11.28515625" style="123" customWidth="1"/>
    <col min="7" max="7" width="11.85546875" style="131" customWidth="1"/>
    <col min="8" max="8" width="9.5703125" style="61" customWidth="1"/>
    <col min="9" max="9" width="17.42578125" style="61" customWidth="1"/>
    <col min="10" max="10" width="12.5703125" style="61" customWidth="1"/>
    <col min="11" max="11" width="15.5703125" style="61" customWidth="1"/>
    <col min="12" max="12" width="12.7109375" style="61" customWidth="1"/>
    <col min="13" max="13" width="21.28515625" style="61" customWidth="1"/>
    <col min="14" max="14" width="9.140625" style="61"/>
    <col min="15" max="15" width="9.85546875" style="61" customWidth="1"/>
    <col min="16" max="16" width="11.140625" style="61" customWidth="1"/>
    <col min="17" max="17" width="21.28515625" style="61" customWidth="1"/>
    <col min="18" max="18" width="9.140625" style="61" customWidth="1"/>
    <col min="19" max="23" width="9.140625" style="61"/>
    <col min="24" max="24" width="17.140625" style="61" customWidth="1"/>
    <col min="25" max="26" width="2.42578125" customWidth="1"/>
    <col min="27" max="27" width="9.85546875" customWidth="1"/>
    <col min="28" max="28" width="33.140625" customWidth="1"/>
    <col min="29" max="30" width="29.28515625" customWidth="1"/>
    <col min="31" max="32" width="7.7109375" customWidth="1"/>
    <col min="33" max="33" width="10.140625" customWidth="1"/>
    <col min="34" max="34" width="3.140625" customWidth="1"/>
    <col min="35" max="35" width="10.5703125" style="192" bestFit="1" customWidth="1"/>
    <col min="36" max="36" width="29.42578125" style="192" customWidth="1"/>
    <col min="37" max="38" width="25" style="192" bestFit="1" customWidth="1"/>
    <col min="39" max="40" width="19.28515625" style="192" bestFit="1" customWidth="1"/>
    <col min="41" max="41" width="14.85546875" style="192" bestFit="1" customWidth="1"/>
    <col min="42" max="42" width="24.42578125" style="192" bestFit="1" customWidth="1"/>
    <col min="43" max="43" width="23.140625" style="192" customWidth="1"/>
    <col min="44" max="44" width="27.28515625" style="192" bestFit="1" customWidth="1"/>
    <col min="45" max="45" width="23.7109375" style="192" bestFit="1" customWidth="1"/>
    <col min="46" max="46" width="36" style="192" bestFit="1" customWidth="1"/>
    <col min="47" max="47" width="10.85546875" style="192" customWidth="1"/>
    <col min="48" max="48" width="7.7109375" style="192" bestFit="1" customWidth="1"/>
    <col min="49" max="49" width="9" style="192" bestFit="1" customWidth="1"/>
    <col min="50" max="50" width="19.42578125" style="192" bestFit="1" customWidth="1"/>
    <col min="51" max="56" width="9.85546875" style="192" customWidth="1"/>
    <col min="57" max="57" width="26.7109375" style="192" bestFit="1" customWidth="1"/>
    <col min="58" max="58" width="9.140625" style="192"/>
  </cols>
  <sheetData>
    <row r="1" spans="2:58" ht="15" customHeight="1" x14ac:dyDescent="0.25">
      <c r="B1"/>
      <c r="C1"/>
      <c r="D1"/>
      <c r="E1"/>
      <c r="H1" s="133"/>
      <c r="I1" s="133"/>
      <c r="J1" s="133"/>
      <c r="K1" s="133"/>
      <c r="L1" s="133"/>
      <c r="M1" s="133"/>
      <c r="N1" s="133"/>
      <c r="O1" s="133"/>
      <c r="R1" s="325" t="s">
        <v>196</v>
      </c>
      <c r="S1" s="325"/>
      <c r="T1" s="325"/>
      <c r="U1" s="325"/>
      <c r="V1" s="325"/>
      <c r="W1" s="325"/>
    </row>
    <row r="2" spans="2:58" ht="15" customHeight="1" x14ac:dyDescent="0.25">
      <c r="B2"/>
      <c r="C2"/>
      <c r="D2"/>
      <c r="E2"/>
      <c r="R2" s="326" t="s">
        <v>202</v>
      </c>
      <c r="S2" s="326"/>
      <c r="T2" s="326"/>
      <c r="U2" s="326" t="s">
        <v>212</v>
      </c>
      <c r="V2" s="326"/>
      <c r="W2" s="326"/>
      <c r="AA2" s="324" t="s">
        <v>213</v>
      </c>
      <c r="AB2" s="324"/>
      <c r="AC2" s="324"/>
      <c r="AD2" s="324"/>
      <c r="AE2" s="324"/>
      <c r="AF2" s="324"/>
      <c r="AG2" s="324"/>
      <c r="AI2" s="324" t="s">
        <v>215</v>
      </c>
      <c r="AJ2" s="324"/>
      <c r="AK2" s="324"/>
      <c r="AL2" s="324"/>
      <c r="AM2" s="324"/>
      <c r="AN2" s="324"/>
      <c r="AO2" s="324"/>
      <c r="AP2" s="324"/>
      <c r="AQ2" s="324"/>
      <c r="AR2" s="324"/>
      <c r="AS2" s="324"/>
      <c r="AT2" s="324"/>
      <c r="AU2" s="324"/>
      <c r="AV2" s="324"/>
      <c r="AW2" s="324"/>
      <c r="AX2" s="324"/>
      <c r="AY2" s="324"/>
      <c r="AZ2" s="324"/>
      <c r="BA2" s="324"/>
      <c r="BB2" s="324"/>
      <c r="BC2" s="324"/>
      <c r="BD2" s="324"/>
      <c r="BE2" s="324"/>
    </row>
    <row r="3" spans="2:58" s="185" customFormat="1" ht="40.5" customHeight="1" x14ac:dyDescent="0.25">
      <c r="B3" s="186" t="s">
        <v>198</v>
      </c>
      <c r="C3" s="187" t="s">
        <v>111</v>
      </c>
      <c r="D3" s="187" t="s">
        <v>199</v>
      </c>
      <c r="E3" s="187" t="s">
        <v>200</v>
      </c>
      <c r="F3" s="189" t="s">
        <v>218</v>
      </c>
      <c r="G3" s="189" t="s">
        <v>219</v>
      </c>
      <c r="H3" s="189" t="s">
        <v>221</v>
      </c>
      <c r="I3" s="189" t="s">
        <v>23</v>
      </c>
      <c r="J3" s="189" t="s">
        <v>222</v>
      </c>
      <c r="K3" s="189" t="s">
        <v>210</v>
      </c>
      <c r="L3" s="189" t="s">
        <v>18</v>
      </c>
      <c r="M3" s="189" t="s">
        <v>42</v>
      </c>
      <c r="N3" s="187" t="s">
        <v>192</v>
      </c>
      <c r="O3" s="187" t="s">
        <v>193</v>
      </c>
      <c r="P3" s="187" t="s">
        <v>194</v>
      </c>
      <c r="Q3" s="187" t="s">
        <v>211</v>
      </c>
      <c r="R3" s="187" t="s">
        <v>155</v>
      </c>
      <c r="S3" s="187" t="s">
        <v>158</v>
      </c>
      <c r="T3" s="187" t="s">
        <v>195</v>
      </c>
      <c r="U3" s="187" t="s">
        <v>214</v>
      </c>
      <c r="V3" s="187" t="s">
        <v>217</v>
      </c>
      <c r="W3" s="187" t="s">
        <v>216</v>
      </c>
      <c r="X3" s="190" t="s">
        <v>197</v>
      </c>
      <c r="AA3" s="191" t="s">
        <v>198</v>
      </c>
      <c r="AB3" s="191" t="s">
        <v>111</v>
      </c>
      <c r="AC3" s="191" t="s">
        <v>199</v>
      </c>
      <c r="AD3" s="191" t="s">
        <v>200</v>
      </c>
      <c r="AE3" s="193" t="s">
        <v>218</v>
      </c>
      <c r="AF3" s="193" t="s">
        <v>219</v>
      </c>
      <c r="AG3" s="191" t="s">
        <v>220</v>
      </c>
      <c r="AI3" s="186"/>
      <c r="AJ3" s="187"/>
      <c r="AK3" s="187"/>
      <c r="AL3" s="187"/>
      <c r="AM3" s="189"/>
      <c r="AN3" s="189"/>
      <c r="AO3" s="189"/>
      <c r="AP3" s="189"/>
      <c r="AQ3" s="189"/>
      <c r="AR3" s="189"/>
      <c r="AS3" s="189"/>
      <c r="AT3" s="189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90"/>
    </row>
    <row r="4" spans="2:58" x14ac:dyDescent="0.25">
      <c r="B4" s="188">
        <v>1</v>
      </c>
      <c r="C4" s="181" t="s">
        <v>211</v>
      </c>
      <c r="D4" s="182" t="s">
        <v>202</v>
      </c>
      <c r="E4" s="182" t="s">
        <v>203</v>
      </c>
      <c r="F4" s="183">
        <v>23</v>
      </c>
      <c r="G4" s="184">
        <v>65</v>
      </c>
      <c r="H4" s="180">
        <v>5</v>
      </c>
      <c r="I4" s="180">
        <v>20</v>
      </c>
      <c r="J4" s="180">
        <v>13</v>
      </c>
      <c r="K4" s="180" t="s">
        <v>11</v>
      </c>
      <c r="L4" s="180">
        <v>230</v>
      </c>
      <c r="M4" s="180" t="s">
        <v>33</v>
      </c>
      <c r="N4" s="180">
        <v>0.55500000000000005</v>
      </c>
      <c r="O4" s="180">
        <v>1</v>
      </c>
      <c r="P4" s="180">
        <v>1.25</v>
      </c>
      <c r="Q4" s="180" t="s">
        <v>204</v>
      </c>
      <c r="R4" s="180" t="s">
        <v>202</v>
      </c>
      <c r="S4" s="180">
        <v>400</v>
      </c>
      <c r="T4" s="180">
        <v>460</v>
      </c>
      <c r="U4" s="180">
        <v>110</v>
      </c>
      <c r="V4" s="180">
        <v>600</v>
      </c>
      <c r="W4" s="180">
        <v>710</v>
      </c>
      <c r="X4" s="180" t="s">
        <v>87</v>
      </c>
      <c r="AA4" s="50"/>
      <c r="AB4" s="126"/>
      <c r="AC4" s="126"/>
      <c r="AD4" s="126"/>
      <c r="AE4" s="50"/>
      <c r="AF4" s="50"/>
      <c r="AG4" s="50"/>
      <c r="AI4" s="188"/>
      <c r="AJ4" s="181"/>
      <c r="AK4" s="182"/>
      <c r="AL4" s="182"/>
      <c r="AM4" s="183"/>
      <c r="AN4" s="184"/>
      <c r="AO4" s="180"/>
      <c r="AP4" s="180"/>
      <c r="AQ4" s="180"/>
      <c r="AR4" s="180"/>
      <c r="AS4" s="180"/>
      <c r="AT4" s="180"/>
      <c r="AU4" s="180"/>
      <c r="AV4" s="180"/>
      <c r="AW4" s="180"/>
      <c r="AX4" s="180"/>
      <c r="AY4" s="180"/>
      <c r="AZ4" s="180"/>
      <c r="BA4" s="180"/>
      <c r="BB4" s="180"/>
      <c r="BC4" s="180"/>
      <c r="BD4" s="180"/>
      <c r="BE4" s="180"/>
    </row>
    <row r="5" spans="2:58" x14ac:dyDescent="0.25">
      <c r="B5" s="188"/>
      <c r="C5" s="181"/>
      <c r="D5" s="182"/>
      <c r="E5" s="182"/>
      <c r="F5" s="183"/>
      <c r="G5" s="184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AI5" s="188"/>
      <c r="AJ5" s="181"/>
      <c r="AK5" s="182"/>
      <c r="AL5" s="182"/>
      <c r="AM5" s="183"/>
      <c r="AN5" s="184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</row>
    <row r="6" spans="2:58" ht="15.75" thickBot="1" x14ac:dyDescent="0.3">
      <c r="B6" s="188"/>
      <c r="C6" s="181"/>
      <c r="D6" s="182"/>
      <c r="E6" s="182"/>
      <c r="F6" s="183"/>
      <c r="G6" s="184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AI6" s="188"/>
      <c r="AJ6" s="181"/>
      <c r="AK6" s="182"/>
      <c r="AL6" s="182"/>
      <c r="AM6" s="183"/>
      <c r="AN6" s="184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</row>
    <row r="7" spans="2:58" ht="15.75" thickBot="1" x14ac:dyDescent="0.3">
      <c r="B7" s="188"/>
      <c r="C7" s="181"/>
      <c r="D7" s="182"/>
      <c r="E7" s="182"/>
      <c r="F7" s="183"/>
      <c r="G7" s="184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AD7" s="327" t="s">
        <v>223</v>
      </c>
      <c r="AE7" s="328"/>
      <c r="AF7" s="195"/>
      <c r="AI7" s="188"/>
      <c r="AJ7" s="181"/>
      <c r="AK7" s="182"/>
      <c r="AL7" s="182"/>
      <c r="AM7" s="183"/>
      <c r="AN7" s="184"/>
      <c r="AO7" s="180"/>
      <c r="AP7" s="180"/>
      <c r="AQ7" s="180"/>
      <c r="AR7" s="180"/>
      <c r="AS7" s="180"/>
      <c r="AT7" s="180"/>
      <c r="AU7" s="180"/>
      <c r="AV7" s="180"/>
      <c r="AW7" s="180"/>
      <c r="AX7" s="180"/>
      <c r="AY7" s="180"/>
      <c r="AZ7" s="180"/>
      <c r="BA7" s="180"/>
      <c r="BB7" s="180"/>
      <c r="BC7" s="180"/>
      <c r="BD7" s="180"/>
      <c r="BE7" s="180"/>
    </row>
    <row r="8" spans="2:58" x14ac:dyDescent="0.25">
      <c r="B8" s="188"/>
      <c r="C8" s="181"/>
      <c r="D8" s="182"/>
      <c r="E8" s="182"/>
      <c r="F8" s="183"/>
      <c r="G8" s="184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AI8" s="188"/>
      <c r="AJ8" s="181"/>
      <c r="AK8" s="182"/>
      <c r="AL8" s="182"/>
      <c r="AM8" s="183"/>
      <c r="AN8" s="184"/>
      <c r="AO8" s="180"/>
      <c r="AP8" s="180"/>
      <c r="AQ8" s="180"/>
      <c r="AR8" s="180"/>
      <c r="AS8" s="180"/>
      <c r="AT8" s="180"/>
      <c r="AU8" s="180"/>
      <c r="AV8" s="180"/>
      <c r="AW8" s="180"/>
      <c r="AX8" s="180"/>
      <c r="AY8" s="180"/>
      <c r="AZ8" s="180"/>
      <c r="BA8" s="180"/>
      <c r="BB8" s="180"/>
      <c r="BC8" s="180"/>
      <c r="BD8" s="180"/>
      <c r="BE8" s="180"/>
    </row>
    <row r="9" spans="2:58" x14ac:dyDescent="0.25">
      <c r="B9" s="188"/>
      <c r="C9" s="181"/>
      <c r="D9" s="182"/>
      <c r="E9" s="182"/>
      <c r="F9" s="183"/>
      <c r="G9" s="184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AI9" s="188"/>
      <c r="AJ9" s="181"/>
      <c r="AK9" s="182"/>
      <c r="AL9" s="182"/>
      <c r="AM9" s="183"/>
      <c r="AN9" s="184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  <c r="BB9" s="180"/>
      <c r="BC9" s="180"/>
      <c r="BD9" s="180"/>
      <c r="BE9" s="180"/>
    </row>
    <row r="10" spans="2:58" x14ac:dyDescent="0.25">
      <c r="B10" s="188"/>
      <c r="C10" s="181"/>
      <c r="D10" s="182"/>
      <c r="E10" s="182"/>
      <c r="F10" s="183"/>
      <c r="G10" s="184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2:58" x14ac:dyDescent="0.25">
      <c r="B11" s="188"/>
      <c r="C11" s="181"/>
      <c r="D11" s="182"/>
      <c r="E11" s="182"/>
      <c r="F11" s="183"/>
      <c r="G11" s="184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</row>
    <row r="12" spans="2:58" x14ac:dyDescent="0.25">
      <c r="B12" s="188"/>
      <c r="C12" s="181"/>
      <c r="D12" s="182"/>
      <c r="E12" s="182"/>
      <c r="F12" s="183"/>
      <c r="G12" s="184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</row>
    <row r="13" spans="2:58" x14ac:dyDescent="0.25">
      <c r="B13" s="188"/>
      <c r="C13" s="181"/>
      <c r="D13" s="182"/>
      <c r="E13" s="182"/>
      <c r="F13" s="183"/>
      <c r="G13" s="184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</row>
    <row r="14" spans="2:58" x14ac:dyDescent="0.25">
      <c r="B14" s="188"/>
      <c r="C14" s="181"/>
      <c r="D14" s="182"/>
      <c r="E14" s="182"/>
      <c r="F14" s="183"/>
      <c r="G14" s="184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</row>
    <row r="15" spans="2:58" x14ac:dyDescent="0.25">
      <c r="B15" s="188"/>
      <c r="C15" s="181"/>
      <c r="D15" s="182"/>
      <c r="E15" s="182"/>
      <c r="F15" s="183"/>
      <c r="G15" s="184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</row>
    <row r="16" spans="2:58" x14ac:dyDescent="0.25">
      <c r="B16" s="50"/>
      <c r="C16" s="128"/>
      <c r="D16" s="126"/>
      <c r="E16" s="126"/>
      <c r="F16" s="124"/>
      <c r="G16" s="132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</row>
    <row r="17" spans="2:58" x14ac:dyDescent="0.25">
      <c r="B17" s="50"/>
      <c r="C17" s="128"/>
      <c r="D17" s="126"/>
      <c r="E17" s="126"/>
      <c r="F17" s="124"/>
      <c r="G17" s="132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</row>
    <row r="18" spans="2:58" x14ac:dyDescent="0.25">
      <c r="B18" s="50"/>
      <c r="C18" s="128"/>
      <c r="D18" s="126"/>
      <c r="E18" s="126"/>
      <c r="F18" s="124"/>
      <c r="G18" s="132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</row>
    <row r="19" spans="2:58" x14ac:dyDescent="0.25">
      <c r="B19" s="50"/>
      <c r="C19" s="128"/>
      <c r="D19" s="126"/>
      <c r="E19" s="126"/>
      <c r="F19" s="124"/>
      <c r="G19" s="132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</row>
    <row r="20" spans="2:58" x14ac:dyDescent="0.25">
      <c r="B20" s="50"/>
      <c r="C20" s="128"/>
      <c r="D20" s="126"/>
      <c r="E20" s="126"/>
      <c r="F20" s="124"/>
      <c r="G20" s="132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</row>
    <row r="21" spans="2:58" x14ac:dyDescent="0.25">
      <c r="B21" s="50"/>
      <c r="C21" s="128"/>
      <c r="D21" s="126"/>
      <c r="E21" s="126"/>
      <c r="F21" s="124"/>
      <c r="G21" s="132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</row>
    <row r="22" spans="2:58" x14ac:dyDescent="0.25">
      <c r="B22" s="50"/>
      <c r="C22" s="128"/>
      <c r="D22" s="126"/>
      <c r="E22" s="126"/>
      <c r="F22" s="124"/>
      <c r="G22" s="132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</row>
    <row r="23" spans="2:58" x14ac:dyDescent="0.25">
      <c r="B23" s="50"/>
      <c r="C23" s="128"/>
      <c r="D23" s="126"/>
      <c r="E23" s="126"/>
      <c r="F23" s="124"/>
      <c r="G23" s="132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</row>
    <row r="24" spans="2:58" x14ac:dyDescent="0.25">
      <c r="B24" s="50"/>
      <c r="C24" s="128"/>
      <c r="D24" s="126"/>
      <c r="E24" s="126"/>
      <c r="F24" s="124"/>
      <c r="G24" s="132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</row>
    <row r="25" spans="2:58" x14ac:dyDescent="0.25">
      <c r="B25" s="50"/>
      <c r="C25" s="128"/>
      <c r="D25" s="126"/>
      <c r="E25" s="126"/>
      <c r="F25" s="124"/>
      <c r="G25" s="132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2:58" x14ac:dyDescent="0.25">
      <c r="B26" s="50"/>
      <c r="C26" s="128"/>
      <c r="D26" s="126"/>
      <c r="E26" s="126"/>
      <c r="F26" s="124"/>
      <c r="G26" s="132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AI26"/>
    </row>
    <row r="27" spans="2:58" x14ac:dyDescent="0.25">
      <c r="B27" s="50"/>
      <c r="C27" s="128"/>
      <c r="D27" s="126"/>
      <c r="E27" s="126"/>
      <c r="F27" s="124"/>
      <c r="G27" s="132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2:58" x14ac:dyDescent="0.25">
      <c r="B28" s="50"/>
      <c r="C28" s="128"/>
      <c r="D28" s="126"/>
      <c r="E28" s="126"/>
      <c r="F28" s="124"/>
      <c r="G28" s="132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2:58" x14ac:dyDescent="0.25">
      <c r="B29" s="50"/>
      <c r="C29" s="128"/>
      <c r="D29" s="126"/>
      <c r="E29" s="126"/>
      <c r="F29" s="124"/>
      <c r="G29" s="132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2:58" x14ac:dyDescent="0.25">
      <c r="B30" s="50"/>
      <c r="C30" s="128"/>
      <c r="D30" s="126"/>
      <c r="E30" s="126"/>
      <c r="F30" s="124"/>
      <c r="G30" s="132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2:58" x14ac:dyDescent="0.25">
      <c r="B31" s="50"/>
      <c r="C31" s="128"/>
      <c r="D31" s="126"/>
      <c r="E31" s="126"/>
      <c r="F31" s="124"/>
      <c r="G31" s="132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2:58" x14ac:dyDescent="0.25">
      <c r="B32" s="50"/>
      <c r="C32" s="128"/>
      <c r="D32" s="126"/>
      <c r="E32" s="126"/>
      <c r="F32" s="124"/>
      <c r="G32" s="132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2:36" x14ac:dyDescent="0.25">
      <c r="B33" s="50"/>
      <c r="C33" s="128"/>
      <c r="D33" s="126"/>
      <c r="E33" s="126"/>
      <c r="F33" s="124"/>
      <c r="G33" s="132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2:36" x14ac:dyDescent="0.25">
      <c r="B34" s="50"/>
      <c r="C34" s="128"/>
      <c r="D34" s="126"/>
      <c r="E34" s="126"/>
      <c r="F34" s="124"/>
      <c r="G34" s="132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2:36" x14ac:dyDescent="0.25">
      <c r="B35" s="50"/>
      <c r="C35" s="128"/>
      <c r="D35" s="126"/>
      <c r="E35" s="126"/>
      <c r="F35" s="124"/>
      <c r="G35" s="132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2:36" x14ac:dyDescent="0.25">
      <c r="B36" s="50"/>
      <c r="C36" s="128"/>
      <c r="D36" s="126"/>
      <c r="E36" s="126"/>
      <c r="F36" s="124"/>
      <c r="G36" s="132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2:36" x14ac:dyDescent="0.25">
      <c r="B37" s="50"/>
      <c r="C37" s="128"/>
      <c r="D37" s="126"/>
      <c r="E37" s="126"/>
      <c r="F37" s="124"/>
      <c r="G37" s="132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2:36" x14ac:dyDescent="0.25">
      <c r="B38" s="50"/>
      <c r="C38" s="128"/>
      <c r="D38" s="126"/>
      <c r="E38" s="126"/>
      <c r="F38" s="124"/>
      <c r="G38" s="132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36" x14ac:dyDescent="0.25">
      <c r="B39" s="50"/>
      <c r="C39" s="128"/>
      <c r="D39" s="126"/>
      <c r="E39" s="126"/>
      <c r="F39" s="124"/>
      <c r="G39" s="132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AI39"/>
      <c r="AJ39"/>
    </row>
    <row r="40" spans="2:36" x14ac:dyDescent="0.25">
      <c r="B40" s="50"/>
      <c r="C40" s="128"/>
      <c r="D40" s="126"/>
      <c r="E40" s="126"/>
      <c r="F40" s="124"/>
      <c r="G40" s="132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AI40"/>
      <c r="AJ40"/>
    </row>
    <row r="41" spans="2:36" x14ac:dyDescent="0.25">
      <c r="B41" s="50"/>
      <c r="C41" s="128"/>
      <c r="D41" s="126"/>
      <c r="E41" s="126"/>
      <c r="F41" s="124"/>
      <c r="G41" s="132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AI41"/>
      <c r="AJ41"/>
    </row>
    <row r="42" spans="2:36" x14ac:dyDescent="0.25">
      <c r="B42" s="50"/>
      <c r="C42" s="128"/>
      <c r="D42" s="126"/>
      <c r="E42" s="126"/>
      <c r="F42" s="124"/>
      <c r="G42" s="132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2:36" x14ac:dyDescent="0.25">
      <c r="B43" s="50"/>
      <c r="C43" s="128"/>
      <c r="D43" s="126"/>
      <c r="E43" s="126"/>
      <c r="F43" s="124"/>
      <c r="G43" s="132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2:36" x14ac:dyDescent="0.25">
      <c r="B44" s="50"/>
      <c r="C44" s="128"/>
      <c r="D44" s="126"/>
      <c r="E44" s="126"/>
      <c r="F44" s="124"/>
      <c r="G44" s="132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2:36" x14ac:dyDescent="0.25">
      <c r="B45" s="50"/>
      <c r="C45" s="128"/>
      <c r="D45" s="126"/>
      <c r="E45" s="126"/>
      <c r="F45" s="124"/>
      <c r="G45" s="132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2:36" x14ac:dyDescent="0.25">
      <c r="B46" s="50"/>
      <c r="C46" s="128"/>
      <c r="D46" s="126"/>
      <c r="E46" s="126"/>
      <c r="F46" s="124"/>
      <c r="G46" s="132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2:36" x14ac:dyDescent="0.25">
      <c r="B47" s="50"/>
      <c r="C47" s="128"/>
      <c r="D47" s="126"/>
      <c r="E47" s="126"/>
      <c r="F47" s="124"/>
      <c r="G47" s="132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2:36" x14ac:dyDescent="0.25">
      <c r="B48" s="50"/>
      <c r="C48" s="128"/>
      <c r="D48" s="126"/>
      <c r="E48" s="126"/>
      <c r="F48" s="124"/>
      <c r="G48" s="132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2:24" x14ac:dyDescent="0.25">
      <c r="B49" s="50"/>
      <c r="C49" s="128"/>
      <c r="D49" s="126"/>
      <c r="E49" s="126"/>
      <c r="F49" s="124"/>
      <c r="G49" s="132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2:24" x14ac:dyDescent="0.25">
      <c r="B50" s="50"/>
      <c r="C50" s="128"/>
      <c r="D50" s="126"/>
      <c r="E50" s="126"/>
      <c r="F50" s="124"/>
      <c r="G50" s="132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2:24" x14ac:dyDescent="0.25">
      <c r="B51" s="50"/>
      <c r="C51" s="128"/>
      <c r="D51" s="126"/>
      <c r="E51" s="126"/>
      <c r="F51" s="124"/>
      <c r="G51" s="132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2:24" x14ac:dyDescent="0.25">
      <c r="B52" s="50"/>
      <c r="C52" s="128"/>
      <c r="D52" s="126"/>
      <c r="E52" s="126"/>
      <c r="F52" s="124"/>
      <c r="G52" s="132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2:24" x14ac:dyDescent="0.25">
      <c r="B53" s="50"/>
      <c r="C53" s="128"/>
      <c r="D53" s="126"/>
      <c r="E53" s="126"/>
      <c r="F53" s="124"/>
      <c r="G53" s="132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2:24" x14ac:dyDescent="0.25">
      <c r="B54" s="50"/>
      <c r="C54" s="128"/>
      <c r="D54" s="126"/>
      <c r="E54" s="126"/>
      <c r="F54" s="124"/>
      <c r="G54" s="132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2:24" x14ac:dyDescent="0.25">
      <c r="B55" s="50"/>
      <c r="C55" s="128"/>
      <c r="D55" s="126"/>
      <c r="E55" s="126"/>
      <c r="F55" s="124"/>
      <c r="G55" s="132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2:24" x14ac:dyDescent="0.25">
      <c r="B56" s="50"/>
      <c r="C56" s="128"/>
      <c r="D56" s="126"/>
      <c r="E56" s="126"/>
      <c r="F56" s="124"/>
      <c r="G56" s="132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2:24" x14ac:dyDescent="0.25">
      <c r="B57" s="50"/>
      <c r="C57" s="128"/>
      <c r="D57" s="126"/>
      <c r="E57" s="126"/>
      <c r="F57" s="124"/>
      <c r="G57" s="132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2:24" x14ac:dyDescent="0.25">
      <c r="B58" s="50"/>
      <c r="C58" s="128"/>
      <c r="D58" s="126"/>
      <c r="E58" s="126"/>
      <c r="F58" s="124"/>
      <c r="G58" s="132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2:24" x14ac:dyDescent="0.25">
      <c r="B59" s="50"/>
      <c r="C59" s="128"/>
      <c r="D59" s="126"/>
      <c r="E59" s="126"/>
      <c r="F59" s="124"/>
      <c r="G59" s="132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2:24" x14ac:dyDescent="0.25">
      <c r="B60" s="50"/>
      <c r="C60" s="128"/>
      <c r="D60" s="126"/>
      <c r="E60" s="126"/>
      <c r="F60" s="124"/>
      <c r="G60" s="132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2:24" x14ac:dyDescent="0.25">
      <c r="B61" s="50"/>
      <c r="C61" s="128"/>
      <c r="D61" s="126"/>
      <c r="E61" s="126"/>
      <c r="F61" s="124"/>
      <c r="G61" s="132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2:24" x14ac:dyDescent="0.25">
      <c r="B62" s="50"/>
      <c r="C62" s="128"/>
      <c r="D62" s="126"/>
      <c r="E62" s="126"/>
      <c r="F62" s="124"/>
      <c r="G62" s="132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2:24" x14ac:dyDescent="0.25">
      <c r="B63" s="50"/>
      <c r="C63" s="128"/>
      <c r="D63" s="126"/>
      <c r="E63" s="126"/>
      <c r="F63" s="124"/>
      <c r="G63" s="132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2:24" x14ac:dyDescent="0.25">
      <c r="B64" s="50"/>
      <c r="C64" s="128"/>
      <c r="D64" s="126"/>
      <c r="E64" s="126"/>
      <c r="F64" s="124"/>
      <c r="G64" s="132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2:24" x14ac:dyDescent="0.25">
      <c r="B65" s="50"/>
      <c r="C65" s="128"/>
      <c r="D65" s="126"/>
      <c r="E65" s="126"/>
      <c r="F65" s="124"/>
      <c r="G65" s="132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2:24" x14ac:dyDescent="0.25">
      <c r="B66" s="50"/>
      <c r="C66" s="128"/>
      <c r="D66" s="126"/>
      <c r="E66" s="126"/>
      <c r="F66" s="124"/>
      <c r="G66" s="132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  <row r="67" spans="2:24" x14ac:dyDescent="0.25">
      <c r="B67" s="50"/>
      <c r="C67" s="128"/>
      <c r="D67" s="126"/>
      <c r="E67" s="126"/>
      <c r="F67" s="124"/>
      <c r="G67" s="132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</row>
    <row r="68" spans="2:24" x14ac:dyDescent="0.25">
      <c r="B68" s="50"/>
      <c r="C68" s="128"/>
      <c r="D68" s="126"/>
      <c r="E68" s="126"/>
      <c r="F68" s="124"/>
      <c r="G68" s="132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</row>
    <row r="69" spans="2:24" x14ac:dyDescent="0.25">
      <c r="B69" s="50"/>
      <c r="C69" s="128"/>
      <c r="D69" s="126"/>
      <c r="E69" s="126"/>
      <c r="F69" s="124"/>
      <c r="G69" s="132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</row>
    <row r="70" spans="2:24" x14ac:dyDescent="0.25">
      <c r="B70" s="50"/>
      <c r="C70" s="128"/>
      <c r="D70" s="126"/>
      <c r="E70" s="126"/>
      <c r="F70" s="124"/>
      <c r="G70" s="132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</row>
    <row r="71" spans="2:24" x14ac:dyDescent="0.25">
      <c r="B71" s="50"/>
      <c r="C71" s="128"/>
      <c r="D71" s="126"/>
      <c r="E71" s="126"/>
      <c r="F71" s="124"/>
      <c r="G71" s="132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</row>
    <row r="72" spans="2:24" x14ac:dyDescent="0.25">
      <c r="B72" s="50"/>
      <c r="C72" s="128"/>
      <c r="D72" s="126"/>
      <c r="E72" s="126"/>
      <c r="F72" s="124"/>
      <c r="G72" s="132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</row>
    <row r="73" spans="2:24" x14ac:dyDescent="0.25">
      <c r="B73" s="50"/>
      <c r="C73" s="128"/>
      <c r="D73" s="126"/>
      <c r="E73" s="126"/>
      <c r="F73" s="124"/>
      <c r="G73" s="132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</row>
    <row r="74" spans="2:24" x14ac:dyDescent="0.25">
      <c r="B74" s="50"/>
      <c r="C74" s="128"/>
      <c r="D74" s="126"/>
      <c r="E74" s="126"/>
      <c r="F74" s="124"/>
      <c r="G74" s="132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</row>
    <row r="75" spans="2:24" x14ac:dyDescent="0.25">
      <c r="B75" s="50"/>
      <c r="C75" s="128"/>
      <c r="D75" s="126"/>
      <c r="E75" s="126"/>
      <c r="F75" s="124"/>
      <c r="G75" s="132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</row>
    <row r="76" spans="2:24" x14ac:dyDescent="0.25">
      <c r="B76" s="50"/>
      <c r="C76" s="128"/>
      <c r="D76" s="126"/>
      <c r="E76" s="126"/>
      <c r="F76" s="124"/>
      <c r="G76" s="132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</row>
    <row r="77" spans="2:24" x14ac:dyDescent="0.25">
      <c r="B77" s="50"/>
      <c r="C77" s="128"/>
      <c r="D77" s="126"/>
      <c r="E77" s="126"/>
      <c r="F77" s="124"/>
      <c r="G77" s="132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</row>
    <row r="78" spans="2:24" x14ac:dyDescent="0.25">
      <c r="B78" s="50"/>
      <c r="C78" s="128"/>
      <c r="D78" s="126"/>
      <c r="E78" s="126"/>
      <c r="F78" s="124"/>
      <c r="G78" s="132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</row>
    <row r="79" spans="2:24" x14ac:dyDescent="0.25">
      <c r="B79" s="50"/>
      <c r="C79" s="128"/>
      <c r="D79" s="126"/>
      <c r="E79" s="126"/>
      <c r="F79" s="124"/>
      <c r="G79" s="132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</row>
    <row r="80" spans="2:24" x14ac:dyDescent="0.25">
      <c r="B80" s="50"/>
      <c r="C80" s="128"/>
      <c r="D80" s="126"/>
      <c r="E80" s="126"/>
      <c r="F80" s="124"/>
      <c r="G80" s="132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</row>
    <row r="81" spans="2:24" x14ac:dyDescent="0.25">
      <c r="B81" s="50"/>
      <c r="C81" s="128"/>
      <c r="D81" s="126"/>
      <c r="E81" s="126"/>
      <c r="F81" s="124"/>
      <c r="G81" s="132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</row>
    <row r="82" spans="2:24" x14ac:dyDescent="0.25">
      <c r="B82" s="50"/>
      <c r="C82" s="128"/>
      <c r="D82" s="126"/>
      <c r="E82" s="126"/>
      <c r="F82" s="124"/>
      <c r="G82" s="132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</row>
    <row r="83" spans="2:24" x14ac:dyDescent="0.25">
      <c r="B83" s="50"/>
      <c r="C83" s="128"/>
      <c r="D83" s="126"/>
      <c r="E83" s="126"/>
      <c r="F83" s="124"/>
      <c r="G83" s="132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</row>
    <row r="84" spans="2:24" x14ac:dyDescent="0.25">
      <c r="B84" s="50"/>
      <c r="C84" s="128"/>
      <c r="D84" s="126"/>
      <c r="E84" s="126"/>
      <c r="F84" s="124"/>
      <c r="G84" s="132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</row>
    <row r="85" spans="2:24" x14ac:dyDescent="0.25">
      <c r="B85" s="50"/>
      <c r="C85" s="128"/>
      <c r="D85" s="126"/>
      <c r="E85" s="126"/>
      <c r="F85" s="124"/>
      <c r="G85" s="132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</row>
    <row r="86" spans="2:24" x14ac:dyDescent="0.25">
      <c r="B86" s="50"/>
      <c r="C86" s="128"/>
      <c r="D86" s="126"/>
      <c r="E86" s="126"/>
      <c r="F86" s="124"/>
      <c r="G86" s="132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</row>
    <row r="87" spans="2:24" x14ac:dyDescent="0.25">
      <c r="B87" s="50"/>
      <c r="C87" s="128"/>
      <c r="D87" s="126"/>
      <c r="E87" s="126"/>
      <c r="F87" s="124"/>
      <c r="G87" s="132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</row>
    <row r="88" spans="2:24" x14ac:dyDescent="0.25">
      <c r="B88" s="50"/>
      <c r="C88" s="128"/>
      <c r="D88" s="126"/>
      <c r="E88" s="126"/>
      <c r="F88" s="124"/>
      <c r="G88" s="132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</row>
    <row r="89" spans="2:24" x14ac:dyDescent="0.25">
      <c r="B89" s="50"/>
      <c r="C89" s="128"/>
      <c r="D89" s="126"/>
      <c r="E89" s="126"/>
      <c r="F89" s="124"/>
      <c r="G89" s="132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</row>
    <row r="90" spans="2:24" x14ac:dyDescent="0.25">
      <c r="B90" s="50"/>
      <c r="C90" s="128"/>
      <c r="D90" s="126"/>
      <c r="E90" s="126"/>
      <c r="F90" s="124"/>
      <c r="G90" s="132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</row>
    <row r="91" spans="2:24" x14ac:dyDescent="0.25">
      <c r="B91" s="50"/>
      <c r="C91" s="128"/>
      <c r="D91" s="126"/>
      <c r="E91" s="126"/>
      <c r="F91" s="124"/>
      <c r="G91" s="132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</row>
    <row r="92" spans="2:24" x14ac:dyDescent="0.25">
      <c r="B92" s="50"/>
      <c r="C92" s="128"/>
      <c r="D92" s="126"/>
      <c r="E92" s="126"/>
      <c r="F92" s="124"/>
      <c r="G92" s="132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</row>
    <row r="93" spans="2:24" x14ac:dyDescent="0.25">
      <c r="B93" s="50"/>
      <c r="C93" s="128"/>
      <c r="D93" s="126"/>
      <c r="E93" s="126"/>
      <c r="F93" s="124"/>
      <c r="G93" s="132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</row>
    <row r="94" spans="2:24" x14ac:dyDescent="0.25">
      <c r="B94" s="50"/>
      <c r="C94" s="128"/>
      <c r="D94" s="126"/>
      <c r="E94" s="126"/>
      <c r="F94" s="124"/>
      <c r="G94" s="132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</row>
    <row r="95" spans="2:24" x14ac:dyDescent="0.25">
      <c r="B95" s="50"/>
      <c r="C95" s="128"/>
      <c r="D95" s="126"/>
      <c r="E95" s="126"/>
      <c r="F95" s="124"/>
      <c r="G95" s="132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</row>
    <row r="96" spans="2:24" x14ac:dyDescent="0.25">
      <c r="B96" s="50"/>
      <c r="C96" s="128"/>
      <c r="D96" s="126"/>
      <c r="E96" s="126"/>
      <c r="F96" s="124"/>
      <c r="G96" s="132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</row>
    <row r="97" spans="2:24" x14ac:dyDescent="0.25">
      <c r="B97" s="50"/>
      <c r="C97" s="128"/>
      <c r="D97" s="126"/>
      <c r="E97" s="126"/>
      <c r="F97" s="124"/>
      <c r="G97" s="132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</row>
    <row r="98" spans="2:24" x14ac:dyDescent="0.25">
      <c r="B98" s="50"/>
      <c r="C98" s="128"/>
      <c r="D98" s="126"/>
      <c r="E98" s="126"/>
      <c r="F98" s="124"/>
      <c r="G98" s="132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</row>
    <row r="99" spans="2:24" x14ac:dyDescent="0.25">
      <c r="B99" s="50"/>
      <c r="C99" s="128"/>
      <c r="D99" s="126"/>
      <c r="E99" s="126"/>
      <c r="F99" s="124"/>
      <c r="G99" s="132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</row>
    <row r="100" spans="2:24" x14ac:dyDescent="0.25">
      <c r="B100" s="50"/>
      <c r="C100" s="128"/>
      <c r="D100" s="126"/>
      <c r="E100" s="126"/>
      <c r="F100" s="124"/>
      <c r="G100" s="132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</row>
    <row r="101" spans="2:24" x14ac:dyDescent="0.25">
      <c r="B101" s="50"/>
      <c r="C101" s="128"/>
      <c r="D101" s="126"/>
      <c r="E101" s="126"/>
      <c r="F101" s="124"/>
      <c r="G101" s="132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</row>
    <row r="102" spans="2:24" x14ac:dyDescent="0.25">
      <c r="B102" s="50"/>
      <c r="C102" s="128"/>
      <c r="D102" s="126"/>
      <c r="E102" s="126"/>
      <c r="F102" s="124"/>
      <c r="G102" s="132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</row>
    <row r="103" spans="2:24" x14ac:dyDescent="0.25">
      <c r="B103" s="50"/>
      <c r="C103" s="128"/>
      <c r="D103" s="126"/>
      <c r="E103" s="126"/>
      <c r="F103" s="124"/>
      <c r="G103" s="132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</row>
    <row r="104" spans="2:24" x14ac:dyDescent="0.25">
      <c r="B104" s="50"/>
      <c r="C104" s="128"/>
      <c r="D104" s="126"/>
      <c r="E104" s="126"/>
      <c r="F104" s="124"/>
      <c r="G104" s="132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</row>
    <row r="105" spans="2:24" x14ac:dyDescent="0.25">
      <c r="B105" s="50"/>
      <c r="C105" s="128"/>
      <c r="D105" s="126"/>
      <c r="E105" s="126"/>
      <c r="F105" s="124"/>
      <c r="G105" s="132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</row>
    <row r="106" spans="2:24" x14ac:dyDescent="0.25">
      <c r="B106" s="50"/>
      <c r="C106" s="128"/>
      <c r="D106" s="126"/>
      <c r="E106" s="126"/>
      <c r="F106" s="124"/>
      <c r="G106" s="132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</row>
    <row r="107" spans="2:24" x14ac:dyDescent="0.25">
      <c r="B107" s="50"/>
      <c r="C107" s="128"/>
      <c r="D107" s="126"/>
      <c r="E107" s="126"/>
      <c r="F107" s="124"/>
      <c r="G107" s="132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</row>
    <row r="108" spans="2:24" x14ac:dyDescent="0.25">
      <c r="B108" s="50"/>
      <c r="C108" s="128"/>
      <c r="D108" s="126"/>
      <c r="E108" s="126"/>
      <c r="F108" s="124"/>
      <c r="G108" s="132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</row>
    <row r="109" spans="2:24" x14ac:dyDescent="0.25">
      <c r="B109" s="50"/>
      <c r="C109" s="128"/>
      <c r="D109" s="126"/>
      <c r="E109" s="126"/>
      <c r="F109" s="124"/>
      <c r="G109" s="132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</row>
    <row r="110" spans="2:24" x14ac:dyDescent="0.25">
      <c r="B110" s="50"/>
      <c r="C110" s="128"/>
      <c r="D110" s="126"/>
      <c r="E110" s="126"/>
      <c r="F110" s="124"/>
      <c r="G110" s="132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</row>
    <row r="111" spans="2:24" x14ac:dyDescent="0.25">
      <c r="B111" s="50"/>
      <c r="C111" s="128"/>
      <c r="D111" s="126"/>
      <c r="E111" s="126"/>
      <c r="F111" s="124"/>
      <c r="G111" s="132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</row>
    <row r="112" spans="2:24" x14ac:dyDescent="0.25">
      <c r="B112" s="50"/>
      <c r="C112" s="128"/>
      <c r="D112" s="126"/>
      <c r="E112" s="126"/>
      <c r="F112" s="124"/>
      <c r="G112" s="132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</row>
    <row r="113" spans="2:24" x14ac:dyDescent="0.25">
      <c r="B113" s="50"/>
      <c r="C113" s="128"/>
      <c r="D113" s="126"/>
      <c r="E113" s="126"/>
      <c r="F113" s="124"/>
      <c r="G113" s="132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</row>
    <row r="114" spans="2:24" x14ac:dyDescent="0.25">
      <c r="B114" s="50"/>
      <c r="C114" s="128"/>
      <c r="D114" s="126"/>
      <c r="E114" s="126"/>
      <c r="F114" s="124"/>
      <c r="G114" s="132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</row>
    <row r="115" spans="2:24" x14ac:dyDescent="0.25">
      <c r="B115" s="50"/>
      <c r="C115" s="128"/>
      <c r="D115" s="126"/>
      <c r="E115" s="126"/>
      <c r="F115" s="124"/>
      <c r="G115" s="132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</row>
    <row r="116" spans="2:24" x14ac:dyDescent="0.25">
      <c r="B116" s="50"/>
      <c r="C116" s="128"/>
      <c r="D116" s="126"/>
      <c r="E116" s="126"/>
      <c r="F116" s="124"/>
      <c r="G116" s="132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</row>
    <row r="117" spans="2:24" x14ac:dyDescent="0.25">
      <c r="B117" s="50"/>
      <c r="C117" s="128"/>
      <c r="D117" s="126"/>
      <c r="E117" s="126"/>
      <c r="F117" s="124"/>
      <c r="G117" s="132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</row>
    <row r="118" spans="2:24" x14ac:dyDescent="0.25">
      <c r="B118" s="50"/>
      <c r="C118" s="128"/>
      <c r="D118" s="126"/>
      <c r="E118" s="126"/>
      <c r="F118" s="124"/>
      <c r="G118" s="132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</row>
    <row r="119" spans="2:24" x14ac:dyDescent="0.25">
      <c r="B119" s="50"/>
      <c r="C119" s="128"/>
      <c r="D119" s="126"/>
      <c r="E119" s="126"/>
      <c r="F119" s="124"/>
      <c r="G119" s="132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</row>
    <row r="120" spans="2:24" x14ac:dyDescent="0.25">
      <c r="B120" s="50"/>
      <c r="C120" s="128"/>
      <c r="D120" s="126"/>
      <c r="E120" s="126"/>
      <c r="F120" s="124"/>
      <c r="G120" s="132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</row>
    <row r="121" spans="2:24" x14ac:dyDescent="0.25">
      <c r="B121" s="50"/>
      <c r="C121" s="128"/>
      <c r="D121" s="126"/>
      <c r="E121" s="126"/>
      <c r="F121" s="124"/>
      <c r="G121" s="132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</row>
    <row r="122" spans="2:24" x14ac:dyDescent="0.25">
      <c r="B122" s="50"/>
      <c r="C122" s="128"/>
      <c r="D122" s="126"/>
      <c r="E122" s="126"/>
      <c r="F122" s="124"/>
      <c r="G122" s="132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</row>
    <row r="123" spans="2:24" x14ac:dyDescent="0.25">
      <c r="B123" s="50"/>
      <c r="C123" s="128"/>
      <c r="D123" s="126"/>
      <c r="E123" s="126"/>
      <c r="F123" s="124"/>
      <c r="G123" s="132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</row>
    <row r="124" spans="2:24" x14ac:dyDescent="0.25">
      <c r="B124" s="50"/>
      <c r="C124" s="128"/>
      <c r="D124" s="126"/>
      <c r="E124" s="126"/>
      <c r="F124" s="124"/>
      <c r="G124" s="132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</row>
    <row r="125" spans="2:24" x14ac:dyDescent="0.25">
      <c r="B125" s="50"/>
      <c r="C125" s="128"/>
      <c r="D125" s="126"/>
      <c r="E125" s="126"/>
      <c r="F125" s="124"/>
      <c r="G125" s="132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</row>
    <row r="126" spans="2:24" x14ac:dyDescent="0.25">
      <c r="B126" s="50"/>
      <c r="C126" s="128"/>
      <c r="D126" s="126"/>
      <c r="E126" s="126"/>
      <c r="F126" s="124"/>
      <c r="G126" s="132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</row>
    <row r="127" spans="2:24" x14ac:dyDescent="0.25">
      <c r="B127" s="50"/>
      <c r="C127" s="128"/>
      <c r="D127" s="126"/>
      <c r="E127" s="126"/>
      <c r="F127" s="124"/>
      <c r="G127" s="132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</row>
    <row r="128" spans="2:24" x14ac:dyDescent="0.25">
      <c r="B128" s="50"/>
      <c r="C128" s="128"/>
      <c r="D128" s="126"/>
      <c r="E128" s="126"/>
      <c r="F128" s="124"/>
      <c r="G128" s="132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</row>
    <row r="129" spans="2:24" x14ac:dyDescent="0.25">
      <c r="B129" s="50"/>
      <c r="C129" s="128"/>
      <c r="D129" s="126"/>
      <c r="E129" s="126"/>
      <c r="F129" s="124"/>
      <c r="G129" s="132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</row>
    <row r="130" spans="2:24" x14ac:dyDescent="0.25">
      <c r="B130" s="50"/>
      <c r="C130" s="128"/>
      <c r="D130" s="126"/>
      <c r="E130" s="126"/>
      <c r="F130" s="124"/>
      <c r="G130" s="132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</row>
    <row r="131" spans="2:24" x14ac:dyDescent="0.25">
      <c r="B131" s="50"/>
      <c r="C131" s="128"/>
      <c r="D131" s="126"/>
      <c r="E131" s="126"/>
      <c r="F131" s="124"/>
      <c r="G131" s="132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</row>
    <row r="132" spans="2:24" x14ac:dyDescent="0.25">
      <c r="B132" s="50"/>
      <c r="C132" s="128"/>
      <c r="D132" s="126"/>
      <c r="E132" s="126"/>
      <c r="F132" s="124"/>
      <c r="G132" s="132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</row>
    <row r="133" spans="2:24" x14ac:dyDescent="0.25">
      <c r="B133" s="50"/>
      <c r="C133" s="128"/>
      <c r="D133" s="126"/>
      <c r="E133" s="126"/>
      <c r="F133" s="124"/>
      <c r="G133" s="132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</row>
    <row r="134" spans="2:24" x14ac:dyDescent="0.25">
      <c r="B134" s="50"/>
      <c r="C134" s="128"/>
      <c r="D134" s="126"/>
      <c r="E134" s="126"/>
      <c r="F134" s="124"/>
      <c r="G134" s="132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</row>
    <row r="135" spans="2:24" x14ac:dyDescent="0.25">
      <c r="B135" s="50"/>
      <c r="C135" s="128"/>
      <c r="D135" s="126"/>
      <c r="E135" s="126"/>
      <c r="F135" s="124"/>
      <c r="G135" s="132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</row>
    <row r="136" spans="2:24" x14ac:dyDescent="0.25">
      <c r="B136" s="50"/>
      <c r="C136" s="128"/>
      <c r="D136" s="126"/>
      <c r="E136" s="126"/>
      <c r="F136" s="124"/>
      <c r="G136" s="132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</row>
    <row r="137" spans="2:24" x14ac:dyDescent="0.25">
      <c r="B137" s="50"/>
      <c r="C137" s="128"/>
      <c r="D137" s="126"/>
      <c r="E137" s="126"/>
      <c r="F137" s="124"/>
      <c r="G137" s="132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</row>
    <row r="138" spans="2:24" x14ac:dyDescent="0.25">
      <c r="B138" s="50"/>
      <c r="C138" s="128"/>
      <c r="D138" s="126"/>
      <c r="E138" s="126"/>
      <c r="F138" s="124"/>
      <c r="G138" s="132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</row>
    <row r="139" spans="2:24" x14ac:dyDescent="0.25">
      <c r="B139" s="50"/>
      <c r="C139" s="128"/>
      <c r="D139" s="126"/>
      <c r="E139" s="126"/>
      <c r="F139" s="124"/>
      <c r="G139" s="132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25">
      <c r="B140" s="50"/>
      <c r="C140" s="128"/>
      <c r="D140" s="126"/>
      <c r="E140" s="126"/>
      <c r="F140" s="124"/>
      <c r="G140" s="132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</row>
    <row r="141" spans="2:24" x14ac:dyDescent="0.25">
      <c r="B141" s="50"/>
      <c r="C141" s="128"/>
      <c r="D141" s="126"/>
      <c r="E141" s="126"/>
      <c r="F141" s="124"/>
      <c r="G141" s="132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</row>
    <row r="142" spans="2:24" x14ac:dyDescent="0.25">
      <c r="B142" s="50"/>
      <c r="C142" s="128"/>
      <c r="D142" s="126"/>
      <c r="E142" s="126"/>
      <c r="F142" s="124"/>
      <c r="G142" s="132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</row>
    <row r="143" spans="2:24" x14ac:dyDescent="0.25">
      <c r="B143" s="50"/>
      <c r="C143" s="128"/>
      <c r="D143" s="126"/>
      <c r="E143" s="126"/>
      <c r="F143" s="124"/>
      <c r="G143" s="132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</row>
    <row r="144" spans="2:24" x14ac:dyDescent="0.25">
      <c r="B144" s="50"/>
      <c r="C144" s="128"/>
      <c r="D144" s="126"/>
      <c r="E144" s="126"/>
      <c r="F144" s="124"/>
      <c r="G144" s="132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</row>
    <row r="145" spans="2:24" x14ac:dyDescent="0.25">
      <c r="B145" s="50"/>
      <c r="C145" s="128"/>
      <c r="D145" s="126"/>
      <c r="E145" s="126"/>
      <c r="F145" s="124"/>
      <c r="G145" s="132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</row>
    <row r="146" spans="2:24" x14ac:dyDescent="0.25">
      <c r="B146" s="50"/>
      <c r="C146" s="128"/>
      <c r="D146" s="126"/>
      <c r="E146" s="126"/>
      <c r="F146" s="124"/>
      <c r="G146" s="132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</row>
    <row r="147" spans="2:24" x14ac:dyDescent="0.25">
      <c r="B147" s="50"/>
      <c r="C147" s="128"/>
      <c r="D147" s="126"/>
      <c r="E147" s="126"/>
      <c r="F147" s="124"/>
      <c r="G147" s="132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</row>
    <row r="148" spans="2:24" x14ac:dyDescent="0.25">
      <c r="B148" s="50"/>
      <c r="C148" s="128"/>
      <c r="D148" s="126"/>
      <c r="E148" s="126"/>
      <c r="F148" s="124"/>
      <c r="G148" s="132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</row>
    <row r="149" spans="2:24" x14ac:dyDescent="0.25">
      <c r="B149" s="50"/>
      <c r="C149" s="128"/>
      <c r="D149" s="126"/>
      <c r="E149" s="126"/>
      <c r="F149" s="124"/>
      <c r="G149" s="132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</row>
    <row r="150" spans="2:24" x14ac:dyDescent="0.25">
      <c r="B150" s="50"/>
      <c r="C150" s="128"/>
      <c r="D150" s="126"/>
      <c r="E150" s="126"/>
      <c r="F150" s="124"/>
      <c r="G150" s="132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</row>
    <row r="151" spans="2:24" x14ac:dyDescent="0.25">
      <c r="B151" s="50"/>
      <c r="C151" s="128"/>
      <c r="D151" s="126"/>
      <c r="E151" s="126"/>
      <c r="F151" s="124"/>
      <c r="G151" s="132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</row>
    <row r="152" spans="2:24" x14ac:dyDescent="0.25">
      <c r="B152" s="50"/>
      <c r="C152" s="128"/>
      <c r="D152" s="126"/>
      <c r="E152" s="126"/>
      <c r="F152" s="124"/>
      <c r="G152" s="132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</row>
    <row r="153" spans="2:24" x14ac:dyDescent="0.25">
      <c r="B153" s="50"/>
      <c r="C153" s="128"/>
      <c r="D153" s="126"/>
      <c r="E153" s="126"/>
      <c r="F153" s="124"/>
      <c r="G153" s="132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</row>
    <row r="154" spans="2:24" x14ac:dyDescent="0.25">
      <c r="B154" s="50"/>
      <c r="C154" s="128"/>
      <c r="D154" s="126"/>
      <c r="E154" s="126"/>
      <c r="F154" s="124"/>
      <c r="G154" s="132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</row>
    <row r="155" spans="2:24" x14ac:dyDescent="0.25">
      <c r="B155" s="50"/>
      <c r="C155" s="128"/>
      <c r="D155" s="126"/>
      <c r="E155" s="126"/>
      <c r="F155" s="124"/>
      <c r="G155" s="132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</row>
    <row r="156" spans="2:24" x14ac:dyDescent="0.25">
      <c r="B156" s="50"/>
      <c r="C156" s="128"/>
      <c r="D156" s="126"/>
      <c r="E156" s="126"/>
      <c r="F156" s="124"/>
      <c r="G156" s="132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</row>
    <row r="157" spans="2:24" x14ac:dyDescent="0.25">
      <c r="B157" s="50"/>
      <c r="C157" s="128"/>
      <c r="D157" s="126"/>
      <c r="E157" s="126"/>
      <c r="F157" s="124"/>
      <c r="G157" s="132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</row>
    <row r="158" spans="2:24" x14ac:dyDescent="0.25">
      <c r="B158" s="50"/>
      <c r="C158" s="128"/>
      <c r="D158" s="126"/>
      <c r="E158" s="126"/>
      <c r="F158" s="124"/>
      <c r="G158" s="132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</row>
    <row r="159" spans="2:24" x14ac:dyDescent="0.25">
      <c r="B159" s="50"/>
      <c r="C159" s="128"/>
      <c r="D159" s="126"/>
      <c r="E159" s="126"/>
      <c r="F159" s="124"/>
      <c r="G159" s="132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</row>
    <row r="160" spans="2:24" x14ac:dyDescent="0.25">
      <c r="B160" s="50"/>
      <c r="C160" s="128"/>
      <c r="D160" s="126"/>
      <c r="E160" s="126"/>
      <c r="F160" s="124"/>
      <c r="G160" s="132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</row>
    <row r="161" spans="2:24" x14ac:dyDescent="0.25">
      <c r="B161" s="50"/>
      <c r="C161" s="128"/>
      <c r="D161" s="126"/>
      <c r="E161" s="126"/>
      <c r="F161" s="124"/>
      <c r="G161" s="132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</row>
    <row r="162" spans="2:24" x14ac:dyDescent="0.25">
      <c r="B162" s="50"/>
      <c r="C162" s="128"/>
      <c r="D162" s="126"/>
      <c r="E162" s="126"/>
      <c r="F162" s="124"/>
      <c r="G162" s="132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</row>
    <row r="163" spans="2:24" x14ac:dyDescent="0.25">
      <c r="B163" s="50"/>
      <c r="C163" s="128"/>
      <c r="D163" s="126"/>
      <c r="E163" s="126"/>
      <c r="F163" s="124"/>
      <c r="G163" s="132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</row>
    <row r="164" spans="2:24" x14ac:dyDescent="0.25">
      <c r="B164" s="50"/>
      <c r="C164" s="128"/>
      <c r="D164" s="126"/>
      <c r="E164" s="126"/>
      <c r="F164" s="124"/>
      <c r="G164" s="132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</row>
    <row r="165" spans="2:24" x14ac:dyDescent="0.25">
      <c r="B165" s="50"/>
      <c r="C165" s="128"/>
      <c r="D165" s="126"/>
      <c r="E165" s="126"/>
      <c r="F165" s="124"/>
      <c r="G165" s="132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</row>
    <row r="166" spans="2:24" x14ac:dyDescent="0.25">
      <c r="B166" s="50"/>
      <c r="C166" s="128"/>
      <c r="D166" s="126"/>
      <c r="E166" s="126"/>
      <c r="F166" s="124"/>
      <c r="G166" s="132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</row>
    <row r="167" spans="2:24" x14ac:dyDescent="0.25">
      <c r="B167" s="50"/>
      <c r="C167" s="128"/>
      <c r="D167" s="126"/>
      <c r="E167" s="126"/>
      <c r="F167" s="124"/>
      <c r="G167" s="132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</row>
    <row r="168" spans="2:24" x14ac:dyDescent="0.25">
      <c r="B168" s="50"/>
      <c r="C168" s="128"/>
      <c r="D168" s="126"/>
      <c r="E168" s="126"/>
      <c r="F168" s="124"/>
      <c r="G168" s="132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</row>
    <row r="169" spans="2:24" x14ac:dyDescent="0.25">
      <c r="B169" s="50"/>
      <c r="C169" s="128"/>
      <c r="D169" s="126"/>
      <c r="E169" s="126"/>
      <c r="F169" s="124"/>
      <c r="G169" s="132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</row>
    <row r="170" spans="2:24" x14ac:dyDescent="0.25">
      <c r="B170" s="50"/>
      <c r="C170" s="128"/>
      <c r="D170" s="126"/>
      <c r="E170" s="126"/>
      <c r="F170" s="124"/>
      <c r="G170" s="132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</row>
    <row r="171" spans="2:24" x14ac:dyDescent="0.25">
      <c r="B171" s="50"/>
      <c r="C171" s="128"/>
      <c r="D171" s="126"/>
      <c r="E171" s="126"/>
      <c r="F171" s="124"/>
      <c r="G171" s="132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</row>
    <row r="172" spans="2:24" x14ac:dyDescent="0.25">
      <c r="B172" s="50"/>
      <c r="C172" s="128"/>
      <c r="D172" s="126"/>
      <c r="E172" s="126"/>
      <c r="F172" s="124"/>
      <c r="G172" s="132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</row>
    <row r="173" spans="2:24" x14ac:dyDescent="0.25">
      <c r="B173" s="50"/>
      <c r="C173" s="128"/>
      <c r="D173" s="126"/>
      <c r="E173" s="126"/>
      <c r="F173" s="124"/>
      <c r="G173" s="132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</row>
    <row r="174" spans="2:24" x14ac:dyDescent="0.25">
      <c r="B174" s="50"/>
      <c r="C174" s="128"/>
      <c r="D174" s="126"/>
      <c r="E174" s="126"/>
      <c r="F174" s="124"/>
      <c r="G174" s="132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</row>
    <row r="175" spans="2:24" x14ac:dyDescent="0.25">
      <c r="B175" s="50"/>
      <c r="C175" s="128"/>
      <c r="D175" s="126"/>
      <c r="E175" s="126"/>
      <c r="F175" s="124"/>
      <c r="G175" s="132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</row>
    <row r="176" spans="2:24" x14ac:dyDescent="0.25">
      <c r="B176" s="50"/>
      <c r="C176" s="128"/>
      <c r="D176" s="126"/>
      <c r="E176" s="126"/>
      <c r="F176" s="124"/>
      <c r="G176" s="132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</row>
    <row r="177" spans="2:24" x14ac:dyDescent="0.25">
      <c r="B177" s="50"/>
      <c r="C177" s="128"/>
      <c r="D177" s="126"/>
      <c r="E177" s="126"/>
      <c r="F177" s="124"/>
      <c r="G177" s="132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2:24" x14ac:dyDescent="0.25">
      <c r="B178" s="50"/>
      <c r="C178" s="128"/>
      <c r="D178" s="126"/>
      <c r="E178" s="126"/>
      <c r="F178" s="124"/>
      <c r="G178" s="132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</row>
    <row r="179" spans="2:24" x14ac:dyDescent="0.25">
      <c r="B179" s="50"/>
      <c r="C179" s="128"/>
      <c r="D179" s="126"/>
      <c r="E179" s="126"/>
      <c r="F179" s="124"/>
      <c r="G179" s="132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</row>
    <row r="180" spans="2:24" x14ac:dyDescent="0.25">
      <c r="B180" s="50"/>
      <c r="C180" s="128"/>
      <c r="D180" s="126"/>
      <c r="E180" s="126"/>
      <c r="F180" s="124"/>
      <c r="G180" s="132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</row>
    <row r="181" spans="2:24" x14ac:dyDescent="0.25">
      <c r="B181" s="50"/>
      <c r="C181" s="128"/>
      <c r="D181" s="126"/>
      <c r="E181" s="126"/>
      <c r="F181" s="124"/>
      <c r="G181" s="132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</row>
    <row r="182" spans="2:24" x14ac:dyDescent="0.25">
      <c r="B182" s="50"/>
      <c r="C182" s="128"/>
      <c r="D182" s="126"/>
      <c r="E182" s="126"/>
      <c r="F182" s="124"/>
      <c r="G182" s="132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</row>
    <row r="183" spans="2:24" x14ac:dyDescent="0.25">
      <c r="B183" s="50"/>
      <c r="C183" s="128"/>
      <c r="D183" s="126"/>
      <c r="E183" s="126"/>
      <c r="F183" s="124"/>
      <c r="G183" s="132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</row>
    <row r="184" spans="2:24" x14ac:dyDescent="0.25">
      <c r="B184" s="50"/>
      <c r="C184" s="128"/>
      <c r="D184" s="126"/>
      <c r="E184" s="126"/>
      <c r="F184" s="124"/>
      <c r="G184" s="132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</row>
    <row r="185" spans="2:24" x14ac:dyDescent="0.25">
      <c r="B185" s="50"/>
      <c r="C185" s="128"/>
      <c r="D185" s="126"/>
      <c r="E185" s="126"/>
      <c r="F185" s="124"/>
      <c r="G185" s="132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</row>
    <row r="186" spans="2:24" x14ac:dyDescent="0.25">
      <c r="B186" s="50"/>
      <c r="C186" s="128"/>
      <c r="D186" s="126"/>
      <c r="E186" s="126"/>
      <c r="F186" s="124"/>
      <c r="G186" s="132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</row>
    <row r="187" spans="2:24" x14ac:dyDescent="0.25">
      <c r="B187" s="50"/>
      <c r="C187" s="128"/>
      <c r="D187" s="126"/>
      <c r="E187" s="126"/>
      <c r="F187" s="124"/>
      <c r="G187" s="132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</row>
    <row r="188" spans="2:24" x14ac:dyDescent="0.25">
      <c r="B188" s="50"/>
      <c r="C188" s="128"/>
      <c r="D188" s="126"/>
      <c r="E188" s="126"/>
      <c r="F188" s="124"/>
      <c r="G188" s="132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</row>
    <row r="189" spans="2:24" x14ac:dyDescent="0.25">
      <c r="B189" s="50"/>
      <c r="C189" s="128"/>
      <c r="D189" s="126"/>
      <c r="E189" s="126"/>
      <c r="F189" s="124"/>
      <c r="G189" s="132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</row>
    <row r="190" spans="2:24" x14ac:dyDescent="0.25">
      <c r="B190" s="50"/>
      <c r="C190" s="128"/>
      <c r="D190" s="126"/>
      <c r="E190" s="126"/>
      <c r="F190" s="124"/>
      <c r="G190" s="132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</row>
    <row r="191" spans="2:24" x14ac:dyDescent="0.25">
      <c r="B191" s="50"/>
      <c r="C191" s="128"/>
      <c r="D191" s="126"/>
      <c r="E191" s="126"/>
      <c r="F191" s="124"/>
      <c r="G191" s="132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</row>
    <row r="192" spans="2:24" x14ac:dyDescent="0.25">
      <c r="B192" s="50"/>
      <c r="C192" s="128"/>
      <c r="D192" s="126"/>
      <c r="E192" s="126"/>
      <c r="F192" s="124"/>
      <c r="G192" s="132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</row>
    <row r="193" spans="2:24" x14ac:dyDescent="0.25">
      <c r="B193" s="50"/>
      <c r="C193" s="128"/>
      <c r="D193" s="126"/>
      <c r="E193" s="126"/>
      <c r="F193" s="124"/>
      <c r="G193" s="132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</row>
    <row r="194" spans="2:24" x14ac:dyDescent="0.25">
      <c r="B194" s="50"/>
      <c r="C194" s="128"/>
      <c r="D194" s="126"/>
      <c r="E194" s="126"/>
      <c r="F194" s="124"/>
      <c r="G194" s="132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</row>
    <row r="195" spans="2:24" x14ac:dyDescent="0.25">
      <c r="B195" s="50"/>
      <c r="C195" s="128"/>
      <c r="D195" s="126"/>
      <c r="E195" s="126"/>
      <c r="F195" s="124"/>
      <c r="G195" s="132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</row>
    <row r="196" spans="2:24" x14ac:dyDescent="0.25">
      <c r="B196" s="50"/>
      <c r="C196" s="128"/>
      <c r="D196" s="126"/>
      <c r="E196" s="126"/>
      <c r="F196" s="124"/>
      <c r="G196" s="132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</row>
    <row r="197" spans="2:24" x14ac:dyDescent="0.25">
      <c r="B197" s="50"/>
      <c r="C197" s="128"/>
      <c r="D197" s="126"/>
      <c r="E197" s="126"/>
      <c r="F197" s="124"/>
      <c r="G197" s="132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</row>
    <row r="198" spans="2:24" x14ac:dyDescent="0.25">
      <c r="B198" s="50"/>
      <c r="C198" s="128"/>
      <c r="D198" s="126"/>
      <c r="E198" s="126"/>
      <c r="F198" s="124"/>
      <c r="G198" s="132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</row>
    <row r="199" spans="2:24" x14ac:dyDescent="0.25">
      <c r="B199" s="50"/>
      <c r="C199" s="128"/>
      <c r="D199" s="126"/>
      <c r="E199" s="126"/>
      <c r="F199" s="124"/>
      <c r="G199" s="132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</row>
    <row r="200" spans="2:24" x14ac:dyDescent="0.25">
      <c r="B200" s="50"/>
      <c r="C200" s="128"/>
      <c r="D200" s="126"/>
      <c r="E200" s="126"/>
      <c r="F200" s="124"/>
      <c r="G200" s="132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</row>
    <row r="201" spans="2:24" x14ac:dyDescent="0.25">
      <c r="B201" s="50"/>
      <c r="C201" s="128"/>
      <c r="D201" s="126"/>
      <c r="E201" s="126"/>
      <c r="F201" s="124"/>
      <c r="G201" s="132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</row>
    <row r="202" spans="2:24" x14ac:dyDescent="0.25">
      <c r="B202" s="50"/>
      <c r="C202" s="128"/>
      <c r="D202" s="126"/>
      <c r="E202" s="126"/>
      <c r="F202" s="124"/>
      <c r="G202" s="132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</row>
    <row r="203" spans="2:24" x14ac:dyDescent="0.25">
      <c r="B203" s="50"/>
      <c r="C203" s="128"/>
      <c r="D203" s="126"/>
      <c r="E203" s="126"/>
      <c r="F203" s="124"/>
      <c r="G203" s="132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</row>
    <row r="204" spans="2:24" x14ac:dyDescent="0.25">
      <c r="B204" s="50"/>
      <c r="C204" s="128"/>
      <c r="D204" s="126"/>
      <c r="E204" s="126"/>
      <c r="F204" s="124"/>
      <c r="G204" s="132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</row>
    <row r="205" spans="2:24" x14ac:dyDescent="0.25">
      <c r="B205" s="50"/>
      <c r="C205" s="128"/>
      <c r="D205" s="126"/>
      <c r="E205" s="126"/>
      <c r="F205" s="124"/>
      <c r="G205" s="132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</row>
    <row r="206" spans="2:24" x14ac:dyDescent="0.25">
      <c r="B206" s="50"/>
      <c r="C206" s="128"/>
      <c r="D206" s="126"/>
      <c r="E206" s="126"/>
      <c r="F206" s="124"/>
      <c r="G206" s="132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</row>
    <row r="207" spans="2:24" x14ac:dyDescent="0.25">
      <c r="B207" s="50"/>
      <c r="C207" s="128"/>
      <c r="D207" s="126"/>
      <c r="E207" s="126"/>
      <c r="F207" s="124"/>
      <c r="G207" s="132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</row>
    <row r="208" spans="2:24" x14ac:dyDescent="0.25">
      <c r="B208" s="50"/>
      <c r="C208" s="128"/>
      <c r="D208" s="126"/>
      <c r="E208" s="126"/>
      <c r="F208" s="124"/>
      <c r="G208" s="132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</row>
    <row r="209" spans="2:24" x14ac:dyDescent="0.25">
      <c r="B209" s="50"/>
      <c r="C209" s="128"/>
      <c r="D209" s="126"/>
      <c r="E209" s="126"/>
      <c r="F209" s="124"/>
      <c r="G209" s="132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</row>
    <row r="210" spans="2:24" x14ac:dyDescent="0.25">
      <c r="B210" s="50"/>
      <c r="C210" s="128"/>
      <c r="D210" s="126"/>
      <c r="E210" s="126"/>
      <c r="F210" s="124"/>
      <c r="G210" s="132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</row>
    <row r="211" spans="2:24" x14ac:dyDescent="0.25">
      <c r="B211" s="50"/>
      <c r="C211" s="128"/>
      <c r="D211" s="126"/>
      <c r="E211" s="126"/>
      <c r="F211" s="124"/>
      <c r="G211" s="132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</row>
    <row r="212" spans="2:24" x14ac:dyDescent="0.25">
      <c r="B212" s="50"/>
      <c r="C212" s="128"/>
      <c r="D212" s="126"/>
      <c r="E212" s="126"/>
      <c r="F212" s="124"/>
      <c r="G212" s="132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</row>
    <row r="213" spans="2:24" x14ac:dyDescent="0.25">
      <c r="B213" s="50"/>
      <c r="C213" s="128"/>
      <c r="D213" s="126"/>
      <c r="E213" s="126"/>
      <c r="F213" s="124"/>
      <c r="G213" s="132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</row>
    <row r="214" spans="2:24" x14ac:dyDescent="0.25">
      <c r="B214" s="50"/>
      <c r="C214" s="128"/>
      <c r="D214" s="126"/>
      <c r="E214" s="126"/>
      <c r="F214" s="124"/>
      <c r="G214" s="132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</row>
    <row r="215" spans="2:24" x14ac:dyDescent="0.25">
      <c r="B215" s="50"/>
      <c r="C215" s="128"/>
      <c r="D215" s="126"/>
      <c r="E215" s="126"/>
      <c r="F215" s="124"/>
      <c r="G215" s="132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</row>
    <row r="216" spans="2:24" x14ac:dyDescent="0.25">
      <c r="B216" s="50"/>
      <c r="C216" s="128"/>
      <c r="D216" s="126"/>
      <c r="E216" s="126"/>
      <c r="F216" s="124"/>
      <c r="G216" s="132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</row>
    <row r="217" spans="2:24" x14ac:dyDescent="0.25">
      <c r="B217" s="50"/>
      <c r="C217" s="128"/>
      <c r="D217" s="126"/>
      <c r="E217" s="126"/>
      <c r="F217" s="124"/>
      <c r="G217" s="132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</row>
    <row r="218" spans="2:24" x14ac:dyDescent="0.25">
      <c r="B218" s="50"/>
      <c r="C218" s="128"/>
      <c r="D218" s="126"/>
      <c r="E218" s="126"/>
      <c r="F218" s="124"/>
      <c r="G218" s="132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</row>
    <row r="219" spans="2:24" x14ac:dyDescent="0.25">
      <c r="B219" s="50"/>
      <c r="C219" s="128"/>
      <c r="D219" s="126"/>
      <c r="E219" s="126"/>
      <c r="F219" s="124"/>
      <c r="G219" s="132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</row>
    <row r="220" spans="2:24" x14ac:dyDescent="0.25">
      <c r="B220" s="50"/>
      <c r="C220" s="128"/>
      <c r="D220" s="126"/>
      <c r="E220" s="126"/>
      <c r="F220" s="124"/>
      <c r="G220" s="132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</row>
    <row r="221" spans="2:24" x14ac:dyDescent="0.25">
      <c r="B221" s="50"/>
      <c r="C221" s="128"/>
      <c r="D221" s="126"/>
      <c r="E221" s="126"/>
      <c r="F221" s="124"/>
      <c r="G221" s="132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</row>
    <row r="222" spans="2:24" x14ac:dyDescent="0.25">
      <c r="B222" s="50"/>
      <c r="C222" s="128"/>
      <c r="D222" s="126"/>
      <c r="E222" s="126"/>
      <c r="F222" s="124"/>
      <c r="G222" s="132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</row>
    <row r="223" spans="2:24" x14ac:dyDescent="0.25">
      <c r="B223" s="50"/>
      <c r="C223" s="128"/>
      <c r="D223" s="126"/>
      <c r="E223" s="126"/>
      <c r="F223" s="124"/>
      <c r="G223" s="132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</row>
    <row r="224" spans="2:24" x14ac:dyDescent="0.25">
      <c r="B224" s="50"/>
      <c r="C224" s="128"/>
      <c r="D224" s="126"/>
      <c r="E224" s="126"/>
      <c r="F224" s="124"/>
      <c r="G224" s="132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</row>
    <row r="225" spans="2:24" x14ac:dyDescent="0.25">
      <c r="B225" s="50"/>
      <c r="C225" s="128"/>
      <c r="D225" s="126"/>
      <c r="E225" s="126"/>
      <c r="F225" s="124"/>
      <c r="G225" s="132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</row>
    <row r="226" spans="2:24" x14ac:dyDescent="0.25">
      <c r="B226" s="50"/>
      <c r="C226" s="128"/>
      <c r="D226" s="126"/>
      <c r="E226" s="126"/>
      <c r="F226" s="124"/>
      <c r="G226" s="132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</row>
    <row r="227" spans="2:24" x14ac:dyDescent="0.25">
      <c r="B227" s="50"/>
      <c r="C227" s="128"/>
      <c r="D227" s="126"/>
      <c r="E227" s="126"/>
      <c r="F227" s="124"/>
      <c r="G227" s="132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</row>
    <row r="228" spans="2:24" x14ac:dyDescent="0.25">
      <c r="B228" s="50"/>
      <c r="C228" s="128"/>
      <c r="D228" s="126"/>
      <c r="E228" s="126"/>
      <c r="F228" s="124"/>
      <c r="G228" s="132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</row>
    <row r="229" spans="2:24" x14ac:dyDescent="0.25">
      <c r="B229" s="50"/>
      <c r="C229" s="128"/>
      <c r="D229" s="126"/>
      <c r="E229" s="126"/>
      <c r="F229" s="124"/>
      <c r="G229" s="132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</row>
    <row r="230" spans="2:24" x14ac:dyDescent="0.25">
      <c r="B230" s="50"/>
      <c r="C230" s="128"/>
      <c r="D230" s="126"/>
      <c r="E230" s="126"/>
      <c r="F230" s="124"/>
      <c r="G230" s="132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</row>
    <row r="231" spans="2:24" x14ac:dyDescent="0.25">
      <c r="B231" s="50"/>
      <c r="C231" s="128"/>
      <c r="D231" s="126"/>
      <c r="E231" s="126"/>
      <c r="F231" s="124"/>
      <c r="G231" s="132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</row>
    <row r="232" spans="2:24" x14ac:dyDescent="0.25">
      <c r="B232" s="50"/>
      <c r="C232" s="128"/>
      <c r="D232" s="126"/>
      <c r="E232" s="126"/>
      <c r="F232" s="124"/>
      <c r="G232" s="132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</row>
    <row r="233" spans="2:24" x14ac:dyDescent="0.25">
      <c r="B233" s="50"/>
      <c r="C233" s="128"/>
      <c r="D233" s="126"/>
      <c r="E233" s="126"/>
      <c r="F233" s="124"/>
      <c r="G233" s="132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</row>
    <row r="234" spans="2:24" x14ac:dyDescent="0.25">
      <c r="B234" s="50"/>
      <c r="C234" s="128"/>
      <c r="D234" s="126"/>
      <c r="E234" s="126"/>
      <c r="F234" s="124"/>
      <c r="G234" s="132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</row>
    <row r="235" spans="2:24" x14ac:dyDescent="0.25">
      <c r="B235" s="50"/>
      <c r="C235" s="128"/>
      <c r="D235" s="126"/>
      <c r="E235" s="126"/>
      <c r="F235" s="124"/>
      <c r="G235" s="132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</row>
    <row r="236" spans="2:24" x14ac:dyDescent="0.25">
      <c r="B236" s="50"/>
      <c r="C236" s="128"/>
      <c r="D236" s="126"/>
      <c r="E236" s="126"/>
      <c r="F236" s="124"/>
      <c r="G236" s="132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</row>
    <row r="237" spans="2:24" x14ac:dyDescent="0.25">
      <c r="B237" s="50"/>
      <c r="C237" s="128"/>
      <c r="D237" s="126"/>
      <c r="E237" s="126"/>
      <c r="F237" s="124"/>
      <c r="G237" s="132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</row>
    <row r="238" spans="2:24" x14ac:dyDescent="0.25">
      <c r="B238" s="50"/>
      <c r="C238" s="128"/>
      <c r="D238" s="126"/>
      <c r="E238" s="126"/>
      <c r="F238" s="124"/>
      <c r="G238" s="132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</row>
    <row r="239" spans="2:24" x14ac:dyDescent="0.25">
      <c r="B239" s="50"/>
      <c r="C239" s="128"/>
      <c r="D239" s="126"/>
      <c r="E239" s="126"/>
      <c r="F239" s="124"/>
      <c r="G239" s="132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</row>
    <row r="240" spans="2:24" x14ac:dyDescent="0.25">
      <c r="B240" s="50"/>
      <c r="C240" s="128"/>
      <c r="D240" s="126"/>
      <c r="E240" s="126"/>
      <c r="F240" s="124"/>
      <c r="G240" s="132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</row>
    <row r="241" spans="2:24" x14ac:dyDescent="0.25">
      <c r="B241" s="50"/>
      <c r="C241" s="128"/>
      <c r="D241" s="126"/>
      <c r="E241" s="126"/>
      <c r="F241" s="124"/>
      <c r="G241" s="132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</row>
    <row r="242" spans="2:24" x14ac:dyDescent="0.25">
      <c r="B242" s="50"/>
      <c r="C242" s="128"/>
      <c r="D242" s="126"/>
      <c r="E242" s="126"/>
      <c r="F242" s="124"/>
      <c r="G242" s="132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</row>
    <row r="243" spans="2:24" x14ac:dyDescent="0.25">
      <c r="B243" s="50"/>
      <c r="C243" s="128"/>
      <c r="D243" s="126"/>
      <c r="E243" s="126"/>
      <c r="F243" s="124"/>
      <c r="G243" s="132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</row>
    <row r="244" spans="2:24" x14ac:dyDescent="0.25">
      <c r="B244" s="50"/>
      <c r="C244" s="128"/>
      <c r="D244" s="126"/>
      <c r="E244" s="126"/>
      <c r="F244" s="124"/>
      <c r="G244" s="132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</row>
    <row r="245" spans="2:24" x14ac:dyDescent="0.25">
      <c r="B245" s="50"/>
      <c r="C245" s="128"/>
      <c r="D245" s="126"/>
      <c r="E245" s="126"/>
      <c r="F245" s="124"/>
      <c r="G245" s="132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</row>
    <row r="246" spans="2:24" x14ac:dyDescent="0.25">
      <c r="B246" s="50"/>
      <c r="C246" s="128"/>
      <c r="D246" s="126"/>
      <c r="E246" s="126"/>
      <c r="F246" s="124"/>
      <c r="G246" s="132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</row>
    <row r="247" spans="2:24" x14ac:dyDescent="0.25">
      <c r="B247" s="50"/>
      <c r="C247" s="128"/>
      <c r="D247" s="126"/>
      <c r="E247" s="126"/>
      <c r="F247" s="124"/>
      <c r="G247" s="132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</row>
    <row r="248" spans="2:24" x14ac:dyDescent="0.25">
      <c r="B248" s="50"/>
      <c r="C248" s="128"/>
      <c r="D248" s="126"/>
      <c r="E248" s="126"/>
      <c r="F248" s="124"/>
      <c r="G248" s="132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</row>
    <row r="249" spans="2:24" x14ac:dyDescent="0.25">
      <c r="B249" s="50"/>
      <c r="C249" s="128"/>
      <c r="D249" s="126"/>
      <c r="E249" s="126"/>
      <c r="F249" s="124"/>
      <c r="G249" s="132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</row>
    <row r="250" spans="2:24" x14ac:dyDescent="0.25">
      <c r="B250" s="50"/>
      <c r="C250" s="128"/>
      <c r="D250" s="126"/>
      <c r="E250" s="126"/>
      <c r="F250" s="124"/>
      <c r="G250" s="132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</row>
    <row r="251" spans="2:24" x14ac:dyDescent="0.25">
      <c r="B251" s="50"/>
      <c r="C251" s="128"/>
      <c r="D251" s="126"/>
      <c r="E251" s="126"/>
      <c r="F251" s="124"/>
      <c r="G251" s="132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</row>
    <row r="252" spans="2:24" x14ac:dyDescent="0.25">
      <c r="B252" s="50"/>
      <c r="C252" s="128"/>
      <c r="D252" s="126"/>
      <c r="E252" s="126"/>
      <c r="F252" s="124"/>
      <c r="G252" s="132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</row>
    <row r="253" spans="2:24" x14ac:dyDescent="0.25">
      <c r="B253" s="50"/>
      <c r="C253" s="128"/>
      <c r="D253" s="126"/>
      <c r="E253" s="126"/>
      <c r="F253" s="124"/>
      <c r="G253" s="132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</row>
    <row r="254" spans="2:24" x14ac:dyDescent="0.25">
      <c r="B254" s="50"/>
      <c r="C254" s="128"/>
      <c r="D254" s="126"/>
      <c r="E254" s="126"/>
      <c r="F254" s="124"/>
      <c r="G254" s="132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</row>
    <row r="255" spans="2:24" x14ac:dyDescent="0.25">
      <c r="B255" s="50"/>
      <c r="C255" s="128"/>
      <c r="D255" s="126"/>
      <c r="E255" s="126"/>
      <c r="F255" s="124"/>
      <c r="G255" s="132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</row>
    <row r="256" spans="2:24" x14ac:dyDescent="0.25">
      <c r="B256" s="50"/>
      <c r="C256" s="128"/>
      <c r="D256" s="126"/>
      <c r="E256" s="126"/>
      <c r="F256" s="124"/>
      <c r="G256" s="132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</row>
    <row r="257" spans="2:24" x14ac:dyDescent="0.25">
      <c r="B257" s="50"/>
      <c r="C257" s="128"/>
      <c r="D257" s="126"/>
      <c r="E257" s="126"/>
      <c r="F257" s="124"/>
      <c r="G257" s="132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</row>
    <row r="258" spans="2:24" x14ac:dyDescent="0.25">
      <c r="B258" s="50"/>
      <c r="C258" s="128"/>
      <c r="D258" s="126"/>
      <c r="E258" s="126"/>
      <c r="F258" s="124"/>
      <c r="G258" s="132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</row>
    <row r="259" spans="2:24" x14ac:dyDescent="0.25">
      <c r="B259" s="50"/>
      <c r="C259" s="128"/>
      <c r="D259" s="126"/>
      <c r="E259" s="126"/>
      <c r="F259" s="124"/>
      <c r="G259" s="132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</row>
    <row r="260" spans="2:24" x14ac:dyDescent="0.25">
      <c r="B260" s="50"/>
      <c r="C260" s="128"/>
      <c r="D260" s="126"/>
      <c r="E260" s="126"/>
      <c r="F260" s="124"/>
      <c r="G260" s="132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</row>
    <row r="261" spans="2:24" x14ac:dyDescent="0.25">
      <c r="B261" s="50"/>
      <c r="C261" s="128"/>
      <c r="D261" s="126"/>
      <c r="E261" s="126"/>
      <c r="F261" s="124"/>
      <c r="G261" s="132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</row>
    <row r="262" spans="2:24" x14ac:dyDescent="0.25">
      <c r="B262" s="50"/>
      <c r="C262" s="128"/>
      <c r="D262" s="126"/>
      <c r="E262" s="126"/>
      <c r="F262" s="124"/>
      <c r="G262" s="132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</row>
    <row r="263" spans="2:24" x14ac:dyDescent="0.25">
      <c r="B263" s="50"/>
      <c r="C263" s="128"/>
      <c r="D263" s="126"/>
      <c r="E263" s="126"/>
      <c r="F263" s="124"/>
      <c r="G263" s="132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</row>
    <row r="264" spans="2:24" x14ac:dyDescent="0.25">
      <c r="B264" s="50"/>
      <c r="C264" s="128"/>
      <c r="D264" s="126"/>
      <c r="E264" s="126"/>
      <c r="F264" s="124"/>
      <c r="G264" s="132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</row>
    <row r="265" spans="2:24" x14ac:dyDescent="0.25">
      <c r="B265" s="50"/>
      <c r="C265" s="128"/>
      <c r="D265" s="126"/>
      <c r="E265" s="126"/>
      <c r="F265" s="124"/>
      <c r="G265" s="132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</row>
    <row r="266" spans="2:24" x14ac:dyDescent="0.25">
      <c r="B266" s="50"/>
      <c r="C266" s="128"/>
      <c r="D266" s="126"/>
      <c r="E266" s="126"/>
      <c r="F266" s="124"/>
      <c r="G266" s="132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</row>
    <row r="267" spans="2:24" x14ac:dyDescent="0.25">
      <c r="B267" s="50"/>
      <c r="C267" s="128"/>
      <c r="D267" s="126"/>
      <c r="E267" s="126"/>
      <c r="F267" s="124"/>
      <c r="G267" s="132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</row>
    <row r="268" spans="2:24" x14ac:dyDescent="0.25">
      <c r="B268" s="50"/>
      <c r="C268" s="128"/>
      <c r="D268" s="126"/>
      <c r="E268" s="126"/>
      <c r="F268" s="124"/>
      <c r="G268" s="132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</row>
    <row r="269" spans="2:24" x14ac:dyDescent="0.25">
      <c r="B269" s="50"/>
      <c r="C269" s="128"/>
      <c r="D269" s="126"/>
      <c r="E269" s="126"/>
      <c r="F269" s="124"/>
      <c r="G269" s="132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</row>
    <row r="270" spans="2:24" x14ac:dyDescent="0.25">
      <c r="B270" s="50"/>
      <c r="C270" s="128"/>
      <c r="D270" s="126"/>
      <c r="E270" s="126"/>
      <c r="F270" s="124"/>
      <c r="G270" s="132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</row>
    <row r="271" spans="2:24" x14ac:dyDescent="0.25">
      <c r="B271" s="50"/>
      <c r="C271" s="128"/>
      <c r="D271" s="126"/>
      <c r="E271" s="126"/>
      <c r="F271" s="124"/>
      <c r="G271" s="132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</row>
    <row r="272" spans="2:24" x14ac:dyDescent="0.25">
      <c r="B272" s="50"/>
      <c r="C272" s="128"/>
      <c r="D272" s="126"/>
      <c r="E272" s="126"/>
      <c r="F272" s="124"/>
      <c r="G272" s="132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</row>
    <row r="273" spans="2:24" x14ac:dyDescent="0.25">
      <c r="B273" s="50"/>
      <c r="C273" s="128"/>
      <c r="D273" s="126"/>
      <c r="E273" s="126"/>
      <c r="F273" s="124"/>
      <c r="G273" s="132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</row>
    <row r="274" spans="2:24" x14ac:dyDescent="0.25">
      <c r="B274" s="50"/>
      <c r="C274" s="128"/>
      <c r="D274" s="126"/>
      <c r="E274" s="126"/>
      <c r="F274" s="124"/>
      <c r="G274" s="132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</row>
    <row r="275" spans="2:24" x14ac:dyDescent="0.25">
      <c r="B275" s="50"/>
      <c r="C275" s="128"/>
      <c r="D275" s="126"/>
      <c r="E275" s="126"/>
      <c r="F275" s="124"/>
      <c r="G275" s="132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</row>
    <row r="276" spans="2:24" x14ac:dyDescent="0.25">
      <c r="B276" s="50"/>
      <c r="C276" s="128"/>
      <c r="D276" s="126"/>
      <c r="E276" s="126"/>
      <c r="F276" s="124"/>
      <c r="G276" s="132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</row>
    <row r="277" spans="2:24" x14ac:dyDescent="0.25">
      <c r="B277" s="50"/>
      <c r="C277" s="128"/>
      <c r="D277" s="126"/>
      <c r="E277" s="126"/>
      <c r="F277" s="124"/>
      <c r="G277" s="132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</row>
    <row r="278" spans="2:24" x14ac:dyDescent="0.25">
      <c r="B278" s="50"/>
      <c r="C278" s="128"/>
      <c r="D278" s="126"/>
      <c r="E278" s="126"/>
      <c r="F278" s="124"/>
      <c r="G278" s="132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</row>
    <row r="279" spans="2:24" x14ac:dyDescent="0.25">
      <c r="B279" s="50"/>
      <c r="C279" s="128"/>
      <c r="D279" s="126"/>
      <c r="E279" s="126"/>
      <c r="F279" s="124"/>
      <c r="G279" s="132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</row>
    <row r="280" spans="2:24" x14ac:dyDescent="0.25">
      <c r="B280" s="50"/>
      <c r="C280" s="128"/>
      <c r="D280" s="126"/>
      <c r="E280" s="126"/>
      <c r="F280" s="124"/>
      <c r="G280" s="132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</row>
    <row r="281" spans="2:24" x14ac:dyDescent="0.25">
      <c r="B281" s="50"/>
      <c r="C281" s="128"/>
      <c r="D281" s="126"/>
      <c r="E281" s="126"/>
      <c r="F281" s="124"/>
      <c r="G281" s="132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</row>
    <row r="282" spans="2:24" x14ac:dyDescent="0.25">
      <c r="B282" s="50"/>
      <c r="C282" s="128"/>
      <c r="D282" s="126"/>
      <c r="E282" s="126"/>
      <c r="F282" s="124"/>
      <c r="G282" s="132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</row>
    <row r="283" spans="2:24" x14ac:dyDescent="0.25">
      <c r="B283" s="50"/>
      <c r="C283" s="128"/>
      <c r="D283" s="126"/>
      <c r="E283" s="126"/>
      <c r="F283" s="124"/>
      <c r="G283" s="132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</row>
    <row r="284" spans="2:24" x14ac:dyDescent="0.25">
      <c r="B284" s="50"/>
      <c r="C284" s="128"/>
      <c r="D284" s="126"/>
      <c r="E284" s="126"/>
      <c r="F284" s="124"/>
      <c r="G284" s="132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</row>
    <row r="285" spans="2:24" x14ac:dyDescent="0.25">
      <c r="B285" s="50"/>
      <c r="C285" s="128"/>
      <c r="D285" s="126"/>
      <c r="E285" s="126"/>
      <c r="F285" s="124"/>
      <c r="G285" s="132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</row>
    <row r="286" spans="2:24" x14ac:dyDescent="0.25">
      <c r="B286" s="50"/>
      <c r="C286" s="128"/>
      <c r="D286" s="126"/>
      <c r="E286" s="126"/>
      <c r="F286" s="124"/>
      <c r="G286" s="132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</row>
    <row r="287" spans="2:24" x14ac:dyDescent="0.25">
      <c r="B287" s="50"/>
      <c r="C287" s="128"/>
      <c r="D287" s="126"/>
      <c r="E287" s="126"/>
      <c r="F287" s="124"/>
      <c r="G287" s="132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</row>
    <row r="288" spans="2:24" x14ac:dyDescent="0.25">
      <c r="B288" s="50"/>
      <c r="C288" s="128"/>
      <c r="D288" s="126"/>
      <c r="E288" s="126"/>
      <c r="F288" s="124"/>
      <c r="G288" s="132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</row>
    <row r="289" spans="2:24" x14ac:dyDescent="0.25">
      <c r="B289" s="50"/>
      <c r="C289" s="128"/>
      <c r="D289" s="126"/>
      <c r="E289" s="126"/>
      <c r="F289" s="124"/>
      <c r="G289" s="132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</row>
    <row r="290" spans="2:24" x14ac:dyDescent="0.25">
      <c r="B290" s="50"/>
      <c r="C290" s="128"/>
      <c r="D290" s="126"/>
      <c r="E290" s="126"/>
      <c r="F290" s="124"/>
      <c r="G290" s="132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</row>
    <row r="291" spans="2:24" x14ac:dyDescent="0.25">
      <c r="B291" s="50"/>
      <c r="C291" s="128"/>
      <c r="D291" s="126"/>
      <c r="E291" s="126"/>
      <c r="F291" s="124"/>
      <c r="G291" s="132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</row>
    <row r="292" spans="2:24" x14ac:dyDescent="0.25">
      <c r="B292" s="50"/>
      <c r="C292" s="128"/>
      <c r="D292" s="126"/>
      <c r="E292" s="126"/>
      <c r="F292" s="124"/>
      <c r="G292" s="132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</row>
    <row r="293" spans="2:24" x14ac:dyDescent="0.25">
      <c r="B293" s="50"/>
      <c r="C293" s="128"/>
      <c r="D293" s="126"/>
      <c r="E293" s="126"/>
      <c r="F293" s="124"/>
      <c r="G293" s="132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</row>
    <row r="294" spans="2:24" x14ac:dyDescent="0.25">
      <c r="B294" s="50"/>
      <c r="C294" s="128"/>
      <c r="D294" s="126"/>
      <c r="E294" s="126"/>
      <c r="F294" s="124"/>
      <c r="G294" s="132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</row>
    <row r="295" spans="2:24" x14ac:dyDescent="0.25">
      <c r="B295" s="50"/>
      <c r="C295" s="128"/>
      <c r="D295" s="126"/>
      <c r="E295" s="126"/>
      <c r="F295" s="124"/>
      <c r="G295" s="132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</row>
    <row r="296" spans="2:24" x14ac:dyDescent="0.25">
      <c r="B296" s="50"/>
      <c r="C296" s="128"/>
      <c r="D296" s="126"/>
      <c r="E296" s="126"/>
      <c r="F296" s="124"/>
      <c r="G296" s="132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</row>
    <row r="297" spans="2:24" x14ac:dyDescent="0.25">
      <c r="B297" s="50"/>
      <c r="C297" s="128"/>
      <c r="D297" s="126"/>
      <c r="E297" s="126"/>
      <c r="F297" s="124"/>
      <c r="G297" s="132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</row>
    <row r="298" spans="2:24" x14ac:dyDescent="0.25">
      <c r="B298" s="50"/>
      <c r="C298" s="128"/>
      <c r="D298" s="126"/>
      <c r="E298" s="126"/>
      <c r="F298" s="124"/>
      <c r="G298" s="132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</row>
    <row r="299" spans="2:24" x14ac:dyDescent="0.25">
      <c r="B299" s="50"/>
      <c r="C299" s="128"/>
      <c r="D299" s="126"/>
      <c r="E299" s="126"/>
      <c r="F299" s="124"/>
      <c r="G299" s="132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</row>
    <row r="300" spans="2:24" x14ac:dyDescent="0.25">
      <c r="B300" s="50"/>
      <c r="C300" s="128"/>
      <c r="D300" s="126"/>
      <c r="E300" s="126"/>
      <c r="F300" s="124"/>
      <c r="G300" s="132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</row>
    <row r="301" spans="2:24" x14ac:dyDescent="0.25">
      <c r="B301" s="50"/>
      <c r="C301" s="128"/>
      <c r="D301" s="126"/>
      <c r="E301" s="126"/>
      <c r="F301" s="124"/>
      <c r="G301" s="132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</row>
    <row r="302" spans="2:24" x14ac:dyDescent="0.25">
      <c r="B302" s="50"/>
      <c r="C302" s="128"/>
      <c r="D302" s="126"/>
      <c r="E302" s="126"/>
      <c r="F302" s="124"/>
      <c r="G302" s="132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</row>
    <row r="303" spans="2:24" x14ac:dyDescent="0.25">
      <c r="B303" s="50"/>
      <c r="C303" s="128"/>
      <c r="D303" s="126"/>
      <c r="E303" s="126"/>
      <c r="F303" s="124"/>
      <c r="G303" s="132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</row>
    <row r="304" spans="2:24" x14ac:dyDescent="0.25">
      <c r="B304" s="50"/>
      <c r="C304" s="128"/>
      <c r="D304" s="126"/>
      <c r="E304" s="126"/>
      <c r="F304" s="124"/>
      <c r="G304" s="132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</row>
    <row r="305" spans="2:24" x14ac:dyDescent="0.25">
      <c r="B305" s="50"/>
      <c r="C305" s="128"/>
      <c r="D305" s="126"/>
      <c r="E305" s="126"/>
      <c r="F305" s="124"/>
      <c r="G305" s="132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</row>
    <row r="306" spans="2:24" x14ac:dyDescent="0.25">
      <c r="B306" s="50"/>
      <c r="C306" s="128"/>
      <c r="D306" s="126"/>
      <c r="E306" s="126"/>
      <c r="F306" s="124"/>
      <c r="G306" s="132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</row>
    <row r="307" spans="2:24" x14ac:dyDescent="0.25">
      <c r="B307" s="50"/>
      <c r="C307" s="128"/>
      <c r="D307" s="126"/>
      <c r="E307" s="126"/>
      <c r="F307" s="124"/>
      <c r="G307" s="132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</row>
    <row r="308" spans="2:24" x14ac:dyDescent="0.25">
      <c r="B308" s="50"/>
      <c r="C308" s="128"/>
      <c r="D308" s="126"/>
      <c r="E308" s="126"/>
      <c r="F308" s="124"/>
      <c r="G308" s="132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</row>
    <row r="309" spans="2:24" x14ac:dyDescent="0.25">
      <c r="B309" s="50"/>
      <c r="C309" s="128"/>
      <c r="D309" s="126"/>
      <c r="E309" s="126"/>
      <c r="F309" s="124"/>
      <c r="G309" s="132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</row>
    <row r="310" spans="2:24" x14ac:dyDescent="0.25">
      <c r="B310" s="50"/>
      <c r="C310" s="128"/>
      <c r="D310" s="126"/>
      <c r="E310" s="126"/>
      <c r="F310" s="124"/>
      <c r="G310" s="132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</row>
    <row r="311" spans="2:24" x14ac:dyDescent="0.25">
      <c r="B311" s="50"/>
      <c r="C311" s="128"/>
      <c r="D311" s="126"/>
      <c r="E311" s="126"/>
      <c r="F311" s="124"/>
      <c r="G311" s="132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</row>
    <row r="312" spans="2:24" x14ac:dyDescent="0.25">
      <c r="B312" s="50"/>
      <c r="C312" s="128"/>
      <c r="D312" s="126"/>
      <c r="E312" s="126"/>
      <c r="F312" s="124"/>
      <c r="G312" s="132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</row>
    <row r="313" spans="2:24" x14ac:dyDescent="0.25">
      <c r="B313" s="50"/>
      <c r="C313" s="128"/>
      <c r="D313" s="126"/>
      <c r="E313" s="126"/>
      <c r="F313" s="124"/>
      <c r="G313" s="132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</row>
    <row r="314" spans="2:24" x14ac:dyDescent="0.25">
      <c r="B314" s="50"/>
      <c r="C314" s="128"/>
      <c r="D314" s="126"/>
      <c r="E314" s="126"/>
      <c r="F314" s="124"/>
      <c r="G314" s="132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</row>
    <row r="315" spans="2:24" x14ac:dyDescent="0.25">
      <c r="B315" s="50"/>
      <c r="C315" s="128"/>
      <c r="D315" s="126"/>
      <c r="E315" s="126"/>
      <c r="F315" s="124"/>
      <c r="G315" s="132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</row>
    <row r="316" spans="2:24" x14ac:dyDescent="0.25">
      <c r="B316" s="50"/>
      <c r="C316" s="128"/>
      <c r="D316" s="126"/>
      <c r="E316" s="126"/>
      <c r="F316" s="124"/>
      <c r="G316" s="132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</row>
    <row r="317" spans="2:24" x14ac:dyDescent="0.25">
      <c r="B317" s="50"/>
      <c r="C317" s="128"/>
      <c r="D317" s="126"/>
      <c r="E317" s="126"/>
      <c r="F317" s="124"/>
      <c r="G317" s="132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</row>
    <row r="318" spans="2:24" x14ac:dyDescent="0.25">
      <c r="B318" s="50"/>
      <c r="C318" s="128"/>
      <c r="D318" s="126"/>
      <c r="E318" s="126"/>
      <c r="F318" s="124"/>
      <c r="G318" s="132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</row>
    <row r="319" spans="2:24" x14ac:dyDescent="0.25">
      <c r="B319" s="50"/>
      <c r="C319" s="128"/>
      <c r="D319" s="126"/>
      <c r="E319" s="126"/>
      <c r="F319" s="124"/>
      <c r="G319" s="132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</row>
    <row r="320" spans="2:24" x14ac:dyDescent="0.25">
      <c r="B320" s="50"/>
      <c r="C320" s="128"/>
      <c r="D320" s="126"/>
      <c r="E320" s="126"/>
      <c r="F320" s="124"/>
      <c r="G320" s="132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</row>
    <row r="321" spans="2:24" x14ac:dyDescent="0.25">
      <c r="B321" s="50"/>
      <c r="C321" s="128"/>
      <c r="D321" s="126"/>
      <c r="E321" s="126"/>
      <c r="F321" s="124"/>
      <c r="G321" s="132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</row>
    <row r="322" spans="2:24" x14ac:dyDescent="0.25">
      <c r="B322" s="50"/>
      <c r="C322" s="128"/>
      <c r="D322" s="126"/>
      <c r="E322" s="126"/>
      <c r="F322" s="124"/>
      <c r="G322" s="132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</row>
    <row r="323" spans="2:24" x14ac:dyDescent="0.25">
      <c r="B323" s="50"/>
      <c r="C323" s="128"/>
      <c r="D323" s="126"/>
      <c r="E323" s="126"/>
      <c r="F323" s="124"/>
      <c r="G323" s="132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</row>
    <row r="324" spans="2:24" x14ac:dyDescent="0.25">
      <c r="B324" s="50"/>
      <c r="C324" s="128"/>
      <c r="D324" s="126"/>
      <c r="E324" s="126"/>
      <c r="F324" s="124"/>
      <c r="G324" s="132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</row>
    <row r="325" spans="2:24" x14ac:dyDescent="0.25">
      <c r="B325" s="50"/>
      <c r="C325" s="128"/>
      <c r="D325" s="126"/>
      <c r="E325" s="126"/>
      <c r="F325" s="124"/>
      <c r="G325" s="132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</row>
    <row r="326" spans="2:24" x14ac:dyDescent="0.25">
      <c r="B326" s="50"/>
      <c r="C326" s="128"/>
      <c r="D326" s="126"/>
      <c r="E326" s="126"/>
      <c r="F326" s="124"/>
      <c r="G326" s="132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</row>
    <row r="327" spans="2:24" x14ac:dyDescent="0.25">
      <c r="B327" s="50"/>
      <c r="C327" s="128"/>
      <c r="D327" s="126"/>
      <c r="E327" s="126"/>
      <c r="F327" s="124"/>
      <c r="G327" s="132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</row>
    <row r="328" spans="2:24" x14ac:dyDescent="0.25">
      <c r="B328" s="50"/>
      <c r="C328" s="128"/>
      <c r="D328" s="126"/>
      <c r="E328" s="126"/>
      <c r="F328" s="124"/>
      <c r="G328" s="132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</row>
    <row r="329" spans="2:24" x14ac:dyDescent="0.25">
      <c r="B329" s="50"/>
      <c r="C329" s="128"/>
      <c r="D329" s="126"/>
      <c r="E329" s="126"/>
      <c r="F329" s="124"/>
      <c r="G329" s="132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</row>
    <row r="330" spans="2:24" x14ac:dyDescent="0.25">
      <c r="B330" s="50"/>
      <c r="C330" s="128"/>
      <c r="D330" s="126"/>
      <c r="E330" s="126"/>
      <c r="F330" s="124"/>
      <c r="G330" s="132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</row>
    <row r="331" spans="2:24" x14ac:dyDescent="0.25">
      <c r="B331" s="50"/>
      <c r="C331" s="128"/>
      <c r="D331" s="126"/>
      <c r="E331" s="126"/>
      <c r="F331" s="124"/>
      <c r="G331" s="132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</row>
    <row r="332" spans="2:24" x14ac:dyDescent="0.25">
      <c r="B332" s="50"/>
      <c r="C332" s="128"/>
      <c r="D332" s="126"/>
      <c r="E332" s="126"/>
      <c r="F332" s="124"/>
      <c r="G332" s="132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</row>
    <row r="333" spans="2:24" x14ac:dyDescent="0.25">
      <c r="B333" s="50"/>
      <c r="C333" s="128"/>
      <c r="D333" s="126"/>
      <c r="E333" s="126"/>
      <c r="F333" s="124"/>
      <c r="G333" s="132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</row>
    <row r="334" spans="2:24" x14ac:dyDescent="0.25">
      <c r="B334" s="50"/>
      <c r="C334" s="128"/>
      <c r="D334" s="126"/>
      <c r="E334" s="126"/>
      <c r="F334" s="124"/>
      <c r="G334" s="132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</row>
    <row r="335" spans="2:24" x14ac:dyDescent="0.25">
      <c r="B335" s="50"/>
      <c r="C335" s="128"/>
      <c r="D335" s="126"/>
      <c r="E335" s="126"/>
      <c r="F335" s="124"/>
      <c r="G335" s="132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</row>
    <row r="336" spans="2:24" x14ac:dyDescent="0.25">
      <c r="B336" s="50"/>
      <c r="C336" s="128"/>
      <c r="D336" s="126"/>
      <c r="E336" s="126"/>
      <c r="F336" s="124"/>
      <c r="G336" s="132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</row>
    <row r="337" spans="2:24" x14ac:dyDescent="0.25">
      <c r="B337" s="50"/>
      <c r="C337" s="128"/>
      <c r="D337" s="126"/>
      <c r="E337" s="126"/>
      <c r="F337" s="124"/>
      <c r="G337" s="132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</row>
    <row r="338" spans="2:24" x14ac:dyDescent="0.25">
      <c r="B338" s="50"/>
      <c r="C338" s="128"/>
      <c r="D338" s="126"/>
      <c r="E338" s="126"/>
      <c r="F338" s="124"/>
      <c r="G338" s="132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</row>
    <row r="339" spans="2:24" x14ac:dyDescent="0.25">
      <c r="B339" s="50"/>
      <c r="C339" s="128"/>
      <c r="D339" s="126"/>
      <c r="E339" s="126"/>
      <c r="F339" s="124"/>
      <c r="G339" s="132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</row>
    <row r="340" spans="2:24" x14ac:dyDescent="0.25">
      <c r="B340" s="50"/>
      <c r="C340" s="128"/>
      <c r="D340" s="126"/>
      <c r="E340" s="126"/>
      <c r="F340" s="124"/>
      <c r="G340" s="132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</row>
    <row r="341" spans="2:24" x14ac:dyDescent="0.25">
      <c r="B341" s="50"/>
      <c r="C341" s="128"/>
      <c r="D341" s="126"/>
      <c r="E341" s="126"/>
      <c r="F341" s="124"/>
      <c r="G341" s="132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</row>
    <row r="342" spans="2:24" x14ac:dyDescent="0.25">
      <c r="B342" s="50"/>
      <c r="C342" s="128"/>
      <c r="D342" s="126"/>
      <c r="E342" s="126"/>
      <c r="F342" s="124"/>
      <c r="G342" s="132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</row>
    <row r="343" spans="2:24" x14ac:dyDescent="0.25">
      <c r="B343" s="50"/>
      <c r="C343" s="128"/>
      <c r="D343" s="126"/>
      <c r="E343" s="126"/>
      <c r="F343" s="124"/>
      <c r="G343" s="132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</row>
    <row r="344" spans="2:24" x14ac:dyDescent="0.25">
      <c r="B344" s="50"/>
      <c r="C344" s="128"/>
      <c r="D344" s="126"/>
      <c r="E344" s="126"/>
      <c r="F344" s="124"/>
      <c r="G344" s="132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</row>
    <row r="345" spans="2:24" x14ac:dyDescent="0.25">
      <c r="B345" s="50"/>
      <c r="C345" s="128"/>
      <c r="D345" s="126"/>
      <c r="E345" s="126"/>
      <c r="F345" s="124"/>
      <c r="G345" s="132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</row>
    <row r="346" spans="2:24" x14ac:dyDescent="0.25">
      <c r="B346" s="50"/>
      <c r="C346" s="128"/>
      <c r="D346" s="126"/>
      <c r="E346" s="126"/>
      <c r="F346" s="124"/>
      <c r="G346" s="132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</row>
    <row r="347" spans="2:24" x14ac:dyDescent="0.25">
      <c r="B347" s="50"/>
      <c r="C347" s="128"/>
      <c r="D347" s="126"/>
      <c r="E347" s="126"/>
      <c r="F347" s="124"/>
      <c r="G347" s="132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</row>
    <row r="348" spans="2:24" x14ac:dyDescent="0.25">
      <c r="B348" s="50"/>
      <c r="C348" s="128"/>
      <c r="D348" s="126"/>
      <c r="E348" s="126"/>
      <c r="F348" s="124"/>
      <c r="G348" s="132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</row>
    <row r="349" spans="2:24" x14ac:dyDescent="0.25">
      <c r="B349" s="50"/>
      <c r="C349" s="128"/>
      <c r="D349" s="126"/>
      <c r="E349" s="126"/>
      <c r="F349" s="124"/>
      <c r="G349" s="132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</row>
    <row r="350" spans="2:24" x14ac:dyDescent="0.25">
      <c r="B350" s="50"/>
      <c r="C350" s="128"/>
      <c r="D350" s="126"/>
      <c r="E350" s="126"/>
      <c r="F350" s="124"/>
      <c r="G350" s="132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</row>
    <row r="351" spans="2:24" x14ac:dyDescent="0.25">
      <c r="B351" s="50"/>
      <c r="C351" s="128"/>
      <c r="D351" s="126"/>
      <c r="E351" s="126"/>
      <c r="F351" s="124"/>
      <c r="G351" s="132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</row>
    <row r="352" spans="2:24" x14ac:dyDescent="0.25">
      <c r="B352" s="50"/>
      <c r="C352" s="128"/>
      <c r="D352" s="126"/>
      <c r="E352" s="126"/>
      <c r="F352" s="124"/>
      <c r="G352" s="132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</row>
    <row r="353" spans="2:24" x14ac:dyDescent="0.25">
      <c r="B353" s="50"/>
      <c r="C353" s="128"/>
      <c r="D353" s="126"/>
      <c r="E353" s="126"/>
      <c r="F353" s="124"/>
      <c r="G353" s="132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</row>
    <row r="354" spans="2:24" x14ac:dyDescent="0.25">
      <c r="B354" s="50"/>
      <c r="C354" s="128"/>
      <c r="D354" s="126"/>
      <c r="E354" s="126"/>
      <c r="F354" s="124"/>
      <c r="G354" s="132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</row>
    <row r="355" spans="2:24" x14ac:dyDescent="0.25">
      <c r="B355" s="50"/>
      <c r="C355" s="128"/>
      <c r="D355" s="126"/>
      <c r="E355" s="126"/>
      <c r="F355" s="124"/>
      <c r="G355" s="132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</row>
    <row r="356" spans="2:24" x14ac:dyDescent="0.25">
      <c r="B356" s="50"/>
      <c r="C356" s="128"/>
      <c r="D356" s="126"/>
      <c r="E356" s="126"/>
      <c r="F356" s="124"/>
      <c r="G356" s="132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</row>
    <row r="357" spans="2:24" x14ac:dyDescent="0.25">
      <c r="B357" s="50"/>
      <c r="C357" s="128"/>
      <c r="D357" s="126"/>
      <c r="E357" s="126"/>
      <c r="F357" s="124"/>
      <c r="G357" s="132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</row>
    <row r="358" spans="2:24" x14ac:dyDescent="0.25">
      <c r="B358" s="50"/>
      <c r="C358" s="128"/>
      <c r="D358" s="126"/>
      <c r="E358" s="126"/>
      <c r="F358" s="124"/>
      <c r="G358" s="132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</row>
    <row r="359" spans="2:24" x14ac:dyDescent="0.25">
      <c r="B359" s="50"/>
      <c r="C359" s="128"/>
      <c r="D359" s="126"/>
      <c r="E359" s="126"/>
      <c r="F359" s="124"/>
      <c r="G359" s="132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</row>
    <row r="360" spans="2:24" x14ac:dyDescent="0.25">
      <c r="B360" s="50"/>
      <c r="C360" s="128"/>
      <c r="D360" s="126"/>
      <c r="E360" s="126"/>
      <c r="F360" s="124"/>
      <c r="G360" s="132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</row>
    <row r="361" spans="2:24" x14ac:dyDescent="0.25">
      <c r="B361" s="50"/>
      <c r="C361" s="128"/>
      <c r="D361" s="126"/>
      <c r="E361" s="126"/>
      <c r="F361" s="124"/>
      <c r="G361" s="132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</row>
    <row r="362" spans="2:24" x14ac:dyDescent="0.25">
      <c r="B362" s="50"/>
      <c r="C362" s="128"/>
      <c r="D362" s="126"/>
      <c r="E362" s="126"/>
      <c r="F362" s="124"/>
      <c r="G362" s="132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</row>
    <row r="363" spans="2:24" x14ac:dyDescent="0.25">
      <c r="B363" s="50"/>
      <c r="C363" s="128"/>
      <c r="D363" s="126"/>
      <c r="E363" s="126"/>
      <c r="F363" s="124"/>
      <c r="G363" s="132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</row>
    <row r="364" spans="2:24" x14ac:dyDescent="0.25">
      <c r="B364" s="50"/>
      <c r="C364" s="128"/>
      <c r="D364" s="126"/>
      <c r="E364" s="126"/>
      <c r="F364" s="124"/>
      <c r="G364" s="132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</row>
    <row r="365" spans="2:24" x14ac:dyDescent="0.25">
      <c r="B365" s="50"/>
      <c r="C365" s="128"/>
      <c r="D365" s="126"/>
      <c r="E365" s="126"/>
      <c r="F365" s="124"/>
      <c r="G365" s="132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</row>
    <row r="366" spans="2:24" x14ac:dyDescent="0.25">
      <c r="B366" s="50"/>
      <c r="C366" s="128"/>
      <c r="D366" s="126"/>
      <c r="E366" s="126"/>
      <c r="F366" s="124"/>
      <c r="G366" s="132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</row>
    <row r="367" spans="2:24" x14ac:dyDescent="0.25">
      <c r="B367" s="50"/>
      <c r="C367" s="128"/>
      <c r="D367" s="126"/>
      <c r="E367" s="126"/>
      <c r="F367" s="124"/>
      <c r="G367" s="132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</row>
    <row r="368" spans="2:24" x14ac:dyDescent="0.25">
      <c r="B368" s="50"/>
      <c r="C368" s="128"/>
      <c r="D368" s="126"/>
      <c r="E368" s="126"/>
      <c r="F368" s="124"/>
      <c r="G368" s="132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</row>
    <row r="369" spans="2:24" x14ac:dyDescent="0.25">
      <c r="B369" s="50"/>
      <c r="C369" s="128"/>
      <c r="D369" s="126"/>
      <c r="E369" s="126"/>
      <c r="F369" s="124"/>
      <c r="G369" s="132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</row>
    <row r="370" spans="2:24" x14ac:dyDescent="0.25">
      <c r="B370" s="50"/>
      <c r="C370" s="128"/>
      <c r="D370" s="126"/>
      <c r="E370" s="126"/>
      <c r="F370" s="124"/>
      <c r="G370" s="132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</row>
    <row r="371" spans="2:24" x14ac:dyDescent="0.25">
      <c r="B371" s="50"/>
      <c r="C371" s="128"/>
      <c r="D371" s="126"/>
      <c r="E371" s="126"/>
      <c r="F371" s="124"/>
      <c r="G371" s="132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</row>
    <row r="372" spans="2:24" x14ac:dyDescent="0.25">
      <c r="B372" s="50"/>
      <c r="C372" s="128"/>
      <c r="D372" s="126"/>
      <c r="E372" s="126"/>
      <c r="F372" s="124"/>
      <c r="G372" s="132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</row>
    <row r="373" spans="2:24" x14ac:dyDescent="0.25">
      <c r="B373" s="50"/>
      <c r="C373" s="128"/>
      <c r="D373" s="126"/>
      <c r="E373" s="126"/>
      <c r="F373" s="124"/>
      <c r="G373" s="132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</row>
    <row r="374" spans="2:24" x14ac:dyDescent="0.25">
      <c r="B374" s="50"/>
      <c r="C374" s="128"/>
      <c r="D374" s="126"/>
      <c r="E374" s="126"/>
      <c r="F374" s="124"/>
      <c r="G374" s="132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</row>
    <row r="375" spans="2:24" x14ac:dyDescent="0.25">
      <c r="B375" s="50"/>
      <c r="C375" s="128"/>
      <c r="D375" s="126"/>
      <c r="E375" s="126"/>
      <c r="F375" s="124"/>
      <c r="G375" s="132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</row>
    <row r="376" spans="2:24" x14ac:dyDescent="0.25">
      <c r="B376" s="50"/>
      <c r="C376" s="128"/>
      <c r="D376" s="126"/>
      <c r="E376" s="126"/>
      <c r="F376" s="124"/>
      <c r="G376" s="132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</row>
    <row r="377" spans="2:24" x14ac:dyDescent="0.25">
      <c r="B377" s="50"/>
      <c r="C377" s="128"/>
      <c r="D377" s="126"/>
      <c r="E377" s="126"/>
      <c r="F377" s="124"/>
      <c r="G377" s="132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</row>
    <row r="378" spans="2:24" x14ac:dyDescent="0.25">
      <c r="B378" s="50"/>
      <c r="C378" s="128"/>
      <c r="D378" s="126"/>
      <c r="E378" s="126"/>
      <c r="F378" s="124"/>
      <c r="G378" s="132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</row>
    <row r="379" spans="2:24" x14ac:dyDescent="0.25">
      <c r="B379" s="50"/>
      <c r="C379" s="128"/>
      <c r="D379" s="126"/>
      <c r="E379" s="126"/>
      <c r="F379" s="124"/>
      <c r="G379" s="132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</row>
    <row r="380" spans="2:24" x14ac:dyDescent="0.25">
      <c r="B380" s="50"/>
      <c r="C380" s="128"/>
      <c r="D380" s="126"/>
      <c r="E380" s="126"/>
      <c r="F380" s="124"/>
      <c r="G380" s="132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</row>
    <row r="381" spans="2:24" x14ac:dyDescent="0.25">
      <c r="B381" s="50"/>
      <c r="C381" s="128"/>
      <c r="D381" s="126"/>
      <c r="E381" s="126"/>
      <c r="F381" s="124"/>
      <c r="G381" s="132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</row>
    <row r="382" spans="2:24" x14ac:dyDescent="0.25">
      <c r="B382" s="50"/>
      <c r="C382" s="128"/>
      <c r="D382" s="126"/>
      <c r="E382" s="126"/>
      <c r="F382" s="124"/>
      <c r="G382" s="132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</row>
    <row r="383" spans="2:24" x14ac:dyDescent="0.25">
      <c r="B383" s="50"/>
      <c r="C383" s="128"/>
      <c r="D383" s="126"/>
      <c r="E383" s="126"/>
      <c r="F383" s="124"/>
      <c r="G383" s="132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</row>
    <row r="384" spans="2:24" x14ac:dyDescent="0.25">
      <c r="B384" s="50"/>
      <c r="C384" s="128"/>
      <c r="D384" s="126"/>
      <c r="E384" s="126"/>
      <c r="F384" s="124"/>
      <c r="G384" s="132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</row>
    <row r="385" spans="2:24" x14ac:dyDescent="0.25">
      <c r="B385" s="50"/>
      <c r="C385" s="128"/>
      <c r="D385" s="126"/>
      <c r="E385" s="126"/>
      <c r="F385" s="124"/>
      <c r="G385" s="132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</row>
    <row r="386" spans="2:24" x14ac:dyDescent="0.25">
      <c r="B386" s="50"/>
      <c r="C386" s="128"/>
      <c r="D386" s="126"/>
      <c r="E386" s="126"/>
      <c r="F386" s="124"/>
      <c r="G386" s="132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</row>
    <row r="387" spans="2:24" x14ac:dyDescent="0.25">
      <c r="B387" s="50"/>
      <c r="C387" s="128"/>
      <c r="D387" s="126"/>
      <c r="E387" s="126"/>
      <c r="F387" s="124"/>
      <c r="G387" s="132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</row>
    <row r="388" spans="2:24" x14ac:dyDescent="0.25">
      <c r="B388" s="50"/>
      <c r="C388" s="128"/>
      <c r="D388" s="126"/>
      <c r="E388" s="126"/>
      <c r="F388" s="124"/>
      <c r="G388" s="132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</row>
    <row r="389" spans="2:24" x14ac:dyDescent="0.25">
      <c r="B389" s="50"/>
      <c r="C389" s="128"/>
      <c r="D389" s="126"/>
      <c r="E389" s="126"/>
      <c r="F389" s="124"/>
      <c r="G389" s="132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</row>
    <row r="390" spans="2:24" x14ac:dyDescent="0.25">
      <c r="B390" s="50"/>
      <c r="C390" s="128"/>
      <c r="D390" s="126"/>
      <c r="E390" s="126"/>
      <c r="F390" s="124"/>
      <c r="G390" s="132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</row>
    <row r="391" spans="2:24" x14ac:dyDescent="0.25">
      <c r="B391" s="50"/>
      <c r="C391" s="128"/>
      <c r="D391" s="126"/>
      <c r="E391" s="126"/>
      <c r="F391" s="124"/>
      <c r="G391" s="132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</row>
    <row r="392" spans="2:24" x14ac:dyDescent="0.25">
      <c r="B392" s="50"/>
      <c r="C392" s="128"/>
      <c r="D392" s="126"/>
      <c r="E392" s="126"/>
      <c r="F392" s="124"/>
      <c r="G392" s="132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</row>
    <row r="393" spans="2:24" x14ac:dyDescent="0.25">
      <c r="B393" s="50"/>
      <c r="C393" s="128"/>
      <c r="D393" s="126"/>
      <c r="E393" s="126"/>
      <c r="F393" s="124"/>
      <c r="G393" s="132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</row>
    <row r="394" spans="2:24" x14ac:dyDescent="0.25">
      <c r="B394" s="50"/>
      <c r="C394" s="128"/>
      <c r="D394" s="126"/>
      <c r="E394" s="126"/>
      <c r="F394" s="124"/>
      <c r="G394" s="132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</row>
    <row r="395" spans="2:24" x14ac:dyDescent="0.25">
      <c r="B395" s="50"/>
      <c r="C395" s="128"/>
      <c r="D395" s="126"/>
      <c r="E395" s="126"/>
      <c r="F395" s="124"/>
      <c r="G395" s="132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</row>
    <row r="396" spans="2:24" x14ac:dyDescent="0.25">
      <c r="B396" s="50"/>
      <c r="C396" s="128"/>
      <c r="D396" s="126"/>
      <c r="E396" s="126"/>
      <c r="F396" s="124"/>
      <c r="G396" s="132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</row>
    <row r="397" spans="2:24" x14ac:dyDescent="0.25">
      <c r="B397" s="50"/>
      <c r="C397" s="128"/>
      <c r="D397" s="126"/>
      <c r="E397" s="126"/>
      <c r="F397" s="124"/>
      <c r="G397" s="132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</row>
    <row r="398" spans="2:24" x14ac:dyDescent="0.25">
      <c r="B398" s="50"/>
      <c r="C398" s="128"/>
      <c r="D398" s="126"/>
      <c r="E398" s="126"/>
      <c r="F398" s="124"/>
      <c r="G398" s="132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</row>
    <row r="399" spans="2:24" x14ac:dyDescent="0.25">
      <c r="B399" s="50"/>
      <c r="C399" s="128"/>
      <c r="D399" s="126"/>
      <c r="E399" s="126"/>
      <c r="F399" s="124"/>
      <c r="G399" s="132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</row>
    <row r="400" spans="2:24" x14ac:dyDescent="0.25">
      <c r="B400" s="50"/>
      <c r="C400" s="128"/>
      <c r="D400" s="126"/>
      <c r="E400" s="126"/>
      <c r="F400" s="124"/>
      <c r="G400" s="132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</row>
    <row r="401" spans="2:24" x14ac:dyDescent="0.25">
      <c r="B401" s="50"/>
      <c r="C401" s="128"/>
      <c r="D401" s="126"/>
      <c r="E401" s="126"/>
      <c r="F401" s="124"/>
      <c r="G401" s="132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</row>
    <row r="402" spans="2:24" x14ac:dyDescent="0.25">
      <c r="B402" s="50"/>
      <c r="C402" s="128"/>
      <c r="D402" s="126"/>
      <c r="E402" s="126"/>
      <c r="F402" s="124"/>
      <c r="G402" s="132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</row>
    <row r="403" spans="2:24" x14ac:dyDescent="0.25">
      <c r="B403" s="50"/>
      <c r="C403" s="128"/>
      <c r="D403" s="126"/>
      <c r="E403" s="126"/>
      <c r="F403" s="124"/>
      <c r="G403" s="132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</row>
    <row r="404" spans="2:24" x14ac:dyDescent="0.25">
      <c r="B404" s="50"/>
      <c r="C404" s="128"/>
      <c r="D404" s="126"/>
      <c r="E404" s="126"/>
      <c r="F404" s="124"/>
      <c r="G404" s="132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</row>
    <row r="405" spans="2:24" x14ac:dyDescent="0.25">
      <c r="B405" s="50"/>
      <c r="C405" s="128"/>
      <c r="D405" s="126"/>
      <c r="E405" s="126"/>
      <c r="F405" s="124"/>
      <c r="G405" s="132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</row>
    <row r="406" spans="2:24" x14ac:dyDescent="0.25">
      <c r="B406" s="50"/>
      <c r="C406" s="128"/>
      <c r="D406" s="126"/>
      <c r="E406" s="126"/>
      <c r="F406" s="124"/>
      <c r="G406" s="132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</row>
    <row r="407" spans="2:24" x14ac:dyDescent="0.25">
      <c r="B407" s="50"/>
      <c r="C407" s="128"/>
      <c r="D407" s="126"/>
      <c r="E407" s="126"/>
      <c r="F407" s="124"/>
      <c r="G407" s="132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</row>
    <row r="408" spans="2:24" x14ac:dyDescent="0.25">
      <c r="B408" s="50"/>
      <c r="C408" s="128"/>
      <c r="D408" s="126"/>
      <c r="E408" s="126"/>
      <c r="F408" s="124"/>
      <c r="G408" s="132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</row>
    <row r="409" spans="2:24" x14ac:dyDescent="0.25">
      <c r="B409" s="50"/>
      <c r="C409" s="128"/>
      <c r="D409" s="126"/>
      <c r="E409" s="126"/>
      <c r="F409" s="124"/>
      <c r="G409" s="132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</row>
    <row r="410" spans="2:24" x14ac:dyDescent="0.25">
      <c r="B410" s="50"/>
      <c r="C410" s="128"/>
      <c r="D410" s="126"/>
      <c r="E410" s="126"/>
      <c r="F410" s="124"/>
      <c r="G410" s="132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</row>
    <row r="411" spans="2:24" x14ac:dyDescent="0.25">
      <c r="B411" s="50"/>
      <c r="C411" s="128"/>
      <c r="D411" s="126"/>
      <c r="E411" s="126"/>
      <c r="F411" s="124"/>
      <c r="G411" s="132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</row>
    <row r="412" spans="2:24" x14ac:dyDescent="0.25">
      <c r="B412" s="50"/>
      <c r="C412" s="128"/>
      <c r="D412" s="126"/>
      <c r="E412" s="126"/>
      <c r="F412" s="124"/>
      <c r="G412" s="132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</row>
    <row r="413" spans="2:24" x14ac:dyDescent="0.25">
      <c r="B413" s="50"/>
      <c r="C413" s="128"/>
      <c r="D413" s="126"/>
      <c r="E413" s="126"/>
      <c r="F413" s="124"/>
      <c r="G413" s="132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</row>
    <row r="414" spans="2:24" x14ac:dyDescent="0.25">
      <c r="B414" s="50"/>
      <c r="C414" s="128"/>
      <c r="D414" s="126"/>
      <c r="E414" s="126"/>
      <c r="F414" s="124"/>
      <c r="G414" s="132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</row>
    <row r="415" spans="2:24" x14ac:dyDescent="0.25">
      <c r="B415" s="50"/>
      <c r="C415" s="128"/>
      <c r="D415" s="126"/>
      <c r="E415" s="126"/>
      <c r="F415" s="124"/>
      <c r="G415" s="132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</row>
    <row r="416" spans="2:24" x14ac:dyDescent="0.25">
      <c r="B416" s="50"/>
      <c r="C416" s="128"/>
      <c r="D416" s="126"/>
      <c r="E416" s="126"/>
      <c r="F416" s="124"/>
      <c r="G416" s="132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</row>
    <row r="417" spans="2:24" x14ac:dyDescent="0.25">
      <c r="B417" s="50"/>
      <c r="C417" s="128"/>
      <c r="D417" s="126"/>
      <c r="E417" s="126"/>
      <c r="F417" s="124"/>
      <c r="G417" s="132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</row>
    <row r="418" spans="2:24" x14ac:dyDescent="0.25">
      <c r="B418" s="50"/>
      <c r="C418" s="128"/>
      <c r="D418" s="126"/>
      <c r="E418" s="126"/>
      <c r="F418" s="124"/>
      <c r="G418" s="132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</row>
    <row r="419" spans="2:24" x14ac:dyDescent="0.25">
      <c r="B419" s="50"/>
      <c r="C419" s="128"/>
      <c r="D419" s="126"/>
      <c r="E419" s="126"/>
      <c r="F419" s="124"/>
      <c r="G419" s="132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</row>
    <row r="420" spans="2:24" x14ac:dyDescent="0.25">
      <c r="B420" s="50"/>
      <c r="C420" s="128"/>
      <c r="D420" s="126"/>
      <c r="E420" s="126"/>
      <c r="F420" s="124"/>
      <c r="G420" s="132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</row>
    <row r="421" spans="2:24" x14ac:dyDescent="0.25">
      <c r="B421" s="50"/>
      <c r="C421" s="128"/>
      <c r="D421" s="126"/>
      <c r="E421" s="126"/>
      <c r="F421" s="124"/>
      <c r="G421" s="132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</row>
    <row r="422" spans="2:24" x14ac:dyDescent="0.25">
      <c r="B422" s="50"/>
      <c r="C422" s="128"/>
      <c r="D422" s="126"/>
      <c r="E422" s="126"/>
      <c r="F422" s="124"/>
      <c r="G422" s="132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</row>
    <row r="423" spans="2:24" x14ac:dyDescent="0.25">
      <c r="B423" s="50"/>
      <c r="C423" s="128"/>
      <c r="D423" s="126"/>
      <c r="E423" s="126"/>
      <c r="F423" s="124"/>
      <c r="G423" s="132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</row>
    <row r="424" spans="2:24" x14ac:dyDescent="0.25">
      <c r="B424" s="50"/>
      <c r="C424" s="128"/>
      <c r="D424" s="126"/>
      <c r="E424" s="126"/>
      <c r="F424" s="124"/>
      <c r="G424" s="132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</row>
    <row r="425" spans="2:24" x14ac:dyDescent="0.25">
      <c r="B425" s="50"/>
      <c r="C425" s="128"/>
      <c r="D425" s="126"/>
      <c r="E425" s="126"/>
      <c r="F425" s="124"/>
      <c r="G425" s="132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</row>
    <row r="426" spans="2:24" x14ac:dyDescent="0.25">
      <c r="B426" s="50"/>
      <c r="C426" s="128"/>
      <c r="D426" s="126"/>
      <c r="E426" s="126"/>
      <c r="F426" s="124"/>
      <c r="G426" s="132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</row>
    <row r="427" spans="2:24" x14ac:dyDescent="0.25">
      <c r="B427" s="50"/>
      <c r="C427" s="128"/>
      <c r="D427" s="126"/>
      <c r="E427" s="126"/>
      <c r="F427" s="124"/>
      <c r="G427" s="132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</row>
    <row r="428" spans="2:24" x14ac:dyDescent="0.25">
      <c r="B428" s="50"/>
      <c r="C428" s="128"/>
      <c r="D428" s="126"/>
      <c r="E428" s="126"/>
      <c r="F428" s="124"/>
      <c r="G428" s="132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</row>
    <row r="429" spans="2:24" x14ac:dyDescent="0.25">
      <c r="B429" s="50"/>
      <c r="C429" s="128"/>
      <c r="D429" s="126"/>
      <c r="E429" s="126"/>
      <c r="F429" s="124"/>
      <c r="G429" s="132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</row>
    <row r="430" spans="2:24" x14ac:dyDescent="0.25">
      <c r="B430" s="50"/>
      <c r="C430" s="128"/>
      <c r="D430" s="126"/>
      <c r="E430" s="126"/>
      <c r="F430" s="124"/>
      <c r="G430" s="132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</row>
    <row r="431" spans="2:24" x14ac:dyDescent="0.25">
      <c r="B431" s="50"/>
      <c r="C431" s="128"/>
      <c r="D431" s="126"/>
      <c r="E431" s="126"/>
      <c r="F431" s="124"/>
      <c r="G431" s="132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</row>
    <row r="432" spans="2:24" x14ac:dyDescent="0.25">
      <c r="B432" s="50"/>
      <c r="C432" s="128"/>
      <c r="D432" s="126"/>
      <c r="E432" s="126"/>
      <c r="F432" s="124"/>
      <c r="G432" s="132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</row>
    <row r="433" spans="2:24" x14ac:dyDescent="0.25">
      <c r="B433" s="50"/>
      <c r="C433" s="128"/>
      <c r="D433" s="126"/>
      <c r="E433" s="126"/>
      <c r="F433" s="124"/>
      <c r="G433" s="132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</row>
    <row r="434" spans="2:24" x14ac:dyDescent="0.25">
      <c r="B434" s="50"/>
      <c r="C434" s="128"/>
      <c r="D434" s="126"/>
      <c r="E434" s="126"/>
      <c r="F434" s="124"/>
      <c r="G434" s="132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</row>
    <row r="435" spans="2:24" x14ac:dyDescent="0.25">
      <c r="B435" s="50"/>
      <c r="C435" s="128"/>
      <c r="D435" s="126"/>
      <c r="E435" s="126"/>
      <c r="F435" s="124"/>
      <c r="G435" s="132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</row>
    <row r="436" spans="2:24" x14ac:dyDescent="0.25">
      <c r="B436" s="50"/>
      <c r="C436" s="128"/>
      <c r="D436" s="126"/>
      <c r="E436" s="126"/>
      <c r="F436" s="124"/>
      <c r="G436" s="132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</row>
    <row r="437" spans="2:24" x14ac:dyDescent="0.25">
      <c r="B437" s="50"/>
      <c r="C437" s="128"/>
      <c r="D437" s="126"/>
      <c r="E437" s="126"/>
      <c r="F437" s="124"/>
      <c r="G437" s="132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</row>
    <row r="438" spans="2:24" x14ac:dyDescent="0.25">
      <c r="B438" s="50"/>
      <c r="C438" s="128"/>
      <c r="D438" s="126"/>
      <c r="E438" s="126"/>
      <c r="F438" s="124"/>
      <c r="G438" s="132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</row>
    <row r="439" spans="2:24" x14ac:dyDescent="0.25">
      <c r="B439" s="50"/>
      <c r="C439" s="128"/>
      <c r="D439" s="126"/>
      <c r="E439" s="126"/>
      <c r="F439" s="124"/>
      <c r="G439" s="132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</row>
    <row r="440" spans="2:24" x14ac:dyDescent="0.25">
      <c r="B440" s="50"/>
      <c r="C440" s="128"/>
      <c r="D440" s="126"/>
      <c r="E440" s="126"/>
      <c r="F440" s="124"/>
      <c r="G440" s="132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</row>
    <row r="441" spans="2:24" x14ac:dyDescent="0.25">
      <c r="B441" s="50"/>
      <c r="C441" s="128"/>
      <c r="D441" s="126"/>
      <c r="E441" s="126"/>
      <c r="F441" s="124"/>
      <c r="G441" s="132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</row>
    <row r="442" spans="2:24" x14ac:dyDescent="0.25">
      <c r="B442" s="50"/>
      <c r="C442" s="128"/>
      <c r="D442" s="126"/>
      <c r="E442" s="126"/>
      <c r="F442" s="124"/>
      <c r="G442" s="132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</row>
    <row r="443" spans="2:24" x14ac:dyDescent="0.25">
      <c r="B443" s="50"/>
      <c r="C443" s="128"/>
      <c r="D443" s="126"/>
      <c r="E443" s="126"/>
      <c r="F443" s="124"/>
      <c r="G443" s="132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</row>
    <row r="444" spans="2:24" x14ac:dyDescent="0.25">
      <c r="B444" s="50"/>
      <c r="C444" s="128"/>
      <c r="D444" s="126"/>
      <c r="E444" s="126"/>
      <c r="F444" s="124"/>
      <c r="G444" s="132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</row>
    <row r="445" spans="2:24" x14ac:dyDescent="0.25">
      <c r="B445" s="50"/>
      <c r="C445" s="128"/>
      <c r="D445" s="126"/>
      <c r="E445" s="126"/>
      <c r="F445" s="124"/>
      <c r="G445" s="132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</row>
    <row r="446" spans="2:24" x14ac:dyDescent="0.25">
      <c r="B446" s="50"/>
      <c r="C446" s="128"/>
      <c r="D446" s="126"/>
      <c r="E446" s="126"/>
      <c r="F446" s="124"/>
      <c r="G446" s="132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</row>
    <row r="447" spans="2:24" x14ac:dyDescent="0.25">
      <c r="B447" s="50"/>
      <c r="C447" s="128"/>
      <c r="D447" s="126"/>
      <c r="E447" s="126"/>
      <c r="F447" s="124"/>
      <c r="G447" s="132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</row>
    <row r="448" spans="2:24" x14ac:dyDescent="0.25">
      <c r="B448" s="50"/>
      <c r="C448" s="128"/>
      <c r="D448" s="126"/>
      <c r="E448" s="126"/>
      <c r="F448" s="124"/>
      <c r="G448" s="132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</row>
    <row r="449" spans="2:24" x14ac:dyDescent="0.25">
      <c r="B449" s="50"/>
      <c r="C449" s="128"/>
      <c r="D449" s="126"/>
      <c r="E449" s="126"/>
      <c r="F449" s="124"/>
      <c r="G449" s="132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</row>
    <row r="450" spans="2:24" x14ac:dyDescent="0.25">
      <c r="B450" s="50"/>
      <c r="C450" s="128"/>
      <c r="D450" s="126"/>
      <c r="E450" s="126"/>
      <c r="F450" s="124"/>
      <c r="G450" s="132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</row>
    <row r="451" spans="2:24" x14ac:dyDescent="0.25">
      <c r="B451" s="50"/>
      <c r="C451" s="128"/>
      <c r="D451" s="126"/>
      <c r="E451" s="126"/>
      <c r="F451" s="124"/>
      <c r="G451" s="132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</row>
    <row r="452" spans="2:24" x14ac:dyDescent="0.25">
      <c r="B452" s="50"/>
      <c r="C452" s="128"/>
      <c r="D452" s="126"/>
      <c r="E452" s="126"/>
      <c r="F452" s="124"/>
      <c r="G452" s="132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</row>
    <row r="453" spans="2:24" x14ac:dyDescent="0.25">
      <c r="B453" s="50"/>
      <c r="C453" s="128"/>
      <c r="D453" s="126"/>
      <c r="E453" s="126"/>
      <c r="F453" s="124"/>
      <c r="G453" s="132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</row>
    <row r="454" spans="2:24" x14ac:dyDescent="0.25">
      <c r="B454" s="50"/>
      <c r="C454" s="128"/>
      <c r="D454" s="126"/>
      <c r="E454" s="126"/>
      <c r="F454" s="124"/>
      <c r="G454" s="132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</row>
    <row r="455" spans="2:24" x14ac:dyDescent="0.25">
      <c r="B455" s="50"/>
      <c r="C455" s="128"/>
      <c r="D455" s="126"/>
      <c r="E455" s="126"/>
      <c r="F455" s="124"/>
      <c r="G455" s="132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</row>
    <row r="456" spans="2:24" x14ac:dyDescent="0.25">
      <c r="B456" s="50"/>
      <c r="C456" s="128"/>
      <c r="D456" s="126"/>
      <c r="E456" s="126"/>
      <c r="F456" s="124"/>
      <c r="G456" s="132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</row>
    <row r="457" spans="2:24" x14ac:dyDescent="0.25">
      <c r="B457" s="50"/>
      <c r="C457" s="128"/>
      <c r="D457" s="126"/>
      <c r="E457" s="126"/>
      <c r="F457" s="124"/>
      <c r="G457" s="132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</row>
    <row r="458" spans="2:24" x14ac:dyDescent="0.25">
      <c r="B458" s="50"/>
      <c r="C458" s="128"/>
      <c r="D458" s="126"/>
      <c r="E458" s="126"/>
      <c r="F458" s="124"/>
      <c r="G458" s="132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</row>
    <row r="459" spans="2:24" x14ac:dyDescent="0.25">
      <c r="B459" s="50"/>
      <c r="C459" s="128"/>
      <c r="D459" s="126"/>
      <c r="E459" s="126"/>
      <c r="F459" s="124"/>
      <c r="G459" s="132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</row>
    <row r="460" spans="2:24" x14ac:dyDescent="0.25">
      <c r="B460" s="50"/>
      <c r="C460" s="128"/>
      <c r="D460" s="126"/>
      <c r="E460" s="126"/>
      <c r="F460" s="124"/>
      <c r="G460" s="132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</row>
    <row r="461" spans="2:24" x14ac:dyDescent="0.25">
      <c r="B461" s="50"/>
      <c r="C461" s="128"/>
      <c r="D461" s="126"/>
      <c r="E461" s="126"/>
      <c r="F461" s="124"/>
      <c r="G461" s="132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</row>
    <row r="462" spans="2:24" x14ac:dyDescent="0.25">
      <c r="B462" s="50"/>
      <c r="C462" s="128"/>
      <c r="D462" s="126"/>
      <c r="E462" s="126"/>
      <c r="F462" s="124"/>
      <c r="G462" s="132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</row>
    <row r="463" spans="2:24" x14ac:dyDescent="0.25">
      <c r="B463" s="50"/>
      <c r="C463" s="128"/>
      <c r="D463" s="126"/>
      <c r="E463" s="126"/>
      <c r="F463" s="124"/>
      <c r="G463" s="132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</row>
    <row r="464" spans="2:24" x14ac:dyDescent="0.25">
      <c r="B464" s="50"/>
      <c r="C464" s="128"/>
      <c r="D464" s="126"/>
      <c r="E464" s="126"/>
      <c r="F464" s="124"/>
      <c r="G464" s="132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</row>
    <row r="465" spans="2:24" x14ac:dyDescent="0.25">
      <c r="B465" s="50"/>
      <c r="C465" s="128"/>
      <c r="D465" s="126"/>
      <c r="E465" s="126"/>
      <c r="F465" s="124"/>
      <c r="G465" s="132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</row>
    <row r="466" spans="2:24" x14ac:dyDescent="0.25">
      <c r="B466" s="50"/>
      <c r="C466" s="128"/>
      <c r="D466" s="126"/>
      <c r="E466" s="126"/>
      <c r="F466" s="124"/>
      <c r="G466" s="132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</row>
    <row r="467" spans="2:24" x14ac:dyDescent="0.25">
      <c r="B467" s="50"/>
      <c r="C467" s="128"/>
      <c r="D467" s="126"/>
      <c r="E467" s="126"/>
      <c r="F467" s="124"/>
      <c r="G467" s="132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</row>
    <row r="468" spans="2:24" x14ac:dyDescent="0.25">
      <c r="B468" s="50"/>
      <c r="C468" s="128"/>
      <c r="D468" s="126"/>
      <c r="E468" s="126"/>
      <c r="F468" s="124"/>
      <c r="G468" s="132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</row>
    <row r="469" spans="2:24" x14ac:dyDescent="0.25">
      <c r="B469" s="50"/>
      <c r="C469" s="128"/>
      <c r="D469" s="126"/>
      <c r="E469" s="126"/>
      <c r="F469" s="124"/>
      <c r="G469" s="132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</row>
    <row r="470" spans="2:24" x14ac:dyDescent="0.25">
      <c r="B470" s="50"/>
      <c r="C470" s="128"/>
      <c r="D470" s="126"/>
      <c r="E470" s="126"/>
      <c r="F470" s="124"/>
      <c r="G470" s="132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</row>
    <row r="471" spans="2:24" x14ac:dyDescent="0.25">
      <c r="B471" s="50"/>
      <c r="C471" s="128"/>
      <c r="D471" s="126"/>
      <c r="E471" s="126"/>
      <c r="F471" s="124"/>
      <c r="G471" s="132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</row>
    <row r="472" spans="2:24" x14ac:dyDescent="0.25">
      <c r="B472" s="50"/>
      <c r="C472" s="128"/>
      <c r="D472" s="126"/>
      <c r="E472" s="126"/>
      <c r="F472" s="124"/>
      <c r="G472" s="132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</row>
    <row r="473" spans="2:24" x14ac:dyDescent="0.25">
      <c r="B473" s="50"/>
      <c r="C473" s="128"/>
      <c r="D473" s="126"/>
      <c r="E473" s="126"/>
      <c r="F473" s="124"/>
      <c r="G473" s="132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</row>
    <row r="474" spans="2:24" x14ac:dyDescent="0.25">
      <c r="B474" s="50"/>
      <c r="C474" s="128"/>
      <c r="D474" s="126"/>
      <c r="E474" s="126"/>
      <c r="F474" s="124"/>
      <c r="G474" s="132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</row>
    <row r="475" spans="2:24" x14ac:dyDescent="0.25">
      <c r="B475" s="50"/>
      <c r="C475" s="128"/>
      <c r="D475" s="126"/>
      <c r="E475" s="126"/>
      <c r="F475" s="124"/>
      <c r="G475" s="132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</row>
    <row r="476" spans="2:24" x14ac:dyDescent="0.25">
      <c r="B476" s="50"/>
      <c r="C476" s="128"/>
      <c r="D476" s="126"/>
      <c r="E476" s="126"/>
      <c r="F476" s="124"/>
      <c r="G476" s="132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</row>
    <row r="477" spans="2:24" x14ac:dyDescent="0.25">
      <c r="B477" s="50"/>
      <c r="C477" s="128"/>
      <c r="D477" s="126"/>
      <c r="E477" s="126"/>
      <c r="F477" s="124"/>
      <c r="G477" s="132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</row>
    <row r="478" spans="2:24" x14ac:dyDescent="0.25">
      <c r="B478" s="50"/>
      <c r="C478" s="128"/>
      <c r="D478" s="126"/>
      <c r="E478" s="126"/>
      <c r="F478" s="124"/>
      <c r="G478" s="132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</row>
    <row r="479" spans="2:24" x14ac:dyDescent="0.25">
      <c r="B479" s="50"/>
      <c r="C479" s="128"/>
      <c r="D479" s="126"/>
      <c r="E479" s="126"/>
      <c r="F479" s="124"/>
      <c r="G479" s="132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</row>
    <row r="480" spans="2:24" x14ac:dyDescent="0.25">
      <c r="B480" s="50"/>
      <c r="C480" s="128"/>
      <c r="D480" s="126"/>
      <c r="E480" s="126"/>
      <c r="F480" s="124"/>
      <c r="G480" s="132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</row>
    <row r="481" spans="2:24" x14ac:dyDescent="0.25">
      <c r="B481" s="50"/>
      <c r="C481" s="128"/>
      <c r="D481" s="126"/>
      <c r="E481" s="126"/>
      <c r="F481" s="124"/>
      <c r="G481" s="132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</row>
    <row r="482" spans="2:24" x14ac:dyDescent="0.25">
      <c r="B482" s="50"/>
      <c r="C482" s="128"/>
      <c r="D482" s="126"/>
      <c r="E482" s="126"/>
      <c r="F482" s="124"/>
      <c r="G482" s="132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</row>
    <row r="483" spans="2:24" x14ac:dyDescent="0.25">
      <c r="B483" s="50"/>
      <c r="C483" s="128"/>
      <c r="D483" s="126"/>
      <c r="E483" s="126"/>
      <c r="F483" s="124"/>
      <c r="G483" s="132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</row>
    <row r="484" spans="2:24" x14ac:dyDescent="0.25">
      <c r="B484" s="50"/>
      <c r="C484" s="128"/>
      <c r="D484" s="126"/>
      <c r="E484" s="126"/>
      <c r="F484" s="124"/>
      <c r="G484" s="132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</row>
    <row r="485" spans="2:24" x14ac:dyDescent="0.25">
      <c r="B485" s="50"/>
      <c r="C485" s="128"/>
      <c r="D485" s="126"/>
      <c r="E485" s="126"/>
      <c r="F485" s="124"/>
      <c r="G485" s="132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</row>
    <row r="486" spans="2:24" x14ac:dyDescent="0.25">
      <c r="B486" s="50"/>
      <c r="C486" s="128"/>
      <c r="D486" s="126"/>
      <c r="E486" s="126"/>
      <c r="F486" s="124"/>
      <c r="G486" s="132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</row>
    <row r="487" spans="2:24" x14ac:dyDescent="0.25">
      <c r="B487" s="50"/>
      <c r="C487" s="128"/>
      <c r="D487" s="126"/>
      <c r="E487" s="126"/>
      <c r="F487" s="124"/>
      <c r="G487" s="132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</row>
    <row r="488" spans="2:24" x14ac:dyDescent="0.25">
      <c r="B488" s="50"/>
      <c r="C488" s="128"/>
      <c r="D488" s="126"/>
      <c r="E488" s="126"/>
      <c r="F488" s="124"/>
      <c r="G488" s="132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</row>
    <row r="489" spans="2:24" x14ac:dyDescent="0.25">
      <c r="B489" s="50"/>
      <c r="C489" s="128"/>
      <c r="D489" s="126"/>
      <c r="E489" s="126"/>
      <c r="F489" s="124"/>
      <c r="G489" s="132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</row>
    <row r="490" spans="2:24" x14ac:dyDescent="0.25">
      <c r="B490" s="50"/>
      <c r="C490" s="128"/>
      <c r="D490" s="126"/>
      <c r="E490" s="126"/>
      <c r="F490" s="124"/>
      <c r="G490" s="132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</row>
    <row r="491" spans="2:24" x14ac:dyDescent="0.25">
      <c r="B491" s="50"/>
      <c r="C491" s="128"/>
      <c r="D491" s="126"/>
      <c r="E491" s="126"/>
      <c r="F491" s="124"/>
      <c r="G491" s="132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</row>
    <row r="492" spans="2:24" x14ac:dyDescent="0.25">
      <c r="B492" s="50"/>
      <c r="C492" s="128"/>
      <c r="D492" s="126"/>
      <c r="E492" s="126"/>
      <c r="F492" s="124"/>
      <c r="G492" s="132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</row>
    <row r="493" spans="2:24" x14ac:dyDescent="0.25">
      <c r="B493" s="50"/>
      <c r="C493" s="128"/>
      <c r="D493" s="126"/>
      <c r="E493" s="126"/>
      <c r="F493" s="124"/>
      <c r="G493" s="132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</row>
    <row r="494" spans="2:24" x14ac:dyDescent="0.25">
      <c r="B494" s="50"/>
      <c r="C494" s="128"/>
      <c r="D494" s="126"/>
      <c r="E494" s="126"/>
      <c r="F494" s="124"/>
      <c r="G494" s="132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</row>
    <row r="495" spans="2:24" x14ac:dyDescent="0.25">
      <c r="B495" s="50"/>
      <c r="C495" s="128"/>
      <c r="D495" s="126"/>
      <c r="E495" s="126"/>
      <c r="F495" s="124"/>
      <c r="G495" s="132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</row>
    <row r="496" spans="2:24" x14ac:dyDescent="0.25">
      <c r="B496" s="50"/>
      <c r="C496" s="128"/>
      <c r="D496" s="126"/>
      <c r="E496" s="126"/>
      <c r="F496" s="124"/>
      <c r="G496" s="132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</row>
    <row r="497" spans="2:24" x14ac:dyDescent="0.25">
      <c r="B497" s="50"/>
      <c r="C497" s="128"/>
      <c r="D497" s="126"/>
      <c r="E497" s="126"/>
      <c r="F497" s="124"/>
      <c r="G497" s="132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</row>
    <row r="498" spans="2:24" x14ac:dyDescent="0.25">
      <c r="B498" s="50"/>
      <c r="C498" s="128"/>
      <c r="D498" s="126"/>
      <c r="E498" s="126"/>
      <c r="F498" s="124"/>
      <c r="G498" s="132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</row>
    <row r="499" spans="2:24" x14ac:dyDescent="0.25">
      <c r="B499" s="50"/>
      <c r="C499" s="128"/>
      <c r="D499" s="126"/>
      <c r="E499" s="126"/>
      <c r="F499" s="124"/>
      <c r="G499" s="132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</row>
    <row r="500" spans="2:24" x14ac:dyDescent="0.25">
      <c r="B500" s="50"/>
      <c r="C500" s="128"/>
      <c r="D500" s="126"/>
      <c r="E500" s="126"/>
      <c r="F500" s="124"/>
      <c r="G500" s="132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</row>
    <row r="501" spans="2:24" x14ac:dyDescent="0.25">
      <c r="B501" s="50"/>
      <c r="C501" s="128"/>
      <c r="D501" s="126"/>
      <c r="E501" s="126"/>
      <c r="F501" s="124"/>
      <c r="G501" s="132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</row>
    <row r="502" spans="2:24" x14ac:dyDescent="0.25">
      <c r="B502" s="50"/>
      <c r="C502" s="128"/>
      <c r="D502" s="126"/>
      <c r="E502" s="126"/>
      <c r="F502" s="124"/>
      <c r="G502" s="132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</row>
    <row r="503" spans="2:24" x14ac:dyDescent="0.25">
      <c r="B503" s="50"/>
      <c r="C503" s="128"/>
      <c r="D503" s="126"/>
      <c r="E503" s="126"/>
      <c r="F503" s="124"/>
      <c r="G503" s="132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</row>
    <row r="504" spans="2:24" x14ac:dyDescent="0.25">
      <c r="B504" s="50"/>
      <c r="C504" s="128"/>
      <c r="D504" s="126"/>
      <c r="E504" s="126"/>
      <c r="F504" s="124"/>
      <c r="G504" s="132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</row>
    <row r="505" spans="2:24" x14ac:dyDescent="0.25">
      <c r="B505" s="50"/>
      <c r="C505" s="128"/>
      <c r="D505" s="126"/>
      <c r="E505" s="126"/>
      <c r="F505" s="124"/>
      <c r="G505" s="132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</row>
    <row r="506" spans="2:24" x14ac:dyDescent="0.25">
      <c r="B506" s="50"/>
      <c r="C506" s="128"/>
      <c r="D506" s="126"/>
      <c r="E506" s="126"/>
      <c r="F506" s="124"/>
      <c r="G506" s="132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</row>
    <row r="507" spans="2:24" x14ac:dyDescent="0.25">
      <c r="B507" s="50"/>
      <c r="C507" s="128"/>
      <c r="D507" s="126"/>
      <c r="E507" s="126"/>
      <c r="F507" s="124"/>
      <c r="G507" s="132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</row>
    <row r="508" spans="2:24" x14ac:dyDescent="0.25">
      <c r="B508" s="50"/>
      <c r="C508" s="128"/>
      <c r="D508" s="126"/>
      <c r="E508" s="126"/>
      <c r="F508" s="124"/>
      <c r="G508" s="132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</row>
    <row r="509" spans="2:24" x14ac:dyDescent="0.25">
      <c r="B509" s="50"/>
      <c r="C509" s="128"/>
      <c r="D509" s="126"/>
      <c r="E509" s="126"/>
      <c r="F509" s="124"/>
      <c r="G509" s="132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</row>
    <row r="510" spans="2:24" x14ac:dyDescent="0.25">
      <c r="B510" s="50"/>
      <c r="C510" s="128"/>
      <c r="D510" s="126"/>
      <c r="E510" s="126"/>
      <c r="F510" s="124"/>
      <c r="G510" s="132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</row>
    <row r="511" spans="2:24" x14ac:dyDescent="0.25">
      <c r="B511" s="50"/>
      <c r="C511" s="128"/>
      <c r="D511" s="126"/>
      <c r="E511" s="126"/>
      <c r="F511" s="124"/>
      <c r="G511" s="132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</row>
    <row r="512" spans="2:24" x14ac:dyDescent="0.25">
      <c r="B512" s="50"/>
      <c r="C512" s="128"/>
      <c r="D512" s="126"/>
      <c r="E512" s="126"/>
      <c r="F512" s="124"/>
      <c r="G512" s="132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</row>
    <row r="513" spans="2:24" x14ac:dyDescent="0.25">
      <c r="B513" s="50"/>
      <c r="C513" s="128"/>
      <c r="D513" s="126"/>
      <c r="E513" s="126"/>
      <c r="F513" s="124"/>
      <c r="G513" s="132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</row>
    <row r="514" spans="2:24" x14ac:dyDescent="0.25">
      <c r="B514" s="50"/>
      <c r="C514" s="128"/>
      <c r="D514" s="126"/>
      <c r="E514" s="126"/>
      <c r="F514" s="124"/>
      <c r="G514" s="132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</row>
    <row r="515" spans="2:24" x14ac:dyDescent="0.25">
      <c r="B515" s="50"/>
      <c r="C515" s="128"/>
      <c r="D515" s="126"/>
      <c r="E515" s="126"/>
      <c r="F515" s="124"/>
      <c r="G515" s="132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</row>
    <row r="516" spans="2:24" x14ac:dyDescent="0.25">
      <c r="B516" s="50"/>
      <c r="C516" s="128"/>
      <c r="D516" s="126"/>
      <c r="E516" s="126"/>
      <c r="F516" s="124"/>
      <c r="G516" s="132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</row>
    <row r="517" spans="2:24" x14ac:dyDescent="0.25">
      <c r="B517" s="50"/>
      <c r="C517" s="128"/>
      <c r="D517" s="126"/>
      <c r="E517" s="126"/>
      <c r="F517" s="124"/>
      <c r="G517" s="132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</row>
    <row r="518" spans="2:24" x14ac:dyDescent="0.25">
      <c r="B518" s="50"/>
      <c r="C518" s="128"/>
      <c r="D518" s="126"/>
      <c r="E518" s="126"/>
      <c r="F518" s="124"/>
      <c r="G518" s="132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</row>
    <row r="519" spans="2:24" x14ac:dyDescent="0.25">
      <c r="B519" s="50"/>
      <c r="C519" s="128"/>
      <c r="D519" s="126"/>
      <c r="E519" s="126"/>
      <c r="F519" s="124"/>
      <c r="G519" s="132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</row>
    <row r="520" spans="2:24" x14ac:dyDescent="0.25">
      <c r="B520" s="50"/>
      <c r="C520" s="128"/>
      <c r="D520" s="126"/>
      <c r="E520" s="126"/>
      <c r="F520" s="124"/>
      <c r="G520" s="132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</row>
    <row r="521" spans="2:24" x14ac:dyDescent="0.25">
      <c r="B521" s="50"/>
      <c r="C521" s="128"/>
      <c r="D521" s="126"/>
      <c r="E521" s="126"/>
      <c r="F521" s="124"/>
      <c r="G521" s="132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</row>
    <row r="522" spans="2:24" x14ac:dyDescent="0.25">
      <c r="B522" s="50"/>
      <c r="C522" s="128"/>
      <c r="D522" s="126"/>
      <c r="E522" s="126"/>
      <c r="F522" s="124"/>
      <c r="G522" s="132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</row>
    <row r="523" spans="2:24" x14ac:dyDescent="0.25">
      <c r="B523" s="50"/>
      <c r="C523" s="128"/>
      <c r="D523" s="126"/>
      <c r="E523" s="126"/>
      <c r="F523" s="124"/>
      <c r="G523" s="132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</row>
    <row r="524" spans="2:24" x14ac:dyDescent="0.25">
      <c r="B524" s="50"/>
      <c r="C524" s="128"/>
      <c r="D524" s="126"/>
      <c r="E524" s="126"/>
      <c r="F524" s="124"/>
      <c r="G524" s="132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</row>
    <row r="525" spans="2:24" x14ac:dyDescent="0.25">
      <c r="B525" s="50"/>
      <c r="C525" s="128"/>
      <c r="D525" s="126"/>
      <c r="E525" s="126"/>
      <c r="F525" s="124"/>
      <c r="G525" s="132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</row>
    <row r="526" spans="2:24" x14ac:dyDescent="0.25">
      <c r="B526" s="50"/>
      <c r="C526" s="128"/>
      <c r="D526" s="126"/>
      <c r="E526" s="126"/>
      <c r="F526" s="124"/>
      <c r="G526" s="132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</row>
    <row r="527" spans="2:24" x14ac:dyDescent="0.25">
      <c r="B527" s="50"/>
      <c r="C527" s="128"/>
      <c r="D527" s="126"/>
      <c r="E527" s="126"/>
      <c r="F527" s="124"/>
      <c r="G527" s="132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</row>
    <row r="528" spans="2:24" x14ac:dyDescent="0.25">
      <c r="B528" s="50"/>
      <c r="C528" s="128"/>
      <c r="D528" s="126"/>
      <c r="E528" s="126"/>
      <c r="F528" s="124"/>
      <c r="G528" s="132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</row>
    <row r="529" spans="2:24" x14ac:dyDescent="0.25">
      <c r="B529" s="50"/>
      <c r="C529" s="128"/>
      <c r="D529" s="126"/>
      <c r="E529" s="126"/>
      <c r="F529" s="124"/>
      <c r="G529" s="132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</row>
    <row r="530" spans="2:24" x14ac:dyDescent="0.25">
      <c r="B530" s="50"/>
      <c r="C530" s="128"/>
      <c r="D530" s="126"/>
      <c r="E530" s="126"/>
      <c r="F530" s="124"/>
      <c r="G530" s="132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</row>
    <row r="531" spans="2:24" x14ac:dyDescent="0.25">
      <c r="B531" s="50"/>
      <c r="C531" s="128"/>
      <c r="D531" s="126"/>
      <c r="E531" s="126"/>
      <c r="F531" s="124"/>
      <c r="G531" s="132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</row>
    <row r="532" spans="2:24" x14ac:dyDescent="0.25">
      <c r="B532" s="50"/>
      <c r="C532" s="128"/>
      <c r="D532" s="126"/>
      <c r="E532" s="126"/>
      <c r="F532" s="124"/>
      <c r="G532" s="132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</row>
    <row r="533" spans="2:24" x14ac:dyDescent="0.25">
      <c r="B533" s="50"/>
      <c r="C533" s="128"/>
      <c r="D533" s="126"/>
      <c r="E533" s="126"/>
      <c r="F533" s="124"/>
      <c r="G533" s="132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</row>
    <row r="534" spans="2:24" x14ac:dyDescent="0.25">
      <c r="B534" s="50"/>
      <c r="C534" s="128"/>
      <c r="D534" s="126"/>
      <c r="E534" s="126"/>
      <c r="F534" s="124"/>
      <c r="G534" s="132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</row>
    <row r="535" spans="2:24" x14ac:dyDescent="0.25">
      <c r="B535" s="50"/>
      <c r="C535" s="128"/>
      <c r="D535" s="126"/>
      <c r="E535" s="126"/>
      <c r="F535" s="124"/>
      <c r="G535" s="132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</row>
    <row r="536" spans="2:24" x14ac:dyDescent="0.25">
      <c r="B536" s="50"/>
      <c r="C536" s="128"/>
      <c r="D536" s="126"/>
      <c r="E536" s="126"/>
      <c r="F536" s="124"/>
      <c r="G536" s="132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</row>
    <row r="537" spans="2:24" x14ac:dyDescent="0.25">
      <c r="B537" s="50"/>
      <c r="C537" s="128"/>
      <c r="D537" s="126"/>
      <c r="E537" s="126"/>
      <c r="F537" s="124"/>
      <c r="G537" s="132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</row>
    <row r="538" spans="2:24" x14ac:dyDescent="0.25">
      <c r="B538" s="50"/>
      <c r="C538" s="128"/>
      <c r="D538" s="126"/>
      <c r="E538" s="126"/>
      <c r="F538" s="124"/>
      <c r="G538" s="132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</row>
    <row r="539" spans="2:24" x14ac:dyDescent="0.25">
      <c r="B539" s="50"/>
      <c r="C539" s="128"/>
      <c r="D539" s="126"/>
      <c r="E539" s="126"/>
      <c r="F539" s="124"/>
      <c r="G539" s="132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</row>
    <row r="540" spans="2:24" x14ac:dyDescent="0.25">
      <c r="B540" s="50"/>
      <c r="C540" s="128"/>
      <c r="D540" s="126"/>
      <c r="E540" s="126"/>
      <c r="F540" s="124"/>
      <c r="G540" s="132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</row>
    <row r="541" spans="2:24" x14ac:dyDescent="0.25">
      <c r="B541" s="50"/>
      <c r="C541" s="128"/>
      <c r="D541" s="126"/>
      <c r="E541" s="126"/>
      <c r="F541" s="124"/>
      <c r="G541" s="132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</row>
    <row r="542" spans="2:24" x14ac:dyDescent="0.25">
      <c r="B542" s="50"/>
      <c r="C542" s="128"/>
      <c r="D542" s="126"/>
      <c r="E542" s="126"/>
      <c r="F542" s="124"/>
      <c r="G542" s="132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</row>
    <row r="543" spans="2:24" x14ac:dyDescent="0.25">
      <c r="B543" s="50"/>
      <c r="C543" s="128"/>
      <c r="D543" s="126"/>
      <c r="E543" s="126"/>
      <c r="F543" s="124"/>
      <c r="G543" s="132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</row>
    <row r="544" spans="2:24" x14ac:dyDescent="0.25">
      <c r="B544" s="50"/>
      <c r="C544" s="128"/>
      <c r="D544" s="126"/>
      <c r="E544" s="126"/>
      <c r="F544" s="124"/>
      <c r="G544" s="132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</row>
    <row r="545" spans="2:24" x14ac:dyDescent="0.25">
      <c r="B545" s="50"/>
      <c r="C545" s="128"/>
      <c r="D545" s="126"/>
      <c r="E545" s="126"/>
      <c r="F545" s="124"/>
      <c r="G545" s="132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</row>
    <row r="546" spans="2:24" x14ac:dyDescent="0.25">
      <c r="B546" s="50"/>
      <c r="C546" s="128"/>
      <c r="D546" s="126"/>
      <c r="E546" s="126"/>
      <c r="F546" s="124"/>
      <c r="G546" s="132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</row>
    <row r="547" spans="2:24" x14ac:dyDescent="0.25">
      <c r="B547" s="50"/>
      <c r="C547" s="128"/>
      <c r="D547" s="126"/>
      <c r="E547" s="126"/>
      <c r="F547" s="124"/>
      <c r="G547" s="132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</row>
    <row r="548" spans="2:24" x14ac:dyDescent="0.25">
      <c r="B548" s="50"/>
      <c r="C548" s="128"/>
      <c r="D548" s="126"/>
      <c r="E548" s="126"/>
      <c r="F548" s="124"/>
      <c r="G548" s="132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</row>
    <row r="549" spans="2:24" x14ac:dyDescent="0.25">
      <c r="B549" s="50"/>
      <c r="C549" s="128"/>
      <c r="D549" s="126"/>
      <c r="E549" s="126"/>
      <c r="F549" s="124"/>
      <c r="G549" s="132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</row>
    <row r="550" spans="2:24" x14ac:dyDescent="0.25">
      <c r="B550" s="50"/>
      <c r="C550" s="128"/>
      <c r="D550" s="126"/>
      <c r="E550" s="126"/>
      <c r="F550" s="124"/>
      <c r="G550" s="132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</row>
    <row r="551" spans="2:24" x14ac:dyDescent="0.25">
      <c r="B551" s="50"/>
      <c r="C551" s="128"/>
      <c r="D551" s="126"/>
      <c r="E551" s="126"/>
      <c r="F551" s="124"/>
      <c r="G551" s="132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</row>
    <row r="552" spans="2:24" x14ac:dyDescent="0.25">
      <c r="B552" s="50"/>
      <c r="C552" s="128"/>
      <c r="D552" s="126"/>
      <c r="E552" s="126"/>
      <c r="F552" s="124"/>
      <c r="G552" s="132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</row>
    <row r="553" spans="2:24" x14ac:dyDescent="0.25">
      <c r="B553" s="50"/>
      <c r="C553" s="128"/>
      <c r="D553" s="126"/>
      <c r="E553" s="126"/>
      <c r="F553" s="124"/>
      <c r="G553" s="132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</row>
    <row r="554" spans="2:24" x14ac:dyDescent="0.25">
      <c r="B554" s="50"/>
      <c r="C554" s="128"/>
      <c r="D554" s="126"/>
      <c r="E554" s="126"/>
      <c r="F554" s="124"/>
      <c r="G554" s="132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</row>
    <row r="555" spans="2:24" x14ac:dyDescent="0.25">
      <c r="B555" s="50"/>
      <c r="C555" s="128"/>
      <c r="D555" s="126"/>
      <c r="E555" s="126"/>
      <c r="F555" s="124"/>
      <c r="G555" s="132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</row>
    <row r="556" spans="2:24" x14ac:dyDescent="0.25">
      <c r="B556" s="50"/>
      <c r="C556" s="128"/>
      <c r="D556" s="126"/>
      <c r="E556" s="126"/>
      <c r="F556" s="124"/>
      <c r="G556" s="132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</row>
    <row r="557" spans="2:24" x14ac:dyDescent="0.25">
      <c r="B557" s="50"/>
      <c r="C557" s="128"/>
      <c r="D557" s="126"/>
      <c r="E557" s="126"/>
      <c r="F557" s="124"/>
      <c r="G557" s="132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</row>
    <row r="558" spans="2:24" x14ac:dyDescent="0.25">
      <c r="B558" s="50"/>
      <c r="C558" s="128"/>
      <c r="D558" s="126"/>
      <c r="E558" s="126"/>
      <c r="F558" s="124"/>
      <c r="G558" s="132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</row>
    <row r="559" spans="2:24" x14ac:dyDescent="0.25">
      <c r="B559" s="50"/>
      <c r="C559" s="128"/>
      <c r="D559" s="126"/>
      <c r="E559" s="126"/>
      <c r="F559" s="124"/>
      <c r="G559" s="132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</row>
    <row r="560" spans="2:24" x14ac:dyDescent="0.25">
      <c r="B560" s="50"/>
      <c r="C560" s="128"/>
      <c r="D560" s="126"/>
      <c r="E560" s="126"/>
      <c r="F560" s="124"/>
      <c r="G560" s="132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</row>
    <row r="561" spans="2:24" x14ac:dyDescent="0.25">
      <c r="B561" s="50"/>
      <c r="C561" s="128"/>
      <c r="D561" s="126"/>
      <c r="E561" s="126"/>
      <c r="F561" s="124"/>
      <c r="G561" s="132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</row>
    <row r="562" spans="2:24" x14ac:dyDescent="0.25">
      <c r="B562" s="50"/>
      <c r="C562" s="128"/>
      <c r="D562" s="126"/>
      <c r="E562" s="126"/>
      <c r="F562" s="124"/>
      <c r="G562" s="132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</row>
    <row r="563" spans="2:24" x14ac:dyDescent="0.25">
      <c r="B563" s="50"/>
      <c r="C563" s="128"/>
      <c r="D563" s="126"/>
      <c r="E563" s="126"/>
      <c r="F563" s="124"/>
      <c r="G563" s="132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</row>
    <row r="564" spans="2:24" x14ac:dyDescent="0.25">
      <c r="B564" s="50"/>
      <c r="C564" s="128"/>
      <c r="D564" s="126"/>
      <c r="E564" s="126"/>
      <c r="F564" s="124"/>
      <c r="G564" s="132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</row>
    <row r="565" spans="2:24" x14ac:dyDescent="0.25">
      <c r="B565" s="50"/>
      <c r="C565" s="128"/>
      <c r="D565" s="126"/>
      <c r="E565" s="126"/>
      <c r="F565" s="124"/>
      <c r="G565" s="132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</row>
    <row r="566" spans="2:24" x14ac:dyDescent="0.25">
      <c r="B566" s="50"/>
      <c r="C566" s="128"/>
      <c r="D566" s="126"/>
      <c r="E566" s="126"/>
      <c r="F566" s="124"/>
      <c r="G566" s="132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</row>
    <row r="567" spans="2:24" x14ac:dyDescent="0.25">
      <c r="B567" s="50"/>
      <c r="C567" s="128"/>
      <c r="D567" s="126"/>
      <c r="E567" s="126"/>
      <c r="F567" s="124"/>
      <c r="G567" s="132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</row>
    <row r="568" spans="2:24" x14ac:dyDescent="0.25">
      <c r="B568" s="50"/>
      <c r="C568" s="128"/>
      <c r="D568" s="126"/>
      <c r="E568" s="126"/>
      <c r="F568" s="124"/>
      <c r="G568" s="132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</row>
    <row r="569" spans="2:24" x14ac:dyDescent="0.25">
      <c r="B569" s="50"/>
      <c r="C569" s="128"/>
      <c r="D569" s="126"/>
      <c r="E569" s="126"/>
      <c r="F569" s="124"/>
      <c r="G569" s="132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</row>
    <row r="570" spans="2:24" x14ac:dyDescent="0.25">
      <c r="B570" s="50"/>
      <c r="C570" s="128"/>
      <c r="D570" s="126"/>
      <c r="E570" s="126"/>
      <c r="F570" s="124"/>
      <c r="G570" s="132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</row>
    <row r="571" spans="2:24" x14ac:dyDescent="0.25">
      <c r="B571" s="50"/>
      <c r="C571" s="128"/>
      <c r="D571" s="126"/>
      <c r="E571" s="126"/>
      <c r="F571" s="124"/>
      <c r="G571" s="132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</row>
    <row r="572" spans="2:24" x14ac:dyDescent="0.25">
      <c r="B572" s="50"/>
      <c r="C572" s="128"/>
      <c r="D572" s="126"/>
      <c r="E572" s="126"/>
      <c r="F572" s="124"/>
      <c r="G572" s="132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</row>
    <row r="573" spans="2:24" x14ac:dyDescent="0.25">
      <c r="B573" s="50"/>
      <c r="C573" s="128"/>
      <c r="D573" s="126"/>
      <c r="E573" s="126"/>
      <c r="F573" s="124"/>
      <c r="G573" s="132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</row>
    <row r="574" spans="2:24" x14ac:dyDescent="0.25">
      <c r="B574" s="50"/>
      <c r="C574" s="128"/>
      <c r="D574" s="126"/>
      <c r="E574" s="126"/>
      <c r="F574" s="124"/>
      <c r="G574" s="132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</row>
    <row r="575" spans="2:24" x14ac:dyDescent="0.25">
      <c r="B575" s="50"/>
      <c r="C575" s="128"/>
      <c r="D575" s="126"/>
      <c r="E575" s="126"/>
      <c r="F575" s="124"/>
      <c r="G575" s="132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</row>
    <row r="576" spans="2:24" x14ac:dyDescent="0.25">
      <c r="B576" s="50"/>
      <c r="C576" s="128"/>
      <c r="D576" s="126"/>
      <c r="E576" s="126"/>
      <c r="F576" s="124"/>
      <c r="G576" s="132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</row>
    <row r="577" spans="2:24" x14ac:dyDescent="0.25">
      <c r="B577" s="50"/>
      <c r="C577" s="128"/>
      <c r="D577" s="126"/>
      <c r="E577" s="126"/>
      <c r="F577" s="124"/>
      <c r="G577" s="132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</row>
    <row r="578" spans="2:24" x14ac:dyDescent="0.25">
      <c r="B578" s="50"/>
      <c r="C578" s="128"/>
      <c r="D578" s="126"/>
      <c r="E578" s="126"/>
      <c r="F578" s="124"/>
      <c r="G578" s="132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</row>
    <row r="579" spans="2:24" x14ac:dyDescent="0.25">
      <c r="B579" s="50"/>
      <c r="C579" s="128"/>
      <c r="D579" s="126"/>
      <c r="E579" s="126"/>
      <c r="F579" s="124"/>
      <c r="G579" s="132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</row>
    <row r="580" spans="2:24" x14ac:dyDescent="0.25">
      <c r="B580" s="50"/>
      <c r="C580" s="128"/>
      <c r="D580" s="126"/>
      <c r="E580" s="126"/>
      <c r="F580" s="124"/>
      <c r="G580" s="132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</row>
    <row r="581" spans="2:24" x14ac:dyDescent="0.25">
      <c r="B581" s="50"/>
      <c r="C581" s="128"/>
      <c r="D581" s="126"/>
      <c r="E581" s="126"/>
      <c r="F581" s="124"/>
      <c r="G581" s="132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</row>
    <row r="582" spans="2:24" x14ac:dyDescent="0.25">
      <c r="B582" s="50"/>
      <c r="C582" s="128"/>
      <c r="D582" s="126"/>
      <c r="E582" s="126"/>
      <c r="F582" s="124"/>
      <c r="G582" s="132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</row>
    <row r="583" spans="2:24" x14ac:dyDescent="0.25">
      <c r="B583" s="50"/>
      <c r="C583" s="128"/>
      <c r="D583" s="126"/>
      <c r="E583" s="126"/>
      <c r="F583" s="124"/>
      <c r="G583" s="132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</row>
    <row r="584" spans="2:24" x14ac:dyDescent="0.25">
      <c r="B584" s="50"/>
      <c r="C584" s="128"/>
      <c r="D584" s="126"/>
      <c r="E584" s="126"/>
      <c r="F584" s="124"/>
      <c r="G584" s="132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</row>
    <row r="585" spans="2:24" x14ac:dyDescent="0.25">
      <c r="B585" s="50"/>
      <c r="C585" s="128"/>
      <c r="D585" s="126"/>
      <c r="E585" s="126"/>
      <c r="F585" s="124"/>
      <c r="G585" s="132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</row>
    <row r="586" spans="2:24" x14ac:dyDescent="0.25">
      <c r="B586" s="50"/>
      <c r="C586" s="128"/>
      <c r="D586" s="126"/>
      <c r="E586" s="126"/>
      <c r="F586" s="124"/>
      <c r="G586" s="132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</row>
    <row r="587" spans="2:24" x14ac:dyDescent="0.25">
      <c r="B587" s="50"/>
      <c r="C587" s="128"/>
      <c r="D587" s="126"/>
      <c r="E587" s="126"/>
      <c r="F587" s="124"/>
      <c r="G587" s="132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</row>
    <row r="588" spans="2:24" x14ac:dyDescent="0.25">
      <c r="B588" s="50"/>
      <c r="C588" s="128"/>
      <c r="D588" s="126"/>
      <c r="E588" s="126"/>
      <c r="F588" s="124"/>
      <c r="G588" s="132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</row>
    <row r="589" spans="2:24" x14ac:dyDescent="0.25">
      <c r="B589" s="50"/>
      <c r="C589" s="128"/>
      <c r="D589" s="126"/>
      <c r="E589" s="126"/>
      <c r="F589" s="124"/>
      <c r="G589" s="132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</row>
    <row r="590" spans="2:24" x14ac:dyDescent="0.25">
      <c r="B590" s="50"/>
      <c r="C590" s="128"/>
      <c r="D590" s="126"/>
      <c r="E590" s="126"/>
      <c r="F590" s="124"/>
      <c r="G590" s="132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</row>
    <row r="591" spans="2:24" x14ac:dyDescent="0.25">
      <c r="B591" s="50"/>
      <c r="C591" s="128"/>
      <c r="D591" s="126"/>
      <c r="E591" s="126"/>
      <c r="F591" s="124"/>
      <c r="G591" s="132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</row>
    <row r="592" spans="2:24" x14ac:dyDescent="0.25">
      <c r="B592" s="50"/>
      <c r="C592" s="128"/>
      <c r="D592" s="126"/>
      <c r="E592" s="126"/>
      <c r="F592" s="124"/>
      <c r="G592" s="132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</row>
    <row r="593" spans="2:24" x14ac:dyDescent="0.25">
      <c r="B593" s="50"/>
      <c r="C593" s="128"/>
      <c r="D593" s="126"/>
      <c r="E593" s="126"/>
      <c r="F593" s="124"/>
      <c r="G593" s="132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</row>
    <row r="594" spans="2:24" x14ac:dyDescent="0.25">
      <c r="B594" s="50"/>
      <c r="C594" s="128"/>
      <c r="D594" s="126"/>
      <c r="E594" s="126"/>
      <c r="F594" s="124"/>
      <c r="G594" s="132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</row>
    <row r="595" spans="2:24" x14ac:dyDescent="0.25">
      <c r="B595" s="50"/>
      <c r="C595" s="128"/>
      <c r="D595" s="126"/>
      <c r="E595" s="126"/>
      <c r="F595" s="124"/>
      <c r="G595" s="132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</row>
    <row r="596" spans="2:24" x14ac:dyDescent="0.25">
      <c r="B596" s="50"/>
      <c r="C596" s="128"/>
      <c r="D596" s="126"/>
      <c r="E596" s="126"/>
      <c r="F596" s="124"/>
      <c r="G596" s="132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</row>
    <row r="597" spans="2:24" x14ac:dyDescent="0.25">
      <c r="B597" s="50"/>
      <c r="C597" s="128"/>
      <c r="D597" s="126"/>
      <c r="E597" s="126"/>
      <c r="F597" s="124"/>
      <c r="G597" s="132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</row>
    <row r="598" spans="2:24" x14ac:dyDescent="0.25">
      <c r="B598" s="50"/>
      <c r="C598" s="128"/>
      <c r="D598" s="126"/>
      <c r="E598" s="126"/>
      <c r="F598" s="124"/>
      <c r="G598" s="132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</row>
    <row r="599" spans="2:24" x14ac:dyDescent="0.25">
      <c r="B599" s="50"/>
      <c r="C599" s="128"/>
      <c r="D599" s="126"/>
      <c r="E599" s="126"/>
      <c r="F599" s="124"/>
      <c r="G599" s="132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</row>
    <row r="600" spans="2:24" x14ac:dyDescent="0.25">
      <c r="B600" s="50"/>
      <c r="C600" s="128"/>
      <c r="D600" s="126"/>
      <c r="E600" s="126"/>
      <c r="F600" s="124"/>
      <c r="G600" s="132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</row>
    <row r="601" spans="2:24" x14ac:dyDescent="0.25">
      <c r="B601" s="50"/>
      <c r="C601" s="128"/>
      <c r="D601" s="126"/>
      <c r="E601" s="126"/>
      <c r="F601" s="124"/>
      <c r="G601" s="132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</row>
    <row r="602" spans="2:24" x14ac:dyDescent="0.25">
      <c r="B602" s="50"/>
      <c r="C602" s="128"/>
      <c r="D602" s="126"/>
      <c r="E602" s="126"/>
      <c r="F602" s="124"/>
      <c r="G602" s="132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</row>
    <row r="603" spans="2:24" x14ac:dyDescent="0.25">
      <c r="B603" s="50"/>
      <c r="C603" s="128"/>
      <c r="D603" s="126"/>
      <c r="E603" s="126"/>
      <c r="F603" s="124"/>
      <c r="G603" s="132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</row>
    <row r="604" spans="2:24" x14ac:dyDescent="0.25">
      <c r="B604" s="50"/>
      <c r="C604" s="128"/>
      <c r="D604" s="126"/>
      <c r="E604" s="126"/>
      <c r="F604" s="124"/>
      <c r="G604" s="132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</row>
    <row r="605" spans="2:24" x14ac:dyDescent="0.25">
      <c r="B605" s="50"/>
      <c r="C605" s="128"/>
      <c r="D605" s="126"/>
      <c r="E605" s="126"/>
      <c r="F605" s="124"/>
      <c r="G605" s="132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</row>
    <row r="606" spans="2:24" x14ac:dyDescent="0.25">
      <c r="B606" s="50"/>
      <c r="C606" s="128"/>
      <c r="D606" s="126"/>
      <c r="E606" s="126"/>
      <c r="F606" s="124"/>
      <c r="G606" s="132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</row>
    <row r="607" spans="2:24" x14ac:dyDescent="0.25">
      <c r="B607" s="50"/>
      <c r="C607" s="128"/>
      <c r="D607" s="126"/>
      <c r="E607" s="126"/>
      <c r="F607" s="124"/>
      <c r="G607" s="132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</row>
    <row r="608" spans="2:24" x14ac:dyDescent="0.25">
      <c r="B608" s="50"/>
      <c r="C608" s="128"/>
      <c r="D608" s="126"/>
      <c r="E608" s="126"/>
      <c r="F608" s="124"/>
      <c r="G608" s="132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</row>
    <row r="609" spans="2:24" x14ac:dyDescent="0.25">
      <c r="B609" s="50"/>
      <c r="C609" s="128"/>
      <c r="D609" s="126"/>
      <c r="E609" s="126"/>
      <c r="F609" s="124"/>
      <c r="G609" s="132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</row>
    <row r="610" spans="2:24" x14ac:dyDescent="0.25">
      <c r="B610" s="50"/>
      <c r="C610" s="128"/>
      <c r="D610" s="126"/>
      <c r="E610" s="126"/>
      <c r="F610" s="124"/>
      <c r="G610" s="132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</row>
    <row r="611" spans="2:24" x14ac:dyDescent="0.25">
      <c r="B611" s="50"/>
      <c r="C611" s="128"/>
      <c r="D611" s="126"/>
      <c r="E611" s="126"/>
      <c r="F611" s="124"/>
      <c r="G611" s="132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</row>
    <row r="612" spans="2:24" x14ac:dyDescent="0.25">
      <c r="B612" s="50"/>
      <c r="C612" s="128"/>
      <c r="D612" s="126"/>
      <c r="E612" s="126"/>
      <c r="F612" s="124"/>
      <c r="G612" s="132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</row>
    <row r="613" spans="2:24" x14ac:dyDescent="0.25">
      <c r="B613" s="50"/>
      <c r="C613" s="128"/>
      <c r="D613" s="126"/>
      <c r="E613" s="126"/>
      <c r="F613" s="124"/>
      <c r="G613" s="132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</row>
    <row r="614" spans="2:24" x14ac:dyDescent="0.25">
      <c r="B614" s="50"/>
      <c r="C614" s="128"/>
      <c r="D614" s="126"/>
      <c r="E614" s="126"/>
      <c r="F614" s="124"/>
      <c r="G614" s="132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</row>
    <row r="615" spans="2:24" x14ac:dyDescent="0.25">
      <c r="B615" s="50"/>
      <c r="C615" s="128"/>
      <c r="D615" s="126"/>
      <c r="E615" s="126"/>
      <c r="F615" s="124"/>
      <c r="G615" s="132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</row>
    <row r="616" spans="2:24" x14ac:dyDescent="0.25">
      <c r="B616" s="50"/>
      <c r="C616" s="128"/>
      <c r="D616" s="126"/>
      <c r="E616" s="126"/>
      <c r="F616" s="124"/>
      <c r="G616" s="132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</row>
    <row r="617" spans="2:24" x14ac:dyDescent="0.25">
      <c r="B617" s="50"/>
      <c r="C617" s="128"/>
      <c r="D617" s="126"/>
      <c r="E617" s="126"/>
      <c r="F617" s="124"/>
      <c r="G617" s="132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</row>
    <row r="618" spans="2:24" x14ac:dyDescent="0.25">
      <c r="B618" s="50"/>
      <c r="C618" s="128"/>
      <c r="D618" s="126"/>
      <c r="E618" s="126"/>
      <c r="F618" s="124"/>
      <c r="G618" s="132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</row>
    <row r="619" spans="2:24" x14ac:dyDescent="0.25">
      <c r="B619" s="50"/>
      <c r="C619" s="128"/>
      <c r="D619" s="126"/>
      <c r="E619" s="126"/>
      <c r="F619" s="124"/>
      <c r="G619" s="132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</row>
    <row r="620" spans="2:24" x14ac:dyDescent="0.25">
      <c r="B620" s="50"/>
      <c r="C620" s="128"/>
      <c r="D620" s="126"/>
      <c r="E620" s="126"/>
      <c r="F620" s="124"/>
      <c r="G620" s="132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</row>
    <row r="621" spans="2:24" x14ac:dyDescent="0.25">
      <c r="B621" s="50"/>
      <c r="C621" s="128"/>
      <c r="D621" s="126"/>
      <c r="E621" s="126"/>
      <c r="F621" s="124"/>
      <c r="G621" s="132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</row>
    <row r="622" spans="2:24" x14ac:dyDescent="0.25">
      <c r="B622" s="50"/>
      <c r="C622" s="128"/>
      <c r="D622" s="126"/>
      <c r="E622" s="126"/>
      <c r="F622" s="124"/>
      <c r="G622" s="132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</row>
    <row r="623" spans="2:24" x14ac:dyDescent="0.25">
      <c r="B623" s="50"/>
      <c r="C623" s="128"/>
      <c r="D623" s="126"/>
      <c r="E623" s="126"/>
      <c r="F623" s="124"/>
      <c r="G623" s="132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</row>
    <row r="624" spans="2:24" x14ac:dyDescent="0.25">
      <c r="B624" s="50"/>
      <c r="C624" s="128"/>
      <c r="D624" s="126"/>
      <c r="E624" s="126"/>
      <c r="F624" s="124"/>
      <c r="G624" s="132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</row>
    <row r="625" spans="2:24" x14ac:dyDescent="0.25">
      <c r="B625" s="50"/>
      <c r="C625" s="128"/>
      <c r="D625" s="126"/>
      <c r="E625" s="126"/>
      <c r="F625" s="124"/>
      <c r="G625" s="132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</row>
    <row r="626" spans="2:24" x14ac:dyDescent="0.25">
      <c r="B626" s="50"/>
      <c r="C626" s="128"/>
      <c r="D626" s="126"/>
      <c r="E626" s="126"/>
      <c r="F626" s="124"/>
      <c r="G626" s="132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</row>
    <row r="627" spans="2:24" x14ac:dyDescent="0.25">
      <c r="B627" s="50"/>
      <c r="C627" s="128"/>
      <c r="D627" s="126"/>
      <c r="E627" s="126"/>
      <c r="F627" s="124"/>
      <c r="G627" s="132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</row>
    <row r="628" spans="2:24" x14ac:dyDescent="0.25">
      <c r="B628" s="50"/>
      <c r="C628" s="128"/>
      <c r="D628" s="126"/>
      <c r="E628" s="126"/>
      <c r="F628" s="124"/>
      <c r="G628" s="132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</row>
    <row r="629" spans="2:24" x14ac:dyDescent="0.25">
      <c r="B629" s="50"/>
      <c r="C629" s="128"/>
      <c r="D629" s="126"/>
      <c r="E629" s="126"/>
      <c r="F629" s="124"/>
      <c r="G629" s="132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</row>
    <row r="630" spans="2:24" x14ac:dyDescent="0.25">
      <c r="B630" s="50"/>
      <c r="C630" s="128"/>
      <c r="D630" s="126"/>
      <c r="E630" s="126"/>
      <c r="F630" s="124"/>
      <c r="G630" s="132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</row>
    <row r="631" spans="2:24" x14ac:dyDescent="0.25">
      <c r="B631" s="50"/>
      <c r="C631" s="128"/>
      <c r="D631" s="126"/>
      <c r="E631" s="126"/>
      <c r="F631" s="124"/>
      <c r="G631" s="132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</row>
    <row r="632" spans="2:24" x14ac:dyDescent="0.25">
      <c r="B632" s="50"/>
      <c r="C632" s="128"/>
      <c r="D632" s="126"/>
      <c r="E632" s="126"/>
      <c r="F632" s="124"/>
      <c r="G632" s="132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</row>
    <row r="633" spans="2:24" x14ac:dyDescent="0.25">
      <c r="B633" s="50"/>
      <c r="C633" s="128"/>
      <c r="D633" s="126"/>
      <c r="E633" s="126"/>
      <c r="F633" s="124"/>
      <c r="G633" s="132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</row>
    <row r="634" spans="2:24" x14ac:dyDescent="0.25">
      <c r="B634" s="50"/>
      <c r="C634" s="128"/>
      <c r="D634" s="126"/>
      <c r="E634" s="126"/>
      <c r="F634" s="124"/>
      <c r="G634" s="132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</row>
    <row r="635" spans="2:24" x14ac:dyDescent="0.25">
      <c r="B635" s="50"/>
      <c r="C635" s="128"/>
      <c r="D635" s="126"/>
      <c r="E635" s="126"/>
      <c r="F635" s="124"/>
      <c r="G635" s="132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</row>
    <row r="636" spans="2:24" x14ac:dyDescent="0.25">
      <c r="B636" s="50"/>
      <c r="C636" s="128"/>
      <c r="D636" s="126"/>
      <c r="E636" s="126"/>
      <c r="F636" s="124"/>
      <c r="G636" s="132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</row>
    <row r="637" spans="2:24" x14ac:dyDescent="0.25">
      <c r="B637" s="50"/>
      <c r="C637" s="128"/>
      <c r="D637" s="126"/>
      <c r="E637" s="126"/>
      <c r="F637" s="124"/>
      <c r="G637" s="132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</row>
    <row r="638" spans="2:24" x14ac:dyDescent="0.25">
      <c r="B638" s="50"/>
      <c r="C638" s="128"/>
      <c r="D638" s="126"/>
      <c r="E638" s="126"/>
      <c r="F638" s="124"/>
      <c r="G638" s="132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</row>
    <row r="639" spans="2:24" x14ac:dyDescent="0.25">
      <c r="B639" s="50"/>
      <c r="C639" s="128"/>
      <c r="D639" s="126"/>
      <c r="E639" s="126"/>
      <c r="F639" s="124"/>
      <c r="G639" s="132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</row>
    <row r="640" spans="2:24" x14ac:dyDescent="0.25">
      <c r="B640" s="50"/>
      <c r="C640" s="128"/>
      <c r="D640" s="126"/>
      <c r="E640" s="126"/>
      <c r="F640" s="124"/>
      <c r="G640" s="132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</row>
    <row r="641" spans="2:24" x14ac:dyDescent="0.25">
      <c r="B641" s="50"/>
      <c r="C641" s="128"/>
      <c r="D641" s="126"/>
      <c r="E641" s="126"/>
      <c r="F641" s="124"/>
      <c r="G641" s="132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</row>
    <row r="642" spans="2:24" x14ac:dyDescent="0.25">
      <c r="B642" s="50"/>
      <c r="C642" s="128"/>
      <c r="D642" s="126"/>
      <c r="E642" s="126"/>
      <c r="F642" s="124"/>
      <c r="G642" s="132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</row>
    <row r="643" spans="2:24" x14ac:dyDescent="0.25">
      <c r="B643" s="50"/>
      <c r="C643" s="128"/>
      <c r="D643" s="126"/>
      <c r="E643" s="126"/>
      <c r="F643" s="124"/>
      <c r="G643" s="132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</row>
    <row r="644" spans="2:24" x14ac:dyDescent="0.25">
      <c r="B644" s="50"/>
      <c r="C644" s="128"/>
      <c r="D644" s="126"/>
      <c r="E644" s="126"/>
      <c r="F644" s="124"/>
      <c r="G644" s="132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</row>
    <row r="645" spans="2:24" x14ac:dyDescent="0.25">
      <c r="B645" s="50"/>
      <c r="C645" s="128"/>
      <c r="D645" s="126"/>
      <c r="E645" s="126"/>
      <c r="F645" s="124"/>
      <c r="G645" s="132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</row>
    <row r="646" spans="2:24" x14ac:dyDescent="0.25">
      <c r="B646" s="50"/>
      <c r="C646" s="128"/>
      <c r="D646" s="126"/>
      <c r="E646" s="126"/>
      <c r="F646" s="124"/>
      <c r="G646" s="132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</row>
    <row r="647" spans="2:24" x14ac:dyDescent="0.25">
      <c r="B647" s="50"/>
      <c r="C647" s="128"/>
      <c r="D647" s="126"/>
      <c r="E647" s="126"/>
      <c r="F647" s="124"/>
      <c r="G647" s="132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</row>
    <row r="648" spans="2:24" x14ac:dyDescent="0.25">
      <c r="B648" s="50"/>
      <c r="C648" s="128"/>
      <c r="D648" s="126"/>
      <c r="E648" s="126"/>
      <c r="F648" s="124"/>
      <c r="G648" s="132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</row>
    <row r="649" spans="2:24" x14ac:dyDescent="0.25">
      <c r="B649" s="50"/>
      <c r="C649" s="128"/>
      <c r="D649" s="126"/>
      <c r="E649" s="126"/>
      <c r="F649" s="124"/>
      <c r="G649" s="132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</row>
    <row r="650" spans="2:24" x14ac:dyDescent="0.25">
      <c r="B650" s="50"/>
      <c r="C650" s="128"/>
      <c r="D650" s="126"/>
      <c r="E650" s="126"/>
      <c r="F650" s="124"/>
      <c r="G650" s="132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</row>
    <row r="651" spans="2:24" x14ac:dyDescent="0.25">
      <c r="B651" s="50"/>
      <c r="C651" s="128"/>
      <c r="D651" s="126"/>
      <c r="E651" s="126"/>
      <c r="F651" s="124"/>
      <c r="G651" s="132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</row>
    <row r="652" spans="2:24" x14ac:dyDescent="0.25">
      <c r="B652" s="50"/>
      <c r="C652" s="128"/>
      <c r="D652" s="126"/>
      <c r="E652" s="126"/>
      <c r="F652" s="124"/>
      <c r="G652" s="132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</row>
    <row r="653" spans="2:24" x14ac:dyDescent="0.25">
      <c r="B653" s="50"/>
      <c r="C653" s="128"/>
      <c r="D653" s="126"/>
      <c r="E653" s="126"/>
      <c r="F653" s="124"/>
      <c r="G653" s="132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</row>
    <row r="654" spans="2:24" x14ac:dyDescent="0.25">
      <c r="B654" s="50"/>
      <c r="C654" s="128"/>
      <c r="D654" s="126"/>
      <c r="E654" s="126"/>
      <c r="F654" s="124"/>
      <c r="G654" s="132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</row>
    <row r="655" spans="2:24" x14ac:dyDescent="0.25">
      <c r="B655" s="50"/>
      <c r="C655" s="128"/>
      <c r="D655" s="126"/>
      <c r="E655" s="126"/>
      <c r="F655" s="124"/>
      <c r="G655" s="132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</row>
    <row r="656" spans="2:24" x14ac:dyDescent="0.25">
      <c r="B656" s="50"/>
      <c r="C656" s="128"/>
      <c r="D656" s="126"/>
      <c r="E656" s="126"/>
      <c r="F656" s="124"/>
      <c r="G656" s="132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</row>
    <row r="657" spans="2:24" x14ac:dyDescent="0.25">
      <c r="B657" s="50"/>
      <c r="C657" s="128"/>
      <c r="D657" s="126"/>
      <c r="E657" s="126"/>
      <c r="F657" s="124"/>
      <c r="G657" s="132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</row>
    <row r="658" spans="2:24" x14ac:dyDescent="0.25">
      <c r="B658" s="50"/>
      <c r="C658" s="128"/>
      <c r="D658" s="126"/>
      <c r="E658" s="126"/>
      <c r="F658" s="124"/>
      <c r="G658" s="132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</row>
    <row r="659" spans="2:24" x14ac:dyDescent="0.25">
      <c r="B659" s="50"/>
      <c r="C659" s="128"/>
      <c r="D659" s="126"/>
      <c r="E659" s="126"/>
      <c r="F659" s="124"/>
      <c r="G659" s="132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</row>
    <row r="660" spans="2:24" x14ac:dyDescent="0.25">
      <c r="B660" s="50"/>
      <c r="C660" s="128"/>
      <c r="D660" s="126"/>
      <c r="E660" s="126"/>
      <c r="F660" s="124"/>
      <c r="G660" s="132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</row>
    <row r="661" spans="2:24" x14ac:dyDescent="0.25">
      <c r="B661" s="50"/>
      <c r="C661" s="128"/>
      <c r="D661" s="126"/>
      <c r="E661" s="126"/>
      <c r="F661" s="124"/>
      <c r="G661" s="132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</row>
    <row r="662" spans="2:24" x14ac:dyDescent="0.25">
      <c r="B662" s="50"/>
      <c r="C662" s="128"/>
      <c r="D662" s="126"/>
      <c r="E662" s="126"/>
      <c r="F662" s="124"/>
      <c r="G662" s="132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</row>
    <row r="663" spans="2:24" x14ac:dyDescent="0.25">
      <c r="B663" s="50"/>
      <c r="C663" s="128"/>
      <c r="D663" s="126"/>
      <c r="E663" s="126"/>
      <c r="F663" s="124"/>
      <c r="G663" s="132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</row>
    <row r="664" spans="2:24" x14ac:dyDescent="0.25">
      <c r="B664" s="50"/>
      <c r="C664" s="128"/>
      <c r="D664" s="126"/>
      <c r="E664" s="126"/>
      <c r="F664" s="124"/>
      <c r="G664" s="132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</row>
    <row r="665" spans="2:24" x14ac:dyDescent="0.25">
      <c r="B665" s="50"/>
      <c r="C665" s="128"/>
      <c r="D665" s="126"/>
      <c r="E665" s="126"/>
      <c r="F665" s="124"/>
      <c r="G665" s="132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</row>
    <row r="666" spans="2:24" x14ac:dyDescent="0.25">
      <c r="B666" s="50"/>
      <c r="C666" s="128"/>
      <c r="D666" s="126"/>
      <c r="E666" s="126"/>
      <c r="F666" s="124"/>
      <c r="G666" s="132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</row>
    <row r="667" spans="2:24" x14ac:dyDescent="0.25">
      <c r="B667" s="50"/>
      <c r="C667" s="128"/>
      <c r="D667" s="126"/>
      <c r="E667" s="126"/>
      <c r="F667" s="124"/>
      <c r="G667" s="132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</row>
    <row r="668" spans="2:24" x14ac:dyDescent="0.25">
      <c r="B668" s="50"/>
      <c r="C668" s="128"/>
      <c r="D668" s="126"/>
      <c r="E668" s="126"/>
      <c r="F668" s="124"/>
      <c r="G668" s="132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</row>
    <row r="669" spans="2:24" x14ac:dyDescent="0.25">
      <c r="B669" s="50"/>
      <c r="C669" s="128"/>
      <c r="D669" s="126"/>
      <c r="E669" s="126"/>
      <c r="F669" s="124"/>
      <c r="G669" s="132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</row>
    <row r="670" spans="2:24" x14ac:dyDescent="0.25">
      <c r="B670" s="50"/>
      <c r="C670" s="128"/>
      <c r="D670" s="126"/>
      <c r="E670" s="126"/>
      <c r="F670" s="124"/>
      <c r="G670" s="132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</row>
    <row r="671" spans="2:24" x14ac:dyDescent="0.25">
      <c r="B671" s="50"/>
      <c r="C671" s="128"/>
      <c r="D671" s="126"/>
      <c r="E671" s="126"/>
      <c r="F671" s="124"/>
      <c r="G671" s="132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</row>
    <row r="672" spans="2:24" x14ac:dyDescent="0.25">
      <c r="B672" s="50"/>
      <c r="C672" s="128"/>
      <c r="D672" s="126"/>
      <c r="E672" s="126"/>
      <c r="F672" s="124"/>
      <c r="G672" s="132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</row>
    <row r="673" spans="2:24" x14ac:dyDescent="0.25">
      <c r="B673" s="50"/>
      <c r="C673" s="128"/>
      <c r="D673" s="126"/>
      <c r="E673" s="126"/>
      <c r="F673" s="124"/>
      <c r="G673" s="132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</row>
    <row r="674" spans="2:24" x14ac:dyDescent="0.25">
      <c r="B674" s="50"/>
      <c r="C674" s="128"/>
      <c r="D674" s="126"/>
      <c r="E674" s="126"/>
      <c r="F674" s="124"/>
      <c r="G674" s="132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</row>
    <row r="675" spans="2:24" x14ac:dyDescent="0.25">
      <c r="B675" s="50"/>
      <c r="C675" s="128"/>
      <c r="D675" s="126"/>
      <c r="E675" s="126"/>
      <c r="F675" s="124"/>
      <c r="G675" s="132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</row>
    <row r="676" spans="2:24" x14ac:dyDescent="0.25">
      <c r="B676" s="50"/>
      <c r="C676" s="128"/>
      <c r="D676" s="126"/>
      <c r="E676" s="126"/>
      <c r="F676" s="124"/>
      <c r="G676" s="132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</row>
    <row r="677" spans="2:24" x14ac:dyDescent="0.25">
      <c r="B677" s="50"/>
      <c r="C677" s="128"/>
      <c r="D677" s="126"/>
      <c r="E677" s="126"/>
      <c r="F677" s="124"/>
      <c r="G677" s="132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</row>
    <row r="678" spans="2:24" x14ac:dyDescent="0.25">
      <c r="B678" s="50"/>
      <c r="C678" s="128"/>
      <c r="D678" s="126"/>
      <c r="E678" s="126"/>
      <c r="F678" s="124"/>
      <c r="G678" s="132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</row>
    <row r="679" spans="2:24" x14ac:dyDescent="0.25">
      <c r="B679" s="50"/>
      <c r="C679" s="128"/>
      <c r="D679" s="126"/>
      <c r="E679" s="126"/>
      <c r="F679" s="124"/>
      <c r="G679" s="132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</row>
    <row r="680" spans="2:24" x14ac:dyDescent="0.25">
      <c r="B680" s="50"/>
      <c r="C680" s="128"/>
      <c r="D680" s="126"/>
      <c r="E680" s="126"/>
      <c r="F680" s="124"/>
      <c r="G680" s="132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</row>
    <row r="681" spans="2:24" x14ac:dyDescent="0.25">
      <c r="B681" s="50"/>
      <c r="C681" s="128"/>
      <c r="D681" s="126"/>
      <c r="E681" s="126"/>
      <c r="F681" s="124"/>
      <c r="G681" s="132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</row>
    <row r="682" spans="2:24" x14ac:dyDescent="0.25">
      <c r="B682" s="50"/>
      <c r="C682" s="128"/>
      <c r="D682" s="126"/>
      <c r="E682" s="126"/>
      <c r="F682" s="124"/>
      <c r="G682" s="132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</row>
    <row r="683" spans="2:24" x14ac:dyDescent="0.25">
      <c r="B683" s="50"/>
      <c r="C683" s="128"/>
      <c r="D683" s="126"/>
      <c r="E683" s="126"/>
      <c r="F683" s="124"/>
      <c r="G683" s="132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</row>
    <row r="684" spans="2:24" x14ac:dyDescent="0.25">
      <c r="B684" s="50"/>
      <c r="C684" s="128"/>
      <c r="D684" s="126"/>
      <c r="E684" s="126"/>
      <c r="F684" s="124"/>
      <c r="G684" s="132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</row>
    <row r="685" spans="2:24" x14ac:dyDescent="0.25">
      <c r="B685" s="50"/>
      <c r="C685" s="128"/>
      <c r="D685" s="126"/>
      <c r="E685" s="126"/>
      <c r="F685" s="124"/>
      <c r="G685" s="132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</row>
    <row r="686" spans="2:24" x14ac:dyDescent="0.25">
      <c r="B686" s="50"/>
      <c r="C686" s="128"/>
      <c r="D686" s="126"/>
      <c r="E686" s="126"/>
      <c r="F686" s="124"/>
      <c r="G686" s="132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</row>
    <row r="687" spans="2:24" x14ac:dyDescent="0.25">
      <c r="B687" s="50"/>
      <c r="C687" s="128"/>
      <c r="D687" s="126"/>
      <c r="E687" s="126"/>
      <c r="F687" s="124"/>
      <c r="G687" s="132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</row>
    <row r="688" spans="2:24" x14ac:dyDescent="0.25">
      <c r="B688" s="50"/>
      <c r="C688" s="128"/>
      <c r="D688" s="126"/>
      <c r="E688" s="126"/>
      <c r="F688" s="124"/>
      <c r="G688" s="132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</row>
    <row r="689" spans="2:24" x14ac:dyDescent="0.25">
      <c r="B689" s="50"/>
      <c r="C689" s="128"/>
      <c r="D689" s="126"/>
      <c r="E689" s="126"/>
      <c r="F689" s="124"/>
      <c r="G689" s="132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</row>
    <row r="690" spans="2:24" x14ac:dyDescent="0.25">
      <c r="B690" s="50"/>
      <c r="C690" s="128"/>
      <c r="D690" s="126"/>
      <c r="E690" s="126"/>
      <c r="F690" s="124"/>
      <c r="G690" s="132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</row>
    <row r="691" spans="2:24" x14ac:dyDescent="0.25">
      <c r="B691" s="50"/>
      <c r="C691" s="128"/>
      <c r="D691" s="126"/>
      <c r="E691" s="126"/>
      <c r="F691" s="124"/>
      <c r="G691" s="132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</row>
    <row r="692" spans="2:24" x14ac:dyDescent="0.25">
      <c r="B692" s="50"/>
      <c r="C692" s="128"/>
      <c r="D692" s="126"/>
      <c r="E692" s="126"/>
      <c r="F692" s="124"/>
      <c r="G692" s="132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</row>
    <row r="693" spans="2:24" x14ac:dyDescent="0.25">
      <c r="B693" s="50"/>
      <c r="C693" s="128"/>
      <c r="D693" s="126"/>
      <c r="E693" s="126"/>
      <c r="F693" s="124"/>
      <c r="G693" s="132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</row>
    <row r="694" spans="2:24" x14ac:dyDescent="0.25">
      <c r="B694" s="50"/>
      <c r="C694" s="128"/>
      <c r="D694" s="126"/>
      <c r="E694" s="126"/>
      <c r="F694" s="124"/>
      <c r="G694" s="132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</row>
    <row r="695" spans="2:24" x14ac:dyDescent="0.25">
      <c r="B695" s="50"/>
      <c r="C695" s="128"/>
      <c r="D695" s="126"/>
      <c r="E695" s="126"/>
      <c r="F695" s="124"/>
      <c r="G695" s="132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</row>
    <row r="696" spans="2:24" x14ac:dyDescent="0.25">
      <c r="B696" s="50"/>
      <c r="C696" s="128"/>
      <c r="D696" s="126"/>
      <c r="E696" s="126"/>
      <c r="F696" s="124"/>
      <c r="G696" s="132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</row>
    <row r="697" spans="2:24" x14ac:dyDescent="0.25">
      <c r="B697" s="50"/>
      <c r="C697" s="128"/>
      <c r="D697" s="126"/>
      <c r="E697" s="126"/>
      <c r="F697" s="124"/>
      <c r="G697" s="132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</row>
    <row r="698" spans="2:24" x14ac:dyDescent="0.25">
      <c r="B698" s="50"/>
      <c r="C698" s="128"/>
      <c r="D698" s="126"/>
      <c r="E698" s="126"/>
      <c r="F698" s="124"/>
      <c r="G698" s="132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</row>
    <row r="699" spans="2:24" x14ac:dyDescent="0.25">
      <c r="B699" s="50"/>
      <c r="C699" s="128"/>
      <c r="D699" s="126"/>
      <c r="E699" s="126"/>
      <c r="F699" s="124"/>
      <c r="G699" s="132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</row>
    <row r="700" spans="2:24" x14ac:dyDescent="0.25">
      <c r="B700" s="50"/>
      <c r="C700" s="128"/>
      <c r="D700" s="126"/>
      <c r="E700" s="126"/>
      <c r="F700" s="124"/>
      <c r="G700" s="132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</row>
    <row r="701" spans="2:24" x14ac:dyDescent="0.25">
      <c r="B701" s="50"/>
      <c r="C701" s="128"/>
      <c r="D701" s="126"/>
      <c r="E701" s="126"/>
      <c r="F701" s="124"/>
      <c r="G701" s="132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</row>
    <row r="702" spans="2:24" x14ac:dyDescent="0.25">
      <c r="B702" s="50"/>
      <c r="C702" s="128"/>
      <c r="D702" s="126"/>
      <c r="E702" s="126"/>
      <c r="F702" s="124"/>
      <c r="G702" s="132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</row>
    <row r="703" spans="2:24" x14ac:dyDescent="0.25">
      <c r="B703" s="50"/>
      <c r="C703" s="128"/>
      <c r="D703" s="126"/>
      <c r="E703" s="126"/>
      <c r="F703" s="124"/>
      <c r="G703" s="132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</row>
    <row r="704" spans="2:24" x14ac:dyDescent="0.25">
      <c r="B704" s="50"/>
      <c r="C704" s="128"/>
      <c r="D704" s="126"/>
      <c r="E704" s="126"/>
      <c r="F704" s="124"/>
      <c r="G704" s="132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</row>
    <row r="705" spans="2:24" x14ac:dyDescent="0.25">
      <c r="B705" s="50"/>
      <c r="C705" s="128"/>
      <c r="D705" s="126"/>
      <c r="E705" s="126"/>
      <c r="F705" s="124"/>
      <c r="G705" s="132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</row>
    <row r="706" spans="2:24" x14ac:dyDescent="0.25">
      <c r="B706" s="50"/>
      <c r="C706" s="128"/>
      <c r="D706" s="126"/>
      <c r="E706" s="126"/>
      <c r="F706" s="124"/>
      <c r="G706" s="132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</row>
    <row r="707" spans="2:24" x14ac:dyDescent="0.25">
      <c r="B707" s="50"/>
      <c r="C707" s="128"/>
      <c r="D707" s="126"/>
      <c r="E707" s="126"/>
      <c r="F707" s="124"/>
      <c r="G707" s="132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</row>
    <row r="708" spans="2:24" x14ac:dyDescent="0.25">
      <c r="B708" s="50"/>
      <c r="C708" s="128"/>
      <c r="D708" s="126"/>
      <c r="E708" s="126"/>
      <c r="F708" s="124"/>
      <c r="G708" s="132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</row>
    <row r="709" spans="2:24" x14ac:dyDescent="0.25">
      <c r="B709" s="50"/>
      <c r="C709" s="128"/>
      <c r="D709" s="126"/>
      <c r="E709" s="126"/>
      <c r="F709" s="124"/>
      <c r="G709" s="132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</row>
    <row r="710" spans="2:24" x14ac:dyDescent="0.25">
      <c r="B710" s="50"/>
      <c r="C710" s="128"/>
      <c r="D710" s="126"/>
      <c r="E710" s="126"/>
      <c r="F710" s="124"/>
      <c r="G710" s="132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</row>
    <row r="711" spans="2:24" x14ac:dyDescent="0.25">
      <c r="B711" s="50"/>
      <c r="C711" s="128"/>
      <c r="D711" s="126"/>
      <c r="E711" s="126"/>
      <c r="F711" s="124"/>
      <c r="G711" s="132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</row>
    <row r="712" spans="2:24" x14ac:dyDescent="0.25">
      <c r="B712" s="50"/>
      <c r="C712" s="128"/>
      <c r="D712" s="126"/>
      <c r="E712" s="126"/>
      <c r="F712" s="124"/>
      <c r="G712" s="132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</row>
    <row r="713" spans="2:24" x14ac:dyDescent="0.25">
      <c r="B713" s="50"/>
      <c r="C713" s="128"/>
      <c r="D713" s="126"/>
      <c r="E713" s="126"/>
      <c r="F713" s="124"/>
      <c r="G713" s="132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</row>
    <row r="714" spans="2:24" x14ac:dyDescent="0.25">
      <c r="B714" s="50"/>
      <c r="C714" s="128"/>
      <c r="D714" s="126"/>
      <c r="E714" s="126"/>
      <c r="F714" s="124"/>
      <c r="G714" s="132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</row>
    <row r="715" spans="2:24" x14ac:dyDescent="0.25">
      <c r="B715" s="50"/>
      <c r="C715" s="128"/>
      <c r="D715" s="126"/>
      <c r="E715" s="126"/>
      <c r="F715" s="124"/>
      <c r="G715" s="132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</row>
    <row r="716" spans="2:24" x14ac:dyDescent="0.25">
      <c r="B716" s="50"/>
      <c r="C716" s="128"/>
      <c r="D716" s="126"/>
      <c r="E716" s="126"/>
      <c r="F716" s="124"/>
      <c r="G716" s="132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</row>
    <row r="717" spans="2:24" x14ac:dyDescent="0.25">
      <c r="B717" s="50"/>
      <c r="C717" s="128"/>
      <c r="D717" s="126"/>
      <c r="E717" s="126"/>
      <c r="F717" s="124"/>
      <c r="G717" s="132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</row>
    <row r="718" spans="2:24" x14ac:dyDescent="0.25">
      <c r="B718" s="50"/>
      <c r="C718" s="128"/>
      <c r="D718" s="126"/>
      <c r="E718" s="126"/>
      <c r="F718" s="124"/>
      <c r="G718" s="132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</row>
    <row r="719" spans="2:24" x14ac:dyDescent="0.25">
      <c r="B719" s="50"/>
      <c r="C719" s="128"/>
      <c r="D719" s="126"/>
      <c r="E719" s="126"/>
      <c r="F719" s="124"/>
      <c r="G719" s="132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</row>
    <row r="720" spans="2:24" x14ac:dyDescent="0.25">
      <c r="B720" s="50"/>
      <c r="C720" s="128"/>
      <c r="D720" s="126"/>
      <c r="E720" s="126"/>
      <c r="F720" s="124"/>
      <c r="G720" s="132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</row>
    <row r="721" spans="2:24" x14ac:dyDescent="0.25">
      <c r="B721" s="50"/>
      <c r="C721" s="128"/>
      <c r="D721" s="126"/>
      <c r="E721" s="126"/>
      <c r="F721" s="124"/>
      <c r="G721" s="132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</row>
    <row r="722" spans="2:24" x14ac:dyDescent="0.25">
      <c r="B722" s="50"/>
      <c r="C722" s="128"/>
      <c r="D722" s="126"/>
      <c r="E722" s="126"/>
      <c r="F722" s="124"/>
      <c r="G722" s="132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</row>
    <row r="723" spans="2:24" x14ac:dyDescent="0.25">
      <c r="B723" s="50"/>
      <c r="C723" s="128"/>
      <c r="D723" s="126"/>
      <c r="E723" s="126"/>
      <c r="F723" s="124"/>
      <c r="G723" s="132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</row>
    <row r="724" spans="2:24" x14ac:dyDescent="0.25">
      <c r="B724" s="50"/>
      <c r="C724" s="128"/>
      <c r="D724" s="126"/>
      <c r="E724" s="126"/>
      <c r="F724" s="124"/>
      <c r="G724" s="132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</row>
    <row r="725" spans="2:24" x14ac:dyDescent="0.25">
      <c r="B725" s="50"/>
      <c r="C725" s="128"/>
      <c r="D725" s="126"/>
      <c r="E725" s="126"/>
      <c r="F725" s="124"/>
      <c r="G725" s="132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</row>
    <row r="726" spans="2:24" x14ac:dyDescent="0.25">
      <c r="B726" s="50"/>
      <c r="C726" s="128"/>
      <c r="D726" s="126"/>
      <c r="E726" s="126"/>
      <c r="F726" s="124"/>
      <c r="G726" s="132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</row>
    <row r="727" spans="2:24" x14ac:dyDescent="0.25">
      <c r="B727" s="50"/>
      <c r="C727" s="128"/>
      <c r="D727" s="126"/>
      <c r="E727" s="126"/>
      <c r="F727" s="124"/>
      <c r="G727" s="132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</row>
    <row r="728" spans="2:24" x14ac:dyDescent="0.25">
      <c r="B728" s="50"/>
      <c r="C728" s="128"/>
      <c r="D728" s="126"/>
      <c r="E728" s="126"/>
      <c r="F728" s="124"/>
      <c r="G728" s="132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</row>
    <row r="729" spans="2:24" x14ac:dyDescent="0.25">
      <c r="B729" s="50"/>
      <c r="C729" s="128"/>
      <c r="D729" s="126"/>
      <c r="E729" s="126"/>
      <c r="F729" s="124"/>
      <c r="G729" s="132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</row>
    <row r="730" spans="2:24" x14ac:dyDescent="0.25">
      <c r="B730" s="50"/>
      <c r="C730" s="128"/>
      <c r="D730" s="126"/>
      <c r="E730" s="126"/>
      <c r="F730" s="124"/>
      <c r="G730" s="132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</row>
    <row r="731" spans="2:24" x14ac:dyDescent="0.25">
      <c r="B731" s="50"/>
      <c r="C731" s="128"/>
      <c r="D731" s="126"/>
      <c r="E731" s="126"/>
      <c r="F731" s="124"/>
      <c r="G731" s="132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</row>
    <row r="732" spans="2:24" x14ac:dyDescent="0.25">
      <c r="B732" s="50"/>
      <c r="C732" s="128"/>
      <c r="D732" s="126"/>
      <c r="E732" s="126"/>
      <c r="F732" s="124"/>
      <c r="G732" s="132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</row>
    <row r="733" spans="2:24" x14ac:dyDescent="0.25">
      <c r="B733" s="50"/>
      <c r="C733" s="128"/>
      <c r="D733" s="126"/>
      <c r="E733" s="126"/>
      <c r="F733" s="124"/>
      <c r="G733" s="132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</row>
    <row r="734" spans="2:24" x14ac:dyDescent="0.25">
      <c r="B734" s="50"/>
      <c r="C734" s="128"/>
      <c r="D734" s="126"/>
      <c r="E734" s="126"/>
      <c r="F734" s="124"/>
      <c r="G734" s="132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</row>
    <row r="735" spans="2:24" x14ac:dyDescent="0.25">
      <c r="B735" s="50"/>
      <c r="C735" s="128"/>
      <c r="D735" s="126"/>
      <c r="E735" s="126"/>
      <c r="F735" s="124"/>
      <c r="G735" s="132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</row>
    <row r="736" spans="2:24" x14ac:dyDescent="0.25">
      <c r="B736" s="50"/>
      <c r="C736" s="128"/>
      <c r="D736" s="126"/>
      <c r="E736" s="126"/>
      <c r="F736" s="124"/>
      <c r="G736" s="132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</row>
    <row r="737" spans="2:24" x14ac:dyDescent="0.25">
      <c r="B737" s="50"/>
      <c r="C737" s="128"/>
      <c r="D737" s="126"/>
      <c r="E737" s="126"/>
      <c r="F737" s="124"/>
      <c r="G737" s="132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</row>
    <row r="738" spans="2:24" x14ac:dyDescent="0.25">
      <c r="B738" s="50"/>
      <c r="C738" s="128"/>
      <c r="D738" s="126"/>
      <c r="E738" s="126"/>
      <c r="F738" s="124"/>
      <c r="G738" s="132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</row>
    <row r="739" spans="2:24" x14ac:dyDescent="0.25">
      <c r="B739" s="50"/>
      <c r="C739" s="128"/>
      <c r="D739" s="126"/>
      <c r="E739" s="126"/>
      <c r="F739" s="124"/>
      <c r="G739" s="132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</row>
    <row r="740" spans="2:24" x14ac:dyDescent="0.25">
      <c r="B740" s="50"/>
      <c r="C740" s="128"/>
      <c r="D740" s="126"/>
      <c r="E740" s="126"/>
      <c r="F740" s="124"/>
      <c r="G740" s="132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</row>
    <row r="741" spans="2:24" x14ac:dyDescent="0.25">
      <c r="B741" s="50"/>
      <c r="C741" s="128"/>
      <c r="D741" s="126"/>
      <c r="E741" s="126"/>
      <c r="F741" s="124"/>
      <c r="G741" s="132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</row>
    <row r="742" spans="2:24" x14ac:dyDescent="0.25">
      <c r="B742" s="50"/>
      <c r="C742" s="128"/>
      <c r="D742" s="126"/>
      <c r="E742" s="126"/>
      <c r="F742" s="124"/>
      <c r="G742" s="132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</row>
    <row r="743" spans="2:24" x14ac:dyDescent="0.25">
      <c r="B743" s="50"/>
      <c r="C743" s="128"/>
      <c r="D743" s="126"/>
      <c r="E743" s="126"/>
      <c r="F743" s="124"/>
      <c r="G743" s="132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</row>
    <row r="744" spans="2:24" x14ac:dyDescent="0.25">
      <c r="B744" s="50"/>
      <c r="C744" s="128"/>
      <c r="D744" s="126"/>
      <c r="E744" s="126"/>
      <c r="F744" s="124"/>
      <c r="G744" s="132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</row>
    <row r="745" spans="2:24" x14ac:dyDescent="0.25">
      <c r="B745" s="50"/>
      <c r="C745" s="128"/>
      <c r="D745" s="126"/>
      <c r="E745" s="126"/>
      <c r="F745" s="124"/>
      <c r="G745" s="132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</row>
    <row r="746" spans="2:24" x14ac:dyDescent="0.25">
      <c r="B746" s="50"/>
      <c r="C746" s="128"/>
      <c r="D746" s="126"/>
      <c r="E746" s="126"/>
      <c r="F746" s="124"/>
      <c r="G746" s="132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</row>
    <row r="747" spans="2:24" x14ac:dyDescent="0.25">
      <c r="B747" s="50"/>
      <c r="C747" s="128"/>
      <c r="D747" s="126"/>
      <c r="E747" s="126"/>
      <c r="F747" s="124"/>
      <c r="G747" s="132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</row>
    <row r="748" spans="2:24" x14ac:dyDescent="0.25">
      <c r="B748" s="50"/>
      <c r="C748" s="128"/>
      <c r="D748" s="126"/>
      <c r="E748" s="126"/>
      <c r="F748" s="124"/>
      <c r="G748" s="132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</row>
    <row r="749" spans="2:24" x14ac:dyDescent="0.25">
      <c r="B749" s="50"/>
      <c r="C749" s="128"/>
      <c r="D749" s="126"/>
      <c r="E749" s="126"/>
      <c r="F749" s="124"/>
      <c r="G749" s="132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</row>
    <row r="750" spans="2:24" x14ac:dyDescent="0.25">
      <c r="B750" s="50"/>
      <c r="C750" s="128"/>
      <c r="D750" s="126"/>
      <c r="E750" s="126"/>
      <c r="F750" s="124"/>
      <c r="G750" s="132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</row>
    <row r="751" spans="2:24" x14ac:dyDescent="0.25">
      <c r="B751" s="50"/>
      <c r="C751" s="128"/>
      <c r="D751" s="126"/>
      <c r="E751" s="126"/>
      <c r="F751" s="124"/>
      <c r="G751" s="132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</row>
    <row r="752" spans="2:24" x14ac:dyDescent="0.25">
      <c r="B752" s="50"/>
      <c r="C752" s="128"/>
      <c r="D752" s="126"/>
      <c r="E752" s="126"/>
      <c r="F752" s="124"/>
      <c r="G752" s="132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</row>
    <row r="753" spans="2:24" x14ac:dyDescent="0.25">
      <c r="B753" s="50"/>
      <c r="C753" s="128"/>
      <c r="D753" s="126"/>
      <c r="E753" s="126"/>
      <c r="F753" s="124"/>
      <c r="G753" s="132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</row>
    <row r="754" spans="2:24" x14ac:dyDescent="0.25">
      <c r="B754" s="50"/>
      <c r="C754" s="128"/>
      <c r="D754" s="126"/>
      <c r="E754" s="126"/>
      <c r="F754" s="124"/>
      <c r="G754" s="132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</row>
    <row r="755" spans="2:24" x14ac:dyDescent="0.25">
      <c r="B755" s="50"/>
      <c r="C755" s="128"/>
      <c r="D755" s="126"/>
      <c r="E755" s="126"/>
      <c r="F755" s="124"/>
      <c r="G755" s="132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</row>
    <row r="756" spans="2:24" x14ac:dyDescent="0.25">
      <c r="B756" s="50"/>
      <c r="C756" s="128"/>
      <c r="D756" s="126"/>
      <c r="E756" s="126"/>
      <c r="F756" s="124"/>
      <c r="G756" s="132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</row>
    <row r="757" spans="2:24" x14ac:dyDescent="0.25">
      <c r="B757" s="50"/>
      <c r="C757" s="128"/>
      <c r="D757" s="126"/>
      <c r="E757" s="126"/>
      <c r="F757" s="124"/>
      <c r="G757" s="132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</row>
    <row r="758" spans="2:24" x14ac:dyDescent="0.25">
      <c r="B758" s="50"/>
      <c r="C758" s="128"/>
      <c r="D758" s="126"/>
      <c r="E758" s="126"/>
      <c r="F758" s="124"/>
      <c r="G758" s="132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</row>
    <row r="759" spans="2:24" x14ac:dyDescent="0.25">
      <c r="B759" s="50"/>
      <c r="C759" s="128"/>
      <c r="D759" s="126"/>
      <c r="E759" s="126"/>
      <c r="F759" s="124"/>
      <c r="G759" s="132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</row>
    <row r="760" spans="2:24" x14ac:dyDescent="0.25">
      <c r="B760" s="50"/>
      <c r="C760" s="128"/>
      <c r="D760" s="126"/>
      <c r="E760" s="126"/>
      <c r="F760" s="124"/>
      <c r="G760" s="132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</row>
    <row r="761" spans="2:24" x14ac:dyDescent="0.25">
      <c r="B761" s="50"/>
      <c r="C761" s="128"/>
      <c r="D761" s="126"/>
      <c r="E761" s="126"/>
      <c r="F761" s="124"/>
      <c r="G761" s="132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</row>
    <row r="762" spans="2:24" x14ac:dyDescent="0.25">
      <c r="B762" s="50"/>
      <c r="C762" s="128"/>
      <c r="D762" s="126"/>
      <c r="E762" s="126"/>
      <c r="F762" s="124"/>
      <c r="G762" s="132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</row>
    <row r="763" spans="2:24" x14ac:dyDescent="0.25">
      <c r="B763" s="50"/>
      <c r="C763" s="128"/>
      <c r="D763" s="126"/>
      <c r="E763" s="126"/>
      <c r="F763" s="124"/>
      <c r="G763" s="132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</row>
    <row r="764" spans="2:24" x14ac:dyDescent="0.25">
      <c r="B764" s="50"/>
      <c r="C764" s="128"/>
      <c r="D764" s="126"/>
      <c r="E764" s="126"/>
      <c r="F764" s="124"/>
      <c r="G764" s="132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</row>
    <row r="765" spans="2:24" x14ac:dyDescent="0.25">
      <c r="B765" s="50"/>
      <c r="C765" s="128"/>
      <c r="D765" s="126"/>
      <c r="E765" s="126"/>
      <c r="F765" s="124"/>
      <c r="G765" s="132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</row>
    <row r="766" spans="2:24" x14ac:dyDescent="0.25">
      <c r="B766" s="50"/>
      <c r="C766" s="128"/>
      <c r="D766" s="126"/>
      <c r="E766" s="126"/>
      <c r="F766" s="124"/>
      <c r="G766" s="132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</row>
    <row r="767" spans="2:24" x14ac:dyDescent="0.25">
      <c r="B767" s="50"/>
      <c r="C767" s="128"/>
      <c r="D767" s="126"/>
      <c r="E767" s="126"/>
      <c r="F767" s="124"/>
      <c r="G767" s="132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</row>
    <row r="768" spans="2:24" x14ac:dyDescent="0.25">
      <c r="B768" s="50"/>
      <c r="C768" s="128"/>
      <c r="D768" s="126"/>
      <c r="E768" s="126"/>
      <c r="F768" s="124"/>
      <c r="G768" s="132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</row>
    <row r="769" spans="2:24" x14ac:dyDescent="0.25">
      <c r="B769" s="50"/>
      <c r="C769" s="128"/>
      <c r="D769" s="126"/>
      <c r="E769" s="126"/>
      <c r="F769" s="124"/>
      <c r="G769" s="132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</row>
    <row r="770" spans="2:24" x14ac:dyDescent="0.25">
      <c r="B770" s="50"/>
      <c r="C770" s="128"/>
      <c r="D770" s="126"/>
      <c r="E770" s="126"/>
      <c r="F770" s="124"/>
      <c r="G770" s="132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</row>
    <row r="771" spans="2:24" x14ac:dyDescent="0.25">
      <c r="B771" s="50"/>
      <c r="C771" s="128"/>
      <c r="D771" s="126"/>
      <c r="E771" s="126"/>
      <c r="F771" s="124"/>
      <c r="G771" s="132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</row>
    <row r="772" spans="2:24" x14ac:dyDescent="0.25">
      <c r="B772" s="50"/>
      <c r="C772" s="128"/>
      <c r="D772" s="126"/>
      <c r="E772" s="126"/>
      <c r="F772" s="124"/>
      <c r="G772" s="132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</row>
    <row r="773" spans="2:24" x14ac:dyDescent="0.25">
      <c r="B773" s="50"/>
      <c r="C773" s="128"/>
      <c r="D773" s="126"/>
      <c r="E773" s="126"/>
      <c r="F773" s="124"/>
      <c r="G773" s="132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</row>
    <row r="774" spans="2:24" x14ac:dyDescent="0.25">
      <c r="B774" s="50"/>
      <c r="C774" s="128"/>
      <c r="D774" s="126"/>
      <c r="E774" s="126"/>
      <c r="F774" s="124"/>
      <c r="G774" s="132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</row>
    <row r="775" spans="2:24" x14ac:dyDescent="0.25">
      <c r="B775" s="50"/>
      <c r="C775" s="128"/>
      <c r="D775" s="126"/>
      <c r="E775" s="126"/>
      <c r="F775" s="124"/>
      <c r="G775" s="132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</row>
    <row r="776" spans="2:24" x14ac:dyDescent="0.25">
      <c r="B776" s="50"/>
      <c r="C776" s="128"/>
      <c r="D776" s="126"/>
      <c r="E776" s="126"/>
      <c r="F776" s="124"/>
      <c r="G776" s="132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</row>
    <row r="777" spans="2:24" x14ac:dyDescent="0.25">
      <c r="B777" s="50"/>
      <c r="C777" s="128"/>
      <c r="D777" s="126"/>
      <c r="E777" s="126"/>
      <c r="F777" s="124"/>
      <c r="G777" s="132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</row>
    <row r="778" spans="2:24" x14ac:dyDescent="0.25">
      <c r="B778" s="50"/>
      <c r="C778" s="128"/>
      <c r="D778" s="126"/>
      <c r="E778" s="126"/>
      <c r="F778" s="124"/>
      <c r="G778" s="132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</row>
    <row r="779" spans="2:24" x14ac:dyDescent="0.25">
      <c r="B779" s="50"/>
      <c r="C779" s="128"/>
      <c r="D779" s="126"/>
      <c r="E779" s="126"/>
      <c r="F779" s="124"/>
      <c r="G779" s="132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</row>
    <row r="780" spans="2:24" x14ac:dyDescent="0.25">
      <c r="B780" s="50"/>
      <c r="C780" s="128"/>
      <c r="D780" s="126"/>
      <c r="E780" s="126"/>
      <c r="F780" s="124"/>
      <c r="G780" s="132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</row>
    <row r="781" spans="2:24" x14ac:dyDescent="0.25">
      <c r="B781" s="50"/>
      <c r="C781" s="128"/>
      <c r="D781" s="126"/>
      <c r="E781" s="126"/>
      <c r="F781" s="124"/>
      <c r="G781" s="132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</row>
    <row r="782" spans="2:24" x14ac:dyDescent="0.25">
      <c r="B782" s="50"/>
      <c r="C782" s="128"/>
      <c r="D782" s="126"/>
      <c r="E782" s="126"/>
      <c r="F782" s="124"/>
      <c r="G782" s="132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</row>
    <row r="783" spans="2:24" x14ac:dyDescent="0.25">
      <c r="B783" s="50"/>
      <c r="C783" s="128"/>
      <c r="D783" s="126"/>
      <c r="E783" s="126"/>
      <c r="F783" s="124"/>
      <c r="G783" s="132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</row>
    <row r="784" spans="2:24" x14ac:dyDescent="0.25">
      <c r="B784" s="50"/>
      <c r="C784" s="128"/>
      <c r="D784" s="126"/>
      <c r="E784" s="126"/>
      <c r="F784" s="124"/>
      <c r="G784" s="132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</row>
    <row r="785" spans="2:24" x14ac:dyDescent="0.25">
      <c r="B785" s="50"/>
      <c r="C785" s="128"/>
      <c r="D785" s="126"/>
      <c r="E785" s="126"/>
      <c r="F785" s="124"/>
      <c r="G785" s="132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</row>
    <row r="786" spans="2:24" x14ac:dyDescent="0.25">
      <c r="B786" s="50"/>
      <c r="C786" s="128"/>
      <c r="D786" s="126"/>
      <c r="E786" s="126"/>
      <c r="F786" s="124"/>
      <c r="G786" s="132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</row>
    <row r="787" spans="2:24" x14ac:dyDescent="0.25">
      <c r="B787" s="50"/>
      <c r="C787" s="128"/>
      <c r="D787" s="126"/>
      <c r="E787" s="126"/>
      <c r="F787" s="124"/>
      <c r="G787" s="132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</row>
    <row r="788" spans="2:24" x14ac:dyDescent="0.25">
      <c r="B788" s="50"/>
      <c r="C788" s="128"/>
      <c r="D788" s="126"/>
      <c r="E788" s="126"/>
      <c r="F788" s="124"/>
      <c r="G788" s="132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</row>
    <row r="789" spans="2:24" x14ac:dyDescent="0.25">
      <c r="B789" s="50"/>
      <c r="C789" s="128"/>
      <c r="D789" s="126"/>
      <c r="E789" s="126"/>
      <c r="F789" s="124"/>
      <c r="G789" s="132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</row>
    <row r="790" spans="2:24" x14ac:dyDescent="0.25">
      <c r="B790" s="50"/>
      <c r="C790" s="128"/>
      <c r="D790" s="126"/>
      <c r="E790" s="126"/>
      <c r="F790" s="124"/>
      <c r="G790" s="132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</row>
    <row r="791" spans="2:24" x14ac:dyDescent="0.25">
      <c r="B791" s="50"/>
      <c r="C791" s="128"/>
      <c r="D791" s="126"/>
      <c r="E791" s="126"/>
      <c r="F791" s="124"/>
      <c r="G791" s="132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</row>
    <row r="792" spans="2:24" x14ac:dyDescent="0.25">
      <c r="B792" s="50"/>
      <c r="C792" s="128"/>
      <c r="D792" s="126"/>
      <c r="E792" s="126"/>
      <c r="F792" s="124"/>
      <c r="G792" s="132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</row>
    <row r="793" spans="2:24" x14ac:dyDescent="0.25">
      <c r="B793" s="50"/>
      <c r="C793" s="128"/>
      <c r="D793" s="126"/>
      <c r="E793" s="126"/>
      <c r="F793" s="124"/>
      <c r="G793" s="132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</row>
    <row r="794" spans="2:24" x14ac:dyDescent="0.25">
      <c r="B794" s="50"/>
      <c r="C794" s="128"/>
      <c r="D794" s="126"/>
      <c r="E794" s="126"/>
      <c r="F794" s="124"/>
      <c r="G794" s="132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</row>
    <row r="795" spans="2:24" x14ac:dyDescent="0.25">
      <c r="B795" s="50"/>
      <c r="C795" s="128"/>
      <c r="D795" s="126"/>
      <c r="E795" s="126"/>
      <c r="F795" s="124"/>
      <c r="G795" s="132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</row>
    <row r="796" spans="2:24" x14ac:dyDescent="0.25">
      <c r="B796" s="50"/>
      <c r="C796" s="128"/>
      <c r="D796" s="126"/>
      <c r="E796" s="126"/>
      <c r="F796" s="124"/>
      <c r="G796" s="132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</row>
    <row r="797" spans="2:24" x14ac:dyDescent="0.25">
      <c r="B797" s="50"/>
      <c r="C797" s="128"/>
      <c r="D797" s="126"/>
      <c r="E797" s="126"/>
      <c r="F797" s="124"/>
      <c r="G797" s="132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</row>
    <row r="798" spans="2:24" x14ac:dyDescent="0.25">
      <c r="B798" s="50"/>
      <c r="C798" s="128"/>
      <c r="D798" s="126"/>
      <c r="E798" s="126"/>
      <c r="F798" s="124"/>
      <c r="G798" s="132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</row>
    <row r="799" spans="2:24" x14ac:dyDescent="0.25">
      <c r="B799" s="50"/>
      <c r="C799" s="128"/>
      <c r="D799" s="126"/>
      <c r="E799" s="126"/>
      <c r="F799" s="124"/>
      <c r="G799" s="132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</row>
    <row r="800" spans="2:24" x14ac:dyDescent="0.25">
      <c r="B800" s="50"/>
      <c r="C800" s="128"/>
      <c r="D800" s="126"/>
      <c r="E800" s="126"/>
      <c r="F800" s="124"/>
      <c r="G800" s="132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</row>
    <row r="801" spans="2:24" x14ac:dyDescent="0.25">
      <c r="B801" s="50"/>
      <c r="C801" s="128"/>
      <c r="D801" s="126"/>
      <c r="E801" s="126"/>
      <c r="F801" s="124"/>
      <c r="G801" s="132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</row>
    <row r="802" spans="2:24" x14ac:dyDescent="0.25">
      <c r="B802" s="50"/>
      <c r="C802" s="128"/>
      <c r="D802" s="126"/>
      <c r="E802" s="126"/>
      <c r="F802" s="124"/>
      <c r="G802" s="132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</row>
    <row r="803" spans="2:24" x14ac:dyDescent="0.25">
      <c r="B803" s="50"/>
      <c r="C803" s="128"/>
      <c r="D803" s="126"/>
      <c r="E803" s="126"/>
      <c r="F803" s="124"/>
      <c r="G803" s="132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</row>
    <row r="804" spans="2:24" x14ac:dyDescent="0.25">
      <c r="B804" s="50"/>
      <c r="C804" s="128"/>
      <c r="D804" s="126"/>
      <c r="E804" s="126"/>
      <c r="F804" s="124"/>
      <c r="G804" s="132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</row>
    <row r="805" spans="2:24" x14ac:dyDescent="0.25">
      <c r="B805" s="50"/>
      <c r="C805" s="128"/>
      <c r="D805" s="126"/>
      <c r="E805" s="126"/>
      <c r="F805" s="124"/>
      <c r="G805" s="132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</row>
    <row r="806" spans="2:24" x14ac:dyDescent="0.25">
      <c r="B806" s="50"/>
      <c r="C806" s="128"/>
      <c r="D806" s="126"/>
      <c r="E806" s="126"/>
      <c r="F806" s="124"/>
      <c r="G806" s="132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</row>
    <row r="807" spans="2:24" x14ac:dyDescent="0.25">
      <c r="B807" s="50"/>
      <c r="C807" s="128"/>
      <c r="D807" s="126"/>
      <c r="E807" s="126"/>
      <c r="F807" s="124"/>
      <c r="G807" s="132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</row>
    <row r="808" spans="2:24" x14ac:dyDescent="0.25">
      <c r="B808" s="50"/>
      <c r="C808" s="128"/>
      <c r="D808" s="126"/>
      <c r="E808" s="126"/>
      <c r="F808" s="124"/>
      <c r="G808" s="132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</row>
    <row r="809" spans="2:24" x14ac:dyDescent="0.25">
      <c r="B809" s="50"/>
      <c r="C809" s="128"/>
      <c r="D809" s="126"/>
      <c r="E809" s="126"/>
      <c r="F809" s="124"/>
      <c r="G809" s="132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</row>
    <row r="810" spans="2:24" x14ac:dyDescent="0.25">
      <c r="B810" s="50"/>
      <c r="C810" s="128"/>
      <c r="D810" s="126"/>
      <c r="E810" s="126"/>
      <c r="F810" s="124"/>
      <c r="G810" s="132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</row>
    <row r="811" spans="2:24" x14ac:dyDescent="0.25">
      <c r="B811" s="50"/>
      <c r="C811" s="128"/>
      <c r="D811" s="126"/>
      <c r="E811" s="126"/>
      <c r="F811" s="124"/>
      <c r="G811" s="132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</row>
    <row r="812" spans="2:24" x14ac:dyDescent="0.25">
      <c r="B812" s="50"/>
      <c r="C812" s="128"/>
      <c r="D812" s="126"/>
      <c r="E812" s="126"/>
      <c r="F812" s="124"/>
      <c r="G812" s="132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</row>
    <row r="813" spans="2:24" x14ac:dyDescent="0.25">
      <c r="B813" s="50"/>
      <c r="C813" s="128"/>
      <c r="D813" s="126"/>
      <c r="E813" s="126"/>
      <c r="F813" s="124"/>
      <c r="G813" s="132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</row>
    <row r="814" spans="2:24" x14ac:dyDescent="0.25">
      <c r="B814" s="50"/>
      <c r="C814" s="128"/>
      <c r="D814" s="126"/>
      <c r="E814" s="126"/>
      <c r="F814" s="124"/>
      <c r="G814" s="132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</row>
    <row r="815" spans="2:24" x14ac:dyDescent="0.25">
      <c r="B815" s="50"/>
      <c r="C815" s="128"/>
      <c r="D815" s="126"/>
      <c r="E815" s="126"/>
      <c r="F815" s="124"/>
      <c r="G815" s="132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</row>
    <row r="816" spans="2:24" x14ac:dyDescent="0.25">
      <c r="B816" s="50"/>
      <c r="C816" s="128"/>
      <c r="D816" s="126"/>
      <c r="E816" s="126"/>
      <c r="F816" s="124"/>
      <c r="G816" s="132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</row>
    <row r="817" spans="2:24" x14ac:dyDescent="0.25">
      <c r="B817" s="50"/>
      <c r="C817" s="128"/>
      <c r="D817" s="126"/>
      <c r="E817" s="126"/>
      <c r="F817" s="124"/>
      <c r="G817" s="132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</row>
    <row r="818" spans="2:24" x14ac:dyDescent="0.25">
      <c r="B818" s="50"/>
      <c r="C818" s="128"/>
      <c r="D818" s="126"/>
      <c r="E818" s="126"/>
      <c r="F818" s="124"/>
      <c r="G818" s="132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</row>
    <row r="819" spans="2:24" x14ac:dyDescent="0.25">
      <c r="B819" s="50"/>
      <c r="C819" s="128"/>
      <c r="D819" s="126"/>
      <c r="E819" s="126"/>
      <c r="F819" s="124"/>
      <c r="G819" s="132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</row>
    <row r="820" spans="2:24" x14ac:dyDescent="0.25">
      <c r="B820" s="50"/>
      <c r="C820" s="128"/>
      <c r="D820" s="126"/>
      <c r="E820" s="126"/>
      <c r="F820" s="124"/>
      <c r="G820" s="132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</row>
    <row r="821" spans="2:24" x14ac:dyDescent="0.25">
      <c r="B821" s="50"/>
      <c r="C821" s="128"/>
      <c r="D821" s="126"/>
      <c r="E821" s="126"/>
      <c r="F821" s="124"/>
      <c r="G821" s="132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</row>
    <row r="822" spans="2:24" x14ac:dyDescent="0.25">
      <c r="B822" s="50"/>
      <c r="C822" s="128"/>
      <c r="D822" s="126"/>
      <c r="E822" s="126"/>
      <c r="F822" s="124"/>
      <c r="G822" s="132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</row>
    <row r="823" spans="2:24" x14ac:dyDescent="0.25">
      <c r="B823" s="50"/>
      <c r="C823" s="128"/>
      <c r="D823" s="126"/>
      <c r="E823" s="126"/>
      <c r="F823" s="124"/>
      <c r="G823" s="132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</row>
    <row r="824" spans="2:24" x14ac:dyDescent="0.25">
      <c r="B824" s="50"/>
      <c r="C824" s="128"/>
      <c r="D824" s="126"/>
      <c r="E824" s="126"/>
      <c r="F824" s="124"/>
      <c r="G824" s="132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</row>
    <row r="825" spans="2:24" x14ac:dyDescent="0.25">
      <c r="B825" s="50"/>
      <c r="C825" s="128"/>
      <c r="D825" s="126"/>
      <c r="E825" s="126"/>
      <c r="F825" s="124"/>
      <c r="G825" s="132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</row>
    <row r="826" spans="2:24" x14ac:dyDescent="0.25">
      <c r="B826" s="50"/>
      <c r="C826" s="128"/>
      <c r="D826" s="126"/>
      <c r="E826" s="126"/>
      <c r="F826" s="124"/>
      <c r="G826" s="132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</row>
    <row r="827" spans="2:24" x14ac:dyDescent="0.25">
      <c r="B827" s="50"/>
      <c r="C827" s="128"/>
      <c r="D827" s="126"/>
      <c r="E827" s="126"/>
      <c r="F827" s="124"/>
      <c r="G827" s="132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</row>
    <row r="828" spans="2:24" x14ac:dyDescent="0.25">
      <c r="B828" s="50"/>
      <c r="C828" s="128"/>
      <c r="D828" s="126"/>
      <c r="E828" s="126"/>
      <c r="F828" s="124"/>
      <c r="G828" s="132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</row>
    <row r="829" spans="2:24" x14ac:dyDescent="0.25">
      <c r="B829" s="50"/>
      <c r="C829" s="128"/>
      <c r="D829" s="126"/>
      <c r="E829" s="126"/>
      <c r="F829" s="124"/>
      <c r="G829" s="132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</row>
    <row r="830" spans="2:24" x14ac:dyDescent="0.25">
      <c r="B830" s="50"/>
      <c r="C830" s="128"/>
      <c r="D830" s="126"/>
      <c r="E830" s="126"/>
      <c r="F830" s="124"/>
      <c r="G830" s="132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</row>
    <row r="831" spans="2:24" x14ac:dyDescent="0.25">
      <c r="B831" s="50"/>
      <c r="C831" s="128"/>
      <c r="D831" s="126"/>
      <c r="E831" s="126"/>
      <c r="F831" s="124"/>
      <c r="G831" s="132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</row>
    <row r="832" spans="2:24" x14ac:dyDescent="0.25">
      <c r="B832" s="50"/>
      <c r="C832" s="128"/>
      <c r="D832" s="126"/>
      <c r="E832" s="126"/>
      <c r="F832" s="124"/>
      <c r="G832" s="132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</row>
    <row r="833" spans="2:24" x14ac:dyDescent="0.25">
      <c r="B833" s="50"/>
      <c r="C833" s="128"/>
      <c r="D833" s="126"/>
      <c r="E833" s="126"/>
      <c r="F833" s="124"/>
      <c r="G833" s="132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</row>
    <row r="834" spans="2:24" x14ac:dyDescent="0.25">
      <c r="B834" s="50"/>
      <c r="C834" s="128"/>
      <c r="D834" s="126"/>
      <c r="E834" s="126"/>
      <c r="F834" s="124"/>
      <c r="G834" s="132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</row>
    <row r="835" spans="2:24" x14ac:dyDescent="0.25">
      <c r="B835" s="50"/>
      <c r="C835" s="128"/>
      <c r="D835" s="126"/>
      <c r="E835" s="126"/>
      <c r="F835" s="124"/>
      <c r="G835" s="132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</row>
    <row r="836" spans="2:24" x14ac:dyDescent="0.25">
      <c r="B836" s="50"/>
      <c r="C836" s="128"/>
      <c r="D836" s="126"/>
      <c r="E836" s="126"/>
      <c r="F836" s="124"/>
      <c r="G836" s="132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</row>
    <row r="837" spans="2:24" x14ac:dyDescent="0.25">
      <c r="B837" s="50"/>
      <c r="C837" s="128"/>
      <c r="D837" s="126"/>
      <c r="E837" s="126"/>
      <c r="F837" s="124"/>
      <c r="G837" s="132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</row>
    <row r="838" spans="2:24" x14ac:dyDescent="0.25">
      <c r="B838" s="50"/>
      <c r="C838" s="128"/>
      <c r="D838" s="126"/>
      <c r="E838" s="126"/>
      <c r="F838" s="124"/>
      <c r="G838" s="132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</row>
    <row r="839" spans="2:24" x14ac:dyDescent="0.25">
      <c r="B839" s="50"/>
      <c r="C839" s="128"/>
      <c r="D839" s="126"/>
      <c r="E839" s="126"/>
      <c r="F839" s="124"/>
      <c r="G839" s="132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</row>
    <row r="840" spans="2:24" x14ac:dyDescent="0.25">
      <c r="B840" s="50"/>
      <c r="C840" s="128"/>
      <c r="D840" s="126"/>
      <c r="E840" s="126"/>
      <c r="F840" s="124"/>
      <c r="G840" s="132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</row>
    <row r="841" spans="2:24" x14ac:dyDescent="0.25">
      <c r="B841" s="50"/>
      <c r="C841" s="128"/>
      <c r="D841" s="126"/>
      <c r="E841" s="126"/>
      <c r="F841" s="124"/>
      <c r="G841" s="132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</row>
    <row r="842" spans="2:24" x14ac:dyDescent="0.25">
      <c r="B842" s="50"/>
      <c r="C842" s="128"/>
      <c r="D842" s="126"/>
      <c r="E842" s="126"/>
      <c r="F842" s="124"/>
      <c r="G842" s="132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</row>
    <row r="843" spans="2:24" x14ac:dyDescent="0.25">
      <c r="B843" s="50"/>
      <c r="C843" s="128"/>
      <c r="D843" s="126"/>
      <c r="E843" s="126"/>
      <c r="F843" s="124"/>
      <c r="G843" s="132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</row>
    <row r="844" spans="2:24" x14ac:dyDescent="0.25">
      <c r="B844" s="50"/>
      <c r="C844" s="128"/>
      <c r="D844" s="126"/>
      <c r="E844" s="126"/>
      <c r="F844" s="124"/>
      <c r="G844" s="132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</row>
    <row r="845" spans="2:24" x14ac:dyDescent="0.25">
      <c r="B845" s="50"/>
      <c r="C845" s="128"/>
      <c r="D845" s="126"/>
      <c r="E845" s="126"/>
      <c r="F845" s="124"/>
      <c r="G845" s="132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</row>
    <row r="846" spans="2:24" x14ac:dyDescent="0.25">
      <c r="B846" s="50"/>
      <c r="C846" s="128"/>
      <c r="D846" s="126"/>
      <c r="E846" s="126"/>
      <c r="F846" s="124"/>
      <c r="G846" s="132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</row>
    <row r="847" spans="2:24" x14ac:dyDescent="0.25">
      <c r="B847" s="50"/>
      <c r="C847" s="128"/>
      <c r="D847" s="126"/>
      <c r="E847" s="126"/>
      <c r="F847" s="124"/>
      <c r="G847" s="132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</row>
    <row r="848" spans="2:24" x14ac:dyDescent="0.25">
      <c r="B848" s="50"/>
      <c r="C848" s="128"/>
      <c r="D848" s="126"/>
      <c r="E848" s="126"/>
      <c r="F848" s="124"/>
      <c r="G848" s="132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</row>
    <row r="849" spans="2:24" x14ac:dyDescent="0.25">
      <c r="B849" s="50"/>
      <c r="C849" s="128"/>
      <c r="D849" s="126"/>
      <c r="E849" s="126"/>
      <c r="F849" s="124"/>
      <c r="G849" s="132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</row>
    <row r="850" spans="2:24" x14ac:dyDescent="0.25">
      <c r="B850" s="50"/>
      <c r="C850" s="128"/>
      <c r="D850" s="126"/>
      <c r="E850" s="126"/>
      <c r="F850" s="124"/>
      <c r="G850" s="132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</row>
    <row r="851" spans="2:24" x14ac:dyDescent="0.25">
      <c r="B851" s="50"/>
      <c r="C851" s="128"/>
      <c r="D851" s="126"/>
      <c r="E851" s="126"/>
      <c r="F851" s="124"/>
      <c r="G851" s="132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</row>
    <row r="852" spans="2:24" x14ac:dyDescent="0.25">
      <c r="B852" s="50"/>
      <c r="C852" s="128"/>
      <c r="D852" s="126"/>
      <c r="E852" s="126"/>
      <c r="F852" s="124"/>
      <c r="G852" s="132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</row>
    <row r="853" spans="2:24" x14ac:dyDescent="0.25">
      <c r="B853" s="50"/>
      <c r="C853" s="128"/>
      <c r="D853" s="126"/>
      <c r="E853" s="126"/>
      <c r="F853" s="124"/>
      <c r="G853" s="132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</row>
    <row r="854" spans="2:24" x14ac:dyDescent="0.25">
      <c r="B854" s="50"/>
      <c r="C854" s="128"/>
      <c r="D854" s="126"/>
      <c r="E854" s="126"/>
      <c r="F854" s="124"/>
      <c r="G854" s="132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</row>
    <row r="855" spans="2:24" x14ac:dyDescent="0.25">
      <c r="B855" s="50"/>
      <c r="C855" s="128"/>
      <c r="D855" s="126"/>
      <c r="E855" s="126"/>
      <c r="F855" s="124"/>
      <c r="G855" s="132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</row>
    <row r="856" spans="2:24" x14ac:dyDescent="0.25">
      <c r="B856" s="50"/>
      <c r="C856" s="128"/>
      <c r="D856" s="126"/>
      <c r="E856" s="126"/>
      <c r="F856" s="124"/>
      <c r="G856" s="132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</row>
    <row r="857" spans="2:24" x14ac:dyDescent="0.25">
      <c r="B857" s="50"/>
      <c r="C857" s="128"/>
      <c r="D857" s="126"/>
      <c r="E857" s="126"/>
      <c r="F857" s="124"/>
      <c r="G857" s="132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</row>
    <row r="858" spans="2:24" x14ac:dyDescent="0.25">
      <c r="B858" s="50"/>
      <c r="C858" s="128"/>
      <c r="D858" s="126"/>
      <c r="E858" s="126"/>
      <c r="F858" s="124"/>
      <c r="G858" s="132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</row>
    <row r="859" spans="2:24" x14ac:dyDescent="0.25">
      <c r="B859" s="50"/>
      <c r="C859" s="128"/>
      <c r="D859" s="126"/>
      <c r="E859" s="126"/>
      <c r="F859" s="124"/>
      <c r="G859" s="132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</row>
    <row r="860" spans="2:24" x14ac:dyDescent="0.25">
      <c r="B860" s="50"/>
      <c r="C860" s="128"/>
      <c r="D860" s="126"/>
      <c r="E860" s="126"/>
      <c r="F860" s="124"/>
      <c r="G860" s="132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</row>
    <row r="861" spans="2:24" x14ac:dyDescent="0.25">
      <c r="B861" s="50"/>
      <c r="C861" s="128"/>
      <c r="D861" s="126"/>
      <c r="E861" s="126"/>
      <c r="F861" s="124"/>
      <c r="G861" s="132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</row>
    <row r="862" spans="2:24" x14ac:dyDescent="0.25">
      <c r="B862" s="50"/>
      <c r="C862" s="128"/>
      <c r="D862" s="126"/>
      <c r="E862" s="126"/>
      <c r="F862" s="124"/>
      <c r="G862" s="132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</row>
    <row r="863" spans="2:24" x14ac:dyDescent="0.25">
      <c r="B863" s="50"/>
      <c r="C863" s="128"/>
      <c r="D863" s="126"/>
      <c r="E863" s="126"/>
      <c r="F863" s="124"/>
      <c r="G863" s="132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</row>
    <row r="864" spans="2:24" x14ac:dyDescent="0.25">
      <c r="B864" s="50"/>
      <c r="C864" s="128"/>
      <c r="D864" s="126"/>
      <c r="E864" s="126"/>
      <c r="F864" s="124"/>
      <c r="G864" s="132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</row>
    <row r="865" spans="2:24" x14ac:dyDescent="0.25">
      <c r="B865" s="50"/>
      <c r="C865" s="128"/>
      <c r="D865" s="126"/>
      <c r="E865" s="126"/>
      <c r="F865" s="124"/>
      <c r="G865" s="132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</row>
    <row r="866" spans="2:24" x14ac:dyDescent="0.25">
      <c r="B866" s="50"/>
      <c r="C866" s="128"/>
      <c r="D866" s="126"/>
      <c r="E866" s="126"/>
      <c r="F866" s="124"/>
      <c r="G866" s="132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</row>
    <row r="867" spans="2:24" x14ac:dyDescent="0.25">
      <c r="B867" s="50"/>
      <c r="C867" s="128"/>
      <c r="D867" s="126"/>
      <c r="E867" s="126"/>
      <c r="F867" s="124"/>
      <c r="G867" s="132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</row>
    <row r="868" spans="2:24" x14ac:dyDescent="0.25">
      <c r="B868" s="50"/>
      <c r="C868" s="128"/>
      <c r="D868" s="126"/>
      <c r="E868" s="126"/>
      <c r="F868" s="124"/>
      <c r="G868" s="132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</row>
    <row r="869" spans="2:24" x14ac:dyDescent="0.25">
      <c r="B869" s="50"/>
      <c r="C869" s="128"/>
      <c r="D869" s="126"/>
      <c r="E869" s="126"/>
      <c r="F869" s="124"/>
      <c r="G869" s="132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</row>
    <row r="870" spans="2:24" x14ac:dyDescent="0.25">
      <c r="B870" s="50"/>
      <c r="C870" s="128"/>
      <c r="D870" s="126"/>
      <c r="E870" s="126"/>
      <c r="F870" s="124"/>
      <c r="G870" s="132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</row>
    <row r="871" spans="2:24" x14ac:dyDescent="0.25">
      <c r="B871" s="50"/>
      <c r="C871" s="128"/>
      <c r="D871" s="126"/>
      <c r="E871" s="126"/>
      <c r="F871" s="124"/>
      <c r="G871" s="132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</row>
    <row r="872" spans="2:24" x14ac:dyDescent="0.25">
      <c r="B872" s="50"/>
      <c r="C872" s="128"/>
      <c r="D872" s="126"/>
      <c r="E872" s="126"/>
      <c r="F872" s="124"/>
      <c r="G872" s="132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</row>
    <row r="873" spans="2:24" x14ac:dyDescent="0.25">
      <c r="B873" s="50"/>
      <c r="C873" s="128"/>
      <c r="D873" s="126"/>
      <c r="E873" s="126"/>
      <c r="F873" s="124"/>
      <c r="G873" s="132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</row>
    <row r="874" spans="2:24" x14ac:dyDescent="0.25">
      <c r="B874" s="50"/>
      <c r="C874" s="128"/>
      <c r="D874" s="126"/>
      <c r="E874" s="126"/>
      <c r="F874" s="124"/>
      <c r="G874" s="132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</row>
    <row r="875" spans="2:24" x14ac:dyDescent="0.25">
      <c r="B875" s="50"/>
      <c r="C875" s="128"/>
      <c r="D875" s="126"/>
      <c r="E875" s="126"/>
      <c r="F875" s="124"/>
      <c r="G875" s="132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</row>
    <row r="876" spans="2:24" x14ac:dyDescent="0.25">
      <c r="B876" s="50"/>
      <c r="C876" s="128"/>
      <c r="D876" s="126"/>
      <c r="E876" s="126"/>
      <c r="F876" s="124"/>
      <c r="G876" s="132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</row>
    <row r="877" spans="2:24" x14ac:dyDescent="0.25">
      <c r="B877" s="50"/>
      <c r="C877" s="128"/>
      <c r="D877" s="126"/>
      <c r="E877" s="126"/>
      <c r="F877" s="124"/>
      <c r="G877" s="132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</row>
    <row r="878" spans="2:24" x14ac:dyDescent="0.25">
      <c r="B878" s="50"/>
      <c r="C878" s="128"/>
      <c r="D878" s="126"/>
      <c r="E878" s="126"/>
      <c r="F878" s="124"/>
      <c r="G878" s="132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</row>
    <row r="879" spans="2:24" x14ac:dyDescent="0.25">
      <c r="B879" s="50"/>
      <c r="C879" s="128"/>
      <c r="D879" s="126"/>
      <c r="E879" s="126"/>
      <c r="F879" s="124"/>
      <c r="G879" s="132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</row>
    <row r="880" spans="2:24" x14ac:dyDescent="0.25">
      <c r="B880" s="50"/>
      <c r="C880" s="128"/>
      <c r="D880" s="126"/>
      <c r="E880" s="126"/>
      <c r="F880" s="124"/>
      <c r="G880" s="132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</row>
    <row r="881" spans="2:24" x14ac:dyDescent="0.25">
      <c r="B881" s="50"/>
      <c r="C881" s="128"/>
      <c r="D881" s="126"/>
      <c r="E881" s="126"/>
      <c r="F881" s="124"/>
      <c r="G881" s="132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</row>
    <row r="882" spans="2:24" x14ac:dyDescent="0.25">
      <c r="B882" s="50"/>
      <c r="C882" s="128"/>
      <c r="D882" s="126"/>
      <c r="E882" s="126"/>
      <c r="F882" s="124"/>
      <c r="G882" s="132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</row>
    <row r="883" spans="2:24" x14ac:dyDescent="0.25">
      <c r="B883" s="50"/>
      <c r="C883" s="128"/>
      <c r="D883" s="126"/>
      <c r="E883" s="126"/>
      <c r="F883" s="124"/>
      <c r="G883" s="132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</row>
    <row r="884" spans="2:24" x14ac:dyDescent="0.25">
      <c r="B884" s="50"/>
      <c r="C884" s="128"/>
      <c r="D884" s="126"/>
      <c r="E884" s="126"/>
      <c r="F884" s="124"/>
      <c r="G884" s="132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</row>
    <row r="885" spans="2:24" x14ac:dyDescent="0.25">
      <c r="B885" s="50"/>
      <c r="C885" s="128"/>
      <c r="D885" s="126"/>
      <c r="E885" s="126"/>
      <c r="F885" s="124"/>
      <c r="G885" s="132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</row>
    <row r="886" spans="2:24" x14ac:dyDescent="0.25">
      <c r="B886" s="50"/>
      <c r="C886" s="128"/>
      <c r="D886" s="126"/>
      <c r="E886" s="126"/>
      <c r="F886" s="124"/>
      <c r="G886" s="132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</row>
    <row r="887" spans="2:24" x14ac:dyDescent="0.25">
      <c r="B887" s="50"/>
      <c r="C887" s="128"/>
      <c r="D887" s="126"/>
      <c r="E887" s="126"/>
      <c r="F887" s="124"/>
      <c r="G887" s="132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</row>
    <row r="888" spans="2:24" x14ac:dyDescent="0.25">
      <c r="B888" s="50"/>
      <c r="C888" s="128"/>
      <c r="D888" s="126"/>
      <c r="E888" s="126"/>
      <c r="F888" s="124"/>
      <c r="G888" s="132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</row>
    <row r="889" spans="2:24" x14ac:dyDescent="0.25">
      <c r="B889" s="50"/>
      <c r="C889" s="128"/>
      <c r="D889" s="126"/>
      <c r="E889" s="126"/>
      <c r="F889" s="124"/>
      <c r="G889" s="132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</row>
    <row r="890" spans="2:24" x14ac:dyDescent="0.25">
      <c r="B890" s="50"/>
      <c r="C890" s="128"/>
      <c r="D890" s="126"/>
      <c r="E890" s="126"/>
      <c r="F890" s="124"/>
      <c r="G890" s="132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</row>
    <row r="891" spans="2:24" x14ac:dyDescent="0.25">
      <c r="B891" s="50"/>
      <c r="C891" s="128"/>
      <c r="D891" s="126"/>
      <c r="E891" s="126"/>
      <c r="F891" s="124"/>
      <c r="G891" s="132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</row>
    <row r="892" spans="2:24" x14ac:dyDescent="0.25">
      <c r="B892" s="50"/>
      <c r="C892" s="128"/>
      <c r="D892" s="126"/>
      <c r="E892" s="126"/>
      <c r="F892" s="124"/>
      <c r="G892" s="132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</row>
    <row r="893" spans="2:24" x14ac:dyDescent="0.25">
      <c r="B893" s="50"/>
      <c r="C893" s="128"/>
      <c r="D893" s="126"/>
      <c r="E893" s="126"/>
      <c r="F893" s="124"/>
      <c r="G893" s="132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</row>
    <row r="894" spans="2:24" x14ac:dyDescent="0.25">
      <c r="B894" s="50"/>
      <c r="C894" s="128"/>
      <c r="D894" s="126"/>
      <c r="E894" s="126"/>
      <c r="F894" s="124"/>
      <c r="G894" s="132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</row>
    <row r="895" spans="2:24" x14ac:dyDescent="0.25">
      <c r="B895" s="50"/>
      <c r="C895" s="128"/>
      <c r="D895" s="126"/>
      <c r="E895" s="126"/>
      <c r="F895" s="124"/>
      <c r="G895" s="132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</row>
    <row r="896" spans="2:24" x14ac:dyDescent="0.25">
      <c r="B896" s="50"/>
      <c r="C896" s="128"/>
      <c r="D896" s="126"/>
      <c r="E896" s="126"/>
      <c r="F896" s="124"/>
      <c r="G896" s="132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</row>
    <row r="897" spans="2:24" x14ac:dyDescent="0.25">
      <c r="B897" s="50"/>
      <c r="C897" s="128"/>
      <c r="D897" s="126"/>
      <c r="E897" s="126"/>
      <c r="F897" s="124"/>
      <c r="G897" s="132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</row>
    <row r="898" spans="2:24" x14ac:dyDescent="0.25">
      <c r="B898" s="50"/>
      <c r="C898" s="128"/>
      <c r="D898" s="126"/>
      <c r="E898" s="126"/>
      <c r="F898" s="124"/>
      <c r="G898" s="132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</row>
    <row r="899" spans="2:24" x14ac:dyDescent="0.25">
      <c r="B899" s="50"/>
      <c r="C899" s="128"/>
      <c r="D899" s="126"/>
      <c r="E899" s="126"/>
      <c r="F899" s="124"/>
      <c r="G899" s="132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</row>
    <row r="900" spans="2:24" x14ac:dyDescent="0.25">
      <c r="B900" s="50"/>
      <c r="C900" s="128"/>
      <c r="D900" s="126"/>
      <c r="E900" s="126"/>
      <c r="F900" s="124"/>
      <c r="G900" s="132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</row>
    <row r="901" spans="2:24" x14ac:dyDescent="0.25">
      <c r="B901" s="50"/>
      <c r="C901" s="128"/>
      <c r="D901" s="126"/>
      <c r="E901" s="126"/>
      <c r="F901" s="124"/>
      <c r="G901" s="132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</row>
    <row r="902" spans="2:24" x14ac:dyDescent="0.25">
      <c r="B902" s="50"/>
      <c r="C902" s="128"/>
      <c r="D902" s="126"/>
      <c r="E902" s="126"/>
      <c r="F902" s="124"/>
      <c r="G902" s="132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</row>
    <row r="903" spans="2:24" x14ac:dyDescent="0.25">
      <c r="B903" s="50"/>
      <c r="C903" s="128"/>
      <c r="D903" s="126"/>
      <c r="E903" s="126"/>
      <c r="F903" s="124"/>
      <c r="G903" s="132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</row>
    <row r="904" spans="2:24" x14ac:dyDescent="0.25">
      <c r="B904" s="50"/>
      <c r="C904" s="128"/>
      <c r="D904" s="126"/>
      <c r="E904" s="126"/>
      <c r="F904" s="124"/>
      <c r="G904" s="132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</row>
    <row r="905" spans="2:24" x14ac:dyDescent="0.25">
      <c r="B905" s="50"/>
      <c r="C905" s="128"/>
      <c r="D905" s="126"/>
      <c r="E905" s="126"/>
      <c r="F905" s="124"/>
      <c r="G905" s="132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</row>
    <row r="906" spans="2:24" x14ac:dyDescent="0.25">
      <c r="B906" s="50"/>
      <c r="C906" s="128"/>
      <c r="D906" s="126"/>
      <c r="E906" s="126"/>
      <c r="F906" s="124"/>
      <c r="G906" s="132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</row>
    <row r="907" spans="2:24" x14ac:dyDescent="0.25">
      <c r="B907" s="50"/>
      <c r="C907" s="128"/>
      <c r="D907" s="126"/>
      <c r="E907" s="126"/>
      <c r="F907" s="124"/>
      <c r="G907" s="132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</row>
    <row r="908" spans="2:24" x14ac:dyDescent="0.25">
      <c r="B908" s="50"/>
      <c r="C908" s="128"/>
      <c r="D908" s="126"/>
      <c r="E908" s="126"/>
      <c r="F908" s="124"/>
      <c r="G908" s="132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</row>
    <row r="909" spans="2:24" x14ac:dyDescent="0.25">
      <c r="B909" s="50"/>
      <c r="C909" s="128"/>
      <c r="D909" s="126"/>
      <c r="E909" s="126"/>
      <c r="F909" s="124"/>
      <c r="G909" s="132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</row>
    <row r="910" spans="2:24" x14ac:dyDescent="0.25">
      <c r="B910" s="50"/>
      <c r="C910" s="128"/>
      <c r="D910" s="126"/>
      <c r="E910" s="126"/>
      <c r="F910" s="124"/>
      <c r="G910" s="132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</row>
    <row r="911" spans="2:24" x14ac:dyDescent="0.25">
      <c r="B911" s="50"/>
      <c r="C911" s="128"/>
      <c r="D911" s="126"/>
      <c r="E911" s="126"/>
      <c r="F911" s="124"/>
      <c r="G911" s="132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</row>
    <row r="912" spans="2:24" x14ac:dyDescent="0.25">
      <c r="B912" s="50"/>
      <c r="C912" s="128"/>
      <c r="D912" s="126"/>
      <c r="E912" s="126"/>
      <c r="F912" s="124"/>
      <c r="G912" s="132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</row>
    <row r="913" spans="2:24" x14ac:dyDescent="0.25">
      <c r="B913" s="50"/>
      <c r="C913" s="128"/>
      <c r="D913" s="126"/>
      <c r="E913" s="126"/>
      <c r="F913" s="124"/>
      <c r="G913" s="132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</row>
    <row r="914" spans="2:24" x14ac:dyDescent="0.25">
      <c r="B914" s="50"/>
      <c r="C914" s="128"/>
      <c r="D914" s="126"/>
      <c r="E914" s="126"/>
      <c r="F914" s="124"/>
      <c r="G914" s="132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</row>
    <row r="915" spans="2:24" x14ac:dyDescent="0.25">
      <c r="B915" s="50"/>
      <c r="C915" s="128"/>
      <c r="D915" s="126"/>
      <c r="E915" s="126"/>
      <c r="F915" s="124"/>
      <c r="G915" s="132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</row>
    <row r="916" spans="2:24" x14ac:dyDescent="0.25">
      <c r="B916" s="50"/>
      <c r="C916" s="128"/>
      <c r="D916" s="126"/>
      <c r="E916" s="126"/>
      <c r="F916" s="124"/>
      <c r="G916" s="132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</row>
    <row r="917" spans="2:24" x14ac:dyDescent="0.25">
      <c r="B917" s="50"/>
      <c r="C917" s="128"/>
      <c r="D917" s="126"/>
      <c r="E917" s="126"/>
      <c r="F917" s="124"/>
      <c r="G917" s="132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</row>
    <row r="918" spans="2:24" x14ac:dyDescent="0.25">
      <c r="B918" s="50"/>
      <c r="C918" s="128"/>
      <c r="D918" s="126"/>
      <c r="E918" s="126"/>
      <c r="F918" s="124"/>
      <c r="G918" s="132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</row>
    <row r="919" spans="2:24" x14ac:dyDescent="0.25">
      <c r="B919" s="50"/>
      <c r="C919" s="128"/>
      <c r="D919" s="126"/>
      <c r="E919" s="126"/>
      <c r="F919" s="124"/>
      <c r="G919" s="132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</row>
    <row r="920" spans="2:24" x14ac:dyDescent="0.25">
      <c r="B920" s="50"/>
      <c r="C920" s="128"/>
      <c r="D920" s="126"/>
      <c r="E920" s="126"/>
      <c r="F920" s="124"/>
      <c r="G920" s="132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</row>
    <row r="921" spans="2:24" x14ac:dyDescent="0.25">
      <c r="B921" s="50"/>
      <c r="C921" s="128"/>
      <c r="D921" s="126"/>
      <c r="E921" s="126"/>
      <c r="F921" s="124"/>
      <c r="G921" s="132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</row>
    <row r="922" spans="2:24" x14ac:dyDescent="0.25">
      <c r="B922" s="50"/>
      <c r="C922" s="128"/>
      <c r="D922" s="126"/>
      <c r="E922" s="126"/>
      <c r="F922" s="124"/>
      <c r="G922" s="132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</row>
    <row r="923" spans="2:24" x14ac:dyDescent="0.25">
      <c r="B923" s="50"/>
      <c r="C923" s="128"/>
      <c r="D923" s="126"/>
      <c r="E923" s="126"/>
      <c r="F923" s="124"/>
      <c r="G923" s="132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</row>
    <row r="924" spans="2:24" x14ac:dyDescent="0.25">
      <c r="B924" s="50"/>
      <c r="C924" s="128"/>
      <c r="D924" s="126"/>
      <c r="E924" s="126"/>
      <c r="F924" s="124"/>
      <c r="G924" s="132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</row>
    <row r="925" spans="2:24" x14ac:dyDescent="0.25">
      <c r="B925" s="50"/>
      <c r="C925" s="128"/>
      <c r="D925" s="126"/>
      <c r="E925" s="126"/>
      <c r="F925" s="124"/>
      <c r="G925" s="132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</row>
    <row r="926" spans="2:24" x14ac:dyDescent="0.25">
      <c r="B926" s="50"/>
      <c r="C926" s="128"/>
      <c r="D926" s="126"/>
      <c r="E926" s="126"/>
      <c r="F926" s="124"/>
      <c r="G926" s="132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</row>
    <row r="927" spans="2:24" x14ac:dyDescent="0.25">
      <c r="B927" s="50"/>
      <c r="C927" s="128"/>
      <c r="D927" s="126"/>
      <c r="E927" s="126"/>
      <c r="F927" s="124"/>
      <c r="G927" s="132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</row>
    <row r="928" spans="2:24" x14ac:dyDescent="0.25">
      <c r="B928" s="50"/>
      <c r="C928" s="128"/>
      <c r="D928" s="126"/>
      <c r="E928" s="126"/>
      <c r="F928" s="124"/>
      <c r="G928" s="132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</row>
    <row r="929" spans="2:24" x14ac:dyDescent="0.25">
      <c r="B929" s="50"/>
      <c r="C929" s="128"/>
      <c r="D929" s="126"/>
      <c r="E929" s="126"/>
      <c r="F929" s="124"/>
      <c r="G929" s="132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</row>
    <row r="930" spans="2:24" x14ac:dyDescent="0.25">
      <c r="B930" s="50"/>
      <c r="C930" s="128"/>
      <c r="D930" s="126"/>
      <c r="E930" s="126"/>
      <c r="F930" s="124"/>
      <c r="G930" s="132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</row>
    <row r="931" spans="2:24" x14ac:dyDescent="0.25">
      <c r="B931" s="50"/>
      <c r="C931" s="128"/>
      <c r="D931" s="126"/>
      <c r="E931" s="126"/>
      <c r="F931" s="124"/>
      <c r="G931" s="132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</row>
    <row r="932" spans="2:24" x14ac:dyDescent="0.25">
      <c r="B932" s="50"/>
      <c r="C932" s="128"/>
      <c r="D932" s="126"/>
      <c r="E932" s="126"/>
      <c r="F932" s="124"/>
      <c r="G932" s="132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</row>
    <row r="933" spans="2:24" x14ac:dyDescent="0.25">
      <c r="B933" s="50"/>
      <c r="C933" s="128"/>
      <c r="D933" s="126"/>
      <c r="E933" s="126"/>
      <c r="F933" s="124"/>
      <c r="G933" s="132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</row>
    <row r="934" spans="2:24" x14ac:dyDescent="0.25">
      <c r="B934" s="50"/>
      <c r="C934" s="128"/>
      <c r="D934" s="126"/>
      <c r="E934" s="126"/>
      <c r="F934" s="124"/>
      <c r="G934" s="132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</row>
    <row r="935" spans="2:24" x14ac:dyDescent="0.25">
      <c r="B935" s="50"/>
      <c r="C935" s="128"/>
      <c r="D935" s="126"/>
      <c r="E935" s="126"/>
      <c r="F935" s="124"/>
      <c r="G935" s="132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</row>
    <row r="936" spans="2:24" x14ac:dyDescent="0.25">
      <c r="B936" s="50"/>
      <c r="C936" s="128"/>
      <c r="D936" s="126"/>
      <c r="E936" s="126"/>
      <c r="F936" s="124"/>
      <c r="G936" s="132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</row>
    <row r="937" spans="2:24" x14ac:dyDescent="0.25">
      <c r="B937" s="50"/>
      <c r="C937" s="128"/>
      <c r="D937" s="126"/>
      <c r="E937" s="126"/>
      <c r="F937" s="124"/>
      <c r="G937" s="132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</row>
    <row r="938" spans="2:24" x14ac:dyDescent="0.25">
      <c r="B938" s="50"/>
      <c r="C938" s="128"/>
      <c r="D938" s="126"/>
      <c r="E938" s="126"/>
      <c r="F938" s="124"/>
      <c r="G938" s="132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</row>
    <row r="939" spans="2:24" x14ac:dyDescent="0.25">
      <c r="B939" s="50"/>
      <c r="C939" s="128"/>
      <c r="D939" s="126"/>
      <c r="E939" s="126"/>
      <c r="F939" s="124"/>
      <c r="G939" s="132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</row>
    <row r="940" spans="2:24" x14ac:dyDescent="0.25">
      <c r="B940" s="50"/>
      <c r="C940" s="128"/>
      <c r="D940" s="126"/>
      <c r="E940" s="126"/>
      <c r="F940" s="124"/>
      <c r="G940" s="132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</row>
    <row r="941" spans="2:24" x14ac:dyDescent="0.25">
      <c r="B941" s="50"/>
      <c r="C941" s="128"/>
      <c r="D941" s="126"/>
      <c r="E941" s="126"/>
      <c r="F941" s="124"/>
      <c r="G941" s="132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</row>
    <row r="942" spans="2:24" x14ac:dyDescent="0.25">
      <c r="B942" s="50"/>
      <c r="C942" s="128"/>
      <c r="D942" s="126"/>
      <c r="E942" s="126"/>
      <c r="F942" s="124"/>
      <c r="G942" s="132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</row>
    <row r="943" spans="2:24" x14ac:dyDescent="0.25">
      <c r="B943" s="50"/>
      <c r="C943" s="128"/>
      <c r="D943" s="126"/>
      <c r="E943" s="126"/>
      <c r="F943" s="124"/>
      <c r="G943" s="132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</row>
    <row r="944" spans="2:24" x14ac:dyDescent="0.25">
      <c r="B944" s="50"/>
      <c r="C944" s="128"/>
      <c r="D944" s="126"/>
      <c r="E944" s="126"/>
      <c r="F944" s="124"/>
      <c r="G944" s="132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</row>
    <row r="945" spans="2:24" x14ac:dyDescent="0.25">
      <c r="B945" s="50"/>
      <c r="C945" s="128"/>
      <c r="D945" s="126"/>
      <c r="E945" s="126"/>
      <c r="F945" s="124"/>
      <c r="G945" s="132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</row>
    <row r="946" spans="2:24" x14ac:dyDescent="0.25">
      <c r="B946" s="50"/>
      <c r="C946" s="128"/>
      <c r="D946" s="126"/>
      <c r="E946" s="126"/>
      <c r="F946" s="124"/>
      <c r="G946" s="132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</row>
    <row r="947" spans="2:24" x14ac:dyDescent="0.25">
      <c r="B947" s="50"/>
      <c r="C947" s="128"/>
      <c r="D947" s="126"/>
      <c r="E947" s="126"/>
      <c r="F947" s="124"/>
      <c r="G947" s="132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</row>
    <row r="948" spans="2:24" x14ac:dyDescent="0.25">
      <c r="B948" s="50"/>
      <c r="C948" s="128"/>
      <c r="D948" s="126"/>
      <c r="E948" s="126"/>
      <c r="F948" s="124"/>
      <c r="G948" s="132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</row>
    <row r="949" spans="2:24" x14ac:dyDescent="0.25">
      <c r="B949" s="50"/>
      <c r="C949" s="128"/>
      <c r="D949" s="126"/>
      <c r="E949" s="126"/>
      <c r="F949" s="124"/>
      <c r="G949" s="132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</row>
    <row r="950" spans="2:24" x14ac:dyDescent="0.25">
      <c r="B950" s="50"/>
      <c r="C950" s="128"/>
      <c r="D950" s="126"/>
      <c r="E950" s="126"/>
      <c r="F950" s="124"/>
      <c r="G950" s="132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</row>
    <row r="951" spans="2:24" x14ac:dyDescent="0.25">
      <c r="B951" s="50"/>
      <c r="C951" s="128"/>
      <c r="D951" s="126"/>
      <c r="E951" s="126"/>
      <c r="F951" s="124"/>
      <c r="G951" s="132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</row>
    <row r="952" spans="2:24" x14ac:dyDescent="0.25">
      <c r="B952" s="50"/>
      <c r="C952" s="128"/>
      <c r="D952" s="126"/>
      <c r="E952" s="126"/>
      <c r="F952" s="124"/>
      <c r="G952" s="132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</row>
    <row r="953" spans="2:24" x14ac:dyDescent="0.25">
      <c r="B953" s="50"/>
      <c r="C953" s="128"/>
      <c r="D953" s="126"/>
      <c r="E953" s="126"/>
      <c r="F953" s="124"/>
      <c r="G953" s="132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</row>
    <row r="954" spans="2:24" x14ac:dyDescent="0.25">
      <c r="B954" s="50"/>
      <c r="C954" s="128"/>
      <c r="D954" s="126"/>
      <c r="E954" s="126"/>
      <c r="F954" s="124"/>
      <c r="G954" s="132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</row>
    <row r="955" spans="2:24" x14ac:dyDescent="0.25">
      <c r="B955" s="50"/>
      <c r="C955" s="128"/>
      <c r="D955" s="126"/>
      <c r="E955" s="126"/>
      <c r="F955" s="124"/>
      <c r="G955" s="132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</row>
    <row r="956" spans="2:24" x14ac:dyDescent="0.25">
      <c r="B956" s="50"/>
      <c r="C956" s="128"/>
      <c r="D956" s="126"/>
      <c r="E956" s="126"/>
      <c r="F956" s="124"/>
      <c r="G956" s="132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</row>
    <row r="957" spans="2:24" x14ac:dyDescent="0.25">
      <c r="B957" s="50"/>
      <c r="C957" s="128"/>
      <c r="D957" s="126"/>
      <c r="E957" s="126"/>
      <c r="F957" s="124"/>
      <c r="G957" s="132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</row>
    <row r="958" spans="2:24" x14ac:dyDescent="0.25">
      <c r="B958" s="50"/>
      <c r="C958" s="128"/>
      <c r="D958" s="126"/>
      <c r="E958" s="126"/>
      <c r="F958" s="124"/>
      <c r="G958" s="132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</row>
    <row r="959" spans="2:24" x14ac:dyDescent="0.25">
      <c r="B959" s="50"/>
      <c r="C959" s="128"/>
      <c r="D959" s="126"/>
      <c r="E959" s="126"/>
      <c r="F959" s="124"/>
      <c r="G959" s="132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</row>
    <row r="960" spans="2:24" x14ac:dyDescent="0.25">
      <c r="B960" s="50"/>
      <c r="C960" s="128"/>
      <c r="D960" s="126"/>
      <c r="E960" s="126"/>
      <c r="F960" s="124"/>
      <c r="G960" s="132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</row>
    <row r="961" spans="2:24" x14ac:dyDescent="0.25">
      <c r="B961" s="50"/>
      <c r="C961" s="128"/>
      <c r="D961" s="126"/>
      <c r="E961" s="126"/>
      <c r="F961" s="124"/>
      <c r="G961" s="132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</row>
    <row r="962" spans="2:24" x14ac:dyDescent="0.25">
      <c r="B962" s="50"/>
      <c r="C962" s="128"/>
      <c r="D962" s="126"/>
      <c r="E962" s="126"/>
      <c r="F962" s="124"/>
      <c r="G962" s="132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</row>
    <row r="963" spans="2:24" x14ac:dyDescent="0.25">
      <c r="B963" s="50"/>
      <c r="C963" s="128"/>
      <c r="D963" s="126"/>
      <c r="E963" s="126"/>
      <c r="F963" s="124"/>
      <c r="G963" s="132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</row>
    <row r="964" spans="2:24" x14ac:dyDescent="0.25">
      <c r="B964" s="50"/>
      <c r="C964" s="128"/>
      <c r="D964" s="126"/>
      <c r="E964" s="126"/>
      <c r="F964" s="124"/>
      <c r="G964" s="132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</row>
    <row r="965" spans="2:24" x14ac:dyDescent="0.25">
      <c r="B965" s="50"/>
      <c r="C965" s="128"/>
      <c r="D965" s="126"/>
      <c r="E965" s="126"/>
      <c r="F965" s="124"/>
      <c r="G965" s="132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</row>
    <row r="966" spans="2:24" x14ac:dyDescent="0.25">
      <c r="B966" s="50"/>
      <c r="C966" s="128"/>
      <c r="D966" s="126"/>
      <c r="E966" s="126"/>
      <c r="F966" s="124"/>
      <c r="G966" s="132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</row>
    <row r="967" spans="2:24" x14ac:dyDescent="0.25">
      <c r="B967" s="50"/>
      <c r="C967" s="128"/>
      <c r="D967" s="126"/>
      <c r="E967" s="126"/>
      <c r="F967" s="124"/>
      <c r="G967" s="132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</row>
    <row r="968" spans="2:24" x14ac:dyDescent="0.25">
      <c r="B968" s="50"/>
      <c r="C968" s="128"/>
      <c r="D968" s="126"/>
      <c r="E968" s="126"/>
      <c r="F968" s="124"/>
      <c r="G968" s="132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</row>
    <row r="969" spans="2:24" x14ac:dyDescent="0.25">
      <c r="B969" s="50"/>
      <c r="C969" s="128"/>
      <c r="D969" s="126"/>
      <c r="E969" s="126"/>
      <c r="F969" s="124"/>
      <c r="G969" s="132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</row>
    <row r="970" spans="2:24" x14ac:dyDescent="0.25">
      <c r="B970" s="50"/>
      <c r="C970" s="128"/>
      <c r="D970" s="126"/>
      <c r="E970" s="126"/>
      <c r="F970" s="124"/>
      <c r="G970" s="132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</row>
    <row r="971" spans="2:24" x14ac:dyDescent="0.25">
      <c r="B971" s="50"/>
      <c r="C971" s="128"/>
      <c r="D971" s="126"/>
      <c r="E971" s="126"/>
      <c r="F971" s="124"/>
      <c r="G971" s="132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</row>
    <row r="972" spans="2:24" x14ac:dyDescent="0.25">
      <c r="B972" s="50"/>
      <c r="C972" s="128"/>
      <c r="D972" s="126"/>
      <c r="E972" s="126"/>
      <c r="F972" s="124"/>
      <c r="G972" s="132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</row>
    <row r="973" spans="2:24" x14ac:dyDescent="0.25">
      <c r="B973" s="50"/>
      <c r="C973" s="128"/>
      <c r="D973" s="126"/>
      <c r="E973" s="126"/>
      <c r="F973" s="124"/>
      <c r="G973" s="132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</row>
    <row r="974" spans="2:24" x14ac:dyDescent="0.25">
      <c r="B974" s="50"/>
      <c r="C974" s="128"/>
      <c r="D974" s="126"/>
      <c r="E974" s="126"/>
      <c r="F974" s="124"/>
      <c r="G974" s="132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</row>
    <row r="975" spans="2:24" x14ac:dyDescent="0.25">
      <c r="B975" s="50"/>
      <c r="C975" s="128"/>
      <c r="D975" s="126"/>
      <c r="E975" s="126"/>
      <c r="F975" s="124"/>
      <c r="G975" s="132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</row>
    <row r="976" spans="2:24" x14ac:dyDescent="0.25">
      <c r="B976" s="50"/>
      <c r="C976" s="128"/>
      <c r="D976" s="126"/>
      <c r="E976" s="126"/>
      <c r="F976" s="124"/>
      <c r="G976" s="132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</row>
    <row r="977" spans="2:24" x14ac:dyDescent="0.25">
      <c r="B977" s="50"/>
      <c r="C977" s="128"/>
      <c r="D977" s="126"/>
      <c r="E977" s="126"/>
      <c r="F977" s="124"/>
      <c r="G977" s="132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</row>
    <row r="978" spans="2:24" x14ac:dyDescent="0.25">
      <c r="B978" s="50"/>
      <c r="C978" s="128"/>
      <c r="D978" s="126"/>
      <c r="E978" s="126"/>
      <c r="F978" s="124"/>
      <c r="G978" s="132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</row>
    <row r="979" spans="2:24" x14ac:dyDescent="0.25">
      <c r="B979" s="50"/>
      <c r="C979" s="128"/>
      <c r="D979" s="126"/>
      <c r="E979" s="126"/>
      <c r="F979" s="124"/>
      <c r="G979" s="132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</row>
    <row r="980" spans="2:24" x14ac:dyDescent="0.25">
      <c r="B980" s="50"/>
      <c r="C980" s="128"/>
      <c r="D980" s="126"/>
      <c r="E980" s="126"/>
      <c r="F980" s="124"/>
      <c r="G980" s="132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</row>
    <row r="981" spans="2:24" x14ac:dyDescent="0.25">
      <c r="B981" s="50"/>
      <c r="C981" s="128"/>
      <c r="D981" s="126"/>
      <c r="E981" s="126"/>
      <c r="F981" s="124"/>
      <c r="G981" s="132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</row>
    <row r="982" spans="2:24" x14ac:dyDescent="0.25">
      <c r="B982" s="50"/>
      <c r="C982" s="128"/>
      <c r="D982" s="126"/>
      <c r="E982" s="126"/>
      <c r="F982" s="124"/>
      <c r="G982" s="132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</row>
    <row r="983" spans="2:24" x14ac:dyDescent="0.25">
      <c r="B983" s="50"/>
      <c r="C983" s="128"/>
      <c r="D983" s="126"/>
      <c r="E983" s="126"/>
      <c r="F983" s="124"/>
      <c r="G983" s="132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</row>
    <row r="984" spans="2:24" x14ac:dyDescent="0.25">
      <c r="B984" s="50"/>
      <c r="C984" s="128"/>
      <c r="D984" s="126"/>
      <c r="E984" s="126"/>
      <c r="F984" s="124"/>
      <c r="G984" s="132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</row>
    <row r="985" spans="2:24" x14ac:dyDescent="0.25">
      <c r="B985" s="50"/>
      <c r="C985" s="128"/>
      <c r="D985" s="126"/>
      <c r="E985" s="126"/>
      <c r="F985" s="124"/>
      <c r="G985" s="132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</row>
    <row r="986" spans="2:24" x14ac:dyDescent="0.25">
      <c r="B986" s="50"/>
      <c r="C986" s="128"/>
      <c r="D986" s="126"/>
      <c r="E986" s="126"/>
      <c r="F986" s="124"/>
      <c r="G986" s="132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</row>
    <row r="987" spans="2:24" x14ac:dyDescent="0.25">
      <c r="B987" s="50"/>
      <c r="C987" s="128"/>
      <c r="D987" s="126"/>
      <c r="E987" s="126"/>
      <c r="F987" s="124"/>
      <c r="G987" s="132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</row>
    <row r="988" spans="2:24" x14ac:dyDescent="0.25">
      <c r="B988" s="50"/>
      <c r="C988" s="128"/>
      <c r="D988" s="126"/>
      <c r="E988" s="126"/>
      <c r="F988" s="124"/>
      <c r="G988" s="132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</row>
    <row r="989" spans="2:24" x14ac:dyDescent="0.25">
      <c r="B989" s="50"/>
      <c r="C989" s="128"/>
      <c r="D989" s="126"/>
      <c r="E989" s="126"/>
      <c r="F989" s="124"/>
      <c r="G989" s="132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</row>
    <row r="990" spans="2:24" x14ac:dyDescent="0.25">
      <c r="B990" s="50"/>
      <c r="C990" s="128"/>
      <c r="D990" s="126"/>
      <c r="E990" s="126"/>
      <c r="F990" s="124"/>
      <c r="G990" s="132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</row>
    <row r="991" spans="2:24" x14ac:dyDescent="0.25">
      <c r="B991" s="50"/>
      <c r="C991" s="128"/>
      <c r="D991" s="126"/>
      <c r="E991" s="126"/>
      <c r="F991" s="124"/>
      <c r="G991" s="132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</row>
    <row r="992" spans="2:24" x14ac:dyDescent="0.25">
      <c r="B992" s="50"/>
      <c r="C992" s="128"/>
      <c r="D992" s="126"/>
      <c r="E992" s="126"/>
      <c r="F992" s="124"/>
      <c r="G992" s="132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</row>
    <row r="993" spans="2:24" x14ac:dyDescent="0.25">
      <c r="B993" s="50"/>
      <c r="C993" s="128"/>
      <c r="D993" s="126"/>
      <c r="E993" s="126"/>
      <c r="F993" s="124"/>
      <c r="G993" s="132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</row>
    <row r="994" spans="2:24" x14ac:dyDescent="0.25">
      <c r="B994" s="50"/>
      <c r="C994" s="128"/>
      <c r="D994" s="126"/>
      <c r="E994" s="126"/>
      <c r="F994" s="124"/>
      <c r="G994" s="132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</row>
    <row r="995" spans="2:24" x14ac:dyDescent="0.25">
      <c r="B995" s="50"/>
      <c r="C995" s="128"/>
      <c r="D995" s="126"/>
      <c r="E995" s="126"/>
      <c r="F995" s="124"/>
      <c r="G995" s="132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</row>
    <row r="996" spans="2:24" x14ac:dyDescent="0.25">
      <c r="B996" s="50"/>
      <c r="C996" s="128"/>
      <c r="D996" s="126"/>
      <c r="E996" s="126"/>
      <c r="F996" s="124"/>
      <c r="G996" s="132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</row>
    <row r="997" spans="2:24" x14ac:dyDescent="0.25">
      <c r="B997" s="50"/>
      <c r="C997" s="128"/>
      <c r="D997" s="126"/>
      <c r="E997" s="126"/>
      <c r="F997" s="124"/>
      <c r="G997" s="132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</row>
    <row r="998" spans="2:24" x14ac:dyDescent="0.25">
      <c r="B998" s="50"/>
      <c r="C998" s="128"/>
      <c r="D998" s="126"/>
      <c r="E998" s="126"/>
      <c r="F998" s="124"/>
      <c r="G998" s="132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</row>
    <row r="999" spans="2:24" x14ac:dyDescent="0.25">
      <c r="B999" s="50"/>
      <c r="C999" s="128"/>
      <c r="D999" s="126"/>
      <c r="E999" s="126"/>
      <c r="F999" s="124"/>
      <c r="G999" s="132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</row>
    <row r="1000" spans="2:24" x14ac:dyDescent="0.25">
      <c r="B1000" s="50"/>
      <c r="C1000" s="128"/>
      <c r="D1000" s="126"/>
      <c r="E1000" s="126"/>
      <c r="F1000" s="124"/>
      <c r="G1000" s="132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</row>
    <row r="1001" spans="2:24" x14ac:dyDescent="0.25">
      <c r="B1001" s="50"/>
      <c r="C1001" s="128"/>
      <c r="D1001" s="126"/>
      <c r="E1001" s="126"/>
      <c r="F1001" s="124"/>
      <c r="G1001" s="132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</row>
    <row r="1002" spans="2:24" x14ac:dyDescent="0.25">
      <c r="B1002" s="50"/>
      <c r="C1002" s="128"/>
      <c r="D1002" s="126"/>
      <c r="E1002" s="126"/>
      <c r="F1002" s="124"/>
      <c r="G1002" s="132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</row>
    <row r="1003" spans="2:24" x14ac:dyDescent="0.25">
      <c r="B1003" s="50"/>
      <c r="C1003" s="128"/>
      <c r="D1003" s="126"/>
      <c r="E1003" s="126"/>
      <c r="F1003" s="124"/>
      <c r="G1003" s="132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</row>
    <row r="1004" spans="2:24" x14ac:dyDescent="0.25">
      <c r="B1004" s="50"/>
      <c r="C1004" s="128"/>
      <c r="D1004" s="126"/>
      <c r="E1004" s="126"/>
      <c r="F1004" s="124"/>
      <c r="G1004" s="132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</row>
    <row r="1005" spans="2:24" x14ac:dyDescent="0.25">
      <c r="B1005" s="50"/>
      <c r="C1005" s="128"/>
      <c r="D1005" s="126"/>
      <c r="E1005" s="126"/>
      <c r="F1005" s="124"/>
      <c r="G1005" s="132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</row>
    <row r="1006" spans="2:24" x14ac:dyDescent="0.25">
      <c r="B1006" s="50"/>
      <c r="C1006" s="128"/>
      <c r="D1006" s="126"/>
      <c r="E1006" s="126"/>
      <c r="F1006" s="124"/>
      <c r="G1006" s="132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</row>
    <row r="1007" spans="2:24" x14ac:dyDescent="0.25">
      <c r="B1007" s="50"/>
      <c r="C1007" s="128"/>
      <c r="D1007" s="126"/>
      <c r="E1007" s="126"/>
      <c r="F1007" s="124"/>
      <c r="G1007" s="132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</row>
    <row r="1008" spans="2:24" x14ac:dyDescent="0.25">
      <c r="B1008" s="50"/>
      <c r="C1008" s="128"/>
      <c r="D1008" s="126"/>
      <c r="E1008" s="126"/>
      <c r="F1008" s="124"/>
      <c r="G1008" s="132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</row>
    <row r="1009" spans="2:24" x14ac:dyDescent="0.25">
      <c r="B1009" s="50"/>
      <c r="C1009" s="128"/>
      <c r="D1009" s="126"/>
      <c r="E1009" s="126"/>
      <c r="F1009" s="124"/>
      <c r="G1009" s="132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</row>
    <row r="1010" spans="2:24" x14ac:dyDescent="0.25">
      <c r="B1010" s="50"/>
      <c r="C1010" s="128"/>
      <c r="D1010" s="126"/>
      <c r="E1010" s="126"/>
      <c r="F1010" s="124"/>
      <c r="G1010" s="132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</row>
    <row r="1011" spans="2:24" x14ac:dyDescent="0.25">
      <c r="B1011" s="50"/>
      <c r="C1011" s="128"/>
      <c r="D1011" s="126"/>
      <c r="E1011" s="126"/>
      <c r="F1011" s="124"/>
      <c r="G1011" s="132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</row>
    <row r="1012" spans="2:24" x14ac:dyDescent="0.25">
      <c r="B1012" s="50"/>
      <c r="C1012" s="128"/>
      <c r="D1012" s="126"/>
      <c r="E1012" s="126"/>
      <c r="F1012" s="124"/>
      <c r="G1012" s="132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</row>
    <row r="1013" spans="2:24" x14ac:dyDescent="0.25">
      <c r="B1013" s="50"/>
      <c r="C1013" s="128"/>
      <c r="D1013" s="126"/>
      <c r="E1013" s="126"/>
      <c r="F1013" s="124"/>
      <c r="G1013" s="132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</row>
    <row r="1014" spans="2:24" x14ac:dyDescent="0.25">
      <c r="B1014" s="50"/>
      <c r="C1014" s="128"/>
      <c r="D1014" s="126"/>
      <c r="E1014" s="126"/>
      <c r="F1014" s="124"/>
      <c r="G1014" s="132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</row>
    <row r="1015" spans="2:24" x14ac:dyDescent="0.25">
      <c r="B1015" s="50"/>
      <c r="C1015" s="128"/>
      <c r="D1015" s="126"/>
      <c r="E1015" s="126"/>
      <c r="F1015" s="124"/>
      <c r="G1015" s="132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</row>
    <row r="1016" spans="2:24" x14ac:dyDescent="0.25">
      <c r="B1016" s="50"/>
      <c r="C1016" s="128"/>
      <c r="D1016" s="126"/>
      <c r="E1016" s="126"/>
      <c r="F1016" s="124"/>
      <c r="G1016" s="132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</row>
    <row r="1017" spans="2:24" x14ac:dyDescent="0.25">
      <c r="B1017" s="50"/>
      <c r="C1017" s="128"/>
      <c r="D1017" s="126"/>
      <c r="E1017" s="126"/>
      <c r="F1017" s="124"/>
      <c r="G1017" s="132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</row>
    <row r="1018" spans="2:24" x14ac:dyDescent="0.25">
      <c r="B1018" s="50"/>
      <c r="C1018" s="128"/>
      <c r="D1018" s="126"/>
      <c r="E1018" s="126"/>
      <c r="F1018" s="124"/>
      <c r="G1018" s="132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</row>
    <row r="1019" spans="2:24" x14ac:dyDescent="0.25">
      <c r="B1019" s="50"/>
      <c r="C1019" s="128"/>
      <c r="D1019" s="126"/>
      <c r="E1019" s="126"/>
      <c r="F1019" s="124"/>
      <c r="G1019" s="132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</row>
    <row r="1020" spans="2:24" x14ac:dyDescent="0.25">
      <c r="B1020" s="50"/>
      <c r="C1020" s="128"/>
      <c r="D1020" s="126"/>
      <c r="E1020" s="126"/>
      <c r="F1020" s="124"/>
      <c r="G1020" s="132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</row>
    <row r="1021" spans="2:24" x14ac:dyDescent="0.25">
      <c r="B1021" s="50"/>
      <c r="C1021" s="128"/>
      <c r="D1021" s="126"/>
      <c r="E1021" s="126"/>
      <c r="F1021" s="124"/>
      <c r="G1021" s="132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</row>
    <row r="1022" spans="2:24" x14ac:dyDescent="0.25">
      <c r="B1022" s="50"/>
      <c r="C1022" s="128"/>
      <c r="D1022" s="126"/>
      <c r="E1022" s="126"/>
      <c r="F1022" s="124"/>
      <c r="G1022" s="132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</row>
    <row r="1023" spans="2:24" x14ac:dyDescent="0.25">
      <c r="B1023" s="50"/>
      <c r="C1023" s="128"/>
      <c r="D1023" s="126"/>
      <c r="E1023" s="126"/>
      <c r="F1023" s="124"/>
      <c r="G1023" s="132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</row>
    <row r="1024" spans="2:24" x14ac:dyDescent="0.25">
      <c r="B1024" s="50"/>
      <c r="C1024" s="128"/>
      <c r="D1024" s="126"/>
      <c r="E1024" s="126"/>
      <c r="F1024" s="124"/>
      <c r="G1024" s="132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</row>
    <row r="1025" spans="2:24" x14ac:dyDescent="0.25">
      <c r="B1025" s="50"/>
      <c r="C1025" s="128"/>
      <c r="D1025" s="126"/>
      <c r="E1025" s="126"/>
      <c r="F1025" s="124"/>
      <c r="G1025" s="132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</row>
    <row r="1026" spans="2:24" x14ac:dyDescent="0.25">
      <c r="B1026" s="50"/>
      <c r="C1026" s="128"/>
      <c r="D1026" s="126"/>
      <c r="E1026" s="126"/>
      <c r="F1026" s="124"/>
      <c r="G1026" s="132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</row>
    <row r="1027" spans="2:24" x14ac:dyDescent="0.25">
      <c r="B1027" s="50"/>
      <c r="C1027" s="128"/>
      <c r="D1027" s="126"/>
      <c r="E1027" s="126"/>
      <c r="F1027" s="124"/>
      <c r="G1027" s="132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</row>
    <row r="1028" spans="2:24" x14ac:dyDescent="0.25">
      <c r="B1028" s="50"/>
      <c r="C1028" s="128"/>
      <c r="D1028" s="126"/>
      <c r="E1028" s="126"/>
      <c r="F1028" s="124"/>
      <c r="G1028" s="132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</row>
    <row r="1029" spans="2:24" x14ac:dyDescent="0.25">
      <c r="B1029" s="50"/>
      <c r="C1029" s="128"/>
      <c r="D1029" s="126"/>
      <c r="E1029" s="126"/>
      <c r="F1029" s="124"/>
      <c r="G1029" s="132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</row>
    <row r="1030" spans="2:24" x14ac:dyDescent="0.25">
      <c r="B1030" s="50"/>
      <c r="C1030" s="128"/>
      <c r="D1030" s="126"/>
      <c r="E1030" s="126"/>
      <c r="F1030" s="124"/>
      <c r="G1030" s="132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</row>
    <row r="1031" spans="2:24" x14ac:dyDescent="0.25">
      <c r="B1031" s="50"/>
      <c r="C1031" s="128"/>
      <c r="D1031" s="126"/>
      <c r="E1031" s="126"/>
      <c r="F1031" s="124"/>
      <c r="G1031" s="132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</row>
    <row r="1032" spans="2:24" x14ac:dyDescent="0.25">
      <c r="B1032" s="50"/>
      <c r="C1032" s="128"/>
      <c r="D1032" s="126"/>
      <c r="E1032" s="126"/>
      <c r="F1032" s="124"/>
      <c r="G1032" s="132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</row>
    <row r="1033" spans="2:24" x14ac:dyDescent="0.25">
      <c r="B1033" s="50"/>
      <c r="C1033" s="128"/>
      <c r="D1033" s="126"/>
      <c r="E1033" s="126"/>
      <c r="F1033" s="124"/>
      <c r="G1033" s="132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</row>
    <row r="1034" spans="2:24" x14ac:dyDescent="0.25">
      <c r="B1034" s="50"/>
      <c r="C1034" s="128"/>
      <c r="D1034" s="126"/>
      <c r="E1034" s="126"/>
      <c r="F1034" s="124"/>
      <c r="G1034" s="132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</row>
    <row r="1035" spans="2:24" x14ac:dyDescent="0.25">
      <c r="B1035" s="50"/>
      <c r="C1035" s="128"/>
      <c r="D1035" s="126"/>
      <c r="E1035" s="126"/>
      <c r="F1035" s="124"/>
      <c r="G1035" s="132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</row>
    <row r="1036" spans="2:24" x14ac:dyDescent="0.25">
      <c r="B1036" s="50"/>
      <c r="C1036" s="128"/>
      <c r="D1036" s="126"/>
      <c r="E1036" s="126"/>
      <c r="F1036" s="124"/>
      <c r="G1036" s="132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</row>
    <row r="1037" spans="2:24" x14ac:dyDescent="0.25">
      <c r="B1037" s="50"/>
      <c r="C1037" s="128"/>
      <c r="D1037" s="126"/>
      <c r="E1037" s="126"/>
      <c r="F1037" s="124"/>
      <c r="G1037" s="132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</row>
    <row r="1038" spans="2:24" x14ac:dyDescent="0.25">
      <c r="B1038" s="50"/>
      <c r="C1038" s="128"/>
      <c r="D1038" s="126"/>
      <c r="E1038" s="126"/>
      <c r="F1038" s="124"/>
      <c r="G1038" s="132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</row>
    <row r="1039" spans="2:24" x14ac:dyDescent="0.25">
      <c r="B1039" s="50"/>
      <c r="C1039" s="128"/>
      <c r="D1039" s="126"/>
      <c r="E1039" s="126"/>
      <c r="F1039" s="124"/>
      <c r="G1039" s="132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</row>
    <row r="1040" spans="2:24" x14ac:dyDescent="0.25">
      <c r="B1040" s="50"/>
      <c r="C1040" s="128"/>
      <c r="D1040" s="126"/>
      <c r="E1040" s="126"/>
      <c r="F1040" s="124"/>
      <c r="G1040" s="132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</row>
    <row r="1041" spans="2:24" x14ac:dyDescent="0.25">
      <c r="B1041" s="50"/>
      <c r="C1041" s="128"/>
      <c r="D1041" s="126"/>
      <c r="E1041" s="126"/>
      <c r="F1041" s="124"/>
      <c r="G1041" s="132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</row>
    <row r="1042" spans="2:24" x14ac:dyDescent="0.25">
      <c r="B1042" s="50"/>
      <c r="C1042" s="128"/>
      <c r="D1042" s="126"/>
      <c r="E1042" s="126"/>
      <c r="F1042" s="124"/>
      <c r="G1042" s="132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</row>
    <row r="1043" spans="2:24" x14ac:dyDescent="0.25">
      <c r="B1043" s="50"/>
      <c r="C1043" s="128"/>
      <c r="D1043" s="126"/>
      <c r="E1043" s="126"/>
      <c r="F1043" s="124"/>
      <c r="G1043" s="132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</row>
    <row r="1044" spans="2:24" x14ac:dyDescent="0.25">
      <c r="B1044" s="50"/>
      <c r="C1044" s="128"/>
      <c r="D1044" s="126"/>
      <c r="E1044" s="126"/>
      <c r="F1044" s="124"/>
      <c r="G1044" s="132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</row>
    <row r="1045" spans="2:24" x14ac:dyDescent="0.25">
      <c r="B1045" s="50"/>
      <c r="C1045" s="128"/>
      <c r="D1045" s="126"/>
      <c r="E1045" s="126"/>
      <c r="F1045" s="124"/>
      <c r="G1045" s="132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</row>
    <row r="1046" spans="2:24" x14ac:dyDescent="0.25">
      <c r="B1046" s="50"/>
      <c r="C1046" s="128"/>
      <c r="D1046" s="126"/>
      <c r="E1046" s="126"/>
      <c r="F1046" s="124"/>
      <c r="G1046" s="132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</row>
    <row r="1047" spans="2:24" x14ac:dyDescent="0.25">
      <c r="B1047" s="50"/>
      <c r="C1047" s="128"/>
      <c r="D1047" s="126"/>
      <c r="E1047" s="126"/>
      <c r="F1047" s="124"/>
      <c r="G1047" s="132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</row>
    <row r="1048" spans="2:24" x14ac:dyDescent="0.25">
      <c r="B1048" s="50"/>
      <c r="C1048" s="128"/>
      <c r="D1048" s="126"/>
      <c r="E1048" s="126"/>
      <c r="F1048" s="124"/>
      <c r="G1048" s="132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</row>
    <row r="1049" spans="2:24" x14ac:dyDescent="0.25">
      <c r="B1049" s="50"/>
      <c r="C1049" s="128"/>
      <c r="D1049" s="126"/>
      <c r="E1049" s="126"/>
      <c r="F1049" s="124"/>
      <c r="G1049" s="132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</row>
    <row r="1050" spans="2:24" x14ac:dyDescent="0.25">
      <c r="B1050" s="50"/>
      <c r="C1050" s="128"/>
      <c r="D1050" s="126"/>
      <c r="E1050" s="126"/>
      <c r="F1050" s="124"/>
      <c r="G1050" s="132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</row>
    <row r="1051" spans="2:24" x14ac:dyDescent="0.25">
      <c r="B1051" s="50"/>
      <c r="C1051" s="128"/>
      <c r="D1051" s="126"/>
      <c r="E1051" s="126"/>
      <c r="F1051" s="124"/>
      <c r="G1051" s="132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</row>
    <row r="1052" spans="2:24" x14ac:dyDescent="0.25">
      <c r="B1052" s="50"/>
      <c r="C1052" s="128"/>
      <c r="D1052" s="126"/>
      <c r="E1052" s="126"/>
      <c r="F1052" s="124"/>
      <c r="G1052" s="132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</row>
    <row r="1053" spans="2:24" x14ac:dyDescent="0.25">
      <c r="B1053" s="50"/>
      <c r="C1053" s="128"/>
      <c r="D1053" s="126"/>
      <c r="E1053" s="126"/>
      <c r="F1053" s="124"/>
      <c r="G1053" s="132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</row>
    <row r="1054" spans="2:24" x14ac:dyDescent="0.25">
      <c r="B1054" s="50"/>
      <c r="C1054" s="128"/>
      <c r="D1054" s="126"/>
      <c r="E1054" s="126"/>
      <c r="F1054" s="124"/>
      <c r="G1054" s="132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</row>
    <row r="1055" spans="2:24" x14ac:dyDescent="0.25">
      <c r="B1055" s="50"/>
      <c r="C1055" s="128"/>
      <c r="D1055" s="126"/>
      <c r="E1055" s="126"/>
      <c r="F1055" s="124"/>
      <c r="G1055" s="132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</row>
    <row r="1056" spans="2:24" x14ac:dyDescent="0.25">
      <c r="B1056" s="50"/>
      <c r="C1056" s="128"/>
      <c r="D1056" s="126"/>
      <c r="E1056" s="126"/>
      <c r="F1056" s="124"/>
      <c r="G1056" s="132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</row>
    <row r="1057" spans="2:24" x14ac:dyDescent="0.25">
      <c r="B1057" s="50"/>
      <c r="C1057" s="128"/>
      <c r="D1057" s="126"/>
      <c r="E1057" s="126"/>
      <c r="F1057" s="124"/>
      <c r="G1057" s="132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</row>
    <row r="1058" spans="2:24" x14ac:dyDescent="0.25">
      <c r="B1058" s="50"/>
      <c r="C1058" s="128"/>
      <c r="D1058" s="126"/>
      <c r="E1058" s="126"/>
      <c r="F1058" s="124"/>
      <c r="G1058" s="132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</row>
    <row r="1059" spans="2:24" x14ac:dyDescent="0.25">
      <c r="B1059" s="50"/>
      <c r="C1059" s="128"/>
      <c r="D1059" s="126"/>
      <c r="E1059" s="126"/>
      <c r="F1059" s="124"/>
      <c r="G1059" s="132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</row>
    <row r="1060" spans="2:24" x14ac:dyDescent="0.25">
      <c r="B1060" s="50"/>
      <c r="C1060" s="128"/>
      <c r="D1060" s="126"/>
      <c r="E1060" s="126"/>
      <c r="F1060" s="124"/>
      <c r="G1060" s="132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</row>
    <row r="1061" spans="2:24" x14ac:dyDescent="0.25">
      <c r="B1061" s="50"/>
      <c r="C1061" s="128"/>
      <c r="D1061" s="126"/>
      <c r="E1061" s="126"/>
      <c r="F1061" s="124"/>
      <c r="G1061" s="132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</row>
    <row r="1062" spans="2:24" x14ac:dyDescent="0.25">
      <c r="B1062" s="50"/>
      <c r="C1062" s="128"/>
      <c r="D1062" s="126"/>
      <c r="E1062" s="126"/>
      <c r="F1062" s="124"/>
      <c r="G1062" s="132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</row>
    <row r="1063" spans="2:24" x14ac:dyDescent="0.25">
      <c r="B1063" s="50"/>
      <c r="C1063" s="128"/>
      <c r="D1063" s="126"/>
      <c r="E1063" s="126"/>
      <c r="F1063" s="124"/>
      <c r="G1063" s="132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</row>
    <row r="1064" spans="2:24" x14ac:dyDescent="0.25">
      <c r="B1064" s="50"/>
      <c r="C1064" s="128"/>
      <c r="D1064" s="126"/>
      <c r="E1064" s="126"/>
      <c r="F1064" s="124"/>
      <c r="G1064" s="132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</row>
    <row r="1065" spans="2:24" x14ac:dyDescent="0.25">
      <c r="B1065" s="50"/>
      <c r="C1065" s="128"/>
      <c r="D1065" s="126"/>
      <c r="E1065" s="126"/>
      <c r="F1065" s="124"/>
      <c r="G1065" s="132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</row>
    <row r="1066" spans="2:24" x14ac:dyDescent="0.25">
      <c r="B1066" s="50"/>
      <c r="C1066" s="128"/>
      <c r="D1066" s="126"/>
      <c r="E1066" s="126"/>
      <c r="F1066" s="124"/>
      <c r="G1066" s="132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</row>
    <row r="1067" spans="2:24" x14ac:dyDescent="0.25">
      <c r="B1067" s="50"/>
      <c r="C1067" s="128"/>
      <c r="D1067" s="126"/>
      <c r="E1067" s="126"/>
      <c r="F1067" s="124"/>
      <c r="G1067" s="132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</row>
    <row r="1068" spans="2:24" x14ac:dyDescent="0.25">
      <c r="B1068" s="50"/>
      <c r="C1068" s="128"/>
      <c r="D1068" s="126"/>
      <c r="E1068" s="126"/>
      <c r="F1068" s="124"/>
      <c r="G1068" s="132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</row>
    <row r="1069" spans="2:24" x14ac:dyDescent="0.25">
      <c r="B1069" s="50"/>
      <c r="C1069" s="128"/>
      <c r="D1069" s="126"/>
      <c r="E1069" s="126"/>
      <c r="F1069" s="124"/>
      <c r="G1069" s="132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</row>
    <row r="1070" spans="2:24" x14ac:dyDescent="0.25">
      <c r="B1070" s="50"/>
      <c r="C1070" s="128"/>
      <c r="D1070" s="126"/>
      <c r="E1070" s="126"/>
      <c r="F1070" s="124"/>
      <c r="G1070" s="132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</row>
    <row r="1071" spans="2:24" x14ac:dyDescent="0.25">
      <c r="B1071" s="50"/>
      <c r="C1071" s="128"/>
      <c r="D1071" s="126"/>
      <c r="E1071" s="126"/>
      <c r="F1071" s="124"/>
      <c r="G1071" s="132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</row>
    <row r="1072" spans="2:24" x14ac:dyDescent="0.25">
      <c r="B1072" s="50"/>
      <c r="C1072" s="128"/>
      <c r="D1072" s="126"/>
      <c r="E1072" s="126"/>
      <c r="F1072" s="124"/>
      <c r="G1072" s="132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</row>
    <row r="1073" spans="2:24" x14ac:dyDescent="0.25">
      <c r="B1073" s="50"/>
      <c r="C1073" s="128"/>
      <c r="D1073" s="126"/>
      <c r="E1073" s="126"/>
      <c r="F1073" s="124"/>
      <c r="G1073" s="132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</row>
    <row r="1074" spans="2:24" x14ac:dyDescent="0.25">
      <c r="B1074" s="50"/>
      <c r="C1074" s="128"/>
      <c r="D1074" s="126"/>
      <c r="E1074" s="126"/>
      <c r="F1074" s="124"/>
      <c r="G1074" s="132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</row>
    <row r="1075" spans="2:24" x14ac:dyDescent="0.25">
      <c r="B1075" s="50"/>
      <c r="C1075" s="128"/>
      <c r="D1075" s="126"/>
      <c r="E1075" s="126"/>
      <c r="F1075" s="124"/>
      <c r="G1075" s="132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</row>
    <row r="1076" spans="2:24" x14ac:dyDescent="0.25">
      <c r="B1076" s="50"/>
      <c r="C1076" s="128"/>
      <c r="D1076" s="126"/>
      <c r="E1076" s="126"/>
      <c r="F1076" s="124"/>
      <c r="G1076" s="132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</row>
    <row r="1077" spans="2:24" x14ac:dyDescent="0.25">
      <c r="B1077" s="50"/>
      <c r="C1077" s="128"/>
      <c r="D1077" s="126"/>
      <c r="E1077" s="126"/>
      <c r="F1077" s="124"/>
      <c r="G1077" s="132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</row>
    <row r="1078" spans="2:24" x14ac:dyDescent="0.25">
      <c r="B1078" s="50"/>
      <c r="C1078" s="128"/>
      <c r="D1078" s="126"/>
      <c r="E1078" s="126"/>
      <c r="F1078" s="124"/>
      <c r="G1078" s="132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</row>
    <row r="1079" spans="2:24" x14ac:dyDescent="0.25">
      <c r="B1079" s="50"/>
      <c r="C1079" s="128"/>
      <c r="D1079" s="126"/>
      <c r="E1079" s="126"/>
      <c r="F1079" s="124"/>
      <c r="G1079" s="132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</row>
    <row r="1080" spans="2:24" x14ac:dyDescent="0.25">
      <c r="B1080" s="50"/>
      <c r="C1080" s="128"/>
      <c r="D1080" s="126"/>
      <c r="E1080" s="126"/>
      <c r="F1080" s="124"/>
      <c r="G1080" s="132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</row>
    <row r="1081" spans="2:24" x14ac:dyDescent="0.25">
      <c r="B1081" s="50"/>
      <c r="C1081" s="128"/>
      <c r="D1081" s="126"/>
      <c r="E1081" s="126"/>
      <c r="F1081" s="124"/>
      <c r="G1081" s="132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</row>
    <row r="1082" spans="2:24" x14ac:dyDescent="0.25">
      <c r="B1082" s="50"/>
      <c r="C1082" s="128"/>
      <c r="D1082" s="126"/>
      <c r="E1082" s="126"/>
      <c r="F1082" s="124"/>
      <c r="G1082" s="132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</row>
    <row r="1083" spans="2:24" x14ac:dyDescent="0.25">
      <c r="B1083" s="50"/>
      <c r="C1083" s="128"/>
      <c r="D1083" s="126"/>
      <c r="E1083" s="126"/>
      <c r="F1083" s="124"/>
      <c r="G1083" s="132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</row>
    <row r="1084" spans="2:24" x14ac:dyDescent="0.25">
      <c r="B1084" s="50"/>
      <c r="C1084" s="128"/>
      <c r="D1084" s="126"/>
      <c r="E1084" s="126"/>
      <c r="F1084" s="124"/>
      <c r="G1084" s="132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</row>
    <row r="1085" spans="2:24" x14ac:dyDescent="0.25">
      <c r="B1085" s="50"/>
      <c r="C1085" s="128"/>
      <c r="D1085" s="126"/>
      <c r="E1085" s="126"/>
      <c r="F1085" s="124"/>
      <c r="G1085" s="132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</row>
    <row r="1086" spans="2:24" x14ac:dyDescent="0.25">
      <c r="B1086" s="50"/>
      <c r="C1086" s="128"/>
      <c r="D1086" s="126"/>
      <c r="E1086" s="126"/>
      <c r="F1086" s="124"/>
      <c r="G1086" s="132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</row>
    <row r="1087" spans="2:24" x14ac:dyDescent="0.25">
      <c r="B1087" s="50"/>
      <c r="C1087" s="128"/>
      <c r="D1087" s="126"/>
      <c r="E1087" s="126"/>
      <c r="F1087" s="124"/>
      <c r="G1087" s="132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</row>
    <row r="1088" spans="2:24" x14ac:dyDescent="0.25">
      <c r="B1088" s="50"/>
      <c r="C1088" s="128"/>
      <c r="D1088" s="126"/>
      <c r="E1088" s="126"/>
      <c r="F1088" s="124"/>
      <c r="G1088" s="132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</row>
    <row r="1089" spans="2:24" x14ac:dyDescent="0.25">
      <c r="B1089" s="50"/>
      <c r="C1089" s="128"/>
      <c r="D1089" s="126"/>
      <c r="E1089" s="126"/>
      <c r="F1089" s="124"/>
      <c r="G1089" s="132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</row>
    <row r="1090" spans="2:24" x14ac:dyDescent="0.25">
      <c r="B1090" s="50"/>
      <c r="C1090" s="128"/>
      <c r="D1090" s="126"/>
      <c r="E1090" s="126"/>
      <c r="F1090" s="124"/>
      <c r="G1090" s="132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</row>
    <row r="1091" spans="2:24" x14ac:dyDescent="0.25">
      <c r="B1091" s="50"/>
      <c r="C1091" s="128"/>
      <c r="D1091" s="126"/>
      <c r="E1091" s="126"/>
      <c r="F1091" s="124"/>
      <c r="G1091" s="132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</row>
    <row r="1092" spans="2:24" x14ac:dyDescent="0.25">
      <c r="B1092" s="50"/>
      <c r="C1092" s="128"/>
      <c r="D1092" s="126"/>
      <c r="E1092" s="126"/>
      <c r="F1092" s="124"/>
      <c r="G1092" s="132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</row>
    <row r="1093" spans="2:24" x14ac:dyDescent="0.25">
      <c r="B1093" s="50"/>
      <c r="C1093" s="128"/>
      <c r="D1093" s="126"/>
      <c r="E1093" s="126"/>
      <c r="F1093" s="124"/>
      <c r="G1093" s="132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</row>
    <row r="1094" spans="2:24" x14ac:dyDescent="0.25">
      <c r="B1094" s="50"/>
      <c r="C1094" s="128"/>
      <c r="D1094" s="126"/>
      <c r="E1094" s="126"/>
      <c r="F1094" s="124"/>
      <c r="G1094" s="132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</row>
    <row r="1095" spans="2:24" x14ac:dyDescent="0.25">
      <c r="B1095" s="50"/>
      <c r="C1095" s="128"/>
      <c r="D1095" s="126"/>
      <c r="E1095" s="126"/>
      <c r="F1095" s="124"/>
      <c r="G1095" s="132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</row>
    <row r="1096" spans="2:24" x14ac:dyDescent="0.25">
      <c r="B1096" s="50"/>
      <c r="C1096" s="128"/>
      <c r="D1096" s="126"/>
      <c r="E1096" s="126"/>
      <c r="F1096" s="124"/>
      <c r="G1096" s="132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</row>
    <row r="1097" spans="2:24" x14ac:dyDescent="0.25">
      <c r="B1097" s="50"/>
      <c r="C1097" s="128"/>
      <c r="D1097" s="126"/>
      <c r="E1097" s="126"/>
      <c r="F1097" s="124"/>
      <c r="G1097" s="132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</row>
    <row r="1098" spans="2:24" x14ac:dyDescent="0.25">
      <c r="B1098" s="50"/>
      <c r="C1098" s="128"/>
      <c r="D1098" s="126"/>
      <c r="E1098" s="126"/>
      <c r="F1098" s="124"/>
      <c r="G1098" s="132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</row>
    <row r="1099" spans="2:24" x14ac:dyDescent="0.25">
      <c r="B1099" s="50"/>
      <c r="C1099" s="128"/>
      <c r="D1099" s="126"/>
      <c r="E1099" s="126"/>
      <c r="F1099" s="124"/>
      <c r="G1099" s="132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</row>
    <row r="1100" spans="2:24" x14ac:dyDescent="0.25">
      <c r="B1100" s="50"/>
      <c r="C1100" s="128"/>
      <c r="D1100" s="126"/>
      <c r="E1100" s="126"/>
      <c r="F1100" s="124"/>
      <c r="G1100" s="132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</row>
    <row r="1101" spans="2:24" x14ac:dyDescent="0.25">
      <c r="B1101" s="50"/>
      <c r="C1101" s="128"/>
      <c r="D1101" s="126"/>
      <c r="E1101" s="126"/>
      <c r="F1101" s="124"/>
      <c r="G1101" s="132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</row>
    <row r="1102" spans="2:24" x14ac:dyDescent="0.25">
      <c r="B1102" s="50"/>
      <c r="C1102" s="128"/>
      <c r="D1102" s="126"/>
      <c r="E1102" s="126"/>
      <c r="F1102" s="124"/>
      <c r="G1102" s="132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</row>
    <row r="1103" spans="2:24" x14ac:dyDescent="0.25">
      <c r="B1103" s="50"/>
      <c r="C1103" s="128"/>
      <c r="D1103" s="126"/>
      <c r="E1103" s="126"/>
      <c r="F1103" s="124"/>
      <c r="G1103" s="132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</row>
    <row r="1104" spans="2:24" x14ac:dyDescent="0.25">
      <c r="B1104" s="50"/>
      <c r="C1104" s="128"/>
      <c r="D1104" s="126"/>
      <c r="E1104" s="126"/>
      <c r="F1104" s="124"/>
      <c r="G1104" s="132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</row>
    <row r="1105" spans="2:24" x14ac:dyDescent="0.25">
      <c r="B1105" s="50"/>
      <c r="C1105" s="128"/>
      <c r="D1105" s="126"/>
      <c r="E1105" s="126"/>
      <c r="F1105" s="124"/>
      <c r="G1105" s="132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</row>
    <row r="1106" spans="2:24" x14ac:dyDescent="0.25">
      <c r="B1106" s="50"/>
      <c r="C1106" s="128"/>
      <c r="D1106" s="126"/>
      <c r="E1106" s="126"/>
      <c r="F1106" s="124"/>
      <c r="G1106" s="132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</row>
    <row r="1107" spans="2:24" x14ac:dyDescent="0.25">
      <c r="B1107" s="50"/>
      <c r="C1107" s="128"/>
      <c r="D1107" s="126"/>
      <c r="E1107" s="126"/>
      <c r="F1107" s="124"/>
      <c r="G1107" s="132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</row>
    <row r="1108" spans="2:24" x14ac:dyDescent="0.25">
      <c r="B1108" s="50"/>
      <c r="C1108" s="128"/>
      <c r="D1108" s="126"/>
      <c r="E1108" s="126"/>
      <c r="F1108" s="124"/>
      <c r="G1108" s="132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</row>
    <row r="1109" spans="2:24" x14ac:dyDescent="0.25">
      <c r="B1109" s="50"/>
      <c r="C1109" s="128"/>
      <c r="D1109" s="126"/>
      <c r="E1109" s="126"/>
      <c r="F1109" s="124"/>
      <c r="G1109" s="132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</row>
    <row r="1110" spans="2:24" x14ac:dyDescent="0.25">
      <c r="B1110" s="50"/>
      <c r="C1110" s="128"/>
      <c r="D1110" s="126"/>
      <c r="E1110" s="126"/>
      <c r="F1110" s="124"/>
      <c r="G1110" s="132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</row>
    <row r="1111" spans="2:24" x14ac:dyDescent="0.25">
      <c r="B1111" s="50"/>
      <c r="C1111" s="128"/>
      <c r="D1111" s="126"/>
      <c r="E1111" s="126"/>
      <c r="F1111" s="124"/>
      <c r="G1111" s="132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</row>
    <row r="1112" spans="2:24" x14ac:dyDescent="0.25">
      <c r="B1112" s="50"/>
      <c r="C1112" s="128"/>
      <c r="D1112" s="126"/>
      <c r="E1112" s="126"/>
      <c r="F1112" s="124"/>
      <c r="G1112" s="132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</row>
    <row r="1113" spans="2:24" x14ac:dyDescent="0.25">
      <c r="B1113" s="50"/>
      <c r="C1113" s="128"/>
      <c r="D1113" s="126"/>
      <c r="E1113" s="126"/>
      <c r="F1113" s="124"/>
      <c r="G1113" s="132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</row>
    <row r="1114" spans="2:24" x14ac:dyDescent="0.25">
      <c r="B1114" s="50"/>
      <c r="C1114" s="128"/>
      <c r="D1114" s="126"/>
      <c r="E1114" s="126"/>
      <c r="F1114" s="124"/>
      <c r="G1114" s="132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</row>
    <row r="1115" spans="2:24" x14ac:dyDescent="0.25">
      <c r="B1115" s="50"/>
      <c r="C1115" s="128"/>
      <c r="D1115" s="126"/>
      <c r="E1115" s="126"/>
      <c r="F1115" s="124"/>
      <c r="G1115" s="132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</row>
    <row r="1116" spans="2:24" x14ac:dyDescent="0.25">
      <c r="B1116" s="50"/>
      <c r="C1116" s="128"/>
      <c r="D1116" s="126"/>
      <c r="E1116" s="126"/>
      <c r="F1116" s="124"/>
      <c r="G1116" s="132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</row>
    <row r="1117" spans="2:24" x14ac:dyDescent="0.25">
      <c r="B1117" s="50"/>
      <c r="C1117" s="128"/>
      <c r="D1117" s="126"/>
      <c r="E1117" s="126"/>
      <c r="F1117" s="124"/>
      <c r="G1117" s="132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</row>
    <row r="1118" spans="2:24" x14ac:dyDescent="0.25">
      <c r="B1118" s="50"/>
      <c r="C1118" s="128"/>
      <c r="D1118" s="126"/>
      <c r="E1118" s="126"/>
      <c r="F1118" s="124"/>
      <c r="G1118" s="132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</row>
    <row r="1119" spans="2:24" x14ac:dyDescent="0.25">
      <c r="B1119" s="50"/>
      <c r="C1119" s="128"/>
      <c r="D1119" s="126"/>
      <c r="E1119" s="126"/>
      <c r="F1119" s="124"/>
      <c r="G1119" s="132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</row>
    <row r="1120" spans="2:24" x14ac:dyDescent="0.25">
      <c r="B1120" s="50"/>
      <c r="C1120" s="128"/>
      <c r="D1120" s="126"/>
      <c r="E1120" s="126"/>
      <c r="F1120" s="124"/>
      <c r="G1120" s="132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</row>
    <row r="1121" spans="2:24" x14ac:dyDescent="0.25">
      <c r="B1121" s="50"/>
      <c r="C1121" s="128"/>
      <c r="D1121" s="126"/>
      <c r="E1121" s="126"/>
      <c r="F1121" s="124"/>
      <c r="G1121" s="132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</row>
    <row r="1122" spans="2:24" x14ac:dyDescent="0.25">
      <c r="B1122" s="50"/>
      <c r="C1122" s="128"/>
      <c r="D1122" s="126"/>
      <c r="E1122" s="126"/>
      <c r="F1122" s="124"/>
      <c r="G1122" s="132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</row>
    <row r="1123" spans="2:24" x14ac:dyDescent="0.25">
      <c r="B1123" s="50"/>
      <c r="C1123" s="128"/>
      <c r="D1123" s="126"/>
      <c r="E1123" s="126"/>
      <c r="F1123" s="124"/>
      <c r="G1123" s="132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</row>
    <row r="1124" spans="2:24" x14ac:dyDescent="0.25">
      <c r="B1124" s="50"/>
      <c r="C1124" s="128"/>
      <c r="D1124" s="126"/>
      <c r="E1124" s="126"/>
      <c r="F1124" s="124"/>
      <c r="G1124" s="132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</row>
    <row r="1125" spans="2:24" x14ac:dyDescent="0.25">
      <c r="B1125" s="50"/>
      <c r="C1125" s="128"/>
      <c r="D1125" s="126"/>
      <c r="E1125" s="126"/>
      <c r="F1125" s="124"/>
      <c r="G1125" s="132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</row>
    <row r="1126" spans="2:24" x14ac:dyDescent="0.25">
      <c r="B1126" s="50"/>
      <c r="C1126" s="128"/>
      <c r="D1126" s="126"/>
      <c r="E1126" s="126"/>
      <c r="F1126" s="124"/>
      <c r="G1126" s="132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</row>
    <row r="1127" spans="2:24" x14ac:dyDescent="0.25">
      <c r="B1127" s="50"/>
      <c r="C1127" s="128"/>
      <c r="D1127" s="126"/>
      <c r="E1127" s="126"/>
      <c r="F1127" s="124"/>
      <c r="G1127" s="132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</row>
    <row r="1128" spans="2:24" x14ac:dyDescent="0.25">
      <c r="B1128" s="50"/>
      <c r="C1128" s="128"/>
      <c r="D1128" s="126"/>
      <c r="E1128" s="126"/>
      <c r="F1128" s="124"/>
      <c r="G1128" s="132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</row>
    <row r="1129" spans="2:24" x14ac:dyDescent="0.25">
      <c r="B1129" s="50"/>
      <c r="C1129" s="128"/>
      <c r="D1129" s="126"/>
      <c r="E1129" s="126"/>
      <c r="F1129" s="124"/>
      <c r="G1129" s="132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</row>
    <row r="1130" spans="2:24" x14ac:dyDescent="0.25">
      <c r="B1130" s="50"/>
      <c r="C1130" s="128"/>
      <c r="D1130" s="126"/>
      <c r="E1130" s="126"/>
      <c r="F1130" s="124"/>
      <c r="G1130" s="132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</row>
    <row r="1131" spans="2:24" x14ac:dyDescent="0.25">
      <c r="B1131" s="50"/>
      <c r="C1131" s="128"/>
      <c r="D1131" s="126"/>
      <c r="E1131" s="126"/>
      <c r="F1131" s="124"/>
      <c r="G1131" s="132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</row>
    <row r="1132" spans="2:24" x14ac:dyDescent="0.25">
      <c r="B1132" s="50"/>
      <c r="C1132" s="128"/>
      <c r="D1132" s="126"/>
      <c r="E1132" s="126"/>
      <c r="F1132" s="124"/>
      <c r="G1132" s="132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</row>
    <row r="1133" spans="2:24" x14ac:dyDescent="0.25">
      <c r="B1133" s="50"/>
      <c r="C1133" s="128"/>
      <c r="D1133" s="126"/>
      <c r="E1133" s="126"/>
      <c r="F1133" s="124"/>
      <c r="G1133" s="132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</row>
    <row r="1134" spans="2:24" x14ac:dyDescent="0.25">
      <c r="B1134" s="50"/>
      <c r="C1134" s="128"/>
      <c r="D1134" s="126"/>
      <c r="E1134" s="126"/>
      <c r="F1134" s="124"/>
      <c r="G1134" s="132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</row>
    <row r="1135" spans="2:24" x14ac:dyDescent="0.25">
      <c r="B1135" s="50"/>
      <c r="C1135" s="128"/>
      <c r="D1135" s="126"/>
      <c r="E1135" s="126"/>
      <c r="F1135" s="124"/>
      <c r="G1135" s="132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</row>
    <row r="1136" spans="2:24" x14ac:dyDescent="0.25">
      <c r="B1136" s="50"/>
      <c r="C1136" s="128"/>
      <c r="D1136" s="126"/>
      <c r="E1136" s="126"/>
      <c r="F1136" s="124"/>
      <c r="G1136" s="132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</row>
    <row r="1137" spans="2:24" x14ac:dyDescent="0.25">
      <c r="B1137" s="50"/>
      <c r="C1137" s="128"/>
      <c r="D1137" s="126"/>
      <c r="E1137" s="126"/>
      <c r="F1137" s="124"/>
      <c r="G1137" s="132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</row>
    <row r="1138" spans="2:24" x14ac:dyDescent="0.25">
      <c r="B1138" s="50"/>
      <c r="C1138" s="128"/>
      <c r="D1138" s="126"/>
      <c r="E1138" s="126"/>
      <c r="F1138" s="124"/>
      <c r="G1138" s="132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</row>
    <row r="1139" spans="2:24" x14ac:dyDescent="0.25">
      <c r="B1139" s="50"/>
      <c r="C1139" s="128"/>
      <c r="D1139" s="126"/>
      <c r="E1139" s="126"/>
      <c r="F1139" s="124"/>
      <c r="G1139" s="132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</row>
    <row r="1140" spans="2:24" x14ac:dyDescent="0.25">
      <c r="B1140" s="50"/>
      <c r="C1140" s="128"/>
      <c r="D1140" s="126"/>
      <c r="E1140" s="126"/>
      <c r="F1140" s="124"/>
      <c r="G1140" s="132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</row>
    <row r="1141" spans="2:24" x14ac:dyDescent="0.25">
      <c r="B1141" s="50"/>
      <c r="C1141" s="128"/>
      <c r="D1141" s="126"/>
      <c r="E1141" s="126"/>
      <c r="F1141" s="124"/>
      <c r="G1141" s="132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</row>
    <row r="1142" spans="2:24" x14ac:dyDescent="0.25">
      <c r="B1142" s="50"/>
      <c r="C1142" s="128"/>
      <c r="D1142" s="126"/>
      <c r="E1142" s="126"/>
      <c r="F1142" s="124"/>
      <c r="G1142" s="132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</row>
    <row r="1143" spans="2:24" x14ac:dyDescent="0.25">
      <c r="B1143" s="50"/>
      <c r="C1143" s="128"/>
      <c r="D1143" s="126"/>
      <c r="E1143" s="126"/>
      <c r="F1143" s="124"/>
      <c r="G1143" s="132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</row>
    <row r="1144" spans="2:24" x14ac:dyDescent="0.25">
      <c r="B1144" s="50"/>
      <c r="C1144" s="128"/>
      <c r="D1144" s="126"/>
      <c r="E1144" s="126"/>
      <c r="F1144" s="124"/>
      <c r="G1144" s="132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</row>
    <row r="1145" spans="2:24" x14ac:dyDescent="0.25">
      <c r="B1145" s="50"/>
      <c r="C1145" s="128"/>
      <c r="D1145" s="126"/>
      <c r="E1145" s="126"/>
      <c r="F1145" s="124"/>
      <c r="G1145" s="132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</row>
    <row r="1146" spans="2:24" x14ac:dyDescent="0.25">
      <c r="B1146" s="50"/>
      <c r="C1146" s="128"/>
      <c r="D1146" s="126"/>
      <c r="E1146" s="126"/>
      <c r="F1146" s="124"/>
      <c r="G1146" s="132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</row>
    <row r="1147" spans="2:24" x14ac:dyDescent="0.25">
      <c r="B1147" s="50"/>
      <c r="C1147" s="128"/>
      <c r="D1147" s="126"/>
      <c r="E1147" s="126"/>
      <c r="F1147" s="124"/>
      <c r="G1147" s="132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</row>
    <row r="1148" spans="2:24" x14ac:dyDescent="0.25">
      <c r="B1148" s="50"/>
      <c r="C1148" s="128"/>
      <c r="D1148" s="126"/>
      <c r="E1148" s="126"/>
      <c r="F1148" s="124"/>
      <c r="G1148" s="132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</row>
    <row r="1149" spans="2:24" x14ac:dyDescent="0.25">
      <c r="B1149" s="50"/>
      <c r="C1149" s="128"/>
      <c r="D1149" s="126"/>
      <c r="E1149" s="126"/>
      <c r="F1149" s="124"/>
      <c r="G1149" s="132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</row>
    <row r="1150" spans="2:24" x14ac:dyDescent="0.25">
      <c r="B1150" s="50"/>
      <c r="C1150" s="128"/>
      <c r="D1150" s="126"/>
      <c r="E1150" s="126"/>
      <c r="F1150" s="124"/>
      <c r="G1150" s="132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</row>
    <row r="1151" spans="2:24" x14ac:dyDescent="0.25">
      <c r="B1151" s="50"/>
      <c r="C1151" s="128"/>
      <c r="D1151" s="126"/>
      <c r="E1151" s="126"/>
      <c r="F1151" s="124"/>
      <c r="G1151" s="132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</row>
    <row r="1152" spans="2:24" x14ac:dyDescent="0.25">
      <c r="B1152" s="50"/>
      <c r="C1152" s="128"/>
      <c r="D1152" s="126"/>
      <c r="E1152" s="126"/>
      <c r="F1152" s="124"/>
      <c r="G1152" s="132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</row>
    <row r="1153" spans="2:24" x14ac:dyDescent="0.25">
      <c r="B1153" s="50"/>
      <c r="C1153" s="128"/>
      <c r="D1153" s="126"/>
      <c r="E1153" s="126"/>
      <c r="F1153" s="124"/>
      <c r="G1153" s="132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</row>
    <row r="1154" spans="2:24" x14ac:dyDescent="0.25">
      <c r="B1154" s="50"/>
      <c r="C1154" s="128"/>
      <c r="D1154" s="126"/>
      <c r="E1154" s="126"/>
      <c r="F1154" s="124"/>
      <c r="G1154" s="132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</row>
    <row r="1155" spans="2:24" x14ac:dyDescent="0.25">
      <c r="B1155" s="50"/>
      <c r="C1155" s="128"/>
      <c r="D1155" s="126"/>
      <c r="E1155" s="126"/>
      <c r="F1155" s="124"/>
      <c r="G1155" s="132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</row>
    <row r="1156" spans="2:24" x14ac:dyDescent="0.25">
      <c r="B1156" s="50"/>
      <c r="C1156" s="128"/>
      <c r="D1156" s="126"/>
      <c r="E1156" s="126"/>
      <c r="F1156" s="124"/>
      <c r="G1156" s="132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</row>
    <row r="1157" spans="2:24" x14ac:dyDescent="0.25">
      <c r="B1157" s="50"/>
      <c r="C1157" s="128"/>
      <c r="D1157" s="126"/>
      <c r="E1157" s="126"/>
      <c r="F1157" s="124"/>
      <c r="G1157" s="132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</row>
    <row r="1158" spans="2:24" x14ac:dyDescent="0.25">
      <c r="B1158" s="50"/>
      <c r="C1158" s="128"/>
      <c r="D1158" s="126"/>
      <c r="E1158" s="126"/>
      <c r="F1158" s="124"/>
      <c r="G1158" s="132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</row>
    <row r="1159" spans="2:24" x14ac:dyDescent="0.25">
      <c r="B1159" s="50"/>
      <c r="C1159" s="128"/>
      <c r="D1159" s="126"/>
      <c r="E1159" s="126"/>
      <c r="F1159" s="124"/>
      <c r="G1159" s="132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</row>
    <row r="1160" spans="2:24" x14ac:dyDescent="0.25">
      <c r="B1160" s="50"/>
      <c r="C1160" s="128"/>
      <c r="D1160" s="126"/>
      <c r="E1160" s="126"/>
      <c r="F1160" s="124"/>
      <c r="G1160" s="132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</row>
    <row r="1161" spans="2:24" x14ac:dyDescent="0.25">
      <c r="B1161" s="50"/>
      <c r="C1161" s="128"/>
      <c r="D1161" s="126"/>
      <c r="E1161" s="126"/>
      <c r="F1161" s="124"/>
      <c r="G1161" s="132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</row>
    <row r="1162" spans="2:24" x14ac:dyDescent="0.25">
      <c r="B1162" s="50"/>
      <c r="C1162" s="128"/>
      <c r="D1162" s="126"/>
      <c r="E1162" s="126"/>
      <c r="F1162" s="124"/>
      <c r="G1162" s="132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</row>
    <row r="1163" spans="2:24" x14ac:dyDescent="0.25">
      <c r="B1163" s="50"/>
      <c r="C1163" s="128"/>
      <c r="D1163" s="126"/>
      <c r="E1163" s="126"/>
      <c r="F1163" s="124"/>
      <c r="G1163" s="132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</row>
    <row r="1164" spans="2:24" x14ac:dyDescent="0.25">
      <c r="B1164" s="50"/>
      <c r="C1164" s="128"/>
      <c r="D1164" s="126"/>
      <c r="E1164" s="126"/>
      <c r="F1164" s="124"/>
      <c r="G1164" s="132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</row>
    <row r="1165" spans="2:24" x14ac:dyDescent="0.25">
      <c r="B1165" s="50"/>
      <c r="C1165" s="128"/>
      <c r="D1165" s="126"/>
      <c r="E1165" s="126"/>
      <c r="F1165" s="124"/>
      <c r="G1165" s="132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</row>
    <row r="1166" spans="2:24" x14ac:dyDescent="0.25">
      <c r="B1166" s="50"/>
      <c r="C1166" s="128"/>
      <c r="D1166" s="126"/>
      <c r="E1166" s="126"/>
      <c r="F1166" s="124"/>
      <c r="G1166" s="132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</row>
    <row r="1167" spans="2:24" x14ac:dyDescent="0.25">
      <c r="B1167" s="50"/>
      <c r="C1167" s="128"/>
      <c r="D1167" s="126"/>
      <c r="E1167" s="126"/>
      <c r="F1167" s="124"/>
      <c r="G1167" s="132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</row>
    <row r="1168" spans="2:24" x14ac:dyDescent="0.25">
      <c r="B1168" s="50"/>
      <c r="C1168" s="128"/>
      <c r="D1168" s="126"/>
      <c r="E1168" s="126"/>
      <c r="F1168" s="124"/>
      <c r="G1168" s="132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</row>
    <row r="1169" spans="2:24" x14ac:dyDescent="0.25">
      <c r="B1169" s="50"/>
      <c r="C1169" s="128"/>
      <c r="D1169" s="126"/>
      <c r="E1169" s="126"/>
      <c r="F1169" s="124"/>
      <c r="G1169" s="132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</row>
    <row r="1170" spans="2:24" x14ac:dyDescent="0.25">
      <c r="B1170" s="50"/>
      <c r="C1170" s="128"/>
      <c r="D1170" s="126"/>
      <c r="E1170" s="126"/>
      <c r="F1170" s="124"/>
      <c r="G1170" s="132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</row>
    <row r="1171" spans="2:24" x14ac:dyDescent="0.25">
      <c r="B1171" s="50"/>
      <c r="C1171" s="128"/>
      <c r="D1171" s="126"/>
      <c r="E1171" s="126"/>
      <c r="F1171" s="124"/>
      <c r="G1171" s="132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</row>
    <row r="1172" spans="2:24" x14ac:dyDescent="0.25">
      <c r="B1172" s="50"/>
      <c r="C1172" s="128"/>
      <c r="D1172" s="126"/>
      <c r="E1172" s="126"/>
      <c r="F1172" s="124"/>
      <c r="G1172" s="132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</row>
    <row r="1173" spans="2:24" x14ac:dyDescent="0.25">
      <c r="B1173" s="50"/>
      <c r="C1173" s="128"/>
      <c r="D1173" s="126"/>
      <c r="E1173" s="126"/>
      <c r="F1173" s="124"/>
      <c r="G1173" s="132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</row>
    <row r="1174" spans="2:24" x14ac:dyDescent="0.25">
      <c r="B1174" s="50"/>
      <c r="C1174" s="128"/>
      <c r="D1174" s="126"/>
      <c r="E1174" s="126"/>
      <c r="F1174" s="124"/>
      <c r="G1174" s="132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</row>
    <row r="1175" spans="2:24" x14ac:dyDescent="0.25">
      <c r="B1175" s="50"/>
      <c r="C1175" s="128"/>
      <c r="D1175" s="126"/>
      <c r="E1175" s="126"/>
      <c r="F1175" s="124"/>
      <c r="G1175" s="132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</row>
    <row r="1176" spans="2:24" x14ac:dyDescent="0.25">
      <c r="B1176" s="50"/>
      <c r="C1176" s="128"/>
      <c r="D1176" s="126"/>
      <c r="E1176" s="126"/>
      <c r="F1176" s="124"/>
      <c r="G1176" s="132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</row>
    <row r="1177" spans="2:24" x14ac:dyDescent="0.25">
      <c r="B1177" s="50"/>
      <c r="C1177" s="128"/>
      <c r="D1177" s="126"/>
      <c r="E1177" s="126"/>
      <c r="F1177" s="124"/>
      <c r="G1177" s="132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</row>
    <row r="1178" spans="2:24" x14ac:dyDescent="0.25">
      <c r="B1178" s="50"/>
      <c r="C1178" s="128"/>
      <c r="D1178" s="126"/>
      <c r="E1178" s="126"/>
      <c r="F1178" s="124"/>
      <c r="G1178" s="132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</row>
    <row r="1179" spans="2:24" x14ac:dyDescent="0.25">
      <c r="B1179" s="50"/>
      <c r="C1179" s="128"/>
      <c r="D1179" s="126"/>
      <c r="E1179" s="126"/>
      <c r="F1179" s="124"/>
      <c r="G1179" s="132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</row>
    <row r="1180" spans="2:24" x14ac:dyDescent="0.25">
      <c r="B1180" s="50"/>
      <c r="C1180" s="128"/>
      <c r="D1180" s="126"/>
      <c r="E1180" s="126"/>
      <c r="F1180" s="124"/>
      <c r="G1180" s="132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</row>
    <row r="1181" spans="2:24" x14ac:dyDescent="0.25">
      <c r="B1181" s="50"/>
      <c r="C1181" s="128"/>
      <c r="D1181" s="126"/>
      <c r="E1181" s="126"/>
      <c r="F1181" s="124"/>
      <c r="G1181" s="132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</row>
    <row r="1182" spans="2:24" x14ac:dyDescent="0.25">
      <c r="B1182" s="50"/>
      <c r="C1182" s="128"/>
      <c r="D1182" s="126"/>
      <c r="E1182" s="126"/>
      <c r="F1182" s="124"/>
      <c r="G1182" s="132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</row>
    <row r="1183" spans="2:24" x14ac:dyDescent="0.25">
      <c r="B1183" s="50"/>
      <c r="C1183" s="128"/>
      <c r="D1183" s="126"/>
      <c r="E1183" s="126"/>
      <c r="F1183" s="124"/>
      <c r="G1183" s="132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</row>
    <row r="1184" spans="2:24" x14ac:dyDescent="0.25">
      <c r="B1184" s="50"/>
      <c r="C1184" s="128"/>
      <c r="D1184" s="126"/>
      <c r="E1184" s="126"/>
      <c r="F1184" s="124"/>
      <c r="G1184" s="132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</row>
    <row r="1185" spans="2:24" x14ac:dyDescent="0.25">
      <c r="B1185" s="50"/>
      <c r="C1185" s="128"/>
      <c r="D1185" s="126"/>
      <c r="E1185" s="126"/>
      <c r="F1185" s="124"/>
      <c r="G1185" s="132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</row>
    <row r="1186" spans="2:24" x14ac:dyDescent="0.25">
      <c r="B1186" s="50"/>
      <c r="C1186" s="128"/>
      <c r="D1186" s="126"/>
      <c r="E1186" s="126"/>
      <c r="F1186" s="124"/>
      <c r="G1186" s="132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</row>
    <row r="1187" spans="2:24" x14ac:dyDescent="0.25">
      <c r="B1187" s="50"/>
      <c r="C1187" s="128"/>
      <c r="D1187" s="126"/>
      <c r="E1187" s="126"/>
      <c r="F1187" s="124"/>
      <c r="G1187" s="132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</row>
    <row r="1188" spans="2:24" x14ac:dyDescent="0.25">
      <c r="B1188" s="50"/>
      <c r="C1188" s="128"/>
      <c r="D1188" s="126"/>
      <c r="E1188" s="126"/>
      <c r="F1188" s="124"/>
      <c r="G1188" s="132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</row>
    <row r="1189" spans="2:24" x14ac:dyDescent="0.25">
      <c r="B1189" s="50"/>
      <c r="C1189" s="128"/>
      <c r="D1189" s="126"/>
      <c r="E1189" s="126"/>
      <c r="F1189" s="124"/>
      <c r="G1189" s="132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</row>
    <row r="1190" spans="2:24" x14ac:dyDescent="0.25">
      <c r="B1190" s="50"/>
      <c r="C1190" s="128"/>
      <c r="D1190" s="126"/>
      <c r="E1190" s="126"/>
      <c r="F1190" s="124"/>
      <c r="G1190" s="132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</row>
    <row r="1191" spans="2:24" x14ac:dyDescent="0.25">
      <c r="B1191" s="50"/>
      <c r="C1191" s="128"/>
      <c r="D1191" s="126"/>
      <c r="E1191" s="126"/>
      <c r="F1191" s="124"/>
      <c r="G1191" s="132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</row>
    <row r="1192" spans="2:24" x14ac:dyDescent="0.25">
      <c r="B1192" s="50"/>
      <c r="C1192" s="128"/>
      <c r="D1192" s="126"/>
      <c r="E1192" s="126"/>
      <c r="F1192" s="124"/>
      <c r="G1192" s="132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</row>
    <row r="1193" spans="2:24" x14ac:dyDescent="0.25">
      <c r="B1193" s="50"/>
      <c r="C1193" s="128"/>
      <c r="D1193" s="126"/>
      <c r="E1193" s="126"/>
      <c r="F1193" s="124"/>
      <c r="G1193" s="132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</row>
    <row r="1194" spans="2:24" x14ac:dyDescent="0.25">
      <c r="B1194" s="50"/>
      <c r="C1194" s="128"/>
      <c r="D1194" s="126"/>
      <c r="E1194" s="126"/>
      <c r="F1194" s="124"/>
      <c r="G1194" s="132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</row>
    <row r="1195" spans="2:24" x14ac:dyDescent="0.25">
      <c r="B1195" s="50"/>
      <c r="C1195" s="128"/>
      <c r="D1195" s="126"/>
      <c r="E1195" s="126"/>
      <c r="F1195" s="124"/>
      <c r="G1195" s="132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</row>
    <row r="1196" spans="2:24" x14ac:dyDescent="0.25">
      <c r="B1196" s="50"/>
      <c r="C1196" s="128"/>
      <c r="D1196" s="126"/>
      <c r="E1196" s="126"/>
      <c r="F1196" s="124"/>
      <c r="G1196" s="132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</row>
    <row r="1197" spans="2:24" x14ac:dyDescent="0.25">
      <c r="B1197" s="50"/>
      <c r="C1197" s="128"/>
      <c r="D1197" s="126"/>
      <c r="E1197" s="126"/>
      <c r="F1197" s="124"/>
      <c r="G1197" s="132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</row>
    <row r="1198" spans="2:24" x14ac:dyDescent="0.25">
      <c r="B1198" s="50"/>
      <c r="C1198" s="128"/>
      <c r="D1198" s="126"/>
      <c r="E1198" s="126"/>
      <c r="F1198" s="124"/>
      <c r="G1198" s="132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</row>
    <row r="1199" spans="2:24" x14ac:dyDescent="0.25">
      <c r="B1199" s="50"/>
      <c r="C1199" s="128"/>
      <c r="D1199" s="126"/>
      <c r="E1199" s="126"/>
      <c r="F1199" s="124"/>
      <c r="G1199" s="132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</row>
    <row r="1200" spans="2:24" x14ac:dyDescent="0.25">
      <c r="B1200" s="50"/>
      <c r="C1200" s="128"/>
      <c r="D1200" s="126"/>
      <c r="E1200" s="126"/>
      <c r="F1200" s="124"/>
      <c r="G1200" s="132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</row>
    <row r="1201" spans="2:24" x14ac:dyDescent="0.25">
      <c r="B1201" s="50"/>
      <c r="C1201" s="128"/>
      <c r="D1201" s="126"/>
      <c r="E1201" s="126"/>
      <c r="F1201" s="124"/>
      <c r="G1201" s="132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</row>
    <row r="1202" spans="2:24" x14ac:dyDescent="0.25">
      <c r="B1202" s="50"/>
      <c r="C1202" s="128"/>
      <c r="D1202" s="126"/>
      <c r="E1202" s="126"/>
      <c r="F1202" s="124"/>
      <c r="G1202" s="132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</row>
    <row r="1203" spans="2:24" x14ac:dyDescent="0.25">
      <c r="B1203" s="50"/>
      <c r="C1203" s="128"/>
      <c r="D1203" s="126"/>
      <c r="E1203" s="126"/>
      <c r="F1203" s="124"/>
      <c r="G1203" s="132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</row>
    <row r="1204" spans="2:24" x14ac:dyDescent="0.25">
      <c r="B1204" s="50"/>
      <c r="C1204" s="128"/>
      <c r="D1204" s="126"/>
      <c r="E1204" s="126"/>
      <c r="F1204" s="124"/>
      <c r="G1204" s="132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</row>
    <row r="1205" spans="2:24" x14ac:dyDescent="0.25">
      <c r="B1205" s="50"/>
      <c r="C1205" s="128"/>
      <c r="D1205" s="126"/>
      <c r="E1205" s="126"/>
      <c r="F1205" s="124"/>
      <c r="G1205" s="132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</row>
    <row r="1206" spans="2:24" x14ac:dyDescent="0.25">
      <c r="B1206" s="50"/>
      <c r="C1206" s="128"/>
      <c r="D1206" s="126"/>
      <c r="E1206" s="126"/>
      <c r="F1206" s="124"/>
      <c r="G1206" s="132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</row>
    <row r="1207" spans="2:24" x14ac:dyDescent="0.25">
      <c r="B1207" s="50"/>
      <c r="C1207" s="128"/>
      <c r="D1207" s="126"/>
      <c r="E1207" s="126"/>
      <c r="F1207" s="124"/>
      <c r="G1207" s="132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</row>
    <row r="1208" spans="2:24" x14ac:dyDescent="0.25">
      <c r="B1208" s="50"/>
      <c r="C1208" s="128"/>
      <c r="D1208" s="126"/>
      <c r="E1208" s="126"/>
      <c r="F1208" s="124"/>
      <c r="G1208" s="132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</row>
    <row r="1209" spans="2:24" x14ac:dyDescent="0.25">
      <c r="B1209" s="50"/>
      <c r="C1209" s="128"/>
      <c r="D1209" s="126"/>
      <c r="E1209" s="126"/>
      <c r="F1209" s="124"/>
      <c r="G1209" s="132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</row>
    <row r="1210" spans="2:24" x14ac:dyDescent="0.25">
      <c r="B1210" s="50"/>
      <c r="C1210" s="128"/>
      <c r="D1210" s="126"/>
      <c r="E1210" s="126"/>
      <c r="F1210" s="124"/>
      <c r="G1210" s="132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</row>
    <row r="1211" spans="2:24" x14ac:dyDescent="0.25">
      <c r="B1211" s="50"/>
      <c r="C1211" s="128"/>
      <c r="D1211" s="126"/>
      <c r="E1211" s="126"/>
      <c r="F1211" s="124"/>
      <c r="G1211" s="132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</row>
    <row r="1212" spans="2:24" x14ac:dyDescent="0.25">
      <c r="B1212" s="50"/>
      <c r="C1212" s="128"/>
      <c r="D1212" s="126"/>
      <c r="E1212" s="126"/>
      <c r="F1212" s="124"/>
      <c r="G1212" s="132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</row>
    <row r="1213" spans="2:24" x14ac:dyDescent="0.25">
      <c r="B1213" s="50"/>
      <c r="C1213" s="128"/>
      <c r="D1213" s="126"/>
      <c r="E1213" s="126"/>
      <c r="F1213" s="124"/>
      <c r="G1213" s="132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</row>
    <row r="1214" spans="2:24" x14ac:dyDescent="0.25">
      <c r="B1214" s="50"/>
      <c r="C1214" s="128"/>
      <c r="D1214" s="126"/>
      <c r="E1214" s="126"/>
      <c r="F1214" s="124"/>
      <c r="G1214" s="132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</row>
    <row r="1215" spans="2:24" x14ac:dyDescent="0.25">
      <c r="B1215" s="50"/>
      <c r="C1215" s="128"/>
      <c r="D1215" s="126"/>
      <c r="E1215" s="126"/>
      <c r="F1215" s="124"/>
      <c r="G1215" s="132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</row>
    <row r="1216" spans="2:24" x14ac:dyDescent="0.25">
      <c r="B1216" s="50"/>
      <c r="C1216" s="128"/>
      <c r="D1216" s="126"/>
      <c r="E1216" s="126"/>
      <c r="F1216" s="124"/>
      <c r="G1216" s="132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</row>
    <row r="1217" spans="2:24" x14ac:dyDescent="0.25">
      <c r="B1217" s="50"/>
      <c r="C1217" s="128"/>
      <c r="D1217" s="126"/>
      <c r="E1217" s="126"/>
      <c r="F1217" s="124"/>
      <c r="G1217" s="132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</row>
    <row r="1218" spans="2:24" x14ac:dyDescent="0.25">
      <c r="B1218" s="50"/>
      <c r="C1218" s="128"/>
      <c r="D1218" s="126"/>
      <c r="E1218" s="126"/>
      <c r="F1218" s="124"/>
      <c r="G1218" s="132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</row>
    <row r="1219" spans="2:24" x14ac:dyDescent="0.25">
      <c r="B1219" s="50"/>
      <c r="C1219" s="128"/>
      <c r="D1219" s="126"/>
      <c r="E1219" s="126"/>
      <c r="F1219" s="124"/>
      <c r="G1219" s="132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</row>
    <row r="1220" spans="2:24" x14ac:dyDescent="0.25">
      <c r="B1220" s="50"/>
      <c r="C1220" s="128"/>
      <c r="D1220" s="126"/>
      <c r="E1220" s="126"/>
      <c r="F1220" s="124"/>
      <c r="G1220" s="132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</row>
    <row r="1221" spans="2:24" x14ac:dyDescent="0.25">
      <c r="B1221" s="50"/>
      <c r="C1221" s="128"/>
      <c r="D1221" s="126"/>
      <c r="E1221" s="126"/>
      <c r="F1221" s="124"/>
      <c r="G1221" s="132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</row>
    <row r="1222" spans="2:24" x14ac:dyDescent="0.25">
      <c r="B1222" s="50"/>
      <c r="C1222" s="128"/>
      <c r="D1222" s="126"/>
      <c r="E1222" s="126"/>
      <c r="F1222" s="124"/>
      <c r="G1222" s="132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</row>
    <row r="1223" spans="2:24" x14ac:dyDescent="0.25">
      <c r="B1223" s="50"/>
      <c r="C1223" s="128"/>
      <c r="D1223" s="126"/>
      <c r="E1223" s="126"/>
      <c r="F1223" s="124"/>
      <c r="G1223" s="132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</row>
    <row r="1224" spans="2:24" x14ac:dyDescent="0.25">
      <c r="B1224" s="50"/>
      <c r="C1224" s="128"/>
      <c r="D1224" s="126"/>
      <c r="E1224" s="126"/>
      <c r="F1224" s="124"/>
      <c r="G1224" s="132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</row>
    <row r="1225" spans="2:24" x14ac:dyDescent="0.25">
      <c r="B1225" s="50"/>
      <c r="C1225" s="128"/>
      <c r="D1225" s="126"/>
      <c r="E1225" s="126"/>
      <c r="F1225" s="124"/>
      <c r="G1225" s="132"/>
      <c r="H1225" s="50"/>
      <c r="I1225" s="50"/>
      <c r="J1225" s="50"/>
      <c r="K1225" s="50"/>
      <c r="L1225" s="50"/>
      <c r="M1225" s="50"/>
      <c r="N1225" s="50"/>
      <c r="O1225" s="50"/>
      <c r="P1225" s="50"/>
      <c r="Q1225" s="50"/>
      <c r="R1225" s="50"/>
      <c r="S1225" s="50"/>
      <c r="T1225" s="50"/>
      <c r="U1225" s="50"/>
      <c r="V1225" s="50"/>
      <c r="W1225" s="50"/>
      <c r="X1225" s="50"/>
    </row>
    <row r="1226" spans="2:24" x14ac:dyDescent="0.25">
      <c r="B1226" s="50"/>
      <c r="C1226" s="128"/>
      <c r="D1226" s="126"/>
      <c r="E1226" s="126"/>
      <c r="F1226" s="124"/>
      <c r="G1226" s="132"/>
      <c r="H1226" s="50"/>
      <c r="I1226" s="50"/>
      <c r="J1226" s="50"/>
      <c r="K1226" s="50"/>
      <c r="L1226" s="50"/>
      <c r="M1226" s="50"/>
      <c r="N1226" s="50"/>
      <c r="O1226" s="50"/>
      <c r="P1226" s="50"/>
      <c r="Q1226" s="50"/>
      <c r="R1226" s="50"/>
      <c r="S1226" s="50"/>
      <c r="T1226" s="50"/>
      <c r="U1226" s="50"/>
      <c r="V1226" s="50"/>
      <c r="W1226" s="50"/>
      <c r="X1226" s="50"/>
    </row>
    <row r="1227" spans="2:24" x14ac:dyDescent="0.25">
      <c r="B1227" s="50"/>
      <c r="C1227" s="128"/>
      <c r="D1227" s="126"/>
      <c r="E1227" s="126"/>
      <c r="F1227" s="124"/>
      <c r="G1227" s="132"/>
      <c r="H1227" s="50"/>
      <c r="I1227" s="50"/>
      <c r="J1227" s="50"/>
      <c r="K1227" s="50"/>
      <c r="L1227" s="50"/>
      <c r="M1227" s="50"/>
      <c r="N1227" s="50"/>
      <c r="O1227" s="50"/>
      <c r="P1227" s="50"/>
      <c r="Q1227" s="50"/>
      <c r="R1227" s="50"/>
      <c r="S1227" s="50"/>
      <c r="T1227" s="50"/>
      <c r="U1227" s="50"/>
      <c r="V1227" s="50"/>
      <c r="W1227" s="50"/>
      <c r="X1227" s="50"/>
    </row>
    <row r="1228" spans="2:24" x14ac:dyDescent="0.25">
      <c r="B1228" s="50"/>
      <c r="C1228" s="128"/>
      <c r="D1228" s="126"/>
      <c r="E1228" s="126"/>
      <c r="F1228" s="124"/>
      <c r="G1228" s="132"/>
      <c r="H1228" s="50"/>
      <c r="I1228" s="50"/>
      <c r="J1228" s="50"/>
      <c r="K1228" s="50"/>
      <c r="L1228" s="50"/>
      <c r="M1228" s="50"/>
      <c r="N1228" s="50"/>
      <c r="O1228" s="50"/>
      <c r="P1228" s="50"/>
      <c r="Q1228" s="50"/>
      <c r="R1228" s="50"/>
      <c r="S1228" s="50"/>
      <c r="T1228" s="50"/>
      <c r="U1228" s="50"/>
      <c r="V1228" s="50"/>
      <c r="W1228" s="50"/>
      <c r="X1228" s="50"/>
    </row>
    <row r="1229" spans="2:24" x14ac:dyDescent="0.25">
      <c r="B1229" s="50"/>
      <c r="C1229" s="128"/>
      <c r="D1229" s="126"/>
      <c r="E1229" s="126"/>
      <c r="F1229" s="124"/>
      <c r="G1229" s="132"/>
      <c r="H1229" s="50"/>
      <c r="I1229" s="50"/>
      <c r="J1229" s="50"/>
      <c r="K1229" s="50"/>
      <c r="L1229" s="50"/>
      <c r="M1229" s="50"/>
      <c r="N1229" s="50"/>
      <c r="O1229" s="50"/>
      <c r="P1229" s="50"/>
      <c r="Q1229" s="50"/>
      <c r="R1229" s="50"/>
      <c r="S1229" s="50"/>
      <c r="T1229" s="50"/>
      <c r="U1229" s="50"/>
      <c r="V1229" s="50"/>
      <c r="W1229" s="50"/>
      <c r="X1229" s="50"/>
    </row>
    <row r="1230" spans="2:24" x14ac:dyDescent="0.25">
      <c r="B1230" s="50"/>
      <c r="C1230" s="128"/>
      <c r="D1230" s="126"/>
      <c r="E1230" s="126"/>
      <c r="F1230" s="124"/>
      <c r="G1230" s="132"/>
      <c r="H1230" s="50"/>
      <c r="I1230" s="50"/>
      <c r="J1230" s="50"/>
      <c r="K1230" s="50"/>
      <c r="L1230" s="50"/>
      <c r="M1230" s="50"/>
      <c r="N1230" s="50"/>
      <c r="O1230" s="50"/>
      <c r="P1230" s="50"/>
      <c r="Q1230" s="50"/>
      <c r="R1230" s="50"/>
      <c r="S1230" s="50"/>
      <c r="T1230" s="50"/>
      <c r="U1230" s="50"/>
      <c r="V1230" s="50"/>
      <c r="W1230" s="50"/>
      <c r="X1230" s="50"/>
    </row>
    <row r="1231" spans="2:24" x14ac:dyDescent="0.25">
      <c r="B1231" s="50"/>
      <c r="C1231" s="128"/>
      <c r="D1231" s="126"/>
      <c r="E1231" s="126"/>
      <c r="F1231" s="124"/>
      <c r="G1231" s="132"/>
      <c r="H1231" s="50"/>
      <c r="I1231" s="50"/>
      <c r="J1231" s="50"/>
      <c r="K1231" s="50"/>
      <c r="L1231" s="50"/>
      <c r="M1231" s="50"/>
      <c r="N1231" s="50"/>
      <c r="O1231" s="50"/>
      <c r="P1231" s="50"/>
      <c r="Q1231" s="50"/>
      <c r="R1231" s="50"/>
      <c r="S1231" s="50"/>
      <c r="T1231" s="50"/>
      <c r="U1231" s="50"/>
      <c r="V1231" s="50"/>
      <c r="W1231" s="50"/>
      <c r="X1231" s="50"/>
    </row>
    <row r="1232" spans="2:24" x14ac:dyDescent="0.25">
      <c r="B1232" s="50"/>
      <c r="C1232" s="128"/>
      <c r="D1232" s="126"/>
      <c r="E1232" s="126"/>
      <c r="F1232" s="124"/>
      <c r="G1232" s="132"/>
      <c r="H1232" s="50"/>
      <c r="I1232" s="50"/>
      <c r="J1232" s="50"/>
      <c r="K1232" s="50"/>
      <c r="L1232" s="50"/>
      <c r="M1232" s="50"/>
      <c r="N1232" s="50"/>
      <c r="O1232" s="50"/>
      <c r="P1232" s="50"/>
      <c r="Q1232" s="50"/>
      <c r="R1232" s="50"/>
      <c r="S1232" s="50"/>
      <c r="T1232" s="50"/>
      <c r="U1232" s="50"/>
      <c r="V1232" s="50"/>
      <c r="W1232" s="50"/>
      <c r="X1232" s="50"/>
    </row>
    <row r="1233" spans="2:24" x14ac:dyDescent="0.25">
      <c r="B1233" s="50"/>
      <c r="C1233" s="128"/>
      <c r="D1233" s="126"/>
      <c r="E1233" s="126"/>
      <c r="F1233" s="124"/>
      <c r="G1233" s="132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  <c r="R1233" s="50"/>
      <c r="S1233" s="50"/>
      <c r="T1233" s="50"/>
      <c r="U1233" s="50"/>
      <c r="V1233" s="50"/>
      <c r="W1233" s="50"/>
      <c r="X1233" s="50"/>
    </row>
    <row r="1234" spans="2:24" x14ac:dyDescent="0.25">
      <c r="B1234" s="50"/>
      <c r="C1234" s="128"/>
      <c r="D1234" s="126"/>
      <c r="E1234" s="126"/>
      <c r="F1234" s="124"/>
      <c r="G1234" s="132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  <c r="R1234" s="50"/>
      <c r="S1234" s="50"/>
      <c r="T1234" s="50"/>
      <c r="U1234" s="50"/>
      <c r="V1234" s="50"/>
      <c r="W1234" s="50"/>
      <c r="X1234" s="50"/>
    </row>
    <row r="1235" spans="2:24" x14ac:dyDescent="0.25">
      <c r="B1235" s="50"/>
      <c r="C1235" s="128"/>
      <c r="D1235" s="126"/>
      <c r="E1235" s="126"/>
      <c r="F1235" s="124"/>
      <c r="G1235" s="132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  <c r="R1235" s="50"/>
      <c r="S1235" s="50"/>
      <c r="T1235" s="50"/>
      <c r="U1235" s="50"/>
      <c r="V1235" s="50"/>
      <c r="W1235" s="50"/>
      <c r="X1235" s="50"/>
    </row>
    <row r="1236" spans="2:24" x14ac:dyDescent="0.25">
      <c r="B1236" s="50"/>
      <c r="C1236" s="128"/>
      <c r="D1236" s="126"/>
      <c r="E1236" s="126"/>
      <c r="F1236" s="124"/>
      <c r="G1236" s="132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  <c r="R1236" s="50"/>
      <c r="S1236" s="50"/>
      <c r="T1236" s="50"/>
      <c r="U1236" s="50"/>
      <c r="V1236" s="50"/>
      <c r="W1236" s="50"/>
      <c r="X1236" s="50"/>
    </row>
    <row r="1237" spans="2:24" x14ac:dyDescent="0.25">
      <c r="B1237" s="50"/>
      <c r="C1237" s="128"/>
      <c r="D1237" s="126"/>
      <c r="E1237" s="126"/>
      <c r="F1237" s="124"/>
      <c r="G1237" s="132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  <c r="R1237" s="50"/>
      <c r="S1237" s="50"/>
      <c r="T1237" s="50"/>
      <c r="U1237" s="50"/>
      <c r="V1237" s="50"/>
      <c r="W1237" s="50"/>
      <c r="X1237" s="50"/>
    </row>
    <row r="1238" spans="2:24" x14ac:dyDescent="0.25">
      <c r="B1238" s="50"/>
      <c r="C1238" s="128"/>
      <c r="D1238" s="126"/>
      <c r="E1238" s="126"/>
      <c r="F1238" s="124"/>
      <c r="G1238" s="132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  <c r="R1238" s="50"/>
      <c r="S1238" s="50"/>
      <c r="T1238" s="50"/>
      <c r="U1238" s="50"/>
      <c r="V1238" s="50"/>
      <c r="W1238" s="50"/>
      <c r="X1238" s="50"/>
    </row>
    <row r="1239" spans="2:24" x14ac:dyDescent="0.25">
      <c r="B1239" s="50"/>
      <c r="C1239" s="128"/>
      <c r="D1239" s="126"/>
      <c r="E1239" s="126"/>
      <c r="F1239" s="124"/>
      <c r="G1239" s="132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  <c r="R1239" s="50"/>
      <c r="S1239" s="50"/>
      <c r="T1239" s="50"/>
      <c r="U1239" s="50"/>
      <c r="V1239" s="50"/>
      <c r="W1239" s="50"/>
      <c r="X1239" s="50"/>
    </row>
    <row r="1240" spans="2:24" x14ac:dyDescent="0.25">
      <c r="B1240" s="50"/>
      <c r="C1240" s="128"/>
      <c r="D1240" s="126"/>
      <c r="E1240" s="126"/>
      <c r="F1240" s="124"/>
      <c r="G1240" s="132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  <c r="R1240" s="50"/>
      <c r="S1240" s="50"/>
      <c r="T1240" s="50"/>
      <c r="U1240" s="50"/>
      <c r="V1240" s="50"/>
      <c r="W1240" s="50"/>
      <c r="X1240" s="50"/>
    </row>
    <row r="1241" spans="2:24" x14ac:dyDescent="0.25">
      <c r="B1241" s="50"/>
      <c r="C1241" s="128"/>
      <c r="D1241" s="126"/>
      <c r="E1241" s="126"/>
      <c r="F1241" s="124"/>
      <c r="G1241" s="132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  <c r="R1241" s="50"/>
      <c r="S1241" s="50"/>
      <c r="T1241" s="50"/>
      <c r="U1241" s="50"/>
      <c r="V1241" s="50"/>
      <c r="W1241" s="50"/>
      <c r="X1241" s="50"/>
    </row>
    <row r="1242" spans="2:24" x14ac:dyDescent="0.25">
      <c r="B1242" s="50"/>
      <c r="C1242" s="128"/>
      <c r="D1242" s="126"/>
      <c r="E1242" s="126"/>
      <c r="F1242" s="124"/>
      <c r="G1242" s="132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  <c r="R1242" s="50"/>
      <c r="S1242" s="50"/>
      <c r="T1242" s="50"/>
      <c r="U1242" s="50"/>
      <c r="V1242" s="50"/>
      <c r="W1242" s="50"/>
      <c r="X1242" s="50"/>
    </row>
    <row r="1243" spans="2:24" x14ac:dyDescent="0.25">
      <c r="B1243" s="50"/>
      <c r="C1243" s="128"/>
      <c r="D1243" s="126"/>
      <c r="E1243" s="126"/>
      <c r="F1243" s="124"/>
      <c r="G1243" s="132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  <c r="R1243" s="50"/>
      <c r="S1243" s="50"/>
      <c r="T1243" s="50"/>
      <c r="U1243" s="50"/>
      <c r="V1243" s="50"/>
      <c r="W1243" s="50"/>
      <c r="X1243" s="50"/>
    </row>
    <row r="1244" spans="2:24" x14ac:dyDescent="0.25">
      <c r="B1244" s="50"/>
      <c r="C1244" s="128"/>
      <c r="D1244" s="126"/>
      <c r="E1244" s="126"/>
      <c r="F1244" s="124"/>
      <c r="G1244" s="132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  <c r="R1244" s="50"/>
      <c r="S1244" s="50"/>
      <c r="T1244" s="50"/>
      <c r="U1244" s="50"/>
      <c r="V1244" s="50"/>
      <c r="W1244" s="50"/>
      <c r="X1244" s="50"/>
    </row>
    <row r="1245" spans="2:24" x14ac:dyDescent="0.25">
      <c r="B1245" s="50"/>
      <c r="C1245" s="128"/>
      <c r="D1245" s="126"/>
      <c r="E1245" s="126"/>
      <c r="F1245" s="124"/>
      <c r="G1245" s="132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  <c r="R1245" s="50"/>
      <c r="S1245" s="50"/>
      <c r="T1245" s="50"/>
      <c r="U1245" s="50"/>
      <c r="V1245" s="50"/>
      <c r="W1245" s="50"/>
      <c r="X1245" s="50"/>
    </row>
    <row r="1246" spans="2:24" x14ac:dyDescent="0.25">
      <c r="B1246" s="50"/>
      <c r="C1246" s="128"/>
      <c r="D1246" s="126"/>
      <c r="E1246" s="126"/>
      <c r="F1246" s="124"/>
      <c r="G1246" s="132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  <c r="R1246" s="50"/>
      <c r="S1246" s="50"/>
      <c r="T1246" s="50"/>
      <c r="U1246" s="50"/>
      <c r="V1246" s="50"/>
      <c r="W1246" s="50"/>
      <c r="X1246" s="50"/>
    </row>
    <row r="1247" spans="2:24" x14ac:dyDescent="0.25">
      <c r="B1247" s="50"/>
      <c r="C1247" s="128"/>
      <c r="D1247" s="126"/>
      <c r="E1247" s="126"/>
      <c r="F1247" s="124"/>
      <c r="G1247" s="132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  <c r="R1247" s="50"/>
      <c r="S1247" s="50"/>
      <c r="T1247" s="50"/>
      <c r="U1247" s="50"/>
      <c r="V1247" s="50"/>
      <c r="W1247" s="50"/>
      <c r="X1247" s="50"/>
    </row>
    <row r="1248" spans="2:24" x14ac:dyDescent="0.25">
      <c r="B1248" s="50"/>
      <c r="C1248" s="128"/>
      <c r="D1248" s="126"/>
      <c r="E1248" s="126"/>
      <c r="F1248" s="124"/>
      <c r="G1248" s="132"/>
      <c r="H1248" s="50"/>
      <c r="I1248" s="50"/>
      <c r="J1248" s="50"/>
      <c r="K1248" s="50"/>
      <c r="L1248" s="50"/>
      <c r="M1248" s="50"/>
      <c r="N1248" s="50"/>
      <c r="O1248" s="50"/>
      <c r="P1248" s="50"/>
      <c r="Q1248" s="50"/>
      <c r="R1248" s="50"/>
      <c r="S1248" s="50"/>
      <c r="T1248" s="50"/>
      <c r="U1248" s="50"/>
      <c r="V1248" s="50"/>
      <c r="W1248" s="50"/>
      <c r="X1248" s="50"/>
    </row>
    <row r="1249" spans="2:24" x14ac:dyDescent="0.25">
      <c r="B1249" s="50"/>
      <c r="C1249" s="128"/>
      <c r="D1249" s="126"/>
      <c r="E1249" s="126"/>
      <c r="F1249" s="124"/>
      <c r="G1249" s="132"/>
      <c r="H1249" s="50"/>
      <c r="I1249" s="50"/>
      <c r="J1249" s="50"/>
      <c r="K1249" s="50"/>
      <c r="L1249" s="50"/>
      <c r="M1249" s="50"/>
      <c r="N1249" s="50"/>
      <c r="O1249" s="50"/>
      <c r="P1249" s="50"/>
      <c r="Q1249" s="50"/>
      <c r="R1249" s="50"/>
      <c r="S1249" s="50"/>
      <c r="T1249" s="50"/>
      <c r="U1249" s="50"/>
      <c r="V1249" s="50"/>
      <c r="W1249" s="50"/>
      <c r="X1249" s="50"/>
    </row>
    <row r="1250" spans="2:24" x14ac:dyDescent="0.25">
      <c r="B1250" s="50"/>
      <c r="C1250" s="128"/>
      <c r="D1250" s="126"/>
      <c r="E1250" s="126"/>
      <c r="F1250" s="124"/>
      <c r="G1250" s="132"/>
      <c r="H1250" s="50"/>
      <c r="I1250" s="50"/>
      <c r="J1250" s="50"/>
      <c r="K1250" s="50"/>
      <c r="L1250" s="50"/>
      <c r="M1250" s="50"/>
      <c r="N1250" s="50"/>
      <c r="O1250" s="50"/>
      <c r="P1250" s="50"/>
      <c r="Q1250" s="50"/>
      <c r="R1250" s="50"/>
      <c r="S1250" s="50"/>
      <c r="T1250" s="50"/>
      <c r="U1250" s="50"/>
      <c r="V1250" s="50"/>
      <c r="W1250" s="50"/>
      <c r="X1250" s="50"/>
    </row>
    <row r="1251" spans="2:24" x14ac:dyDescent="0.25">
      <c r="B1251" s="50"/>
      <c r="C1251" s="128"/>
      <c r="D1251" s="126"/>
      <c r="E1251" s="126"/>
      <c r="F1251" s="124"/>
      <c r="G1251" s="132"/>
      <c r="H1251" s="50"/>
      <c r="I1251" s="50"/>
      <c r="J1251" s="50"/>
      <c r="K1251" s="50"/>
      <c r="L1251" s="50"/>
      <c r="M1251" s="50"/>
      <c r="N1251" s="50"/>
      <c r="O1251" s="50"/>
      <c r="P1251" s="50"/>
      <c r="Q1251" s="50"/>
      <c r="R1251" s="50"/>
      <c r="S1251" s="50"/>
      <c r="T1251" s="50"/>
      <c r="U1251" s="50"/>
      <c r="V1251" s="50"/>
      <c r="W1251" s="50"/>
      <c r="X1251" s="50"/>
    </row>
    <row r="1252" spans="2:24" x14ac:dyDescent="0.25">
      <c r="B1252" s="50"/>
      <c r="C1252" s="128"/>
      <c r="D1252" s="126"/>
      <c r="E1252" s="126"/>
      <c r="F1252" s="124"/>
      <c r="G1252" s="132"/>
      <c r="H1252" s="50"/>
      <c r="I1252" s="50"/>
      <c r="J1252" s="50"/>
      <c r="K1252" s="50"/>
      <c r="L1252" s="50"/>
      <c r="M1252" s="50"/>
      <c r="N1252" s="50"/>
      <c r="O1252" s="50"/>
      <c r="P1252" s="50"/>
      <c r="Q1252" s="50"/>
      <c r="R1252" s="50"/>
      <c r="S1252" s="50"/>
      <c r="T1252" s="50"/>
      <c r="U1252" s="50"/>
      <c r="V1252" s="50"/>
      <c r="W1252" s="50"/>
      <c r="X1252" s="50"/>
    </row>
    <row r="1253" spans="2:24" x14ac:dyDescent="0.25">
      <c r="B1253" s="50"/>
      <c r="C1253" s="128"/>
      <c r="D1253" s="126"/>
      <c r="E1253" s="126"/>
      <c r="F1253" s="124"/>
      <c r="G1253" s="132"/>
      <c r="H1253" s="50"/>
      <c r="I1253" s="50"/>
      <c r="J1253" s="50"/>
      <c r="K1253" s="50"/>
      <c r="L1253" s="50"/>
      <c r="M1253" s="50"/>
      <c r="N1253" s="50"/>
      <c r="O1253" s="50"/>
      <c r="P1253" s="50"/>
      <c r="Q1253" s="50"/>
      <c r="R1253" s="50"/>
      <c r="S1253" s="50"/>
      <c r="T1253" s="50"/>
      <c r="U1253" s="50"/>
      <c r="V1253" s="50"/>
      <c r="W1253" s="50"/>
      <c r="X1253" s="50"/>
    </row>
    <row r="1254" spans="2:24" x14ac:dyDescent="0.25">
      <c r="B1254" s="50"/>
      <c r="C1254" s="128"/>
      <c r="D1254" s="126"/>
      <c r="E1254" s="126"/>
      <c r="F1254" s="124"/>
      <c r="G1254" s="132"/>
      <c r="H1254" s="50"/>
      <c r="I1254" s="50"/>
      <c r="J1254" s="50"/>
      <c r="K1254" s="50"/>
      <c r="L1254" s="50"/>
      <c r="M1254" s="50"/>
      <c r="N1254" s="50"/>
      <c r="O1254" s="50"/>
      <c r="P1254" s="50"/>
      <c r="Q1254" s="50"/>
      <c r="R1254" s="50"/>
      <c r="S1254" s="50"/>
      <c r="T1254" s="50"/>
      <c r="U1254" s="50"/>
      <c r="V1254" s="50"/>
      <c r="W1254" s="50"/>
      <c r="X1254" s="50"/>
    </row>
    <row r="1255" spans="2:24" x14ac:dyDescent="0.25">
      <c r="B1255" s="50"/>
      <c r="C1255" s="128"/>
      <c r="D1255" s="126"/>
      <c r="E1255" s="126"/>
      <c r="F1255" s="124"/>
      <c r="G1255" s="132"/>
      <c r="H1255" s="50"/>
      <c r="I1255" s="50"/>
      <c r="J1255" s="50"/>
      <c r="K1255" s="50"/>
      <c r="L1255" s="50"/>
      <c r="M1255" s="50"/>
      <c r="N1255" s="50"/>
      <c r="O1255" s="50"/>
      <c r="P1255" s="50"/>
      <c r="Q1255" s="50"/>
      <c r="R1255" s="50"/>
      <c r="S1255" s="50"/>
      <c r="T1255" s="50"/>
      <c r="U1255" s="50"/>
      <c r="V1255" s="50"/>
      <c r="W1255" s="50"/>
      <c r="X1255" s="50"/>
    </row>
    <row r="1256" spans="2:24" x14ac:dyDescent="0.25">
      <c r="B1256" s="50"/>
      <c r="C1256" s="128"/>
      <c r="D1256" s="126"/>
      <c r="E1256" s="126"/>
      <c r="F1256" s="124"/>
      <c r="G1256" s="132"/>
      <c r="H1256" s="50"/>
      <c r="I1256" s="50"/>
      <c r="J1256" s="50"/>
      <c r="K1256" s="50"/>
      <c r="L1256" s="50"/>
      <c r="M1256" s="50"/>
      <c r="N1256" s="50"/>
      <c r="O1256" s="50"/>
      <c r="P1256" s="50"/>
      <c r="Q1256" s="50"/>
      <c r="R1256" s="50"/>
      <c r="S1256" s="50"/>
      <c r="T1256" s="50"/>
      <c r="U1256" s="50"/>
      <c r="V1256" s="50"/>
      <c r="W1256" s="50"/>
      <c r="X1256" s="50"/>
    </row>
    <row r="1257" spans="2:24" x14ac:dyDescent="0.25">
      <c r="B1257" s="50"/>
      <c r="C1257" s="128"/>
      <c r="D1257" s="126"/>
      <c r="E1257" s="126"/>
      <c r="F1257" s="124"/>
      <c r="G1257" s="132"/>
      <c r="H1257" s="50"/>
      <c r="I1257" s="50"/>
      <c r="J1257" s="50"/>
      <c r="K1257" s="50"/>
      <c r="L1257" s="50"/>
      <c r="M1257" s="50"/>
      <c r="N1257" s="50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</row>
    <row r="1258" spans="2:24" x14ac:dyDescent="0.25">
      <c r="B1258" s="50"/>
      <c r="C1258" s="128"/>
      <c r="D1258" s="126"/>
      <c r="E1258" s="126"/>
      <c r="F1258" s="124"/>
      <c r="G1258" s="132"/>
      <c r="H1258" s="50"/>
      <c r="I1258" s="50"/>
      <c r="J1258" s="50"/>
      <c r="K1258" s="50"/>
      <c r="L1258" s="50"/>
      <c r="M1258" s="50"/>
      <c r="N1258" s="50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</row>
    <row r="1259" spans="2:24" x14ac:dyDescent="0.25">
      <c r="B1259" s="50"/>
      <c r="C1259" s="128"/>
      <c r="D1259" s="126"/>
      <c r="E1259" s="126"/>
      <c r="F1259" s="124"/>
      <c r="G1259" s="132"/>
      <c r="H1259" s="50"/>
      <c r="I1259" s="50"/>
      <c r="J1259" s="50"/>
      <c r="K1259" s="50"/>
      <c r="L1259" s="50"/>
      <c r="M1259" s="50"/>
      <c r="N1259" s="50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</row>
    <row r="1260" spans="2:24" x14ac:dyDescent="0.25">
      <c r="B1260" s="50"/>
      <c r="C1260" s="128"/>
      <c r="D1260" s="126"/>
      <c r="E1260" s="126"/>
      <c r="F1260" s="124"/>
      <c r="G1260" s="132"/>
      <c r="H1260" s="50"/>
      <c r="I1260" s="50"/>
      <c r="J1260" s="50"/>
      <c r="K1260" s="50"/>
      <c r="L1260" s="50"/>
      <c r="M1260" s="50"/>
      <c r="N1260" s="50"/>
      <c r="O1260" s="50"/>
      <c r="P1260" s="50"/>
      <c r="Q1260" s="50"/>
      <c r="R1260" s="50"/>
      <c r="S1260" s="50"/>
      <c r="T1260" s="50"/>
      <c r="U1260" s="50"/>
      <c r="V1260" s="50"/>
      <c r="W1260" s="50"/>
      <c r="X1260" s="50"/>
    </row>
    <row r="1261" spans="2:24" x14ac:dyDescent="0.25">
      <c r="B1261" s="50"/>
      <c r="C1261" s="128"/>
      <c r="D1261" s="126"/>
      <c r="E1261" s="126"/>
      <c r="F1261" s="124"/>
      <c r="G1261" s="132"/>
      <c r="H1261" s="50"/>
      <c r="I1261" s="50"/>
      <c r="J1261" s="50"/>
      <c r="K1261" s="50"/>
      <c r="L1261" s="50"/>
      <c r="M1261" s="50"/>
      <c r="N1261" s="50"/>
      <c r="O1261" s="50"/>
      <c r="P1261" s="50"/>
      <c r="Q1261" s="50"/>
      <c r="R1261" s="50"/>
      <c r="S1261" s="50"/>
      <c r="T1261" s="50"/>
      <c r="U1261" s="50"/>
      <c r="V1261" s="50"/>
      <c r="W1261" s="50"/>
      <c r="X1261" s="50"/>
    </row>
    <row r="1262" spans="2:24" x14ac:dyDescent="0.25">
      <c r="B1262" s="50"/>
      <c r="C1262" s="128"/>
      <c r="D1262" s="126"/>
      <c r="E1262" s="126"/>
      <c r="F1262" s="124"/>
      <c r="G1262" s="132"/>
      <c r="H1262" s="50"/>
      <c r="I1262" s="50"/>
      <c r="J1262" s="50"/>
      <c r="K1262" s="50"/>
      <c r="L1262" s="50"/>
      <c r="M1262" s="50"/>
      <c r="N1262" s="50"/>
      <c r="O1262" s="50"/>
      <c r="P1262" s="50"/>
      <c r="Q1262" s="50"/>
      <c r="R1262" s="50"/>
      <c r="S1262" s="50"/>
      <c r="T1262" s="50"/>
      <c r="U1262" s="50"/>
      <c r="V1262" s="50"/>
      <c r="W1262" s="50"/>
      <c r="X1262" s="50"/>
    </row>
    <row r="1263" spans="2:24" x14ac:dyDescent="0.25">
      <c r="B1263" s="50"/>
      <c r="C1263" s="128"/>
      <c r="D1263" s="126"/>
      <c r="E1263" s="126"/>
      <c r="F1263" s="124"/>
      <c r="G1263" s="132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  <c r="R1263" s="50"/>
      <c r="S1263" s="50"/>
      <c r="T1263" s="50"/>
      <c r="U1263" s="50"/>
      <c r="V1263" s="50"/>
      <c r="W1263" s="50"/>
      <c r="X1263" s="50"/>
    </row>
    <row r="1264" spans="2:24" x14ac:dyDescent="0.25">
      <c r="B1264" s="50"/>
      <c r="C1264" s="128"/>
      <c r="D1264" s="126"/>
      <c r="E1264" s="126"/>
      <c r="F1264" s="124"/>
      <c r="G1264" s="132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  <c r="R1264" s="50"/>
      <c r="S1264" s="50"/>
      <c r="T1264" s="50"/>
      <c r="U1264" s="50"/>
      <c r="V1264" s="50"/>
      <c r="W1264" s="50"/>
      <c r="X1264" s="50"/>
    </row>
    <row r="1265" spans="2:24" x14ac:dyDescent="0.25">
      <c r="B1265" s="50"/>
      <c r="C1265" s="128"/>
      <c r="D1265" s="126"/>
      <c r="E1265" s="126"/>
      <c r="F1265" s="124"/>
      <c r="G1265" s="132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  <c r="R1265" s="50"/>
      <c r="S1265" s="50"/>
      <c r="T1265" s="50"/>
      <c r="U1265" s="50"/>
      <c r="V1265" s="50"/>
      <c r="W1265" s="50"/>
      <c r="X1265" s="50"/>
    </row>
    <row r="1266" spans="2:24" x14ac:dyDescent="0.25">
      <c r="B1266" s="50"/>
      <c r="C1266" s="128"/>
      <c r="D1266" s="126"/>
      <c r="E1266" s="126"/>
      <c r="F1266" s="124"/>
      <c r="G1266" s="132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  <c r="R1266" s="50"/>
      <c r="S1266" s="50"/>
      <c r="T1266" s="50"/>
      <c r="U1266" s="50"/>
      <c r="V1266" s="50"/>
      <c r="W1266" s="50"/>
      <c r="X1266" s="50"/>
    </row>
    <row r="1267" spans="2:24" x14ac:dyDescent="0.25">
      <c r="B1267" s="50"/>
      <c r="C1267" s="128"/>
      <c r="D1267" s="126"/>
      <c r="E1267" s="126"/>
      <c r="F1267" s="124"/>
      <c r="G1267" s="132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  <c r="R1267" s="50"/>
      <c r="S1267" s="50"/>
      <c r="T1267" s="50"/>
      <c r="U1267" s="50"/>
      <c r="V1267" s="50"/>
      <c r="W1267" s="50"/>
      <c r="X1267" s="50"/>
    </row>
    <row r="1268" spans="2:24" x14ac:dyDescent="0.25">
      <c r="B1268" s="50"/>
      <c r="C1268" s="128"/>
      <c r="D1268" s="126"/>
      <c r="E1268" s="126"/>
      <c r="F1268" s="124"/>
      <c r="G1268" s="132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  <c r="R1268" s="50"/>
      <c r="S1268" s="50"/>
      <c r="T1268" s="50"/>
      <c r="U1268" s="50"/>
      <c r="V1268" s="50"/>
      <c r="W1268" s="50"/>
      <c r="X1268" s="50"/>
    </row>
    <row r="1269" spans="2:24" x14ac:dyDescent="0.25">
      <c r="B1269" s="50"/>
      <c r="C1269" s="128"/>
      <c r="D1269" s="126"/>
      <c r="E1269" s="126"/>
      <c r="F1269" s="124"/>
      <c r="G1269" s="132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  <c r="R1269" s="50"/>
      <c r="S1269" s="50"/>
      <c r="T1269" s="50"/>
      <c r="U1269" s="50"/>
      <c r="V1269" s="50"/>
      <c r="W1269" s="50"/>
      <c r="X1269" s="50"/>
    </row>
    <row r="1270" spans="2:24" x14ac:dyDescent="0.25">
      <c r="B1270" s="50"/>
      <c r="C1270" s="128"/>
      <c r="D1270" s="126"/>
      <c r="E1270" s="126"/>
      <c r="F1270" s="124"/>
      <c r="G1270" s="132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  <c r="R1270" s="50"/>
      <c r="S1270" s="50"/>
      <c r="T1270" s="50"/>
      <c r="U1270" s="50"/>
      <c r="V1270" s="50"/>
      <c r="W1270" s="50"/>
      <c r="X1270" s="50"/>
    </row>
    <row r="1271" spans="2:24" x14ac:dyDescent="0.25">
      <c r="B1271" s="50"/>
      <c r="C1271" s="128"/>
      <c r="D1271" s="126"/>
      <c r="E1271" s="126"/>
      <c r="F1271" s="124"/>
      <c r="G1271" s="132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  <c r="R1271" s="50"/>
      <c r="S1271" s="50"/>
      <c r="T1271" s="50"/>
      <c r="U1271" s="50"/>
      <c r="V1271" s="50"/>
      <c r="W1271" s="50"/>
      <c r="X1271" s="50"/>
    </row>
    <row r="1272" spans="2:24" x14ac:dyDescent="0.25">
      <c r="B1272" s="50"/>
      <c r="C1272" s="128"/>
      <c r="D1272" s="126"/>
      <c r="E1272" s="126"/>
      <c r="F1272" s="124"/>
      <c r="G1272" s="132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  <c r="R1272" s="50"/>
      <c r="S1272" s="50"/>
      <c r="T1272" s="50"/>
      <c r="U1272" s="50"/>
      <c r="V1272" s="50"/>
      <c r="W1272" s="50"/>
      <c r="X1272" s="50"/>
    </row>
    <row r="1273" spans="2:24" x14ac:dyDescent="0.25">
      <c r="B1273" s="50"/>
      <c r="C1273" s="128"/>
      <c r="D1273" s="126"/>
      <c r="E1273" s="126"/>
      <c r="F1273" s="124"/>
      <c r="G1273" s="132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  <c r="R1273" s="50"/>
      <c r="S1273" s="50"/>
      <c r="T1273" s="50"/>
      <c r="U1273" s="50"/>
      <c r="V1273" s="50"/>
      <c r="W1273" s="50"/>
      <c r="X1273" s="50"/>
    </row>
    <row r="1274" spans="2:24" x14ac:dyDescent="0.25">
      <c r="B1274" s="50"/>
      <c r="C1274" s="128"/>
      <c r="D1274" s="126"/>
      <c r="E1274" s="126"/>
      <c r="F1274" s="124"/>
      <c r="G1274" s="132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  <c r="R1274" s="50"/>
      <c r="S1274" s="50"/>
      <c r="T1274" s="50"/>
      <c r="U1274" s="50"/>
      <c r="V1274" s="50"/>
      <c r="W1274" s="50"/>
      <c r="X1274" s="50"/>
    </row>
    <row r="1275" spans="2:24" x14ac:dyDescent="0.25">
      <c r="B1275" s="50"/>
      <c r="C1275" s="128"/>
      <c r="D1275" s="126"/>
      <c r="E1275" s="126"/>
      <c r="F1275" s="124"/>
      <c r="G1275" s="132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  <c r="R1275" s="50"/>
      <c r="S1275" s="50"/>
      <c r="T1275" s="50"/>
      <c r="U1275" s="50"/>
      <c r="V1275" s="50"/>
      <c r="W1275" s="50"/>
      <c r="X1275" s="50"/>
    </row>
    <row r="1276" spans="2:24" x14ac:dyDescent="0.25">
      <c r="B1276" s="50"/>
      <c r="C1276" s="128"/>
      <c r="D1276" s="126"/>
      <c r="E1276" s="126"/>
      <c r="F1276" s="124"/>
      <c r="G1276" s="132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  <c r="R1276" s="50"/>
      <c r="S1276" s="50"/>
      <c r="T1276" s="50"/>
      <c r="U1276" s="50"/>
      <c r="V1276" s="50"/>
      <c r="W1276" s="50"/>
      <c r="X1276" s="50"/>
    </row>
    <row r="1277" spans="2:24" x14ac:dyDescent="0.25">
      <c r="B1277" s="50"/>
      <c r="C1277" s="128"/>
      <c r="D1277" s="126"/>
      <c r="E1277" s="126"/>
      <c r="F1277" s="124"/>
      <c r="G1277" s="132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  <c r="R1277" s="50"/>
      <c r="S1277" s="50"/>
      <c r="T1277" s="50"/>
      <c r="U1277" s="50"/>
      <c r="V1277" s="50"/>
      <c r="W1277" s="50"/>
      <c r="X1277" s="50"/>
    </row>
    <row r="1278" spans="2:24" x14ac:dyDescent="0.25">
      <c r="B1278" s="50"/>
      <c r="C1278" s="128"/>
      <c r="D1278" s="126"/>
      <c r="E1278" s="126"/>
      <c r="F1278" s="124"/>
      <c r="G1278" s="132"/>
      <c r="H1278" s="50"/>
      <c r="I1278" s="50"/>
      <c r="J1278" s="50"/>
      <c r="K1278" s="50"/>
      <c r="L1278" s="50"/>
      <c r="M1278" s="50"/>
      <c r="N1278" s="50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</row>
    <row r="1279" spans="2:24" x14ac:dyDescent="0.25">
      <c r="B1279" s="50"/>
      <c r="C1279" s="128"/>
      <c r="D1279" s="126"/>
      <c r="E1279" s="126"/>
      <c r="F1279" s="124"/>
      <c r="G1279" s="132"/>
      <c r="H1279" s="50"/>
      <c r="I1279" s="50"/>
      <c r="J1279" s="50"/>
      <c r="K1279" s="50"/>
      <c r="L1279" s="50"/>
      <c r="M1279" s="50"/>
      <c r="N1279" s="50"/>
      <c r="O1279" s="50"/>
      <c r="P1279" s="50"/>
      <c r="Q1279" s="50"/>
      <c r="R1279" s="50"/>
      <c r="S1279" s="50"/>
      <c r="T1279" s="50"/>
      <c r="U1279" s="50"/>
      <c r="V1279" s="50"/>
      <c r="W1279" s="50"/>
      <c r="X1279" s="50"/>
    </row>
    <row r="1280" spans="2:24" x14ac:dyDescent="0.25">
      <c r="B1280" s="50"/>
      <c r="C1280" s="128"/>
      <c r="D1280" s="126"/>
      <c r="E1280" s="126"/>
      <c r="F1280" s="124"/>
      <c r="G1280" s="132"/>
      <c r="H1280" s="50"/>
      <c r="I1280" s="50"/>
      <c r="J1280" s="50"/>
      <c r="K1280" s="50"/>
      <c r="L1280" s="50"/>
      <c r="M1280" s="50"/>
      <c r="N1280" s="50"/>
      <c r="O1280" s="50"/>
      <c r="P1280" s="50"/>
      <c r="Q1280" s="50"/>
      <c r="R1280" s="50"/>
      <c r="S1280" s="50"/>
      <c r="T1280" s="50"/>
      <c r="U1280" s="50"/>
      <c r="V1280" s="50"/>
      <c r="W1280" s="50"/>
      <c r="X1280" s="50"/>
    </row>
    <row r="1281" spans="2:24" x14ac:dyDescent="0.25">
      <c r="B1281" s="50"/>
      <c r="C1281" s="128"/>
      <c r="D1281" s="126"/>
      <c r="E1281" s="126"/>
      <c r="F1281" s="124"/>
      <c r="G1281" s="132"/>
      <c r="H1281" s="50"/>
      <c r="I1281" s="50"/>
      <c r="J1281" s="50"/>
      <c r="K1281" s="50"/>
      <c r="L1281" s="50"/>
      <c r="M1281" s="50"/>
      <c r="N1281" s="50"/>
      <c r="O1281" s="50"/>
      <c r="P1281" s="50"/>
      <c r="Q1281" s="50"/>
      <c r="R1281" s="50"/>
      <c r="S1281" s="50"/>
      <c r="T1281" s="50"/>
      <c r="U1281" s="50"/>
      <c r="V1281" s="50"/>
      <c r="W1281" s="50"/>
      <c r="X1281" s="50"/>
    </row>
    <row r="1282" spans="2:24" x14ac:dyDescent="0.25">
      <c r="B1282" s="50"/>
      <c r="C1282" s="128"/>
      <c r="D1282" s="126"/>
      <c r="E1282" s="126"/>
      <c r="F1282" s="124"/>
      <c r="G1282" s="132"/>
      <c r="H1282" s="50"/>
      <c r="I1282" s="50"/>
      <c r="J1282" s="50"/>
      <c r="K1282" s="50"/>
      <c r="L1282" s="50"/>
      <c r="M1282" s="50"/>
      <c r="N1282" s="50"/>
      <c r="O1282" s="50"/>
      <c r="P1282" s="50"/>
      <c r="Q1282" s="50"/>
      <c r="R1282" s="50"/>
      <c r="S1282" s="50"/>
      <c r="T1282" s="50"/>
      <c r="U1282" s="50"/>
      <c r="V1282" s="50"/>
      <c r="W1282" s="50"/>
      <c r="X1282" s="50"/>
    </row>
    <row r="1283" spans="2:24" x14ac:dyDescent="0.25">
      <c r="B1283" s="50"/>
      <c r="C1283" s="128"/>
      <c r="D1283" s="126"/>
      <c r="E1283" s="126"/>
      <c r="F1283" s="124"/>
      <c r="G1283" s="132"/>
      <c r="H1283" s="50"/>
      <c r="I1283" s="50"/>
      <c r="J1283" s="50"/>
      <c r="K1283" s="50"/>
      <c r="L1283" s="50"/>
      <c r="M1283" s="50"/>
      <c r="N1283" s="50"/>
      <c r="O1283" s="50"/>
      <c r="P1283" s="50"/>
      <c r="Q1283" s="50"/>
      <c r="R1283" s="50"/>
      <c r="S1283" s="50"/>
      <c r="T1283" s="50"/>
      <c r="U1283" s="50"/>
      <c r="V1283" s="50"/>
      <c r="W1283" s="50"/>
      <c r="X1283" s="50"/>
    </row>
    <row r="1284" spans="2:24" x14ac:dyDescent="0.25">
      <c r="B1284" s="50"/>
      <c r="C1284" s="128"/>
      <c r="D1284" s="126"/>
      <c r="E1284" s="126"/>
      <c r="F1284" s="124"/>
      <c r="G1284" s="132"/>
      <c r="H1284" s="50"/>
      <c r="I1284" s="50"/>
      <c r="J1284" s="50"/>
      <c r="K1284" s="50"/>
      <c r="L1284" s="50"/>
      <c r="M1284" s="50"/>
      <c r="N1284" s="50"/>
      <c r="O1284" s="50"/>
      <c r="P1284" s="50"/>
      <c r="Q1284" s="50"/>
      <c r="R1284" s="50"/>
      <c r="S1284" s="50"/>
      <c r="T1284" s="50"/>
      <c r="U1284" s="50"/>
      <c r="V1284" s="50"/>
      <c r="W1284" s="50"/>
      <c r="X1284" s="50"/>
    </row>
    <row r="1285" spans="2:24" x14ac:dyDescent="0.25">
      <c r="B1285" s="50"/>
      <c r="C1285" s="128"/>
      <c r="D1285" s="126"/>
      <c r="E1285" s="126"/>
      <c r="F1285" s="124"/>
      <c r="G1285" s="132"/>
      <c r="H1285" s="50"/>
      <c r="I1285" s="50"/>
      <c r="J1285" s="50"/>
      <c r="K1285" s="50"/>
      <c r="L1285" s="50"/>
      <c r="M1285" s="50"/>
      <c r="N1285" s="50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</row>
    <row r="1286" spans="2:24" x14ac:dyDescent="0.25">
      <c r="B1286" s="50"/>
      <c r="C1286" s="128"/>
      <c r="D1286" s="126"/>
      <c r="E1286" s="126"/>
      <c r="F1286" s="124"/>
      <c r="G1286" s="132"/>
      <c r="H1286" s="50"/>
      <c r="I1286" s="50"/>
      <c r="J1286" s="50"/>
      <c r="K1286" s="50"/>
      <c r="L1286" s="50"/>
      <c r="M1286" s="50"/>
      <c r="N1286" s="50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</row>
    <row r="1287" spans="2:24" x14ac:dyDescent="0.25">
      <c r="B1287" s="50"/>
      <c r="C1287" s="128"/>
      <c r="D1287" s="126"/>
      <c r="E1287" s="126"/>
      <c r="F1287" s="124"/>
      <c r="G1287" s="132"/>
      <c r="H1287" s="50"/>
      <c r="I1287" s="50"/>
      <c r="J1287" s="50"/>
      <c r="K1287" s="50"/>
      <c r="L1287" s="50"/>
      <c r="M1287" s="50"/>
      <c r="N1287" s="50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</row>
    <row r="1288" spans="2:24" x14ac:dyDescent="0.25">
      <c r="B1288" s="50"/>
      <c r="C1288" s="128"/>
      <c r="D1288" s="126"/>
      <c r="E1288" s="126"/>
      <c r="F1288" s="124"/>
      <c r="G1288" s="132"/>
      <c r="H1288" s="50"/>
      <c r="I1288" s="50"/>
      <c r="J1288" s="50"/>
      <c r="K1288" s="50"/>
      <c r="L1288" s="50"/>
      <c r="M1288" s="50"/>
      <c r="N1288" s="50"/>
      <c r="O1288" s="50"/>
      <c r="P1288" s="50"/>
      <c r="Q1288" s="50"/>
      <c r="R1288" s="50"/>
      <c r="S1288" s="50"/>
      <c r="T1288" s="50"/>
      <c r="U1288" s="50"/>
      <c r="V1288" s="50"/>
      <c r="W1288" s="50"/>
      <c r="X1288" s="50"/>
    </row>
    <row r="1289" spans="2:24" x14ac:dyDescent="0.25">
      <c r="B1289" s="50"/>
      <c r="C1289" s="128"/>
      <c r="D1289" s="126"/>
      <c r="E1289" s="126"/>
      <c r="F1289" s="124"/>
      <c r="G1289" s="132"/>
      <c r="H1289" s="50"/>
      <c r="I1289" s="50"/>
      <c r="J1289" s="50"/>
      <c r="K1289" s="50"/>
      <c r="L1289" s="50"/>
      <c r="M1289" s="50"/>
      <c r="N1289" s="50"/>
      <c r="O1289" s="50"/>
      <c r="P1289" s="50"/>
      <c r="Q1289" s="50"/>
      <c r="R1289" s="50"/>
      <c r="S1289" s="50"/>
      <c r="T1289" s="50"/>
      <c r="U1289" s="50"/>
      <c r="V1289" s="50"/>
      <c r="W1289" s="50"/>
      <c r="X1289" s="50"/>
    </row>
    <row r="1290" spans="2:24" x14ac:dyDescent="0.25">
      <c r="B1290" s="50"/>
      <c r="C1290" s="128"/>
      <c r="D1290" s="126"/>
      <c r="E1290" s="126"/>
      <c r="F1290" s="124"/>
      <c r="G1290" s="132"/>
      <c r="H1290" s="50"/>
      <c r="I1290" s="50"/>
      <c r="J1290" s="50"/>
      <c r="K1290" s="50"/>
      <c r="L1290" s="50"/>
      <c r="M1290" s="50"/>
      <c r="N1290" s="50"/>
      <c r="O1290" s="50"/>
      <c r="P1290" s="50"/>
      <c r="Q1290" s="50"/>
      <c r="R1290" s="50"/>
      <c r="S1290" s="50"/>
      <c r="T1290" s="50"/>
      <c r="U1290" s="50"/>
      <c r="V1290" s="50"/>
      <c r="W1290" s="50"/>
      <c r="X1290" s="50"/>
    </row>
    <row r="1291" spans="2:24" x14ac:dyDescent="0.25">
      <c r="B1291" s="50"/>
      <c r="C1291" s="128"/>
      <c r="D1291" s="126"/>
      <c r="E1291" s="126"/>
      <c r="F1291" s="124"/>
      <c r="G1291" s="132"/>
      <c r="H1291" s="50"/>
      <c r="I1291" s="50"/>
      <c r="J1291" s="50"/>
      <c r="K1291" s="50"/>
      <c r="L1291" s="50"/>
      <c r="M1291" s="50"/>
      <c r="N1291" s="50"/>
      <c r="O1291" s="50"/>
      <c r="P1291" s="50"/>
      <c r="Q1291" s="50"/>
      <c r="R1291" s="50"/>
      <c r="S1291" s="50"/>
      <c r="T1291" s="50"/>
      <c r="U1291" s="50"/>
      <c r="V1291" s="50"/>
      <c r="W1291" s="50"/>
      <c r="X1291" s="50"/>
    </row>
    <row r="1292" spans="2:24" x14ac:dyDescent="0.25">
      <c r="B1292" s="50"/>
      <c r="C1292" s="128"/>
      <c r="D1292" s="126"/>
      <c r="E1292" s="126"/>
      <c r="F1292" s="124"/>
      <c r="G1292" s="132"/>
      <c r="H1292" s="50"/>
      <c r="I1292" s="50"/>
      <c r="J1292" s="50"/>
      <c r="K1292" s="50"/>
      <c r="L1292" s="50"/>
      <c r="M1292" s="50"/>
      <c r="N1292" s="50"/>
      <c r="O1292" s="50"/>
      <c r="P1292" s="50"/>
      <c r="Q1292" s="50"/>
      <c r="R1292" s="50"/>
      <c r="S1292" s="50"/>
      <c r="T1292" s="50"/>
      <c r="U1292" s="50"/>
      <c r="V1292" s="50"/>
      <c r="W1292" s="50"/>
      <c r="X1292" s="50"/>
    </row>
    <row r="1293" spans="2:24" x14ac:dyDescent="0.25">
      <c r="B1293" s="50"/>
      <c r="C1293" s="128"/>
      <c r="D1293" s="126"/>
      <c r="E1293" s="126"/>
      <c r="F1293" s="124"/>
      <c r="G1293" s="132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  <c r="R1293" s="50"/>
      <c r="S1293" s="50"/>
      <c r="T1293" s="50"/>
      <c r="U1293" s="50"/>
      <c r="V1293" s="50"/>
      <c r="W1293" s="50"/>
      <c r="X1293" s="50"/>
    </row>
    <row r="1294" spans="2:24" x14ac:dyDescent="0.25">
      <c r="B1294" s="50"/>
      <c r="C1294" s="128"/>
      <c r="D1294" s="126"/>
      <c r="E1294" s="126"/>
      <c r="F1294" s="124"/>
      <c r="G1294" s="132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  <c r="R1294" s="50"/>
      <c r="S1294" s="50"/>
      <c r="T1294" s="50"/>
      <c r="U1294" s="50"/>
      <c r="V1294" s="50"/>
      <c r="W1294" s="50"/>
      <c r="X1294" s="50"/>
    </row>
    <row r="1295" spans="2:24" x14ac:dyDescent="0.25">
      <c r="B1295" s="50"/>
      <c r="C1295" s="128"/>
      <c r="D1295" s="126"/>
      <c r="E1295" s="126"/>
      <c r="F1295" s="124"/>
      <c r="G1295" s="132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  <c r="R1295" s="50"/>
      <c r="S1295" s="50"/>
      <c r="T1295" s="50"/>
      <c r="U1295" s="50"/>
      <c r="V1295" s="50"/>
      <c r="W1295" s="50"/>
      <c r="X1295" s="50"/>
    </row>
    <row r="1296" spans="2:24" x14ac:dyDescent="0.25">
      <c r="B1296" s="50"/>
      <c r="C1296" s="128"/>
      <c r="D1296" s="126"/>
      <c r="E1296" s="126"/>
      <c r="F1296" s="124"/>
      <c r="G1296" s="132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  <c r="R1296" s="50"/>
      <c r="S1296" s="50"/>
      <c r="T1296" s="50"/>
      <c r="U1296" s="50"/>
      <c r="V1296" s="50"/>
      <c r="W1296" s="50"/>
      <c r="X1296" s="50"/>
    </row>
    <row r="1297" spans="2:24" x14ac:dyDescent="0.25">
      <c r="B1297" s="50"/>
      <c r="C1297" s="128"/>
      <c r="D1297" s="126"/>
      <c r="E1297" s="126"/>
      <c r="F1297" s="124"/>
      <c r="G1297" s="132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  <c r="R1297" s="50"/>
      <c r="S1297" s="50"/>
      <c r="T1297" s="50"/>
      <c r="U1297" s="50"/>
      <c r="V1297" s="50"/>
      <c r="W1297" s="50"/>
      <c r="X1297" s="50"/>
    </row>
    <row r="1298" spans="2:24" x14ac:dyDescent="0.25">
      <c r="B1298" s="50"/>
      <c r="C1298" s="128"/>
      <c r="D1298" s="126"/>
      <c r="E1298" s="126"/>
      <c r="F1298" s="124"/>
      <c r="G1298" s="132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  <c r="R1298" s="50"/>
      <c r="S1298" s="50"/>
      <c r="T1298" s="50"/>
      <c r="U1298" s="50"/>
      <c r="V1298" s="50"/>
      <c r="W1298" s="50"/>
      <c r="X1298" s="50"/>
    </row>
    <row r="1299" spans="2:24" x14ac:dyDescent="0.25">
      <c r="B1299" s="50"/>
      <c r="C1299" s="128"/>
      <c r="D1299" s="126"/>
      <c r="E1299" s="126"/>
      <c r="F1299" s="124"/>
      <c r="G1299" s="132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  <c r="R1299" s="50"/>
      <c r="S1299" s="50"/>
      <c r="T1299" s="50"/>
      <c r="U1299" s="50"/>
      <c r="V1299" s="50"/>
      <c r="W1299" s="50"/>
      <c r="X1299" s="50"/>
    </row>
    <row r="1300" spans="2:24" x14ac:dyDescent="0.25">
      <c r="B1300" s="50"/>
      <c r="C1300" s="128"/>
      <c r="D1300" s="126"/>
      <c r="E1300" s="126"/>
      <c r="F1300" s="124"/>
      <c r="G1300" s="132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  <c r="R1300" s="50"/>
      <c r="S1300" s="50"/>
      <c r="T1300" s="50"/>
      <c r="U1300" s="50"/>
      <c r="V1300" s="50"/>
      <c r="W1300" s="50"/>
      <c r="X1300" s="50"/>
    </row>
    <row r="1301" spans="2:24" x14ac:dyDescent="0.25">
      <c r="B1301" s="50"/>
      <c r="C1301" s="128"/>
      <c r="D1301" s="126"/>
      <c r="E1301" s="126"/>
      <c r="F1301" s="124"/>
      <c r="G1301" s="132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  <c r="R1301" s="50"/>
      <c r="S1301" s="50"/>
      <c r="T1301" s="50"/>
      <c r="U1301" s="50"/>
      <c r="V1301" s="50"/>
      <c r="W1301" s="50"/>
      <c r="X1301" s="50"/>
    </row>
    <row r="1302" spans="2:24" x14ac:dyDescent="0.25">
      <c r="B1302" s="50"/>
      <c r="C1302" s="128"/>
      <c r="D1302" s="126"/>
      <c r="E1302" s="126"/>
      <c r="F1302" s="124"/>
      <c r="G1302" s="132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  <c r="R1302" s="50"/>
      <c r="S1302" s="50"/>
      <c r="T1302" s="50"/>
      <c r="U1302" s="50"/>
      <c r="V1302" s="50"/>
      <c r="W1302" s="50"/>
      <c r="X1302" s="50"/>
    </row>
    <row r="1303" spans="2:24" x14ac:dyDescent="0.25">
      <c r="B1303" s="50"/>
      <c r="C1303" s="128"/>
      <c r="D1303" s="126"/>
      <c r="E1303" s="126"/>
      <c r="F1303" s="124"/>
      <c r="G1303" s="132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  <c r="R1303" s="50"/>
      <c r="S1303" s="50"/>
      <c r="T1303" s="50"/>
      <c r="U1303" s="50"/>
      <c r="V1303" s="50"/>
      <c r="W1303" s="50"/>
      <c r="X1303" s="50"/>
    </row>
    <row r="1304" spans="2:24" x14ac:dyDescent="0.25">
      <c r="B1304" s="50"/>
      <c r="C1304" s="128"/>
      <c r="D1304" s="126"/>
      <c r="E1304" s="126"/>
      <c r="F1304" s="124"/>
      <c r="G1304" s="132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  <c r="R1304" s="50"/>
      <c r="S1304" s="50"/>
      <c r="T1304" s="50"/>
      <c r="U1304" s="50"/>
      <c r="V1304" s="50"/>
      <c r="W1304" s="50"/>
      <c r="X1304" s="50"/>
    </row>
    <row r="1305" spans="2:24" x14ac:dyDescent="0.25">
      <c r="B1305" s="50"/>
      <c r="C1305" s="128"/>
      <c r="D1305" s="126"/>
      <c r="E1305" s="126"/>
      <c r="F1305" s="124"/>
      <c r="G1305" s="132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  <c r="R1305" s="50"/>
      <c r="S1305" s="50"/>
      <c r="T1305" s="50"/>
      <c r="U1305" s="50"/>
      <c r="V1305" s="50"/>
      <c r="W1305" s="50"/>
      <c r="X1305" s="50"/>
    </row>
    <row r="1306" spans="2:24" x14ac:dyDescent="0.25">
      <c r="B1306" s="50"/>
      <c r="C1306" s="128"/>
      <c r="D1306" s="126"/>
      <c r="E1306" s="126"/>
      <c r="F1306" s="124"/>
      <c r="G1306" s="132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  <c r="R1306" s="50"/>
      <c r="S1306" s="50"/>
      <c r="T1306" s="50"/>
      <c r="U1306" s="50"/>
      <c r="V1306" s="50"/>
      <c r="W1306" s="50"/>
      <c r="X1306" s="50"/>
    </row>
    <row r="1307" spans="2:24" x14ac:dyDescent="0.25">
      <c r="B1307" s="50"/>
      <c r="C1307" s="128"/>
      <c r="D1307" s="126"/>
      <c r="E1307" s="126"/>
      <c r="F1307" s="124"/>
      <c r="G1307" s="132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  <c r="R1307" s="50"/>
      <c r="S1307" s="50"/>
      <c r="T1307" s="50"/>
      <c r="U1307" s="50"/>
      <c r="V1307" s="50"/>
      <c r="W1307" s="50"/>
      <c r="X1307" s="50"/>
    </row>
    <row r="1308" spans="2:24" x14ac:dyDescent="0.25">
      <c r="B1308" s="50"/>
      <c r="C1308" s="128"/>
      <c r="D1308" s="126"/>
      <c r="E1308" s="126"/>
      <c r="F1308" s="124"/>
      <c r="G1308" s="132"/>
      <c r="H1308" s="50"/>
      <c r="I1308" s="50"/>
      <c r="J1308" s="50"/>
      <c r="K1308" s="50"/>
      <c r="L1308" s="50"/>
      <c r="M1308" s="50"/>
      <c r="N1308" s="50"/>
      <c r="O1308" s="50"/>
      <c r="P1308" s="50"/>
      <c r="Q1308" s="50"/>
      <c r="R1308" s="50"/>
      <c r="S1308" s="50"/>
      <c r="T1308" s="50"/>
      <c r="U1308" s="50"/>
      <c r="V1308" s="50"/>
      <c r="W1308" s="50"/>
      <c r="X1308" s="50"/>
    </row>
    <row r="1309" spans="2:24" x14ac:dyDescent="0.25">
      <c r="B1309" s="50"/>
      <c r="C1309" s="128"/>
      <c r="D1309" s="126"/>
      <c r="E1309" s="126"/>
      <c r="F1309" s="124"/>
      <c r="G1309" s="132"/>
      <c r="H1309" s="50"/>
      <c r="I1309" s="50"/>
      <c r="J1309" s="50"/>
      <c r="K1309" s="50"/>
      <c r="L1309" s="50"/>
      <c r="M1309" s="50"/>
      <c r="N1309" s="50"/>
      <c r="O1309" s="50"/>
      <c r="P1309" s="50"/>
      <c r="Q1309" s="50"/>
      <c r="R1309" s="50"/>
      <c r="S1309" s="50"/>
      <c r="T1309" s="50"/>
      <c r="U1309" s="50"/>
      <c r="V1309" s="50"/>
      <c r="W1309" s="50"/>
      <c r="X1309" s="50"/>
    </row>
    <row r="1310" spans="2:24" x14ac:dyDescent="0.25">
      <c r="B1310" s="50"/>
      <c r="C1310" s="128"/>
      <c r="D1310" s="126"/>
      <c r="E1310" s="126"/>
      <c r="F1310" s="124"/>
      <c r="G1310" s="132"/>
      <c r="H1310" s="50"/>
      <c r="I1310" s="50"/>
      <c r="J1310" s="50"/>
      <c r="K1310" s="50"/>
      <c r="L1310" s="50"/>
      <c r="M1310" s="50"/>
      <c r="N1310" s="50"/>
      <c r="O1310" s="50"/>
      <c r="P1310" s="50"/>
      <c r="Q1310" s="50"/>
      <c r="R1310" s="50"/>
      <c r="S1310" s="50"/>
      <c r="T1310" s="50"/>
      <c r="U1310" s="50"/>
      <c r="V1310" s="50"/>
      <c r="W1310" s="50"/>
      <c r="X1310" s="50"/>
    </row>
    <row r="1311" spans="2:24" x14ac:dyDescent="0.25">
      <c r="B1311" s="50"/>
      <c r="C1311" s="128"/>
      <c r="D1311" s="126"/>
      <c r="E1311" s="126"/>
      <c r="F1311" s="124"/>
      <c r="G1311" s="132"/>
      <c r="H1311" s="50"/>
      <c r="I1311" s="50"/>
      <c r="J1311" s="50"/>
      <c r="K1311" s="50"/>
      <c r="L1311" s="50"/>
      <c r="M1311" s="50"/>
      <c r="N1311" s="50"/>
      <c r="O1311" s="50"/>
      <c r="P1311" s="50"/>
      <c r="Q1311" s="50"/>
      <c r="R1311" s="50"/>
      <c r="S1311" s="50"/>
      <c r="T1311" s="50"/>
      <c r="U1311" s="50"/>
      <c r="V1311" s="50"/>
      <c r="W1311" s="50"/>
      <c r="X1311" s="50"/>
    </row>
    <row r="1312" spans="2:24" x14ac:dyDescent="0.25">
      <c r="B1312" s="50"/>
      <c r="C1312" s="128"/>
      <c r="D1312" s="126"/>
      <c r="E1312" s="126"/>
      <c r="F1312" s="124"/>
      <c r="G1312" s="132"/>
      <c r="H1312" s="50"/>
      <c r="I1312" s="50"/>
      <c r="J1312" s="50"/>
      <c r="K1312" s="50"/>
      <c r="L1312" s="50"/>
      <c r="M1312" s="50"/>
      <c r="N1312" s="50"/>
      <c r="O1312" s="50"/>
      <c r="P1312" s="50"/>
      <c r="Q1312" s="50"/>
      <c r="R1312" s="50"/>
      <c r="S1312" s="50"/>
      <c r="T1312" s="50"/>
      <c r="U1312" s="50"/>
      <c r="V1312" s="50"/>
      <c r="W1312" s="50"/>
      <c r="X1312" s="50"/>
    </row>
    <row r="1313" spans="2:24" x14ac:dyDescent="0.25">
      <c r="B1313" s="50"/>
      <c r="C1313" s="128"/>
      <c r="D1313" s="126"/>
      <c r="E1313" s="126"/>
      <c r="F1313" s="124"/>
      <c r="G1313" s="132"/>
      <c r="H1313" s="50"/>
      <c r="I1313" s="50"/>
      <c r="J1313" s="50"/>
      <c r="K1313" s="50"/>
      <c r="L1313" s="50"/>
      <c r="M1313" s="50"/>
      <c r="N1313" s="50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</row>
    <row r="1314" spans="2:24" x14ac:dyDescent="0.25">
      <c r="B1314" s="50"/>
      <c r="C1314" s="128"/>
      <c r="D1314" s="126"/>
      <c r="E1314" s="126"/>
      <c r="F1314" s="124"/>
      <c r="G1314" s="132"/>
      <c r="H1314" s="50"/>
      <c r="I1314" s="50"/>
      <c r="J1314" s="50"/>
      <c r="K1314" s="50"/>
      <c r="L1314" s="50"/>
      <c r="M1314" s="50"/>
      <c r="N1314" s="50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</row>
    <row r="1315" spans="2:24" x14ac:dyDescent="0.25">
      <c r="B1315" s="50"/>
      <c r="C1315" s="128"/>
      <c r="D1315" s="126"/>
      <c r="E1315" s="126"/>
      <c r="F1315" s="124"/>
      <c r="G1315" s="132"/>
      <c r="H1315" s="50"/>
      <c r="I1315" s="50"/>
      <c r="J1315" s="50"/>
      <c r="K1315" s="50"/>
      <c r="L1315" s="50"/>
      <c r="M1315" s="50"/>
      <c r="N1315" s="50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</row>
    <row r="1316" spans="2:24" x14ac:dyDescent="0.25">
      <c r="B1316" s="50"/>
      <c r="C1316" s="128"/>
      <c r="D1316" s="126"/>
      <c r="E1316" s="126"/>
      <c r="F1316" s="124"/>
      <c r="G1316" s="132"/>
      <c r="H1316" s="50"/>
      <c r="I1316" s="50"/>
      <c r="J1316" s="50"/>
      <c r="K1316" s="50"/>
      <c r="L1316" s="50"/>
      <c r="M1316" s="50"/>
      <c r="N1316" s="50"/>
      <c r="O1316" s="50"/>
      <c r="P1316" s="50"/>
      <c r="Q1316" s="50"/>
      <c r="R1316" s="50"/>
      <c r="S1316" s="50"/>
      <c r="T1316" s="50"/>
      <c r="U1316" s="50"/>
      <c r="V1316" s="50"/>
      <c r="W1316" s="50"/>
      <c r="X1316" s="50"/>
    </row>
    <row r="1317" spans="2:24" x14ac:dyDescent="0.25">
      <c r="B1317" s="50"/>
      <c r="C1317" s="128"/>
      <c r="D1317" s="126"/>
      <c r="E1317" s="126"/>
      <c r="F1317" s="124"/>
      <c r="G1317" s="132"/>
      <c r="H1317" s="50"/>
      <c r="I1317" s="50"/>
      <c r="J1317" s="50"/>
      <c r="K1317" s="50"/>
      <c r="L1317" s="50"/>
      <c r="M1317" s="50"/>
      <c r="N1317" s="50"/>
      <c r="O1317" s="50"/>
      <c r="P1317" s="50"/>
      <c r="Q1317" s="50"/>
      <c r="R1317" s="50"/>
      <c r="S1317" s="50"/>
      <c r="T1317" s="50"/>
      <c r="U1317" s="50"/>
      <c r="V1317" s="50"/>
      <c r="W1317" s="50"/>
      <c r="X1317" s="50"/>
    </row>
    <row r="1318" spans="2:24" x14ac:dyDescent="0.25">
      <c r="B1318" s="50"/>
      <c r="C1318" s="128"/>
      <c r="D1318" s="126"/>
      <c r="E1318" s="126"/>
      <c r="F1318" s="124"/>
      <c r="G1318" s="132"/>
      <c r="H1318" s="50"/>
      <c r="I1318" s="50"/>
      <c r="J1318" s="50"/>
      <c r="K1318" s="50"/>
      <c r="L1318" s="50"/>
      <c r="M1318" s="50"/>
      <c r="N1318" s="50"/>
      <c r="O1318" s="50"/>
      <c r="P1318" s="50"/>
      <c r="Q1318" s="50"/>
      <c r="R1318" s="50"/>
      <c r="S1318" s="50"/>
      <c r="T1318" s="50"/>
      <c r="U1318" s="50"/>
      <c r="V1318" s="50"/>
      <c r="W1318" s="50"/>
      <c r="X1318" s="50"/>
    </row>
    <row r="1319" spans="2:24" x14ac:dyDescent="0.25">
      <c r="B1319" s="50"/>
      <c r="C1319" s="128"/>
      <c r="D1319" s="126"/>
      <c r="E1319" s="126"/>
      <c r="F1319" s="124"/>
      <c r="G1319" s="132"/>
      <c r="H1319" s="50"/>
      <c r="I1319" s="50"/>
      <c r="J1319" s="50"/>
      <c r="K1319" s="50"/>
      <c r="L1319" s="50"/>
      <c r="M1319" s="50"/>
      <c r="N1319" s="50"/>
      <c r="O1319" s="50"/>
      <c r="P1319" s="50"/>
      <c r="Q1319" s="50"/>
      <c r="R1319" s="50"/>
      <c r="S1319" s="50"/>
      <c r="T1319" s="50"/>
      <c r="U1319" s="50"/>
      <c r="V1319" s="50"/>
      <c r="W1319" s="50"/>
      <c r="X1319" s="50"/>
    </row>
    <row r="1320" spans="2:24" x14ac:dyDescent="0.25">
      <c r="B1320" s="50"/>
      <c r="C1320" s="128"/>
      <c r="D1320" s="126"/>
      <c r="E1320" s="126"/>
      <c r="F1320" s="124"/>
      <c r="G1320" s="132"/>
      <c r="H1320" s="50"/>
      <c r="I1320" s="50"/>
      <c r="J1320" s="50"/>
      <c r="K1320" s="50"/>
      <c r="L1320" s="50"/>
      <c r="M1320" s="50"/>
      <c r="N1320" s="50"/>
      <c r="O1320" s="50"/>
      <c r="P1320" s="50"/>
      <c r="Q1320" s="50"/>
      <c r="R1320" s="50"/>
      <c r="S1320" s="50"/>
      <c r="T1320" s="50"/>
      <c r="U1320" s="50"/>
      <c r="V1320" s="50"/>
      <c r="W1320" s="50"/>
      <c r="X1320" s="50"/>
    </row>
    <row r="1321" spans="2:24" x14ac:dyDescent="0.25">
      <c r="B1321" s="50"/>
      <c r="C1321" s="128"/>
      <c r="D1321" s="126"/>
      <c r="E1321" s="126"/>
      <c r="F1321" s="124"/>
      <c r="G1321" s="132"/>
      <c r="H1321" s="50"/>
      <c r="I1321" s="50"/>
      <c r="J1321" s="50"/>
      <c r="K1321" s="50"/>
      <c r="L1321" s="50"/>
      <c r="M1321" s="50"/>
      <c r="N1321" s="50"/>
      <c r="O1321" s="50"/>
      <c r="P1321" s="50"/>
      <c r="Q1321" s="50"/>
      <c r="R1321" s="50"/>
      <c r="S1321" s="50"/>
      <c r="T1321" s="50"/>
      <c r="U1321" s="50"/>
      <c r="V1321" s="50"/>
      <c r="W1321" s="50"/>
      <c r="X1321" s="50"/>
    </row>
    <row r="1322" spans="2:24" x14ac:dyDescent="0.25">
      <c r="B1322" s="50"/>
      <c r="C1322" s="128"/>
      <c r="D1322" s="126"/>
      <c r="E1322" s="126"/>
      <c r="F1322" s="124"/>
      <c r="G1322" s="132"/>
      <c r="H1322" s="50"/>
      <c r="I1322" s="50"/>
      <c r="J1322" s="50"/>
      <c r="K1322" s="50"/>
      <c r="L1322" s="50"/>
      <c r="M1322" s="50"/>
      <c r="N1322" s="50"/>
      <c r="O1322" s="50"/>
      <c r="P1322" s="50"/>
      <c r="Q1322" s="50"/>
      <c r="R1322" s="50"/>
      <c r="S1322" s="50"/>
      <c r="T1322" s="50"/>
      <c r="U1322" s="50"/>
      <c r="V1322" s="50"/>
      <c r="W1322" s="50"/>
      <c r="X1322" s="50"/>
    </row>
    <row r="1323" spans="2:24" x14ac:dyDescent="0.25">
      <c r="B1323" s="50"/>
      <c r="C1323" s="128"/>
      <c r="D1323" s="126"/>
      <c r="E1323" s="126"/>
      <c r="F1323" s="124"/>
      <c r="G1323" s="132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  <c r="R1323" s="50"/>
      <c r="S1323" s="50"/>
      <c r="T1323" s="50"/>
      <c r="U1323" s="50"/>
      <c r="V1323" s="50"/>
      <c r="W1323" s="50"/>
      <c r="X1323" s="50"/>
    </row>
    <row r="1324" spans="2:24" x14ac:dyDescent="0.25">
      <c r="B1324" s="50"/>
      <c r="C1324" s="128"/>
      <c r="D1324" s="126"/>
      <c r="E1324" s="126"/>
      <c r="F1324" s="124"/>
      <c r="G1324" s="132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  <c r="R1324" s="50"/>
      <c r="S1324" s="50"/>
      <c r="T1324" s="50"/>
      <c r="U1324" s="50"/>
      <c r="V1324" s="50"/>
      <c r="W1324" s="50"/>
      <c r="X1324" s="50"/>
    </row>
    <row r="1325" spans="2:24" x14ac:dyDescent="0.25">
      <c r="B1325" s="50"/>
      <c r="C1325" s="128"/>
      <c r="D1325" s="126"/>
      <c r="E1325" s="126"/>
      <c r="F1325" s="124"/>
      <c r="G1325" s="132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  <c r="R1325" s="50"/>
      <c r="S1325" s="50"/>
      <c r="T1325" s="50"/>
      <c r="U1325" s="50"/>
      <c r="V1325" s="50"/>
      <c r="W1325" s="50"/>
      <c r="X1325" s="50"/>
    </row>
    <row r="1326" spans="2:24" x14ac:dyDescent="0.25">
      <c r="B1326" s="50"/>
      <c r="C1326" s="128"/>
      <c r="D1326" s="126"/>
      <c r="E1326" s="126"/>
      <c r="F1326" s="124"/>
      <c r="G1326" s="132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  <c r="R1326" s="50"/>
      <c r="S1326" s="50"/>
      <c r="T1326" s="50"/>
      <c r="U1326" s="50"/>
      <c r="V1326" s="50"/>
      <c r="W1326" s="50"/>
      <c r="X1326" s="50"/>
    </row>
    <row r="1327" spans="2:24" x14ac:dyDescent="0.25">
      <c r="B1327" s="50"/>
      <c r="C1327" s="128"/>
      <c r="D1327" s="126"/>
      <c r="E1327" s="126"/>
      <c r="F1327" s="124"/>
      <c r="G1327" s="132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  <c r="R1327" s="50"/>
      <c r="S1327" s="50"/>
      <c r="T1327" s="50"/>
      <c r="U1327" s="50"/>
      <c r="V1327" s="50"/>
      <c r="W1327" s="50"/>
      <c r="X1327" s="50"/>
    </row>
    <row r="1328" spans="2:24" x14ac:dyDescent="0.25">
      <c r="B1328" s="50"/>
      <c r="C1328" s="128"/>
      <c r="D1328" s="126"/>
      <c r="E1328" s="126"/>
      <c r="F1328" s="124"/>
      <c r="G1328" s="132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  <c r="R1328" s="50"/>
      <c r="S1328" s="50"/>
      <c r="T1328" s="50"/>
      <c r="U1328" s="50"/>
      <c r="V1328" s="50"/>
      <c r="W1328" s="50"/>
      <c r="X1328" s="50"/>
    </row>
    <row r="1329" spans="2:24" x14ac:dyDescent="0.25">
      <c r="B1329" s="50"/>
      <c r="C1329" s="128"/>
      <c r="D1329" s="126"/>
      <c r="E1329" s="126"/>
      <c r="F1329" s="124"/>
      <c r="G1329" s="132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  <c r="R1329" s="50"/>
      <c r="S1329" s="50"/>
      <c r="T1329" s="50"/>
      <c r="U1329" s="50"/>
      <c r="V1329" s="50"/>
      <c r="W1329" s="50"/>
      <c r="X1329" s="50"/>
    </row>
    <row r="1330" spans="2:24" x14ac:dyDescent="0.25">
      <c r="B1330" s="50"/>
      <c r="C1330" s="128"/>
      <c r="D1330" s="126"/>
      <c r="E1330" s="126"/>
      <c r="F1330" s="124"/>
      <c r="G1330" s="132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  <c r="R1330" s="50"/>
      <c r="S1330" s="50"/>
      <c r="T1330" s="50"/>
      <c r="U1330" s="50"/>
      <c r="V1330" s="50"/>
      <c r="W1330" s="50"/>
      <c r="X1330" s="50"/>
    </row>
    <row r="1331" spans="2:24" x14ac:dyDescent="0.25">
      <c r="B1331" s="50"/>
      <c r="C1331" s="128"/>
      <c r="D1331" s="126"/>
      <c r="E1331" s="126"/>
      <c r="F1331" s="124"/>
      <c r="G1331" s="132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  <c r="R1331" s="50"/>
      <c r="S1331" s="50"/>
      <c r="T1331" s="50"/>
      <c r="U1331" s="50"/>
      <c r="V1331" s="50"/>
      <c r="W1331" s="50"/>
      <c r="X1331" s="50"/>
    </row>
    <row r="1332" spans="2:24" x14ac:dyDescent="0.25">
      <c r="B1332" s="50"/>
      <c r="C1332" s="128"/>
      <c r="D1332" s="126"/>
      <c r="E1332" s="126"/>
      <c r="F1332" s="124"/>
      <c r="G1332" s="132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  <c r="R1332" s="50"/>
      <c r="S1332" s="50"/>
      <c r="T1332" s="50"/>
      <c r="U1332" s="50"/>
      <c r="V1332" s="50"/>
      <c r="W1332" s="50"/>
      <c r="X1332" s="50"/>
    </row>
    <row r="1333" spans="2:24" x14ac:dyDescent="0.25">
      <c r="B1333" s="50"/>
      <c r="C1333" s="128"/>
      <c r="D1333" s="126"/>
      <c r="E1333" s="126"/>
      <c r="F1333" s="124"/>
      <c r="G1333" s="132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  <c r="R1333" s="50"/>
      <c r="S1333" s="50"/>
      <c r="T1333" s="50"/>
      <c r="U1333" s="50"/>
      <c r="V1333" s="50"/>
      <c r="W1333" s="50"/>
      <c r="X1333" s="50"/>
    </row>
    <row r="1334" spans="2:24" x14ac:dyDescent="0.25">
      <c r="B1334" s="50"/>
      <c r="C1334" s="128"/>
      <c r="D1334" s="126"/>
      <c r="E1334" s="126"/>
      <c r="F1334" s="124"/>
      <c r="G1334" s="132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  <c r="R1334" s="50"/>
      <c r="S1334" s="50"/>
      <c r="T1334" s="50"/>
      <c r="U1334" s="50"/>
      <c r="V1334" s="50"/>
      <c r="W1334" s="50"/>
      <c r="X1334" s="50"/>
    </row>
    <row r="1335" spans="2:24" x14ac:dyDescent="0.25">
      <c r="B1335" s="50"/>
      <c r="C1335" s="128"/>
      <c r="D1335" s="126"/>
      <c r="E1335" s="126"/>
      <c r="F1335" s="124"/>
      <c r="G1335" s="132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  <c r="R1335" s="50"/>
      <c r="S1335" s="50"/>
      <c r="T1335" s="50"/>
      <c r="U1335" s="50"/>
      <c r="V1335" s="50"/>
      <c r="W1335" s="50"/>
      <c r="X1335" s="50"/>
    </row>
    <row r="1336" spans="2:24" x14ac:dyDescent="0.25">
      <c r="B1336" s="50"/>
      <c r="C1336" s="128"/>
      <c r="D1336" s="126"/>
      <c r="E1336" s="126"/>
      <c r="F1336" s="124"/>
      <c r="G1336" s="132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  <c r="R1336" s="50"/>
      <c r="S1336" s="50"/>
      <c r="T1336" s="50"/>
      <c r="U1336" s="50"/>
      <c r="V1336" s="50"/>
      <c r="W1336" s="50"/>
      <c r="X1336" s="50"/>
    </row>
    <row r="1337" spans="2:24" x14ac:dyDescent="0.25">
      <c r="B1337" s="50"/>
      <c r="C1337" s="128"/>
      <c r="D1337" s="126"/>
      <c r="E1337" s="126"/>
      <c r="F1337" s="124"/>
      <c r="G1337" s="132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  <c r="R1337" s="50"/>
      <c r="S1337" s="50"/>
      <c r="T1337" s="50"/>
      <c r="U1337" s="50"/>
      <c r="V1337" s="50"/>
      <c r="W1337" s="50"/>
      <c r="X1337" s="50"/>
    </row>
    <row r="1338" spans="2:24" x14ac:dyDescent="0.25">
      <c r="B1338" s="50"/>
      <c r="C1338" s="128"/>
      <c r="D1338" s="126"/>
      <c r="E1338" s="126"/>
      <c r="F1338" s="124"/>
      <c r="G1338" s="132"/>
      <c r="H1338" s="50"/>
      <c r="I1338" s="50"/>
      <c r="J1338" s="50"/>
      <c r="K1338" s="50"/>
      <c r="L1338" s="50"/>
      <c r="M1338" s="50"/>
      <c r="N1338" s="50"/>
      <c r="O1338" s="50"/>
      <c r="P1338" s="50"/>
      <c r="Q1338" s="50"/>
      <c r="R1338" s="50"/>
      <c r="S1338" s="50"/>
      <c r="T1338" s="50"/>
      <c r="U1338" s="50"/>
      <c r="V1338" s="50"/>
      <c r="W1338" s="50"/>
      <c r="X1338" s="50"/>
    </row>
    <row r="1339" spans="2:24" x14ac:dyDescent="0.25">
      <c r="B1339" s="50"/>
      <c r="C1339" s="128"/>
      <c r="D1339" s="126"/>
      <c r="E1339" s="126"/>
      <c r="F1339" s="124"/>
      <c r="G1339" s="132"/>
      <c r="H1339" s="50"/>
      <c r="I1339" s="50"/>
      <c r="J1339" s="50"/>
      <c r="K1339" s="50"/>
      <c r="L1339" s="50"/>
      <c r="M1339" s="50"/>
      <c r="N1339" s="50"/>
      <c r="O1339" s="50"/>
      <c r="P1339" s="50"/>
      <c r="Q1339" s="50"/>
      <c r="R1339" s="50"/>
      <c r="S1339" s="50"/>
      <c r="T1339" s="50"/>
      <c r="U1339" s="50"/>
      <c r="V1339" s="50"/>
      <c r="W1339" s="50"/>
      <c r="X1339" s="50"/>
    </row>
    <row r="1340" spans="2:24" x14ac:dyDescent="0.25">
      <c r="B1340" s="50"/>
      <c r="C1340" s="128"/>
      <c r="D1340" s="126"/>
      <c r="E1340" s="126"/>
      <c r="F1340" s="124"/>
      <c r="G1340" s="132"/>
      <c r="H1340" s="50"/>
      <c r="I1340" s="50"/>
      <c r="J1340" s="50"/>
      <c r="K1340" s="50"/>
      <c r="L1340" s="50"/>
      <c r="M1340" s="50"/>
      <c r="N1340" s="50"/>
      <c r="O1340" s="50"/>
      <c r="P1340" s="50"/>
      <c r="Q1340" s="50"/>
      <c r="R1340" s="50"/>
      <c r="S1340" s="50"/>
      <c r="T1340" s="50"/>
      <c r="U1340" s="50"/>
      <c r="V1340" s="50"/>
      <c r="W1340" s="50"/>
      <c r="X1340" s="50"/>
    </row>
    <row r="1341" spans="2:24" x14ac:dyDescent="0.25">
      <c r="B1341" s="50"/>
      <c r="C1341" s="128"/>
      <c r="D1341" s="126"/>
      <c r="E1341" s="126"/>
      <c r="F1341" s="124"/>
      <c r="G1341" s="132"/>
      <c r="H1341" s="50"/>
      <c r="I1341" s="50"/>
      <c r="J1341" s="50"/>
      <c r="K1341" s="50"/>
      <c r="L1341" s="50"/>
      <c r="M1341" s="50"/>
      <c r="N1341" s="50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</row>
    <row r="1342" spans="2:24" x14ac:dyDescent="0.25">
      <c r="B1342" s="50"/>
      <c r="C1342" s="128"/>
      <c r="D1342" s="126"/>
      <c r="E1342" s="126"/>
      <c r="F1342" s="124"/>
      <c r="G1342" s="132"/>
      <c r="H1342" s="50"/>
      <c r="I1342" s="50"/>
      <c r="J1342" s="50"/>
      <c r="K1342" s="50"/>
      <c r="L1342" s="50"/>
      <c r="M1342" s="50"/>
      <c r="N1342" s="50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</row>
    <row r="1343" spans="2:24" x14ac:dyDescent="0.25">
      <c r="B1343" s="50"/>
      <c r="C1343" s="128"/>
      <c r="D1343" s="126"/>
      <c r="E1343" s="126"/>
      <c r="F1343" s="124"/>
      <c r="G1343" s="132"/>
      <c r="H1343" s="50"/>
      <c r="I1343" s="50"/>
      <c r="J1343" s="50"/>
      <c r="K1343" s="50"/>
      <c r="L1343" s="50"/>
      <c r="M1343" s="50"/>
      <c r="N1343" s="50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</row>
    <row r="1344" spans="2:24" x14ac:dyDescent="0.25">
      <c r="B1344" s="50"/>
      <c r="C1344" s="128"/>
      <c r="D1344" s="126"/>
      <c r="E1344" s="126"/>
      <c r="F1344" s="124"/>
      <c r="G1344" s="132"/>
      <c r="H1344" s="50"/>
      <c r="I1344" s="50"/>
      <c r="J1344" s="50"/>
      <c r="K1344" s="50"/>
      <c r="L1344" s="50"/>
      <c r="M1344" s="50"/>
      <c r="N1344" s="50"/>
      <c r="O1344" s="50"/>
      <c r="P1344" s="50"/>
      <c r="Q1344" s="50"/>
      <c r="R1344" s="50"/>
      <c r="S1344" s="50"/>
      <c r="T1344" s="50"/>
      <c r="U1344" s="50"/>
      <c r="V1344" s="50"/>
      <c r="W1344" s="50"/>
      <c r="X1344" s="50"/>
    </row>
    <row r="1345" spans="2:24" x14ac:dyDescent="0.25">
      <c r="B1345" s="50"/>
      <c r="C1345" s="128"/>
      <c r="D1345" s="126"/>
      <c r="E1345" s="126"/>
      <c r="F1345" s="124"/>
      <c r="G1345" s="132"/>
      <c r="H1345" s="50"/>
      <c r="I1345" s="50"/>
      <c r="J1345" s="50"/>
      <c r="K1345" s="50"/>
      <c r="L1345" s="50"/>
      <c r="M1345" s="50"/>
      <c r="N1345" s="50"/>
      <c r="O1345" s="50"/>
      <c r="P1345" s="50"/>
      <c r="Q1345" s="50"/>
      <c r="R1345" s="50"/>
      <c r="S1345" s="50"/>
      <c r="T1345" s="50"/>
      <c r="U1345" s="50"/>
      <c r="V1345" s="50"/>
      <c r="W1345" s="50"/>
      <c r="X1345" s="50"/>
    </row>
    <row r="1346" spans="2:24" x14ac:dyDescent="0.25">
      <c r="B1346" s="50"/>
      <c r="C1346" s="128"/>
      <c r="D1346" s="126"/>
      <c r="E1346" s="126"/>
      <c r="F1346" s="124"/>
      <c r="G1346" s="132"/>
      <c r="H1346" s="50"/>
      <c r="I1346" s="50"/>
      <c r="J1346" s="50"/>
      <c r="K1346" s="50"/>
      <c r="L1346" s="50"/>
      <c r="M1346" s="50"/>
      <c r="N1346" s="50"/>
      <c r="O1346" s="50"/>
      <c r="P1346" s="50"/>
      <c r="Q1346" s="50"/>
      <c r="R1346" s="50"/>
      <c r="S1346" s="50"/>
      <c r="T1346" s="50"/>
      <c r="U1346" s="50"/>
      <c r="V1346" s="50"/>
      <c r="W1346" s="50"/>
      <c r="X1346" s="50"/>
    </row>
    <row r="1347" spans="2:24" x14ac:dyDescent="0.25">
      <c r="B1347" s="50"/>
      <c r="C1347" s="128"/>
      <c r="D1347" s="126"/>
      <c r="E1347" s="126"/>
      <c r="F1347" s="124"/>
      <c r="G1347" s="132"/>
      <c r="H1347" s="50"/>
      <c r="I1347" s="50"/>
      <c r="J1347" s="50"/>
      <c r="K1347" s="50"/>
      <c r="L1347" s="50"/>
      <c r="M1347" s="50"/>
      <c r="N1347" s="50"/>
      <c r="O1347" s="50"/>
      <c r="P1347" s="50"/>
      <c r="Q1347" s="50"/>
      <c r="R1347" s="50"/>
      <c r="S1347" s="50"/>
      <c r="T1347" s="50"/>
      <c r="U1347" s="50"/>
      <c r="V1347" s="50"/>
      <c r="W1347" s="50"/>
      <c r="X1347" s="50"/>
    </row>
    <row r="1348" spans="2:24" x14ac:dyDescent="0.25">
      <c r="B1348" s="50"/>
      <c r="C1348" s="128"/>
      <c r="D1348" s="126"/>
      <c r="E1348" s="126"/>
      <c r="F1348" s="124"/>
      <c r="G1348" s="132"/>
      <c r="H1348" s="50"/>
      <c r="I1348" s="50"/>
      <c r="J1348" s="50"/>
      <c r="K1348" s="50"/>
      <c r="L1348" s="50"/>
      <c r="M1348" s="50"/>
      <c r="N1348" s="50"/>
      <c r="O1348" s="50"/>
      <c r="P1348" s="50"/>
      <c r="Q1348" s="50"/>
      <c r="R1348" s="50"/>
      <c r="S1348" s="50"/>
      <c r="T1348" s="50"/>
      <c r="U1348" s="50"/>
      <c r="V1348" s="50"/>
      <c r="W1348" s="50"/>
      <c r="X1348" s="50"/>
    </row>
    <row r="1349" spans="2:24" x14ac:dyDescent="0.25">
      <c r="B1349" s="50"/>
      <c r="C1349" s="128"/>
      <c r="D1349" s="126"/>
      <c r="E1349" s="126"/>
      <c r="F1349" s="124"/>
      <c r="G1349" s="132"/>
      <c r="H1349" s="50"/>
      <c r="I1349" s="50"/>
      <c r="J1349" s="50"/>
      <c r="K1349" s="50"/>
      <c r="L1349" s="50"/>
      <c r="M1349" s="50"/>
      <c r="N1349" s="50"/>
      <c r="O1349" s="50"/>
      <c r="P1349" s="50"/>
      <c r="Q1349" s="50"/>
      <c r="R1349" s="50"/>
      <c r="S1349" s="50"/>
      <c r="T1349" s="50"/>
      <c r="U1349" s="50"/>
      <c r="V1349" s="50"/>
      <c r="W1349" s="50"/>
      <c r="X1349" s="50"/>
    </row>
    <row r="1350" spans="2:24" x14ac:dyDescent="0.25">
      <c r="B1350" s="50"/>
      <c r="C1350" s="128"/>
      <c r="D1350" s="126"/>
      <c r="E1350" s="126"/>
      <c r="F1350" s="124"/>
      <c r="G1350" s="132"/>
      <c r="H1350" s="50"/>
      <c r="I1350" s="50"/>
      <c r="J1350" s="50"/>
      <c r="K1350" s="50"/>
      <c r="L1350" s="50"/>
      <c r="M1350" s="50"/>
      <c r="N1350" s="50"/>
      <c r="O1350" s="50"/>
      <c r="P1350" s="50"/>
      <c r="Q1350" s="50"/>
      <c r="R1350" s="50"/>
      <c r="S1350" s="50"/>
      <c r="T1350" s="50"/>
      <c r="U1350" s="50"/>
      <c r="V1350" s="50"/>
      <c r="W1350" s="50"/>
      <c r="X1350" s="50"/>
    </row>
    <row r="1351" spans="2:24" x14ac:dyDescent="0.25">
      <c r="B1351" s="50"/>
      <c r="C1351" s="128"/>
      <c r="D1351" s="126"/>
      <c r="E1351" s="126"/>
      <c r="F1351" s="124"/>
      <c r="G1351" s="132"/>
      <c r="H1351" s="50"/>
      <c r="I1351" s="50"/>
      <c r="J1351" s="50"/>
      <c r="K1351" s="50"/>
      <c r="L1351" s="50"/>
      <c r="M1351" s="50"/>
      <c r="N1351" s="50"/>
      <c r="O1351" s="50"/>
      <c r="P1351" s="50"/>
      <c r="Q1351" s="50"/>
      <c r="R1351" s="50"/>
      <c r="S1351" s="50"/>
      <c r="T1351" s="50"/>
      <c r="U1351" s="50"/>
      <c r="V1351" s="50"/>
      <c r="W1351" s="50"/>
      <c r="X1351" s="50"/>
    </row>
    <row r="1352" spans="2:24" x14ac:dyDescent="0.25">
      <c r="B1352" s="50"/>
      <c r="C1352" s="128"/>
      <c r="D1352" s="126"/>
      <c r="E1352" s="126"/>
      <c r="F1352" s="124"/>
      <c r="G1352" s="132"/>
      <c r="H1352" s="50"/>
      <c r="I1352" s="50"/>
      <c r="J1352" s="50"/>
      <c r="K1352" s="50"/>
      <c r="L1352" s="50"/>
      <c r="M1352" s="50"/>
      <c r="N1352" s="50"/>
      <c r="O1352" s="50"/>
      <c r="P1352" s="50"/>
      <c r="Q1352" s="50"/>
      <c r="R1352" s="50"/>
      <c r="S1352" s="50"/>
      <c r="T1352" s="50"/>
      <c r="U1352" s="50"/>
      <c r="V1352" s="50"/>
      <c r="W1352" s="50"/>
      <c r="X1352" s="50"/>
    </row>
    <row r="1353" spans="2:24" x14ac:dyDescent="0.25">
      <c r="B1353" s="50"/>
      <c r="C1353" s="128"/>
      <c r="D1353" s="126"/>
      <c r="E1353" s="126"/>
      <c r="F1353" s="124"/>
      <c r="G1353" s="132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  <c r="R1353" s="50"/>
      <c r="S1353" s="50"/>
      <c r="T1353" s="50"/>
      <c r="U1353" s="50"/>
      <c r="V1353" s="50"/>
      <c r="W1353" s="50"/>
      <c r="X1353" s="50"/>
    </row>
    <row r="1354" spans="2:24" x14ac:dyDescent="0.25">
      <c r="B1354" s="50"/>
      <c r="C1354" s="128"/>
      <c r="D1354" s="126"/>
      <c r="E1354" s="126"/>
      <c r="F1354" s="124"/>
      <c r="G1354" s="132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  <c r="R1354" s="50"/>
      <c r="S1354" s="50"/>
      <c r="T1354" s="50"/>
      <c r="U1354" s="50"/>
      <c r="V1354" s="50"/>
      <c r="W1354" s="50"/>
      <c r="X1354" s="50"/>
    </row>
    <row r="1355" spans="2:24" x14ac:dyDescent="0.25">
      <c r="B1355" s="50"/>
      <c r="C1355" s="128"/>
      <c r="D1355" s="126"/>
      <c r="E1355" s="126"/>
      <c r="F1355" s="124"/>
      <c r="G1355" s="132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  <c r="R1355" s="50"/>
      <c r="S1355" s="50"/>
      <c r="T1355" s="50"/>
      <c r="U1355" s="50"/>
      <c r="V1355" s="50"/>
      <c r="W1355" s="50"/>
      <c r="X1355" s="50"/>
    </row>
    <row r="1356" spans="2:24" x14ac:dyDescent="0.25">
      <c r="B1356" s="50"/>
      <c r="C1356" s="128"/>
      <c r="D1356" s="126"/>
      <c r="E1356" s="126"/>
      <c r="F1356" s="124"/>
      <c r="G1356" s="132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  <c r="R1356" s="50"/>
      <c r="S1356" s="50"/>
      <c r="T1356" s="50"/>
      <c r="U1356" s="50"/>
      <c r="V1356" s="50"/>
      <c r="W1356" s="50"/>
      <c r="X1356" s="50"/>
    </row>
    <row r="1357" spans="2:24" x14ac:dyDescent="0.25">
      <c r="B1357" s="50"/>
      <c r="C1357" s="128"/>
      <c r="D1357" s="126"/>
      <c r="E1357" s="126"/>
      <c r="F1357" s="124"/>
      <c r="G1357" s="132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  <c r="R1357" s="50"/>
      <c r="S1357" s="50"/>
      <c r="T1357" s="50"/>
      <c r="U1357" s="50"/>
      <c r="V1357" s="50"/>
      <c r="W1357" s="50"/>
      <c r="X1357" s="50"/>
    </row>
    <row r="1358" spans="2:24" x14ac:dyDescent="0.25">
      <c r="B1358" s="50"/>
      <c r="C1358" s="128"/>
      <c r="D1358" s="126"/>
      <c r="E1358" s="126"/>
      <c r="F1358" s="124"/>
      <c r="G1358" s="132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  <c r="R1358" s="50"/>
      <c r="S1358" s="50"/>
      <c r="T1358" s="50"/>
      <c r="U1358" s="50"/>
      <c r="V1358" s="50"/>
      <c r="W1358" s="50"/>
      <c r="X1358" s="50"/>
    </row>
    <row r="1359" spans="2:24" x14ac:dyDescent="0.25">
      <c r="B1359" s="50"/>
      <c r="C1359" s="128"/>
      <c r="D1359" s="126"/>
      <c r="E1359" s="126"/>
      <c r="F1359" s="124"/>
      <c r="G1359" s="132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  <c r="R1359" s="50"/>
      <c r="S1359" s="50"/>
      <c r="T1359" s="50"/>
      <c r="U1359" s="50"/>
      <c r="V1359" s="50"/>
      <c r="W1359" s="50"/>
      <c r="X1359" s="50"/>
    </row>
    <row r="1360" spans="2:24" x14ac:dyDescent="0.25">
      <c r="B1360" s="50"/>
      <c r="C1360" s="128"/>
      <c r="D1360" s="126"/>
      <c r="E1360" s="126"/>
      <c r="F1360" s="124"/>
      <c r="G1360" s="132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  <c r="R1360" s="50"/>
      <c r="S1360" s="50"/>
      <c r="T1360" s="50"/>
      <c r="U1360" s="50"/>
      <c r="V1360" s="50"/>
      <c r="W1360" s="50"/>
      <c r="X1360" s="50"/>
    </row>
    <row r="1361" spans="2:24" x14ac:dyDescent="0.25">
      <c r="B1361" s="50"/>
      <c r="C1361" s="128"/>
      <c r="D1361" s="126"/>
      <c r="E1361" s="126"/>
      <c r="F1361" s="124"/>
      <c r="G1361" s="132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  <c r="R1361" s="50"/>
      <c r="S1361" s="50"/>
      <c r="T1361" s="50"/>
      <c r="U1361" s="50"/>
      <c r="V1361" s="50"/>
      <c r="W1361" s="50"/>
      <c r="X1361" s="50"/>
    </row>
    <row r="1362" spans="2:24" x14ac:dyDescent="0.25">
      <c r="B1362" s="50"/>
      <c r="C1362" s="128"/>
      <c r="D1362" s="126"/>
      <c r="E1362" s="126"/>
      <c r="F1362" s="124"/>
      <c r="G1362" s="132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  <c r="R1362" s="50"/>
      <c r="S1362" s="50"/>
      <c r="T1362" s="50"/>
      <c r="U1362" s="50"/>
      <c r="V1362" s="50"/>
      <c r="W1362" s="50"/>
      <c r="X1362" s="50"/>
    </row>
    <row r="1363" spans="2:24" x14ac:dyDescent="0.25">
      <c r="B1363" s="50"/>
      <c r="C1363" s="128"/>
      <c r="D1363" s="126"/>
      <c r="E1363" s="126"/>
      <c r="F1363" s="124"/>
      <c r="G1363" s="132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  <c r="R1363" s="50"/>
      <c r="S1363" s="50"/>
      <c r="T1363" s="50"/>
      <c r="U1363" s="50"/>
      <c r="V1363" s="50"/>
      <c r="W1363" s="50"/>
      <c r="X1363" s="50"/>
    </row>
    <row r="1364" spans="2:24" x14ac:dyDescent="0.25">
      <c r="B1364" s="50"/>
      <c r="C1364" s="128"/>
      <c r="D1364" s="126"/>
      <c r="E1364" s="126"/>
      <c r="F1364" s="124"/>
      <c r="G1364" s="132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  <c r="R1364" s="50"/>
      <c r="S1364" s="50"/>
      <c r="T1364" s="50"/>
      <c r="U1364" s="50"/>
      <c r="V1364" s="50"/>
      <c r="W1364" s="50"/>
      <c r="X1364" s="50"/>
    </row>
    <row r="1365" spans="2:24" x14ac:dyDescent="0.25">
      <c r="B1365" s="50"/>
      <c r="C1365" s="128"/>
      <c r="D1365" s="126"/>
      <c r="E1365" s="126"/>
      <c r="F1365" s="124"/>
      <c r="G1365" s="132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  <c r="R1365" s="50"/>
      <c r="S1365" s="50"/>
      <c r="T1365" s="50"/>
      <c r="U1365" s="50"/>
      <c r="V1365" s="50"/>
      <c r="W1365" s="50"/>
      <c r="X1365" s="50"/>
    </row>
    <row r="1366" spans="2:24" x14ac:dyDescent="0.25">
      <c r="B1366" s="50"/>
      <c r="C1366" s="128"/>
      <c r="D1366" s="126"/>
      <c r="E1366" s="126"/>
      <c r="F1366" s="124"/>
      <c r="G1366" s="132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  <c r="R1366" s="50"/>
      <c r="S1366" s="50"/>
      <c r="T1366" s="50"/>
      <c r="U1366" s="50"/>
      <c r="V1366" s="50"/>
      <c r="W1366" s="50"/>
      <c r="X1366" s="50"/>
    </row>
    <row r="1367" spans="2:24" x14ac:dyDescent="0.25">
      <c r="B1367" s="50"/>
      <c r="C1367" s="128"/>
      <c r="D1367" s="126"/>
      <c r="E1367" s="126"/>
      <c r="F1367" s="124"/>
      <c r="G1367" s="132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  <c r="R1367" s="50"/>
      <c r="S1367" s="50"/>
      <c r="T1367" s="50"/>
      <c r="U1367" s="50"/>
      <c r="V1367" s="50"/>
      <c r="W1367" s="50"/>
      <c r="X1367" s="50"/>
    </row>
    <row r="1368" spans="2:24" x14ac:dyDescent="0.25">
      <c r="B1368" s="50"/>
      <c r="C1368" s="128"/>
      <c r="D1368" s="126"/>
      <c r="E1368" s="126"/>
      <c r="F1368" s="124"/>
      <c r="G1368" s="132"/>
      <c r="H1368" s="50"/>
      <c r="I1368" s="50"/>
      <c r="J1368" s="50"/>
      <c r="K1368" s="50"/>
      <c r="L1368" s="50"/>
      <c r="M1368" s="50"/>
      <c r="N1368" s="50"/>
      <c r="O1368" s="50"/>
      <c r="P1368" s="50"/>
      <c r="Q1368" s="50"/>
      <c r="R1368" s="50"/>
      <c r="S1368" s="50"/>
      <c r="T1368" s="50"/>
      <c r="U1368" s="50"/>
      <c r="V1368" s="50"/>
      <c r="W1368" s="50"/>
      <c r="X1368" s="50"/>
    </row>
    <row r="1369" spans="2:24" x14ac:dyDescent="0.25">
      <c r="B1369" s="50"/>
      <c r="C1369" s="128"/>
      <c r="D1369" s="126"/>
      <c r="E1369" s="126"/>
      <c r="F1369" s="124"/>
      <c r="G1369" s="132"/>
      <c r="H1369" s="50"/>
      <c r="I1369" s="50"/>
      <c r="J1369" s="50"/>
      <c r="K1369" s="50"/>
      <c r="L1369" s="50"/>
      <c r="M1369" s="50"/>
      <c r="N1369" s="50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</row>
    <row r="1370" spans="2:24" x14ac:dyDescent="0.25">
      <c r="B1370" s="50"/>
      <c r="C1370" s="128"/>
      <c r="D1370" s="126"/>
      <c r="E1370" s="126"/>
      <c r="F1370" s="124"/>
      <c r="G1370" s="132"/>
      <c r="H1370" s="50"/>
      <c r="I1370" s="50"/>
      <c r="J1370" s="50"/>
      <c r="K1370" s="50"/>
      <c r="L1370" s="50"/>
      <c r="M1370" s="50"/>
      <c r="N1370" s="50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</row>
    <row r="1371" spans="2:24" x14ac:dyDescent="0.25">
      <c r="B1371" s="50"/>
      <c r="C1371" s="128"/>
      <c r="D1371" s="126"/>
      <c r="E1371" s="126"/>
      <c r="F1371" s="124"/>
      <c r="G1371" s="132"/>
      <c r="H1371" s="50"/>
      <c r="I1371" s="50"/>
      <c r="J1371" s="50"/>
      <c r="K1371" s="50"/>
      <c r="L1371" s="50"/>
      <c r="M1371" s="50"/>
      <c r="N1371" s="50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</row>
    <row r="1372" spans="2:24" x14ac:dyDescent="0.25">
      <c r="B1372" s="50"/>
      <c r="C1372" s="128"/>
      <c r="D1372" s="126"/>
      <c r="E1372" s="126"/>
      <c r="F1372" s="124"/>
      <c r="G1372" s="132"/>
      <c r="H1372" s="50"/>
      <c r="I1372" s="50"/>
      <c r="J1372" s="50"/>
      <c r="K1372" s="50"/>
      <c r="L1372" s="50"/>
      <c r="M1372" s="50"/>
      <c r="N1372" s="50"/>
      <c r="O1372" s="50"/>
      <c r="P1372" s="50"/>
      <c r="Q1372" s="50"/>
      <c r="R1372" s="50"/>
      <c r="S1372" s="50"/>
      <c r="T1372" s="50"/>
      <c r="U1372" s="50"/>
      <c r="V1372" s="50"/>
      <c r="W1372" s="50"/>
      <c r="X1372" s="50"/>
    </row>
    <row r="1373" spans="2:24" x14ac:dyDescent="0.25">
      <c r="B1373" s="50"/>
      <c r="C1373" s="128"/>
      <c r="D1373" s="126"/>
      <c r="E1373" s="126"/>
      <c r="F1373" s="124"/>
      <c r="G1373" s="132"/>
      <c r="H1373" s="50"/>
      <c r="I1373" s="50"/>
      <c r="J1373" s="50"/>
      <c r="K1373" s="50"/>
      <c r="L1373" s="50"/>
      <c r="M1373" s="50"/>
      <c r="N1373" s="50"/>
      <c r="O1373" s="50"/>
      <c r="P1373" s="50"/>
      <c r="Q1373" s="50"/>
      <c r="R1373" s="50"/>
      <c r="S1373" s="50"/>
      <c r="T1373" s="50"/>
      <c r="U1373" s="50"/>
      <c r="V1373" s="50"/>
      <c r="W1373" s="50"/>
      <c r="X1373" s="50"/>
    </row>
    <row r="1374" spans="2:24" x14ac:dyDescent="0.25">
      <c r="B1374" s="50"/>
      <c r="C1374" s="128"/>
      <c r="D1374" s="126"/>
      <c r="E1374" s="126"/>
      <c r="F1374" s="124"/>
      <c r="G1374" s="132"/>
      <c r="H1374" s="50"/>
      <c r="I1374" s="50"/>
      <c r="J1374" s="50"/>
      <c r="K1374" s="50"/>
      <c r="L1374" s="50"/>
      <c r="M1374" s="50"/>
      <c r="N1374" s="50"/>
      <c r="O1374" s="50"/>
      <c r="P1374" s="50"/>
      <c r="Q1374" s="50"/>
      <c r="R1374" s="50"/>
      <c r="S1374" s="50"/>
      <c r="T1374" s="50"/>
      <c r="U1374" s="50"/>
      <c r="V1374" s="50"/>
      <c r="W1374" s="50"/>
      <c r="X1374" s="50"/>
    </row>
    <row r="1375" spans="2:24" x14ac:dyDescent="0.25">
      <c r="B1375" s="50"/>
      <c r="C1375" s="128"/>
      <c r="D1375" s="126"/>
      <c r="E1375" s="126"/>
      <c r="F1375" s="124"/>
      <c r="G1375" s="132"/>
      <c r="H1375" s="50"/>
      <c r="I1375" s="50"/>
      <c r="J1375" s="50"/>
      <c r="K1375" s="50"/>
      <c r="L1375" s="50"/>
      <c r="M1375" s="50"/>
      <c r="N1375" s="50"/>
      <c r="O1375" s="50"/>
      <c r="P1375" s="50"/>
      <c r="Q1375" s="50"/>
      <c r="R1375" s="50"/>
      <c r="S1375" s="50"/>
      <c r="T1375" s="50"/>
      <c r="U1375" s="50"/>
      <c r="V1375" s="50"/>
      <c r="W1375" s="50"/>
      <c r="X1375" s="50"/>
    </row>
    <row r="1376" spans="2:24" x14ac:dyDescent="0.25">
      <c r="B1376" s="50"/>
      <c r="C1376" s="128"/>
      <c r="D1376" s="126"/>
      <c r="E1376" s="126"/>
      <c r="F1376" s="124"/>
      <c r="G1376" s="132"/>
      <c r="H1376" s="50"/>
      <c r="I1376" s="50"/>
      <c r="J1376" s="50"/>
      <c r="K1376" s="50"/>
      <c r="L1376" s="50"/>
      <c r="M1376" s="50"/>
      <c r="N1376" s="50"/>
      <c r="O1376" s="50"/>
      <c r="P1376" s="50"/>
      <c r="Q1376" s="50"/>
      <c r="R1376" s="50"/>
      <c r="S1376" s="50"/>
      <c r="T1376" s="50"/>
      <c r="U1376" s="50"/>
      <c r="V1376" s="50"/>
      <c r="W1376" s="50"/>
      <c r="X1376" s="50"/>
    </row>
    <row r="1377" spans="2:24" x14ac:dyDescent="0.25">
      <c r="B1377" s="50"/>
      <c r="C1377" s="128"/>
      <c r="D1377" s="126"/>
      <c r="E1377" s="126"/>
      <c r="F1377" s="124"/>
      <c r="G1377" s="132"/>
      <c r="H1377" s="50"/>
      <c r="I1377" s="50"/>
      <c r="J1377" s="50"/>
      <c r="K1377" s="50"/>
      <c r="L1377" s="50"/>
      <c r="M1377" s="50"/>
      <c r="N1377" s="50"/>
      <c r="O1377" s="50"/>
      <c r="P1377" s="50"/>
      <c r="Q1377" s="50"/>
      <c r="R1377" s="50"/>
      <c r="S1377" s="50"/>
      <c r="T1377" s="50"/>
      <c r="U1377" s="50"/>
      <c r="V1377" s="50"/>
      <c r="W1377" s="50"/>
      <c r="X1377" s="50"/>
    </row>
    <row r="1378" spans="2:24" x14ac:dyDescent="0.25">
      <c r="B1378" s="50"/>
      <c r="C1378" s="128"/>
      <c r="D1378" s="126"/>
      <c r="E1378" s="126"/>
      <c r="F1378" s="124"/>
      <c r="G1378" s="132"/>
      <c r="H1378" s="50"/>
      <c r="I1378" s="50"/>
      <c r="J1378" s="50"/>
      <c r="K1378" s="50"/>
      <c r="L1378" s="50"/>
      <c r="M1378" s="50"/>
      <c r="N1378" s="50"/>
      <c r="O1378" s="50"/>
      <c r="P1378" s="50"/>
      <c r="Q1378" s="50"/>
      <c r="R1378" s="50"/>
      <c r="S1378" s="50"/>
      <c r="T1378" s="50"/>
      <c r="U1378" s="50"/>
      <c r="V1378" s="50"/>
      <c r="W1378" s="50"/>
      <c r="X1378" s="50"/>
    </row>
    <row r="1379" spans="2:24" x14ac:dyDescent="0.25">
      <c r="B1379" s="50"/>
      <c r="C1379" s="128"/>
      <c r="D1379" s="126"/>
      <c r="E1379" s="126"/>
      <c r="F1379" s="124"/>
      <c r="G1379" s="132"/>
      <c r="H1379" s="50"/>
      <c r="I1379" s="50"/>
      <c r="J1379" s="50"/>
      <c r="K1379" s="50"/>
      <c r="L1379" s="50"/>
      <c r="M1379" s="50"/>
      <c r="N1379" s="50"/>
      <c r="O1379" s="50"/>
      <c r="P1379" s="50"/>
      <c r="Q1379" s="50"/>
      <c r="R1379" s="50"/>
      <c r="S1379" s="50"/>
      <c r="T1379" s="50"/>
      <c r="U1379" s="50"/>
      <c r="V1379" s="50"/>
      <c r="W1379" s="50"/>
      <c r="X1379" s="50"/>
    </row>
    <row r="1380" spans="2:24" x14ac:dyDescent="0.25">
      <c r="B1380" s="50"/>
      <c r="C1380" s="128"/>
      <c r="D1380" s="126"/>
      <c r="E1380" s="126"/>
      <c r="F1380" s="124"/>
      <c r="G1380" s="132"/>
      <c r="H1380" s="50"/>
      <c r="I1380" s="50"/>
      <c r="J1380" s="50"/>
      <c r="K1380" s="50"/>
      <c r="L1380" s="50"/>
      <c r="M1380" s="50"/>
      <c r="N1380" s="50"/>
      <c r="O1380" s="50"/>
      <c r="P1380" s="50"/>
      <c r="Q1380" s="50"/>
      <c r="R1380" s="50"/>
      <c r="S1380" s="50"/>
      <c r="T1380" s="50"/>
      <c r="U1380" s="50"/>
      <c r="V1380" s="50"/>
      <c r="W1380" s="50"/>
      <c r="X1380" s="50"/>
    </row>
    <row r="1381" spans="2:24" x14ac:dyDescent="0.25">
      <c r="B1381" s="50"/>
      <c r="C1381" s="128"/>
      <c r="D1381" s="126"/>
      <c r="E1381" s="126"/>
      <c r="F1381" s="124"/>
      <c r="G1381" s="132"/>
      <c r="H1381" s="50"/>
      <c r="I1381" s="50"/>
      <c r="J1381" s="50"/>
      <c r="K1381" s="50"/>
      <c r="L1381" s="50"/>
      <c r="M1381" s="50"/>
      <c r="N1381" s="50"/>
      <c r="O1381" s="50"/>
      <c r="P1381" s="50"/>
      <c r="Q1381" s="50"/>
      <c r="R1381" s="50"/>
      <c r="S1381" s="50"/>
      <c r="T1381" s="50"/>
      <c r="U1381" s="50"/>
      <c r="V1381" s="50"/>
      <c r="W1381" s="50"/>
      <c r="X1381" s="50"/>
    </row>
    <row r="1382" spans="2:24" x14ac:dyDescent="0.25">
      <c r="B1382" s="50"/>
      <c r="C1382" s="128"/>
      <c r="D1382" s="126"/>
      <c r="E1382" s="126"/>
      <c r="F1382" s="124"/>
      <c r="G1382" s="132"/>
      <c r="H1382" s="50"/>
      <c r="I1382" s="50"/>
      <c r="J1382" s="50"/>
      <c r="K1382" s="50"/>
      <c r="L1382" s="50"/>
      <c r="M1382" s="50"/>
      <c r="N1382" s="50"/>
      <c r="O1382" s="50"/>
      <c r="P1382" s="50"/>
      <c r="Q1382" s="50"/>
      <c r="R1382" s="50"/>
      <c r="S1382" s="50"/>
      <c r="T1382" s="50"/>
      <c r="U1382" s="50"/>
      <c r="V1382" s="50"/>
      <c r="W1382" s="50"/>
      <c r="X1382" s="50"/>
    </row>
    <row r="1383" spans="2:24" x14ac:dyDescent="0.25">
      <c r="B1383" s="50"/>
      <c r="C1383" s="128"/>
      <c r="D1383" s="126"/>
      <c r="E1383" s="126"/>
      <c r="F1383" s="124"/>
      <c r="G1383" s="132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  <c r="R1383" s="50"/>
      <c r="S1383" s="50"/>
      <c r="T1383" s="50"/>
      <c r="U1383" s="50"/>
      <c r="V1383" s="50"/>
      <c r="W1383" s="50"/>
      <c r="X1383" s="50"/>
    </row>
    <row r="1384" spans="2:24" x14ac:dyDescent="0.25">
      <c r="B1384" s="50"/>
      <c r="C1384" s="128"/>
      <c r="D1384" s="126"/>
      <c r="E1384" s="126"/>
      <c r="F1384" s="124"/>
      <c r="G1384" s="132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  <c r="R1384" s="50"/>
      <c r="S1384" s="50"/>
      <c r="T1384" s="50"/>
      <c r="U1384" s="50"/>
      <c r="V1384" s="50"/>
      <c r="W1384" s="50"/>
      <c r="X1384" s="50"/>
    </row>
    <row r="1385" spans="2:24" x14ac:dyDescent="0.25">
      <c r="B1385" s="50"/>
      <c r="C1385" s="128"/>
      <c r="D1385" s="126"/>
      <c r="E1385" s="126"/>
      <c r="F1385" s="124"/>
      <c r="G1385" s="132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  <c r="R1385" s="50"/>
      <c r="S1385" s="50"/>
      <c r="T1385" s="50"/>
      <c r="U1385" s="50"/>
      <c r="V1385" s="50"/>
      <c r="W1385" s="50"/>
      <c r="X1385" s="50"/>
    </row>
    <row r="1386" spans="2:24" x14ac:dyDescent="0.25">
      <c r="B1386" s="50"/>
      <c r="C1386" s="128"/>
      <c r="D1386" s="126"/>
      <c r="E1386" s="126"/>
      <c r="F1386" s="124"/>
      <c r="G1386" s="132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  <c r="R1386" s="50"/>
      <c r="S1386" s="50"/>
      <c r="T1386" s="50"/>
      <c r="U1386" s="50"/>
      <c r="V1386" s="50"/>
      <c r="W1386" s="50"/>
      <c r="X1386" s="50"/>
    </row>
    <row r="1387" spans="2:24" x14ac:dyDescent="0.25">
      <c r="B1387" s="50"/>
      <c r="C1387" s="128"/>
      <c r="D1387" s="126"/>
      <c r="E1387" s="126"/>
      <c r="F1387" s="124"/>
      <c r="G1387" s="132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  <c r="R1387" s="50"/>
      <c r="S1387" s="50"/>
      <c r="T1387" s="50"/>
      <c r="U1387" s="50"/>
      <c r="V1387" s="50"/>
      <c r="W1387" s="50"/>
      <c r="X1387" s="50"/>
    </row>
    <row r="1388" spans="2:24" x14ac:dyDescent="0.25">
      <c r="B1388" s="50"/>
      <c r="C1388" s="128"/>
      <c r="D1388" s="126"/>
      <c r="E1388" s="126"/>
      <c r="F1388" s="124"/>
      <c r="G1388" s="132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  <c r="R1388" s="50"/>
      <c r="S1388" s="50"/>
      <c r="T1388" s="50"/>
      <c r="U1388" s="50"/>
      <c r="V1388" s="50"/>
      <c r="W1388" s="50"/>
      <c r="X1388" s="50"/>
    </row>
    <row r="1389" spans="2:24" x14ac:dyDescent="0.25">
      <c r="B1389" s="50"/>
      <c r="C1389" s="128"/>
      <c r="D1389" s="126"/>
      <c r="E1389" s="126"/>
      <c r="F1389" s="124"/>
      <c r="G1389" s="132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  <c r="R1389" s="50"/>
      <c r="S1389" s="50"/>
      <c r="T1389" s="50"/>
      <c r="U1389" s="50"/>
      <c r="V1389" s="50"/>
      <c r="W1389" s="50"/>
      <c r="X1389" s="50"/>
    </row>
    <row r="1390" spans="2:24" x14ac:dyDescent="0.25">
      <c r="B1390" s="50"/>
      <c r="C1390" s="128"/>
      <c r="D1390" s="126"/>
      <c r="E1390" s="126"/>
      <c r="F1390" s="124"/>
      <c r="G1390" s="132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  <c r="R1390" s="50"/>
      <c r="S1390" s="50"/>
      <c r="T1390" s="50"/>
      <c r="U1390" s="50"/>
      <c r="V1390" s="50"/>
      <c r="W1390" s="50"/>
      <c r="X1390" s="50"/>
    </row>
    <row r="1391" spans="2:24" x14ac:dyDescent="0.25">
      <c r="B1391" s="50"/>
      <c r="C1391" s="128"/>
      <c r="D1391" s="126"/>
      <c r="E1391" s="126"/>
      <c r="F1391" s="124"/>
      <c r="G1391" s="132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  <c r="R1391" s="50"/>
      <c r="S1391" s="50"/>
      <c r="T1391" s="50"/>
      <c r="U1391" s="50"/>
      <c r="V1391" s="50"/>
      <c r="W1391" s="50"/>
      <c r="X1391" s="50"/>
    </row>
    <row r="1392" spans="2:24" x14ac:dyDescent="0.25">
      <c r="B1392" s="50"/>
      <c r="C1392" s="128"/>
      <c r="D1392" s="126"/>
      <c r="E1392" s="126"/>
      <c r="F1392" s="124"/>
      <c r="G1392" s="132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  <c r="R1392" s="50"/>
      <c r="S1392" s="50"/>
      <c r="T1392" s="50"/>
      <c r="U1392" s="50"/>
      <c r="V1392" s="50"/>
      <c r="W1392" s="50"/>
      <c r="X1392" s="50"/>
    </row>
    <row r="1393" spans="2:24" x14ac:dyDescent="0.25">
      <c r="B1393" s="50"/>
      <c r="C1393" s="128"/>
      <c r="D1393" s="126"/>
      <c r="E1393" s="126"/>
      <c r="F1393" s="124"/>
      <c r="G1393" s="132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  <c r="R1393" s="50"/>
      <c r="S1393" s="50"/>
      <c r="T1393" s="50"/>
      <c r="U1393" s="50"/>
      <c r="V1393" s="50"/>
      <c r="W1393" s="50"/>
      <c r="X1393" s="50"/>
    </row>
    <row r="1394" spans="2:24" x14ac:dyDescent="0.25">
      <c r="B1394" s="50"/>
      <c r="C1394" s="128"/>
      <c r="D1394" s="126"/>
      <c r="E1394" s="126"/>
      <c r="F1394" s="124"/>
      <c r="G1394" s="132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  <c r="R1394" s="50"/>
      <c r="S1394" s="50"/>
      <c r="T1394" s="50"/>
      <c r="U1394" s="50"/>
      <c r="V1394" s="50"/>
      <c r="W1394" s="50"/>
      <c r="X1394" s="50"/>
    </row>
    <row r="1395" spans="2:24" x14ac:dyDescent="0.25">
      <c r="B1395" s="50"/>
      <c r="C1395" s="128"/>
      <c r="D1395" s="126"/>
      <c r="E1395" s="126"/>
      <c r="F1395" s="124"/>
      <c r="G1395" s="132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  <c r="R1395" s="50"/>
      <c r="S1395" s="50"/>
      <c r="T1395" s="50"/>
      <c r="U1395" s="50"/>
      <c r="V1395" s="50"/>
      <c r="W1395" s="50"/>
      <c r="X1395" s="50"/>
    </row>
    <row r="1396" spans="2:24" x14ac:dyDescent="0.25">
      <c r="B1396" s="50"/>
      <c r="C1396" s="128"/>
      <c r="D1396" s="126"/>
      <c r="E1396" s="126"/>
      <c r="F1396" s="124"/>
      <c r="G1396" s="132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  <c r="R1396" s="50"/>
      <c r="S1396" s="50"/>
      <c r="T1396" s="50"/>
      <c r="U1396" s="50"/>
      <c r="V1396" s="50"/>
      <c r="W1396" s="50"/>
      <c r="X1396" s="50"/>
    </row>
    <row r="1397" spans="2:24" x14ac:dyDescent="0.25">
      <c r="B1397" s="50"/>
      <c r="C1397" s="128"/>
      <c r="D1397" s="126"/>
      <c r="E1397" s="126"/>
      <c r="F1397" s="124"/>
      <c r="G1397" s="132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</row>
    <row r="1398" spans="2:24" x14ac:dyDescent="0.25">
      <c r="B1398" s="50"/>
      <c r="C1398" s="128"/>
      <c r="D1398" s="126"/>
      <c r="E1398" s="126"/>
      <c r="F1398" s="124"/>
      <c r="G1398" s="132"/>
      <c r="H1398" s="50"/>
      <c r="I1398" s="50"/>
      <c r="J1398" s="50"/>
      <c r="K1398" s="50"/>
      <c r="L1398" s="50"/>
      <c r="M1398" s="50"/>
      <c r="N1398" s="50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</row>
    <row r="1399" spans="2:24" x14ac:dyDescent="0.25">
      <c r="B1399" s="50"/>
      <c r="C1399" s="128"/>
      <c r="D1399" s="126"/>
      <c r="E1399" s="126"/>
      <c r="F1399" s="124"/>
      <c r="G1399" s="132"/>
      <c r="H1399" s="50"/>
      <c r="I1399" s="50"/>
      <c r="J1399" s="50"/>
      <c r="K1399" s="50"/>
      <c r="L1399" s="50"/>
      <c r="M1399" s="50"/>
      <c r="N1399" s="50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</row>
    <row r="1400" spans="2:24" x14ac:dyDescent="0.25">
      <c r="B1400" s="50"/>
      <c r="C1400" s="128"/>
      <c r="D1400" s="126"/>
      <c r="E1400" s="126"/>
      <c r="F1400" s="124"/>
      <c r="G1400" s="132"/>
      <c r="H1400" s="50"/>
      <c r="I1400" s="50"/>
      <c r="J1400" s="50"/>
      <c r="K1400" s="50"/>
      <c r="L1400" s="50"/>
      <c r="M1400" s="50"/>
      <c r="N1400" s="50"/>
      <c r="O1400" s="50"/>
      <c r="P1400" s="50"/>
      <c r="Q1400" s="50"/>
      <c r="R1400" s="50"/>
      <c r="S1400" s="50"/>
      <c r="T1400" s="50"/>
      <c r="U1400" s="50"/>
      <c r="V1400" s="50"/>
      <c r="W1400" s="50"/>
      <c r="X1400" s="50"/>
    </row>
    <row r="1401" spans="2:24" x14ac:dyDescent="0.25">
      <c r="B1401" s="50"/>
      <c r="C1401" s="128"/>
      <c r="D1401" s="126"/>
      <c r="E1401" s="126"/>
      <c r="F1401" s="124"/>
      <c r="G1401" s="132"/>
      <c r="H1401" s="50"/>
      <c r="I1401" s="50"/>
      <c r="J1401" s="50"/>
      <c r="K1401" s="50"/>
      <c r="L1401" s="50"/>
      <c r="M1401" s="50"/>
      <c r="N1401" s="50"/>
      <c r="O1401" s="50"/>
      <c r="P1401" s="50"/>
      <c r="Q1401" s="50"/>
      <c r="R1401" s="50"/>
      <c r="S1401" s="50"/>
      <c r="T1401" s="50"/>
      <c r="U1401" s="50"/>
      <c r="V1401" s="50"/>
      <c r="W1401" s="50"/>
      <c r="X1401" s="50"/>
    </row>
    <row r="1402" spans="2:24" x14ac:dyDescent="0.25">
      <c r="B1402" s="50"/>
      <c r="C1402" s="128"/>
      <c r="D1402" s="126"/>
      <c r="E1402" s="126"/>
      <c r="F1402" s="124"/>
      <c r="G1402" s="132"/>
      <c r="H1402" s="50"/>
      <c r="I1402" s="50"/>
      <c r="J1402" s="50"/>
      <c r="K1402" s="50"/>
      <c r="L1402" s="50"/>
      <c r="M1402" s="50"/>
      <c r="N1402" s="50"/>
      <c r="O1402" s="50"/>
      <c r="P1402" s="50"/>
      <c r="Q1402" s="50"/>
      <c r="R1402" s="50"/>
      <c r="S1402" s="50"/>
      <c r="T1402" s="50"/>
      <c r="U1402" s="50"/>
      <c r="V1402" s="50"/>
      <c r="W1402" s="50"/>
      <c r="X1402" s="50"/>
    </row>
    <row r="1403" spans="2:24" x14ac:dyDescent="0.25">
      <c r="B1403" s="50"/>
      <c r="C1403" s="128"/>
      <c r="D1403" s="126"/>
      <c r="E1403" s="126"/>
      <c r="F1403" s="124"/>
      <c r="G1403" s="132"/>
      <c r="H1403" s="50"/>
      <c r="I1403" s="50"/>
      <c r="J1403" s="50"/>
      <c r="K1403" s="50"/>
      <c r="L1403" s="50"/>
      <c r="M1403" s="50"/>
      <c r="N1403" s="50"/>
      <c r="O1403" s="50"/>
      <c r="P1403" s="50"/>
      <c r="Q1403" s="50"/>
      <c r="R1403" s="50"/>
      <c r="S1403" s="50"/>
      <c r="T1403" s="50"/>
      <c r="U1403" s="50"/>
      <c r="V1403" s="50"/>
      <c r="W1403" s="50"/>
      <c r="X1403" s="50"/>
    </row>
    <row r="1404" spans="2:24" x14ac:dyDescent="0.25">
      <c r="B1404" s="50"/>
      <c r="C1404" s="128"/>
      <c r="D1404" s="126"/>
      <c r="E1404" s="126"/>
      <c r="F1404" s="124"/>
      <c r="G1404" s="132"/>
      <c r="H1404" s="50"/>
      <c r="I1404" s="50"/>
      <c r="J1404" s="50"/>
      <c r="K1404" s="50"/>
      <c r="L1404" s="50"/>
      <c r="M1404" s="50"/>
      <c r="N1404" s="50"/>
      <c r="O1404" s="50"/>
      <c r="P1404" s="50"/>
      <c r="Q1404" s="50"/>
      <c r="R1404" s="50"/>
      <c r="S1404" s="50"/>
      <c r="T1404" s="50"/>
      <c r="U1404" s="50"/>
      <c r="V1404" s="50"/>
      <c r="W1404" s="50"/>
      <c r="X1404" s="50"/>
    </row>
    <row r="1405" spans="2:24" x14ac:dyDescent="0.25">
      <c r="B1405" s="50"/>
      <c r="C1405" s="128"/>
      <c r="D1405" s="126"/>
      <c r="E1405" s="126"/>
      <c r="F1405" s="124"/>
      <c r="G1405" s="132"/>
      <c r="H1405" s="50"/>
      <c r="I1405" s="50"/>
      <c r="J1405" s="50"/>
      <c r="K1405" s="50"/>
      <c r="L1405" s="50"/>
      <c r="M1405" s="50"/>
      <c r="N1405" s="50"/>
      <c r="O1405" s="50"/>
      <c r="P1405" s="50"/>
      <c r="Q1405" s="50"/>
      <c r="R1405" s="50"/>
      <c r="S1405" s="50"/>
      <c r="T1405" s="50"/>
      <c r="U1405" s="50"/>
      <c r="V1405" s="50"/>
      <c r="W1405" s="50"/>
      <c r="X1405" s="50"/>
    </row>
    <row r="1406" spans="2:24" x14ac:dyDescent="0.25">
      <c r="B1406" s="50"/>
      <c r="C1406" s="128"/>
      <c r="D1406" s="126"/>
      <c r="E1406" s="126"/>
      <c r="F1406" s="124"/>
      <c r="G1406" s="132"/>
      <c r="H1406" s="50"/>
      <c r="I1406" s="50"/>
      <c r="J1406" s="50"/>
      <c r="K1406" s="50"/>
      <c r="L1406" s="50"/>
      <c r="M1406" s="50"/>
      <c r="N1406" s="50"/>
      <c r="O1406" s="50"/>
      <c r="P1406" s="50"/>
      <c r="Q1406" s="50"/>
      <c r="R1406" s="50"/>
      <c r="S1406" s="50"/>
      <c r="T1406" s="50"/>
      <c r="U1406" s="50"/>
      <c r="V1406" s="50"/>
      <c r="W1406" s="50"/>
      <c r="X1406" s="50"/>
    </row>
    <row r="1407" spans="2:24" x14ac:dyDescent="0.25">
      <c r="B1407" s="50"/>
      <c r="C1407" s="128"/>
      <c r="D1407" s="126"/>
      <c r="E1407" s="126"/>
      <c r="F1407" s="124"/>
      <c r="G1407" s="132"/>
      <c r="H1407" s="50"/>
      <c r="I1407" s="50"/>
      <c r="J1407" s="50"/>
      <c r="K1407" s="50"/>
      <c r="L1407" s="50"/>
      <c r="M1407" s="50"/>
      <c r="N1407" s="50"/>
      <c r="O1407" s="50"/>
      <c r="P1407" s="50"/>
      <c r="Q1407" s="50"/>
      <c r="R1407" s="50"/>
      <c r="S1407" s="50"/>
      <c r="T1407" s="50"/>
      <c r="U1407" s="50"/>
      <c r="V1407" s="50"/>
      <c r="W1407" s="50"/>
      <c r="X1407" s="50"/>
    </row>
    <row r="1408" spans="2:24" x14ac:dyDescent="0.25">
      <c r="B1408" s="50"/>
      <c r="C1408" s="128"/>
      <c r="D1408" s="126"/>
      <c r="E1408" s="126"/>
      <c r="F1408" s="124"/>
      <c r="G1408" s="132"/>
      <c r="H1408" s="50"/>
      <c r="I1408" s="50"/>
      <c r="J1408" s="50"/>
      <c r="K1408" s="50"/>
      <c r="L1408" s="50"/>
      <c r="M1408" s="50"/>
      <c r="N1408" s="50"/>
      <c r="O1408" s="50"/>
      <c r="P1408" s="50"/>
      <c r="Q1408" s="50"/>
      <c r="R1408" s="50"/>
      <c r="S1408" s="50"/>
      <c r="T1408" s="50"/>
      <c r="U1408" s="50"/>
      <c r="V1408" s="50"/>
      <c r="W1408" s="50"/>
      <c r="X1408" s="50"/>
    </row>
    <row r="1409" spans="2:24" x14ac:dyDescent="0.25">
      <c r="B1409" s="50"/>
      <c r="C1409" s="128"/>
      <c r="D1409" s="126"/>
      <c r="E1409" s="126"/>
      <c r="F1409" s="124"/>
      <c r="G1409" s="132"/>
      <c r="H1409" s="50"/>
      <c r="I1409" s="50"/>
      <c r="J1409" s="50"/>
      <c r="K1409" s="50"/>
      <c r="L1409" s="50"/>
      <c r="M1409" s="50"/>
      <c r="N1409" s="50"/>
      <c r="O1409" s="50"/>
      <c r="P1409" s="50"/>
      <c r="Q1409" s="50"/>
      <c r="R1409" s="50"/>
      <c r="S1409" s="50"/>
      <c r="T1409" s="50"/>
      <c r="U1409" s="50"/>
      <c r="V1409" s="50"/>
      <c r="W1409" s="50"/>
      <c r="X1409" s="50"/>
    </row>
    <row r="1410" spans="2:24" x14ac:dyDescent="0.25">
      <c r="B1410" s="50"/>
      <c r="C1410" s="128"/>
      <c r="D1410" s="126"/>
      <c r="E1410" s="126"/>
      <c r="F1410" s="124"/>
      <c r="G1410" s="132"/>
      <c r="H1410" s="50"/>
      <c r="I1410" s="50"/>
      <c r="J1410" s="50"/>
      <c r="K1410" s="50"/>
      <c r="L1410" s="50"/>
      <c r="M1410" s="50"/>
      <c r="N1410" s="50"/>
      <c r="O1410" s="50"/>
      <c r="P1410" s="50"/>
      <c r="Q1410" s="50"/>
      <c r="R1410" s="50"/>
      <c r="S1410" s="50"/>
      <c r="T1410" s="50"/>
      <c r="U1410" s="50"/>
      <c r="V1410" s="50"/>
      <c r="W1410" s="50"/>
      <c r="X1410" s="50"/>
    </row>
    <row r="1411" spans="2:24" x14ac:dyDescent="0.25">
      <c r="B1411" s="50"/>
      <c r="C1411" s="128"/>
      <c r="D1411" s="126"/>
      <c r="E1411" s="126"/>
      <c r="F1411" s="124"/>
      <c r="G1411" s="132"/>
      <c r="H1411" s="50"/>
      <c r="I1411" s="50"/>
      <c r="J1411" s="50"/>
      <c r="K1411" s="50"/>
      <c r="L1411" s="50"/>
      <c r="M1411" s="50"/>
      <c r="N1411" s="50"/>
      <c r="O1411" s="50"/>
      <c r="P1411" s="50"/>
      <c r="Q1411" s="50"/>
      <c r="R1411" s="50"/>
      <c r="S1411" s="50"/>
      <c r="T1411" s="50"/>
      <c r="U1411" s="50"/>
      <c r="V1411" s="50"/>
      <c r="W1411" s="50"/>
      <c r="X1411" s="50"/>
    </row>
    <row r="1412" spans="2:24" x14ac:dyDescent="0.25">
      <c r="B1412" s="50"/>
      <c r="C1412" s="128"/>
      <c r="D1412" s="126"/>
      <c r="E1412" s="126"/>
      <c r="F1412" s="124"/>
      <c r="G1412" s="132"/>
      <c r="H1412" s="50"/>
      <c r="I1412" s="50"/>
      <c r="J1412" s="50"/>
      <c r="K1412" s="50"/>
      <c r="L1412" s="50"/>
      <c r="M1412" s="50"/>
      <c r="N1412" s="50"/>
      <c r="O1412" s="50"/>
      <c r="P1412" s="50"/>
      <c r="Q1412" s="50"/>
      <c r="R1412" s="50"/>
      <c r="S1412" s="50"/>
      <c r="T1412" s="50"/>
      <c r="U1412" s="50"/>
      <c r="V1412" s="50"/>
      <c r="W1412" s="50"/>
      <c r="X1412" s="50"/>
    </row>
    <row r="1413" spans="2:24" x14ac:dyDescent="0.25">
      <c r="B1413" s="50"/>
      <c r="C1413" s="128"/>
      <c r="D1413" s="126"/>
      <c r="E1413" s="126"/>
      <c r="F1413" s="124"/>
      <c r="G1413" s="132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  <c r="R1413" s="50"/>
      <c r="S1413" s="50"/>
      <c r="T1413" s="50"/>
      <c r="U1413" s="50"/>
      <c r="V1413" s="50"/>
      <c r="W1413" s="50"/>
      <c r="X1413" s="50"/>
    </row>
    <row r="1414" spans="2:24" x14ac:dyDescent="0.25">
      <c r="B1414" s="50"/>
      <c r="C1414" s="128"/>
      <c r="D1414" s="126"/>
      <c r="E1414" s="126"/>
      <c r="F1414" s="124"/>
      <c r="G1414" s="132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  <c r="R1414" s="50"/>
      <c r="S1414" s="50"/>
      <c r="T1414" s="50"/>
      <c r="U1414" s="50"/>
      <c r="V1414" s="50"/>
      <c r="W1414" s="50"/>
      <c r="X1414" s="50"/>
    </row>
    <row r="1415" spans="2:24" x14ac:dyDescent="0.25">
      <c r="B1415" s="50"/>
      <c r="C1415" s="128"/>
      <c r="D1415" s="126"/>
      <c r="E1415" s="126"/>
      <c r="F1415" s="124"/>
      <c r="G1415" s="132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  <c r="R1415" s="50"/>
      <c r="S1415" s="50"/>
      <c r="T1415" s="50"/>
      <c r="U1415" s="50"/>
      <c r="V1415" s="50"/>
      <c r="W1415" s="50"/>
      <c r="X1415" s="50"/>
    </row>
    <row r="1416" spans="2:24" x14ac:dyDescent="0.25">
      <c r="B1416" s="50"/>
      <c r="C1416" s="128"/>
      <c r="D1416" s="126"/>
      <c r="E1416" s="126"/>
      <c r="F1416" s="124"/>
      <c r="G1416" s="132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  <c r="R1416" s="50"/>
      <c r="S1416" s="50"/>
      <c r="T1416" s="50"/>
      <c r="U1416" s="50"/>
      <c r="V1416" s="50"/>
      <c r="W1416" s="50"/>
      <c r="X1416" s="50"/>
    </row>
    <row r="1417" spans="2:24" x14ac:dyDescent="0.25">
      <c r="B1417" s="50"/>
      <c r="C1417" s="128"/>
      <c r="D1417" s="126"/>
      <c r="E1417" s="126"/>
      <c r="F1417" s="124"/>
      <c r="G1417" s="132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  <c r="R1417" s="50"/>
      <c r="S1417" s="50"/>
      <c r="T1417" s="50"/>
      <c r="U1417" s="50"/>
      <c r="V1417" s="50"/>
      <c r="W1417" s="50"/>
      <c r="X1417" s="50"/>
    </row>
    <row r="1418" spans="2:24" x14ac:dyDescent="0.25">
      <c r="B1418" s="50"/>
      <c r="C1418" s="128"/>
      <c r="D1418" s="126"/>
      <c r="E1418" s="126"/>
      <c r="F1418" s="124"/>
      <c r="G1418" s="132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  <c r="R1418" s="50"/>
      <c r="S1418" s="50"/>
      <c r="T1418" s="50"/>
      <c r="U1418" s="50"/>
      <c r="V1418" s="50"/>
      <c r="W1418" s="50"/>
      <c r="X1418" s="50"/>
    </row>
    <row r="1419" spans="2:24" x14ac:dyDescent="0.25">
      <c r="B1419" s="50"/>
      <c r="C1419" s="128"/>
      <c r="D1419" s="126"/>
      <c r="E1419" s="126"/>
      <c r="F1419" s="124"/>
      <c r="G1419" s="132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  <c r="R1419" s="50"/>
      <c r="S1419" s="50"/>
      <c r="T1419" s="50"/>
      <c r="U1419" s="50"/>
      <c r="V1419" s="50"/>
      <c r="W1419" s="50"/>
      <c r="X1419" s="50"/>
    </row>
    <row r="1420" spans="2:24" x14ac:dyDescent="0.25">
      <c r="B1420" s="50"/>
      <c r="C1420" s="128"/>
      <c r="D1420" s="126"/>
      <c r="E1420" s="126"/>
      <c r="F1420" s="124"/>
      <c r="G1420" s="132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  <c r="R1420" s="50"/>
      <c r="S1420" s="50"/>
      <c r="T1420" s="50"/>
      <c r="U1420" s="50"/>
      <c r="V1420" s="50"/>
      <c r="W1420" s="50"/>
      <c r="X1420" s="50"/>
    </row>
    <row r="1421" spans="2:24" x14ac:dyDescent="0.25">
      <c r="B1421" s="50"/>
      <c r="C1421" s="128"/>
      <c r="D1421" s="126"/>
      <c r="E1421" s="126"/>
      <c r="F1421" s="124"/>
      <c r="G1421" s="132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  <c r="R1421" s="50"/>
      <c r="S1421" s="50"/>
      <c r="T1421" s="50"/>
      <c r="U1421" s="50"/>
      <c r="V1421" s="50"/>
      <c r="W1421" s="50"/>
      <c r="X1421" s="50"/>
    </row>
    <row r="1422" spans="2:24" x14ac:dyDescent="0.25">
      <c r="B1422" s="50"/>
      <c r="C1422" s="128"/>
      <c r="D1422" s="126"/>
      <c r="E1422" s="126"/>
      <c r="F1422" s="124"/>
      <c r="G1422" s="132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  <c r="R1422" s="50"/>
      <c r="S1422" s="50"/>
      <c r="T1422" s="50"/>
      <c r="U1422" s="50"/>
      <c r="V1422" s="50"/>
      <c r="W1422" s="50"/>
      <c r="X1422" s="50"/>
    </row>
    <row r="1423" spans="2:24" x14ac:dyDescent="0.25">
      <c r="B1423" s="50"/>
      <c r="C1423" s="128"/>
      <c r="D1423" s="126"/>
      <c r="E1423" s="126"/>
      <c r="F1423" s="124"/>
      <c r="G1423" s="132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  <c r="R1423" s="50"/>
      <c r="S1423" s="50"/>
      <c r="T1423" s="50"/>
      <c r="U1423" s="50"/>
      <c r="V1423" s="50"/>
      <c r="W1423" s="50"/>
      <c r="X1423" s="50"/>
    </row>
    <row r="1424" spans="2:24" x14ac:dyDescent="0.25">
      <c r="B1424" s="50"/>
      <c r="C1424" s="128"/>
      <c r="D1424" s="126"/>
      <c r="E1424" s="126"/>
      <c r="F1424" s="124"/>
      <c r="G1424" s="132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  <c r="R1424" s="50"/>
      <c r="S1424" s="50"/>
      <c r="T1424" s="50"/>
      <c r="U1424" s="50"/>
      <c r="V1424" s="50"/>
      <c r="W1424" s="50"/>
      <c r="X1424" s="50"/>
    </row>
    <row r="1425" spans="2:24" x14ac:dyDescent="0.25">
      <c r="B1425" s="50"/>
      <c r="C1425" s="128"/>
      <c r="D1425" s="126"/>
      <c r="E1425" s="126"/>
      <c r="F1425" s="124"/>
      <c r="G1425" s="132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</row>
    <row r="1426" spans="2:24" x14ac:dyDescent="0.25">
      <c r="B1426" s="50"/>
      <c r="C1426" s="128"/>
      <c r="D1426" s="126"/>
      <c r="E1426" s="126"/>
      <c r="F1426" s="124"/>
      <c r="G1426" s="132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</row>
    <row r="1427" spans="2:24" x14ac:dyDescent="0.25">
      <c r="B1427" s="50"/>
      <c r="C1427" s="128"/>
      <c r="D1427" s="126"/>
      <c r="E1427" s="126"/>
      <c r="F1427" s="124"/>
      <c r="G1427" s="132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</row>
    <row r="1428" spans="2:24" x14ac:dyDescent="0.25">
      <c r="B1428" s="50"/>
      <c r="C1428" s="128"/>
      <c r="D1428" s="126"/>
      <c r="E1428" s="126"/>
      <c r="F1428" s="124"/>
      <c r="G1428" s="132"/>
      <c r="H1428" s="50"/>
      <c r="I1428" s="50"/>
      <c r="J1428" s="50"/>
      <c r="K1428" s="50"/>
      <c r="L1428" s="50"/>
      <c r="M1428" s="50"/>
      <c r="N1428" s="50"/>
      <c r="O1428" s="50"/>
      <c r="P1428" s="50"/>
      <c r="Q1428" s="50"/>
      <c r="R1428" s="50"/>
      <c r="S1428" s="50"/>
      <c r="T1428" s="50"/>
      <c r="U1428" s="50"/>
      <c r="V1428" s="50"/>
      <c r="W1428" s="50"/>
      <c r="X1428" s="50"/>
    </row>
    <row r="1429" spans="2:24" x14ac:dyDescent="0.25">
      <c r="B1429" s="50"/>
      <c r="C1429" s="128"/>
      <c r="D1429" s="126"/>
      <c r="E1429" s="126"/>
      <c r="F1429" s="124"/>
      <c r="G1429" s="132"/>
      <c r="H1429" s="50"/>
      <c r="I1429" s="50"/>
      <c r="J1429" s="50"/>
      <c r="K1429" s="50"/>
      <c r="L1429" s="50"/>
      <c r="M1429" s="50"/>
      <c r="N1429" s="50"/>
      <c r="O1429" s="50"/>
      <c r="P1429" s="50"/>
      <c r="Q1429" s="50"/>
      <c r="R1429" s="50"/>
      <c r="S1429" s="50"/>
      <c r="T1429" s="50"/>
      <c r="U1429" s="50"/>
      <c r="V1429" s="50"/>
      <c r="W1429" s="50"/>
      <c r="X1429" s="50"/>
    </row>
    <row r="1430" spans="2:24" x14ac:dyDescent="0.25">
      <c r="B1430" s="50"/>
      <c r="C1430" s="128"/>
      <c r="D1430" s="126"/>
      <c r="E1430" s="126"/>
      <c r="F1430" s="124"/>
      <c r="G1430" s="132"/>
      <c r="H1430" s="50"/>
      <c r="I1430" s="50"/>
      <c r="J1430" s="50"/>
      <c r="K1430" s="50"/>
      <c r="L1430" s="50"/>
      <c r="M1430" s="50"/>
      <c r="N1430" s="50"/>
      <c r="O1430" s="50"/>
      <c r="P1430" s="50"/>
      <c r="Q1430" s="50"/>
      <c r="R1430" s="50"/>
      <c r="S1430" s="50"/>
      <c r="T1430" s="50"/>
      <c r="U1430" s="50"/>
      <c r="V1430" s="50"/>
      <c r="W1430" s="50"/>
      <c r="X1430" s="50"/>
    </row>
    <row r="1431" spans="2:24" x14ac:dyDescent="0.25">
      <c r="B1431" s="50"/>
      <c r="C1431" s="128"/>
      <c r="D1431" s="126"/>
      <c r="E1431" s="126"/>
      <c r="F1431" s="124"/>
      <c r="G1431" s="132"/>
      <c r="H1431" s="50"/>
      <c r="I1431" s="50"/>
      <c r="J1431" s="50"/>
      <c r="K1431" s="50"/>
      <c r="L1431" s="50"/>
      <c r="M1431" s="50"/>
      <c r="N1431" s="50"/>
      <c r="O1431" s="50"/>
      <c r="P1431" s="50"/>
      <c r="Q1431" s="50"/>
      <c r="R1431" s="50"/>
      <c r="S1431" s="50"/>
      <c r="T1431" s="50"/>
      <c r="U1431" s="50"/>
      <c r="V1431" s="50"/>
      <c r="W1431" s="50"/>
      <c r="X1431" s="50"/>
    </row>
    <row r="1432" spans="2:24" x14ac:dyDescent="0.25">
      <c r="B1432" s="50"/>
      <c r="C1432" s="128"/>
      <c r="D1432" s="126"/>
      <c r="E1432" s="126"/>
      <c r="F1432" s="124"/>
      <c r="G1432" s="132"/>
      <c r="H1432" s="50"/>
      <c r="I1432" s="50"/>
      <c r="J1432" s="50"/>
      <c r="K1432" s="50"/>
      <c r="L1432" s="50"/>
      <c r="M1432" s="50"/>
      <c r="N1432" s="50"/>
      <c r="O1432" s="50"/>
      <c r="P1432" s="50"/>
      <c r="Q1432" s="50"/>
      <c r="R1432" s="50"/>
      <c r="S1432" s="50"/>
      <c r="T1432" s="50"/>
      <c r="U1432" s="50"/>
      <c r="V1432" s="50"/>
      <c r="W1432" s="50"/>
      <c r="X1432" s="50"/>
    </row>
    <row r="1433" spans="2:24" x14ac:dyDescent="0.25">
      <c r="B1433" s="50"/>
      <c r="C1433" s="128"/>
      <c r="D1433" s="126"/>
      <c r="E1433" s="126"/>
      <c r="F1433" s="124"/>
      <c r="G1433" s="132"/>
      <c r="H1433" s="50"/>
      <c r="I1433" s="50"/>
      <c r="J1433" s="50"/>
      <c r="K1433" s="50"/>
      <c r="L1433" s="50"/>
      <c r="M1433" s="50"/>
      <c r="N1433" s="50"/>
      <c r="O1433" s="50"/>
      <c r="P1433" s="50"/>
      <c r="Q1433" s="50"/>
      <c r="R1433" s="50"/>
      <c r="S1433" s="50"/>
      <c r="T1433" s="50"/>
      <c r="U1433" s="50"/>
      <c r="V1433" s="50"/>
      <c r="W1433" s="50"/>
      <c r="X1433" s="50"/>
    </row>
    <row r="1434" spans="2:24" x14ac:dyDescent="0.25">
      <c r="B1434" s="50"/>
      <c r="C1434" s="128"/>
      <c r="D1434" s="126"/>
      <c r="E1434" s="126"/>
      <c r="F1434" s="124"/>
      <c r="G1434" s="132"/>
      <c r="H1434" s="50"/>
      <c r="I1434" s="50"/>
      <c r="J1434" s="50"/>
      <c r="K1434" s="50"/>
      <c r="L1434" s="50"/>
      <c r="M1434" s="50"/>
      <c r="N1434" s="50"/>
      <c r="O1434" s="50"/>
      <c r="P1434" s="50"/>
      <c r="Q1434" s="50"/>
      <c r="R1434" s="50"/>
      <c r="S1434" s="50"/>
      <c r="T1434" s="50"/>
      <c r="U1434" s="50"/>
      <c r="V1434" s="50"/>
      <c r="W1434" s="50"/>
      <c r="X1434" s="50"/>
    </row>
    <row r="1435" spans="2:24" x14ac:dyDescent="0.25">
      <c r="B1435" s="50"/>
      <c r="C1435" s="128"/>
      <c r="D1435" s="126"/>
      <c r="E1435" s="126"/>
      <c r="F1435" s="124"/>
      <c r="G1435" s="132"/>
      <c r="H1435" s="50"/>
      <c r="I1435" s="50"/>
      <c r="J1435" s="50"/>
      <c r="K1435" s="50"/>
      <c r="L1435" s="50"/>
      <c r="M1435" s="50"/>
      <c r="N1435" s="50"/>
      <c r="O1435" s="50"/>
      <c r="P1435" s="50"/>
      <c r="Q1435" s="50"/>
      <c r="R1435" s="50"/>
      <c r="S1435" s="50"/>
      <c r="T1435" s="50"/>
      <c r="U1435" s="50"/>
      <c r="V1435" s="50"/>
      <c r="W1435" s="50"/>
      <c r="X1435" s="50"/>
    </row>
    <row r="1436" spans="2:24" x14ac:dyDescent="0.25">
      <c r="B1436" s="50"/>
      <c r="C1436" s="128"/>
      <c r="D1436" s="126"/>
      <c r="E1436" s="126"/>
      <c r="F1436" s="124"/>
      <c r="G1436" s="132"/>
      <c r="H1436" s="50"/>
      <c r="I1436" s="50"/>
      <c r="J1436" s="50"/>
      <c r="K1436" s="50"/>
      <c r="L1436" s="50"/>
      <c r="M1436" s="50"/>
      <c r="N1436" s="50"/>
      <c r="O1436" s="50"/>
      <c r="P1436" s="50"/>
      <c r="Q1436" s="50"/>
      <c r="R1436" s="50"/>
      <c r="S1436" s="50"/>
      <c r="T1436" s="50"/>
      <c r="U1436" s="50"/>
      <c r="V1436" s="50"/>
      <c r="W1436" s="50"/>
      <c r="X1436" s="50"/>
    </row>
    <row r="1437" spans="2:24" x14ac:dyDescent="0.25">
      <c r="B1437" s="50"/>
      <c r="C1437" s="128"/>
      <c r="D1437" s="126"/>
      <c r="E1437" s="126"/>
      <c r="F1437" s="124"/>
      <c r="G1437" s="132"/>
      <c r="H1437" s="50"/>
      <c r="I1437" s="50"/>
      <c r="J1437" s="50"/>
      <c r="K1437" s="50"/>
      <c r="L1437" s="50"/>
      <c r="M1437" s="50"/>
      <c r="N1437" s="50"/>
      <c r="O1437" s="50"/>
      <c r="P1437" s="50"/>
      <c r="Q1437" s="50"/>
      <c r="R1437" s="50"/>
      <c r="S1437" s="50"/>
      <c r="T1437" s="50"/>
      <c r="U1437" s="50"/>
      <c r="V1437" s="50"/>
      <c r="W1437" s="50"/>
      <c r="X1437" s="50"/>
    </row>
    <row r="1438" spans="2:24" x14ac:dyDescent="0.25">
      <c r="B1438" s="50"/>
      <c r="C1438" s="128"/>
      <c r="D1438" s="126"/>
      <c r="E1438" s="126"/>
      <c r="F1438" s="124"/>
      <c r="G1438" s="132"/>
      <c r="H1438" s="50"/>
      <c r="I1438" s="50"/>
      <c r="J1438" s="50"/>
      <c r="K1438" s="50"/>
      <c r="L1438" s="50"/>
      <c r="M1438" s="50"/>
      <c r="N1438" s="50"/>
      <c r="O1438" s="50"/>
      <c r="P1438" s="50"/>
      <c r="Q1438" s="50"/>
      <c r="R1438" s="50"/>
      <c r="S1438" s="50"/>
      <c r="T1438" s="50"/>
      <c r="U1438" s="50"/>
      <c r="V1438" s="50"/>
      <c r="W1438" s="50"/>
      <c r="X1438" s="50"/>
    </row>
    <row r="1439" spans="2:24" x14ac:dyDescent="0.25">
      <c r="B1439" s="50"/>
      <c r="C1439" s="128"/>
      <c r="D1439" s="126"/>
      <c r="E1439" s="126"/>
      <c r="F1439" s="124"/>
      <c r="G1439" s="132"/>
      <c r="H1439" s="50"/>
      <c r="I1439" s="50"/>
      <c r="J1439" s="50"/>
      <c r="K1439" s="50"/>
      <c r="L1439" s="50"/>
      <c r="M1439" s="50"/>
      <c r="N1439" s="50"/>
      <c r="O1439" s="50"/>
      <c r="P1439" s="50"/>
      <c r="Q1439" s="50"/>
      <c r="R1439" s="50"/>
      <c r="S1439" s="50"/>
      <c r="T1439" s="50"/>
      <c r="U1439" s="50"/>
      <c r="V1439" s="50"/>
      <c r="W1439" s="50"/>
      <c r="X1439" s="50"/>
    </row>
    <row r="1440" spans="2:24" x14ac:dyDescent="0.25">
      <c r="B1440" s="50"/>
      <c r="C1440" s="128"/>
      <c r="D1440" s="126"/>
      <c r="E1440" s="126"/>
      <c r="F1440" s="124"/>
      <c r="G1440" s="132"/>
      <c r="H1440" s="50"/>
      <c r="I1440" s="50"/>
      <c r="J1440" s="50"/>
      <c r="K1440" s="50"/>
      <c r="L1440" s="50"/>
      <c r="M1440" s="50"/>
      <c r="N1440" s="50"/>
      <c r="O1440" s="50"/>
      <c r="P1440" s="50"/>
      <c r="Q1440" s="50"/>
      <c r="R1440" s="50"/>
      <c r="S1440" s="50"/>
      <c r="T1440" s="50"/>
      <c r="U1440" s="50"/>
      <c r="V1440" s="50"/>
      <c r="W1440" s="50"/>
      <c r="X1440" s="50"/>
    </row>
    <row r="1441" spans="2:24" x14ac:dyDescent="0.25">
      <c r="B1441" s="50"/>
      <c r="C1441" s="128"/>
      <c r="D1441" s="126"/>
      <c r="E1441" s="126"/>
      <c r="F1441" s="124"/>
      <c r="G1441" s="132"/>
      <c r="H1441" s="50"/>
      <c r="I1441" s="50"/>
      <c r="J1441" s="50"/>
      <c r="K1441" s="50"/>
      <c r="L1441" s="50"/>
      <c r="M1441" s="50"/>
      <c r="N1441" s="50"/>
      <c r="O1441" s="50"/>
      <c r="P1441" s="50"/>
      <c r="Q1441" s="50"/>
      <c r="R1441" s="50"/>
      <c r="S1441" s="50"/>
      <c r="T1441" s="50"/>
      <c r="U1441" s="50"/>
      <c r="V1441" s="50"/>
      <c r="W1441" s="50"/>
      <c r="X1441" s="50"/>
    </row>
    <row r="1442" spans="2:24" x14ac:dyDescent="0.25">
      <c r="B1442" s="50"/>
      <c r="C1442" s="128"/>
      <c r="D1442" s="126"/>
      <c r="E1442" s="126"/>
      <c r="F1442" s="124"/>
      <c r="G1442" s="132"/>
      <c r="H1442" s="50"/>
      <c r="I1442" s="50"/>
      <c r="J1442" s="50"/>
      <c r="K1442" s="50"/>
      <c r="L1442" s="50"/>
      <c r="M1442" s="50"/>
      <c r="N1442" s="50"/>
      <c r="O1442" s="50"/>
      <c r="P1442" s="50"/>
      <c r="Q1442" s="50"/>
      <c r="R1442" s="50"/>
      <c r="S1442" s="50"/>
      <c r="T1442" s="50"/>
      <c r="U1442" s="50"/>
      <c r="V1442" s="50"/>
      <c r="W1442" s="50"/>
      <c r="X1442" s="50"/>
    </row>
    <row r="1443" spans="2:24" x14ac:dyDescent="0.25">
      <c r="B1443" s="50"/>
      <c r="C1443" s="128"/>
      <c r="D1443" s="126"/>
      <c r="E1443" s="126"/>
      <c r="F1443" s="124"/>
      <c r="G1443" s="132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  <c r="R1443" s="50"/>
      <c r="S1443" s="50"/>
      <c r="T1443" s="50"/>
      <c r="U1443" s="50"/>
      <c r="V1443" s="50"/>
      <c r="W1443" s="50"/>
      <c r="X1443" s="50"/>
    </row>
    <row r="1444" spans="2:24" x14ac:dyDescent="0.25">
      <c r="B1444" s="50"/>
      <c r="C1444" s="128"/>
      <c r="D1444" s="126"/>
      <c r="E1444" s="126"/>
      <c r="F1444" s="124"/>
      <c r="G1444" s="132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  <c r="R1444" s="50"/>
      <c r="S1444" s="50"/>
      <c r="T1444" s="50"/>
      <c r="U1444" s="50"/>
      <c r="V1444" s="50"/>
      <c r="W1444" s="50"/>
      <c r="X1444" s="50"/>
    </row>
    <row r="1445" spans="2:24" x14ac:dyDescent="0.25">
      <c r="B1445" s="50"/>
      <c r="C1445" s="128"/>
      <c r="D1445" s="126"/>
      <c r="E1445" s="126"/>
      <c r="F1445" s="124"/>
      <c r="G1445" s="132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  <c r="R1445" s="50"/>
      <c r="S1445" s="50"/>
      <c r="T1445" s="50"/>
      <c r="U1445" s="50"/>
      <c r="V1445" s="50"/>
      <c r="W1445" s="50"/>
      <c r="X1445" s="50"/>
    </row>
    <row r="1446" spans="2:24" x14ac:dyDescent="0.25">
      <c r="B1446" s="50"/>
      <c r="C1446" s="128"/>
      <c r="D1446" s="126"/>
      <c r="E1446" s="126"/>
      <c r="F1446" s="124"/>
      <c r="G1446" s="132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  <c r="R1446" s="50"/>
      <c r="S1446" s="50"/>
      <c r="T1446" s="50"/>
      <c r="U1446" s="50"/>
      <c r="V1446" s="50"/>
      <c r="W1446" s="50"/>
      <c r="X1446" s="50"/>
    </row>
    <row r="1447" spans="2:24" x14ac:dyDescent="0.25">
      <c r="B1447" s="50"/>
      <c r="C1447" s="128"/>
      <c r="D1447" s="126"/>
      <c r="E1447" s="126"/>
      <c r="F1447" s="124"/>
      <c r="G1447" s="132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  <c r="R1447" s="50"/>
      <c r="S1447" s="50"/>
      <c r="T1447" s="50"/>
      <c r="U1447" s="50"/>
      <c r="V1447" s="50"/>
      <c r="W1447" s="50"/>
      <c r="X1447" s="50"/>
    </row>
    <row r="1448" spans="2:24" x14ac:dyDescent="0.25">
      <c r="B1448" s="50"/>
      <c r="C1448" s="128"/>
      <c r="D1448" s="126"/>
      <c r="E1448" s="126"/>
      <c r="F1448" s="124"/>
      <c r="G1448" s="132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  <c r="R1448" s="50"/>
      <c r="S1448" s="50"/>
      <c r="T1448" s="50"/>
      <c r="U1448" s="50"/>
      <c r="V1448" s="50"/>
      <c r="W1448" s="50"/>
      <c r="X1448" s="50"/>
    </row>
    <row r="1449" spans="2:24" x14ac:dyDescent="0.25">
      <c r="B1449" s="50"/>
      <c r="C1449" s="128"/>
      <c r="D1449" s="126"/>
      <c r="E1449" s="126"/>
      <c r="F1449" s="124"/>
      <c r="G1449" s="132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  <c r="R1449" s="50"/>
      <c r="S1449" s="50"/>
      <c r="T1449" s="50"/>
      <c r="U1449" s="50"/>
      <c r="V1449" s="50"/>
      <c r="W1449" s="50"/>
      <c r="X1449" s="50"/>
    </row>
    <row r="1450" spans="2:24" x14ac:dyDescent="0.25">
      <c r="B1450" s="50"/>
      <c r="C1450" s="128"/>
      <c r="D1450" s="126"/>
      <c r="E1450" s="126"/>
      <c r="F1450" s="124"/>
      <c r="G1450" s="132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  <c r="R1450" s="50"/>
      <c r="S1450" s="50"/>
      <c r="T1450" s="50"/>
      <c r="U1450" s="50"/>
      <c r="V1450" s="50"/>
      <c r="W1450" s="50"/>
      <c r="X1450" s="50"/>
    </row>
    <row r="1451" spans="2:24" x14ac:dyDescent="0.25">
      <c r="B1451" s="50"/>
      <c r="C1451" s="128"/>
      <c r="D1451" s="126"/>
      <c r="E1451" s="126"/>
      <c r="F1451" s="124"/>
      <c r="G1451" s="132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  <c r="R1451" s="50"/>
      <c r="S1451" s="50"/>
      <c r="T1451" s="50"/>
      <c r="U1451" s="50"/>
      <c r="V1451" s="50"/>
      <c r="W1451" s="50"/>
      <c r="X1451" s="50"/>
    </row>
    <row r="1452" spans="2:24" x14ac:dyDescent="0.25">
      <c r="B1452" s="50"/>
      <c r="C1452" s="128"/>
      <c r="D1452" s="126"/>
      <c r="E1452" s="126"/>
      <c r="F1452" s="124"/>
      <c r="G1452" s="132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  <c r="R1452" s="50"/>
      <c r="S1452" s="50"/>
      <c r="T1452" s="50"/>
      <c r="U1452" s="50"/>
      <c r="V1452" s="50"/>
      <c r="W1452" s="50"/>
      <c r="X1452" s="50"/>
    </row>
    <row r="1453" spans="2:24" x14ac:dyDescent="0.25">
      <c r="B1453" s="50"/>
      <c r="C1453" s="128"/>
      <c r="D1453" s="126"/>
      <c r="E1453" s="126"/>
      <c r="F1453" s="124"/>
      <c r="G1453" s="132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</row>
    <row r="1454" spans="2:24" x14ac:dyDescent="0.25">
      <c r="B1454" s="50"/>
      <c r="C1454" s="128"/>
      <c r="D1454" s="126"/>
      <c r="E1454" s="126"/>
      <c r="F1454" s="124"/>
      <c r="G1454" s="132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</row>
    <row r="1455" spans="2:24" x14ac:dyDescent="0.25">
      <c r="B1455" s="50"/>
      <c r="C1455" s="128"/>
      <c r="D1455" s="126"/>
      <c r="E1455" s="126"/>
      <c r="F1455" s="124"/>
      <c r="G1455" s="132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</row>
    <row r="1456" spans="2:24" x14ac:dyDescent="0.25">
      <c r="B1456" s="50"/>
      <c r="C1456" s="128"/>
      <c r="D1456" s="126"/>
      <c r="E1456" s="126"/>
      <c r="F1456" s="124"/>
      <c r="G1456" s="132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  <c r="R1456" s="50"/>
      <c r="S1456" s="50"/>
      <c r="T1456" s="50"/>
      <c r="U1456" s="50"/>
      <c r="V1456" s="50"/>
      <c r="W1456" s="50"/>
      <c r="X1456" s="50"/>
    </row>
    <row r="1457" spans="2:24" x14ac:dyDescent="0.25">
      <c r="B1457" s="50"/>
      <c r="C1457" s="128"/>
      <c r="D1457" s="126"/>
      <c r="E1457" s="126"/>
      <c r="F1457" s="124"/>
      <c r="G1457" s="132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  <c r="R1457" s="50"/>
      <c r="S1457" s="50"/>
      <c r="T1457" s="50"/>
      <c r="U1457" s="50"/>
      <c r="V1457" s="50"/>
      <c r="W1457" s="50"/>
      <c r="X1457" s="50"/>
    </row>
    <row r="1458" spans="2:24" x14ac:dyDescent="0.25">
      <c r="B1458" s="50"/>
      <c r="C1458" s="128"/>
      <c r="D1458" s="126"/>
      <c r="E1458" s="126"/>
      <c r="F1458" s="124"/>
      <c r="G1458" s="132"/>
      <c r="H1458" s="50"/>
      <c r="I1458" s="50"/>
      <c r="J1458" s="50"/>
      <c r="K1458" s="50"/>
      <c r="L1458" s="50"/>
      <c r="M1458" s="50"/>
      <c r="N1458" s="50"/>
      <c r="O1458" s="50"/>
      <c r="P1458" s="50"/>
      <c r="Q1458" s="50"/>
      <c r="R1458" s="50"/>
      <c r="S1458" s="50"/>
      <c r="T1458" s="50"/>
      <c r="U1458" s="50"/>
      <c r="V1458" s="50"/>
      <c r="W1458" s="50"/>
      <c r="X1458" s="50"/>
    </row>
    <row r="1459" spans="2:24" x14ac:dyDescent="0.25">
      <c r="B1459" s="50"/>
      <c r="C1459" s="128"/>
      <c r="D1459" s="126"/>
      <c r="E1459" s="126"/>
      <c r="F1459" s="124"/>
      <c r="G1459" s="132"/>
      <c r="H1459" s="50"/>
      <c r="I1459" s="50"/>
      <c r="J1459" s="50"/>
      <c r="K1459" s="50"/>
      <c r="L1459" s="50"/>
      <c r="M1459" s="50"/>
      <c r="N1459" s="50"/>
      <c r="O1459" s="50"/>
      <c r="P1459" s="50"/>
      <c r="Q1459" s="50"/>
      <c r="R1459" s="50"/>
      <c r="S1459" s="50"/>
      <c r="T1459" s="50"/>
      <c r="U1459" s="50"/>
      <c r="V1459" s="50"/>
      <c r="W1459" s="50"/>
      <c r="X1459" s="50"/>
    </row>
    <row r="1460" spans="2:24" x14ac:dyDescent="0.25">
      <c r="B1460" s="50"/>
      <c r="C1460" s="128"/>
      <c r="D1460" s="126"/>
      <c r="E1460" s="126"/>
      <c r="F1460" s="124"/>
      <c r="G1460" s="132"/>
      <c r="H1460" s="50"/>
      <c r="I1460" s="50"/>
      <c r="J1460" s="50"/>
      <c r="K1460" s="50"/>
      <c r="L1460" s="50"/>
      <c r="M1460" s="50"/>
      <c r="N1460" s="50"/>
      <c r="O1460" s="50"/>
      <c r="P1460" s="50"/>
      <c r="Q1460" s="50"/>
      <c r="R1460" s="50"/>
      <c r="S1460" s="50"/>
      <c r="T1460" s="50"/>
      <c r="U1460" s="50"/>
      <c r="V1460" s="50"/>
      <c r="W1460" s="50"/>
      <c r="X1460" s="50"/>
    </row>
    <row r="1461" spans="2:24" x14ac:dyDescent="0.25">
      <c r="B1461" s="50"/>
      <c r="C1461" s="128"/>
      <c r="D1461" s="126"/>
      <c r="E1461" s="126"/>
      <c r="F1461" s="124"/>
      <c r="G1461" s="132"/>
      <c r="H1461" s="50"/>
      <c r="I1461" s="50"/>
      <c r="J1461" s="50"/>
      <c r="K1461" s="50"/>
      <c r="L1461" s="50"/>
      <c r="M1461" s="50"/>
      <c r="N1461" s="50"/>
      <c r="O1461" s="50"/>
      <c r="P1461" s="50"/>
      <c r="Q1461" s="50"/>
      <c r="R1461" s="50"/>
      <c r="S1461" s="50"/>
      <c r="T1461" s="50"/>
      <c r="U1461" s="50"/>
      <c r="V1461" s="50"/>
      <c r="W1461" s="50"/>
      <c r="X1461" s="50"/>
    </row>
    <row r="1462" spans="2:24" x14ac:dyDescent="0.25">
      <c r="B1462" s="50"/>
      <c r="C1462" s="128"/>
      <c r="D1462" s="126"/>
      <c r="E1462" s="126"/>
      <c r="F1462" s="124"/>
      <c r="G1462" s="132"/>
      <c r="H1462" s="50"/>
      <c r="I1462" s="50"/>
      <c r="J1462" s="50"/>
      <c r="K1462" s="50"/>
      <c r="L1462" s="50"/>
      <c r="M1462" s="50"/>
      <c r="N1462" s="50"/>
      <c r="O1462" s="50"/>
      <c r="P1462" s="50"/>
      <c r="Q1462" s="50"/>
      <c r="R1462" s="50"/>
      <c r="S1462" s="50"/>
      <c r="T1462" s="50"/>
      <c r="U1462" s="50"/>
      <c r="V1462" s="50"/>
      <c r="W1462" s="50"/>
      <c r="X1462" s="50"/>
    </row>
    <row r="1463" spans="2:24" x14ac:dyDescent="0.25">
      <c r="B1463" s="50"/>
      <c r="C1463" s="128"/>
      <c r="D1463" s="126"/>
      <c r="E1463" s="126"/>
      <c r="F1463" s="124"/>
      <c r="G1463" s="132"/>
      <c r="H1463" s="50"/>
      <c r="I1463" s="50"/>
      <c r="J1463" s="50"/>
      <c r="K1463" s="50"/>
      <c r="L1463" s="50"/>
      <c r="M1463" s="50"/>
      <c r="N1463" s="50"/>
      <c r="O1463" s="50"/>
      <c r="P1463" s="50"/>
      <c r="Q1463" s="50"/>
      <c r="R1463" s="50"/>
      <c r="S1463" s="50"/>
      <c r="T1463" s="50"/>
      <c r="U1463" s="50"/>
      <c r="V1463" s="50"/>
      <c r="W1463" s="50"/>
      <c r="X1463" s="50"/>
    </row>
    <row r="1464" spans="2:24" x14ac:dyDescent="0.25">
      <c r="B1464" s="50"/>
      <c r="C1464" s="128"/>
      <c r="D1464" s="126"/>
      <c r="E1464" s="126"/>
      <c r="F1464" s="124"/>
      <c r="G1464" s="132"/>
      <c r="H1464" s="50"/>
      <c r="I1464" s="50"/>
      <c r="J1464" s="50"/>
      <c r="K1464" s="50"/>
      <c r="L1464" s="50"/>
      <c r="M1464" s="50"/>
      <c r="N1464" s="50"/>
      <c r="O1464" s="50"/>
      <c r="P1464" s="50"/>
      <c r="Q1464" s="50"/>
      <c r="R1464" s="50"/>
      <c r="S1464" s="50"/>
      <c r="T1464" s="50"/>
      <c r="U1464" s="50"/>
      <c r="V1464" s="50"/>
      <c r="W1464" s="50"/>
      <c r="X1464" s="50"/>
    </row>
    <row r="1465" spans="2:24" x14ac:dyDescent="0.25">
      <c r="B1465" s="50"/>
      <c r="C1465" s="128"/>
      <c r="D1465" s="126"/>
      <c r="E1465" s="126"/>
      <c r="F1465" s="124"/>
      <c r="G1465" s="132"/>
      <c r="H1465" s="50"/>
      <c r="I1465" s="50"/>
      <c r="J1465" s="50"/>
      <c r="K1465" s="50"/>
      <c r="L1465" s="50"/>
      <c r="M1465" s="50"/>
      <c r="N1465" s="50"/>
      <c r="O1465" s="50"/>
      <c r="P1465" s="50"/>
      <c r="Q1465" s="50"/>
      <c r="R1465" s="50"/>
      <c r="S1465" s="50"/>
      <c r="T1465" s="50"/>
      <c r="U1465" s="50"/>
      <c r="V1465" s="50"/>
      <c r="W1465" s="50"/>
      <c r="X1465" s="50"/>
    </row>
    <row r="1466" spans="2:24" x14ac:dyDescent="0.25">
      <c r="B1466" s="50"/>
      <c r="C1466" s="128"/>
      <c r="D1466" s="126"/>
      <c r="E1466" s="126"/>
      <c r="F1466" s="124"/>
      <c r="G1466" s="132"/>
      <c r="H1466" s="50"/>
      <c r="I1466" s="50"/>
      <c r="J1466" s="50"/>
      <c r="K1466" s="50"/>
      <c r="L1466" s="50"/>
      <c r="M1466" s="50"/>
      <c r="N1466" s="50"/>
      <c r="O1466" s="50"/>
      <c r="P1466" s="50"/>
      <c r="Q1466" s="50"/>
      <c r="R1466" s="50"/>
      <c r="S1466" s="50"/>
      <c r="T1466" s="50"/>
      <c r="U1466" s="50"/>
      <c r="V1466" s="50"/>
      <c r="W1466" s="50"/>
      <c r="X1466" s="50"/>
    </row>
    <row r="1467" spans="2:24" x14ac:dyDescent="0.25">
      <c r="B1467" s="50"/>
      <c r="C1467" s="128"/>
      <c r="D1467" s="126"/>
      <c r="E1467" s="126"/>
      <c r="F1467" s="124"/>
      <c r="G1467" s="132"/>
      <c r="H1467" s="50"/>
      <c r="I1467" s="50"/>
      <c r="J1467" s="50"/>
      <c r="K1467" s="50"/>
      <c r="L1467" s="50"/>
      <c r="M1467" s="50"/>
      <c r="N1467" s="50"/>
      <c r="O1467" s="50"/>
      <c r="P1467" s="50"/>
      <c r="Q1467" s="50"/>
      <c r="R1467" s="50"/>
      <c r="S1467" s="50"/>
      <c r="T1467" s="50"/>
      <c r="U1467" s="50"/>
      <c r="V1467" s="50"/>
      <c r="W1467" s="50"/>
      <c r="X1467" s="50"/>
    </row>
    <row r="1468" spans="2:24" x14ac:dyDescent="0.25">
      <c r="B1468" s="50"/>
      <c r="C1468" s="128"/>
      <c r="D1468" s="126"/>
      <c r="E1468" s="126"/>
      <c r="F1468" s="124"/>
      <c r="G1468" s="132"/>
      <c r="H1468" s="50"/>
      <c r="I1468" s="50"/>
      <c r="J1468" s="50"/>
      <c r="K1468" s="50"/>
      <c r="L1468" s="50"/>
      <c r="M1468" s="50"/>
      <c r="N1468" s="50"/>
      <c r="O1468" s="50"/>
      <c r="P1468" s="50"/>
      <c r="Q1468" s="50"/>
      <c r="R1468" s="50"/>
      <c r="S1468" s="50"/>
      <c r="T1468" s="50"/>
      <c r="U1468" s="50"/>
      <c r="V1468" s="50"/>
      <c r="W1468" s="50"/>
      <c r="X1468" s="50"/>
    </row>
    <row r="1469" spans="2:24" x14ac:dyDescent="0.25">
      <c r="B1469" s="50"/>
      <c r="C1469" s="128"/>
      <c r="D1469" s="126"/>
      <c r="E1469" s="126"/>
      <c r="F1469" s="124"/>
      <c r="G1469" s="132"/>
      <c r="H1469" s="50"/>
      <c r="I1469" s="50"/>
      <c r="J1469" s="50"/>
      <c r="K1469" s="50"/>
      <c r="L1469" s="50"/>
      <c r="M1469" s="50"/>
      <c r="N1469" s="50"/>
      <c r="O1469" s="50"/>
      <c r="P1469" s="50"/>
      <c r="Q1469" s="50"/>
      <c r="R1469" s="50"/>
      <c r="S1469" s="50"/>
      <c r="T1469" s="50"/>
      <c r="U1469" s="50"/>
      <c r="V1469" s="50"/>
      <c r="W1469" s="50"/>
      <c r="X1469" s="50"/>
    </row>
    <row r="1470" spans="2:24" x14ac:dyDescent="0.25">
      <c r="B1470" s="50"/>
      <c r="C1470" s="128"/>
      <c r="D1470" s="126"/>
      <c r="E1470" s="126"/>
      <c r="F1470" s="124"/>
      <c r="G1470" s="132"/>
      <c r="H1470" s="50"/>
      <c r="I1470" s="50"/>
      <c r="J1470" s="50"/>
      <c r="K1470" s="50"/>
      <c r="L1470" s="50"/>
      <c r="M1470" s="50"/>
      <c r="N1470" s="50"/>
      <c r="O1470" s="50"/>
      <c r="P1470" s="50"/>
      <c r="Q1470" s="50"/>
      <c r="R1470" s="50"/>
      <c r="S1470" s="50"/>
      <c r="T1470" s="50"/>
      <c r="U1470" s="50"/>
      <c r="V1470" s="50"/>
      <c r="W1470" s="50"/>
      <c r="X1470" s="50"/>
    </row>
    <row r="1471" spans="2:24" x14ac:dyDescent="0.25">
      <c r="B1471" s="50"/>
      <c r="C1471" s="128"/>
      <c r="D1471" s="126"/>
      <c r="E1471" s="126"/>
      <c r="F1471" s="124"/>
      <c r="G1471" s="132"/>
      <c r="H1471" s="50"/>
      <c r="I1471" s="50"/>
      <c r="J1471" s="50"/>
      <c r="K1471" s="50"/>
      <c r="L1471" s="50"/>
      <c r="M1471" s="50"/>
      <c r="N1471" s="50"/>
      <c r="O1471" s="50"/>
      <c r="P1471" s="50"/>
      <c r="Q1471" s="50"/>
      <c r="R1471" s="50"/>
      <c r="S1471" s="50"/>
      <c r="T1471" s="50"/>
      <c r="U1471" s="50"/>
      <c r="V1471" s="50"/>
      <c r="W1471" s="50"/>
      <c r="X1471" s="50"/>
    </row>
    <row r="1472" spans="2:24" x14ac:dyDescent="0.25">
      <c r="B1472" s="50"/>
      <c r="C1472" s="128"/>
      <c r="D1472" s="126"/>
      <c r="E1472" s="126"/>
      <c r="F1472" s="124"/>
      <c r="G1472" s="132"/>
      <c r="H1472" s="50"/>
      <c r="I1472" s="50"/>
      <c r="J1472" s="50"/>
      <c r="K1472" s="50"/>
      <c r="L1472" s="50"/>
      <c r="M1472" s="50"/>
      <c r="N1472" s="50"/>
      <c r="O1472" s="50"/>
      <c r="P1472" s="50"/>
      <c r="Q1472" s="50"/>
      <c r="R1472" s="50"/>
      <c r="S1472" s="50"/>
      <c r="T1472" s="50"/>
      <c r="U1472" s="50"/>
      <c r="V1472" s="50"/>
      <c r="W1472" s="50"/>
      <c r="X1472" s="50"/>
    </row>
    <row r="1473" spans="2:24" x14ac:dyDescent="0.25">
      <c r="B1473" s="50"/>
      <c r="C1473" s="128"/>
      <c r="D1473" s="126"/>
      <c r="E1473" s="126"/>
      <c r="F1473" s="124"/>
      <c r="G1473" s="132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  <c r="R1473" s="50"/>
      <c r="S1473" s="50"/>
      <c r="T1473" s="50"/>
      <c r="U1473" s="50"/>
      <c r="V1473" s="50"/>
      <c r="W1473" s="50"/>
      <c r="X1473" s="50"/>
    </row>
    <row r="1474" spans="2:24" x14ac:dyDescent="0.25">
      <c r="B1474" s="50"/>
      <c r="C1474" s="128"/>
      <c r="D1474" s="126"/>
      <c r="E1474" s="126"/>
      <c r="F1474" s="124"/>
      <c r="G1474" s="132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  <c r="R1474" s="50"/>
      <c r="S1474" s="50"/>
      <c r="T1474" s="50"/>
      <c r="U1474" s="50"/>
      <c r="V1474" s="50"/>
      <c r="W1474" s="50"/>
      <c r="X1474" s="50"/>
    </row>
    <row r="1475" spans="2:24" x14ac:dyDescent="0.25">
      <c r="B1475" s="50"/>
      <c r="C1475" s="128"/>
      <c r="D1475" s="126"/>
      <c r="E1475" s="126"/>
      <c r="F1475" s="124"/>
      <c r="G1475" s="132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  <c r="R1475" s="50"/>
      <c r="S1475" s="50"/>
      <c r="T1475" s="50"/>
      <c r="U1475" s="50"/>
      <c r="V1475" s="50"/>
      <c r="W1475" s="50"/>
      <c r="X1475" s="50"/>
    </row>
    <row r="1476" spans="2:24" x14ac:dyDescent="0.25">
      <c r="B1476" s="50"/>
      <c r="C1476" s="128"/>
      <c r="D1476" s="126"/>
      <c r="E1476" s="126"/>
      <c r="F1476" s="124"/>
      <c r="G1476" s="132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  <c r="R1476" s="50"/>
      <c r="S1476" s="50"/>
      <c r="T1476" s="50"/>
      <c r="U1476" s="50"/>
      <c r="V1476" s="50"/>
      <c r="W1476" s="50"/>
      <c r="X1476" s="50"/>
    </row>
    <row r="1477" spans="2:24" x14ac:dyDescent="0.25">
      <c r="B1477" s="50"/>
      <c r="C1477" s="128"/>
      <c r="D1477" s="126"/>
      <c r="E1477" s="126"/>
      <c r="F1477" s="124"/>
      <c r="G1477" s="132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  <c r="R1477" s="50"/>
      <c r="S1477" s="50"/>
      <c r="T1477" s="50"/>
      <c r="U1477" s="50"/>
      <c r="V1477" s="50"/>
      <c r="W1477" s="50"/>
      <c r="X1477" s="50"/>
    </row>
    <row r="1478" spans="2:24" x14ac:dyDescent="0.25">
      <c r="B1478" s="50"/>
      <c r="C1478" s="128"/>
      <c r="D1478" s="126"/>
      <c r="E1478" s="126"/>
      <c r="F1478" s="124"/>
      <c r="G1478" s="132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  <c r="R1478" s="50"/>
      <c r="S1478" s="50"/>
      <c r="T1478" s="50"/>
      <c r="U1478" s="50"/>
      <c r="V1478" s="50"/>
      <c r="W1478" s="50"/>
      <c r="X1478" s="50"/>
    </row>
    <row r="1479" spans="2:24" x14ac:dyDescent="0.25">
      <c r="B1479" s="50"/>
      <c r="C1479" s="128"/>
      <c r="D1479" s="126"/>
      <c r="E1479" s="126"/>
      <c r="F1479" s="124"/>
      <c r="G1479" s="132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  <c r="R1479" s="50"/>
      <c r="S1479" s="50"/>
      <c r="T1479" s="50"/>
      <c r="U1479" s="50"/>
      <c r="V1479" s="50"/>
      <c r="W1479" s="50"/>
      <c r="X1479" s="50"/>
    </row>
    <row r="1480" spans="2:24" x14ac:dyDescent="0.25">
      <c r="B1480" s="50"/>
      <c r="C1480" s="128"/>
      <c r="D1480" s="126"/>
      <c r="E1480" s="126"/>
      <c r="F1480" s="124"/>
      <c r="G1480" s="132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  <c r="R1480" s="50"/>
      <c r="S1480" s="50"/>
      <c r="T1480" s="50"/>
      <c r="U1480" s="50"/>
      <c r="V1480" s="50"/>
      <c r="W1480" s="50"/>
      <c r="X1480" s="50"/>
    </row>
    <row r="1481" spans="2:24" x14ac:dyDescent="0.25">
      <c r="B1481" s="50"/>
      <c r="C1481" s="128"/>
      <c r="D1481" s="126"/>
      <c r="E1481" s="126"/>
      <c r="F1481" s="124"/>
      <c r="G1481" s="132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</row>
    <row r="1482" spans="2:24" x14ac:dyDescent="0.25">
      <c r="B1482" s="50"/>
      <c r="C1482" s="128"/>
      <c r="D1482" s="126"/>
      <c r="E1482" s="126"/>
      <c r="F1482" s="124"/>
      <c r="G1482" s="132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</row>
    <row r="1483" spans="2:24" x14ac:dyDescent="0.25">
      <c r="B1483" s="50"/>
      <c r="C1483" s="128"/>
      <c r="D1483" s="126"/>
      <c r="E1483" s="126"/>
      <c r="F1483" s="124"/>
      <c r="G1483" s="132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</row>
    <row r="1484" spans="2:24" x14ac:dyDescent="0.25">
      <c r="B1484" s="50"/>
      <c r="C1484" s="128"/>
      <c r="D1484" s="126"/>
      <c r="E1484" s="126"/>
      <c r="F1484" s="124"/>
      <c r="G1484" s="132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  <c r="R1484" s="50"/>
      <c r="S1484" s="50"/>
      <c r="T1484" s="50"/>
      <c r="U1484" s="50"/>
      <c r="V1484" s="50"/>
      <c r="W1484" s="50"/>
      <c r="X1484" s="50"/>
    </row>
    <row r="1485" spans="2:24" x14ac:dyDescent="0.25">
      <c r="B1485" s="50"/>
      <c r="C1485" s="128"/>
      <c r="D1485" s="126"/>
      <c r="E1485" s="126"/>
      <c r="F1485" s="124"/>
      <c r="G1485" s="132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  <c r="R1485" s="50"/>
      <c r="S1485" s="50"/>
      <c r="T1485" s="50"/>
      <c r="U1485" s="50"/>
      <c r="V1485" s="50"/>
      <c r="W1485" s="50"/>
      <c r="X1485" s="50"/>
    </row>
    <row r="1486" spans="2:24" x14ac:dyDescent="0.25">
      <c r="B1486" s="50"/>
      <c r="C1486" s="128"/>
      <c r="D1486" s="126"/>
      <c r="E1486" s="126"/>
      <c r="F1486" s="124"/>
      <c r="G1486" s="132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  <c r="R1486" s="50"/>
      <c r="S1486" s="50"/>
      <c r="T1486" s="50"/>
      <c r="U1486" s="50"/>
      <c r="V1486" s="50"/>
      <c r="W1486" s="50"/>
      <c r="X1486" s="50"/>
    </row>
    <row r="1487" spans="2:24" x14ac:dyDescent="0.25">
      <c r="B1487" s="50"/>
      <c r="C1487" s="128"/>
      <c r="D1487" s="126"/>
      <c r="E1487" s="126"/>
      <c r="F1487" s="124"/>
      <c r="G1487" s="132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  <c r="R1487" s="50"/>
      <c r="S1487" s="50"/>
      <c r="T1487" s="50"/>
      <c r="U1487" s="50"/>
      <c r="V1487" s="50"/>
      <c r="W1487" s="50"/>
      <c r="X1487" s="50"/>
    </row>
    <row r="1488" spans="2:24" x14ac:dyDescent="0.25">
      <c r="B1488" s="50"/>
      <c r="C1488" s="128"/>
      <c r="D1488" s="126"/>
      <c r="E1488" s="126"/>
      <c r="F1488" s="124"/>
      <c r="G1488" s="132"/>
      <c r="H1488" s="50"/>
      <c r="I1488" s="50"/>
      <c r="J1488" s="50"/>
      <c r="K1488" s="50"/>
      <c r="L1488" s="50"/>
      <c r="M1488" s="50"/>
      <c r="N1488" s="50"/>
      <c r="O1488" s="50"/>
      <c r="P1488" s="50"/>
      <c r="Q1488" s="50"/>
      <c r="R1488" s="50"/>
      <c r="S1488" s="50"/>
      <c r="T1488" s="50"/>
      <c r="U1488" s="50"/>
      <c r="V1488" s="50"/>
      <c r="W1488" s="50"/>
      <c r="X1488" s="50"/>
    </row>
    <row r="1489" spans="2:24" x14ac:dyDescent="0.25">
      <c r="B1489" s="50"/>
      <c r="C1489" s="128"/>
      <c r="D1489" s="126"/>
      <c r="E1489" s="126"/>
      <c r="F1489" s="124"/>
      <c r="G1489" s="132"/>
      <c r="H1489" s="50"/>
      <c r="I1489" s="50"/>
      <c r="J1489" s="50"/>
      <c r="K1489" s="50"/>
      <c r="L1489" s="50"/>
      <c r="M1489" s="50"/>
      <c r="N1489" s="50"/>
      <c r="O1489" s="50"/>
      <c r="P1489" s="50"/>
      <c r="Q1489" s="50"/>
      <c r="R1489" s="50"/>
      <c r="S1489" s="50"/>
      <c r="T1489" s="50"/>
      <c r="U1489" s="50"/>
      <c r="V1489" s="50"/>
      <c r="W1489" s="50"/>
      <c r="X1489" s="50"/>
    </row>
    <row r="1490" spans="2:24" x14ac:dyDescent="0.25">
      <c r="B1490" s="50"/>
      <c r="C1490" s="128"/>
      <c r="D1490" s="126"/>
      <c r="E1490" s="126"/>
      <c r="F1490" s="124"/>
      <c r="G1490" s="132"/>
      <c r="H1490" s="50"/>
      <c r="I1490" s="50"/>
      <c r="J1490" s="50"/>
      <c r="K1490" s="50"/>
      <c r="L1490" s="50"/>
      <c r="M1490" s="50"/>
      <c r="N1490" s="50"/>
      <c r="O1490" s="50"/>
      <c r="P1490" s="50"/>
      <c r="Q1490" s="50"/>
      <c r="R1490" s="50"/>
      <c r="S1490" s="50"/>
      <c r="T1490" s="50"/>
      <c r="U1490" s="50"/>
      <c r="V1490" s="50"/>
      <c r="W1490" s="50"/>
      <c r="X1490" s="50"/>
    </row>
    <row r="1491" spans="2:24" x14ac:dyDescent="0.25">
      <c r="B1491" s="50"/>
      <c r="C1491" s="128"/>
      <c r="D1491" s="126"/>
      <c r="E1491" s="126"/>
      <c r="F1491" s="124"/>
      <c r="G1491" s="132"/>
      <c r="H1491" s="50"/>
      <c r="I1491" s="50"/>
      <c r="J1491" s="50"/>
      <c r="K1491" s="50"/>
      <c r="L1491" s="50"/>
      <c r="M1491" s="50"/>
      <c r="N1491" s="50"/>
      <c r="O1491" s="50"/>
      <c r="P1491" s="50"/>
      <c r="Q1491" s="50"/>
      <c r="R1491" s="50"/>
      <c r="S1491" s="50"/>
      <c r="T1491" s="50"/>
      <c r="U1491" s="50"/>
      <c r="V1491" s="50"/>
      <c r="W1491" s="50"/>
      <c r="X1491" s="50"/>
    </row>
    <row r="1492" spans="2:24" x14ac:dyDescent="0.25">
      <c r="B1492" s="50"/>
      <c r="C1492" s="128"/>
      <c r="D1492" s="126"/>
      <c r="E1492" s="126"/>
      <c r="F1492" s="124"/>
      <c r="G1492" s="132"/>
      <c r="H1492" s="50"/>
      <c r="I1492" s="50"/>
      <c r="J1492" s="50"/>
      <c r="K1492" s="50"/>
      <c r="L1492" s="50"/>
      <c r="M1492" s="50"/>
      <c r="N1492" s="50"/>
      <c r="O1492" s="50"/>
      <c r="P1492" s="50"/>
      <c r="Q1492" s="50"/>
      <c r="R1492" s="50"/>
      <c r="S1492" s="50"/>
      <c r="T1492" s="50"/>
      <c r="U1492" s="50"/>
      <c r="V1492" s="50"/>
      <c r="W1492" s="50"/>
      <c r="X1492" s="50"/>
    </row>
    <row r="1493" spans="2:24" x14ac:dyDescent="0.25">
      <c r="B1493" s="50"/>
      <c r="C1493" s="128"/>
      <c r="D1493" s="126"/>
      <c r="E1493" s="126"/>
      <c r="F1493" s="124"/>
      <c r="G1493" s="132"/>
      <c r="H1493" s="50"/>
      <c r="I1493" s="50"/>
      <c r="J1493" s="50"/>
      <c r="K1493" s="50"/>
      <c r="L1493" s="50"/>
      <c r="M1493" s="50"/>
      <c r="N1493" s="50"/>
      <c r="O1493" s="50"/>
      <c r="P1493" s="50"/>
      <c r="Q1493" s="50"/>
      <c r="R1493" s="50"/>
      <c r="S1493" s="50"/>
      <c r="T1493" s="50"/>
      <c r="U1493" s="50"/>
      <c r="V1493" s="50"/>
      <c r="W1493" s="50"/>
      <c r="X1493" s="50"/>
    </row>
    <row r="1494" spans="2:24" x14ac:dyDescent="0.25">
      <c r="B1494" s="50"/>
      <c r="C1494" s="128"/>
      <c r="D1494" s="126"/>
      <c r="E1494" s="126"/>
      <c r="F1494" s="124"/>
      <c r="G1494" s="132"/>
      <c r="H1494" s="50"/>
      <c r="I1494" s="50"/>
      <c r="J1494" s="50"/>
      <c r="K1494" s="50"/>
      <c r="L1494" s="50"/>
      <c r="M1494" s="50"/>
      <c r="N1494" s="50"/>
      <c r="O1494" s="50"/>
      <c r="P1494" s="50"/>
      <c r="Q1494" s="50"/>
      <c r="R1494" s="50"/>
      <c r="S1494" s="50"/>
      <c r="T1494" s="50"/>
      <c r="U1494" s="50"/>
      <c r="V1494" s="50"/>
      <c r="W1494" s="50"/>
      <c r="X1494" s="50"/>
    </row>
    <row r="1495" spans="2:24" x14ac:dyDescent="0.25">
      <c r="B1495" s="50"/>
      <c r="C1495" s="128"/>
      <c r="D1495" s="126"/>
      <c r="E1495" s="126"/>
      <c r="F1495" s="124"/>
      <c r="G1495" s="132"/>
      <c r="H1495" s="50"/>
      <c r="I1495" s="50"/>
      <c r="J1495" s="50"/>
      <c r="K1495" s="50"/>
      <c r="L1495" s="50"/>
      <c r="M1495" s="50"/>
      <c r="N1495" s="50"/>
      <c r="O1495" s="50"/>
      <c r="P1495" s="50"/>
      <c r="Q1495" s="50"/>
      <c r="R1495" s="50"/>
      <c r="S1495" s="50"/>
      <c r="T1495" s="50"/>
      <c r="U1495" s="50"/>
      <c r="V1495" s="50"/>
      <c r="W1495" s="50"/>
      <c r="X1495" s="50"/>
    </row>
    <row r="1496" spans="2:24" x14ac:dyDescent="0.25">
      <c r="B1496" s="50"/>
      <c r="C1496" s="128"/>
      <c r="D1496" s="126"/>
      <c r="E1496" s="126"/>
      <c r="F1496" s="124"/>
      <c r="G1496" s="132"/>
      <c r="H1496" s="50"/>
      <c r="I1496" s="50"/>
      <c r="J1496" s="50"/>
      <c r="K1496" s="50"/>
      <c r="L1496" s="50"/>
      <c r="M1496" s="50"/>
      <c r="N1496" s="50"/>
      <c r="O1496" s="50"/>
      <c r="P1496" s="50"/>
      <c r="Q1496" s="50"/>
      <c r="R1496" s="50"/>
      <c r="S1496" s="50"/>
      <c r="T1496" s="50"/>
      <c r="U1496" s="50"/>
      <c r="V1496" s="50"/>
      <c r="W1496" s="50"/>
      <c r="X1496" s="50"/>
    </row>
    <row r="1497" spans="2:24" x14ac:dyDescent="0.25">
      <c r="B1497" s="50"/>
      <c r="C1497" s="128"/>
      <c r="D1497" s="126"/>
      <c r="E1497" s="126"/>
      <c r="F1497" s="124"/>
      <c r="G1497" s="132"/>
      <c r="H1497" s="50"/>
      <c r="I1497" s="50"/>
      <c r="J1497" s="50"/>
      <c r="K1497" s="50"/>
      <c r="L1497" s="50"/>
      <c r="M1497" s="50"/>
      <c r="N1497" s="50"/>
      <c r="O1497" s="50"/>
      <c r="P1497" s="50"/>
      <c r="Q1497" s="50"/>
      <c r="R1497" s="50"/>
      <c r="S1497" s="50"/>
      <c r="T1497" s="50"/>
      <c r="U1497" s="50"/>
      <c r="V1497" s="50"/>
      <c r="W1497" s="50"/>
      <c r="X1497" s="50"/>
    </row>
    <row r="1498" spans="2:24" x14ac:dyDescent="0.25">
      <c r="B1498" s="50"/>
      <c r="C1498" s="128"/>
      <c r="D1498" s="126"/>
      <c r="E1498" s="126"/>
      <c r="F1498" s="124"/>
      <c r="G1498" s="132"/>
      <c r="H1498" s="50"/>
      <c r="I1498" s="50"/>
      <c r="J1498" s="50"/>
      <c r="K1498" s="50"/>
      <c r="L1498" s="50"/>
      <c r="M1498" s="50"/>
      <c r="N1498" s="50"/>
      <c r="O1498" s="50"/>
      <c r="P1498" s="50"/>
      <c r="Q1498" s="50"/>
      <c r="R1498" s="50"/>
      <c r="S1498" s="50"/>
      <c r="T1498" s="50"/>
      <c r="U1498" s="50"/>
      <c r="V1498" s="50"/>
      <c r="W1498" s="50"/>
      <c r="X1498" s="50"/>
    </row>
    <row r="1499" spans="2:24" x14ac:dyDescent="0.25">
      <c r="B1499" s="50"/>
      <c r="C1499" s="128"/>
      <c r="D1499" s="126"/>
      <c r="E1499" s="126"/>
      <c r="F1499" s="124"/>
      <c r="G1499" s="132"/>
      <c r="H1499" s="50"/>
      <c r="I1499" s="50"/>
      <c r="J1499" s="50"/>
      <c r="K1499" s="50"/>
      <c r="L1499" s="50"/>
      <c r="M1499" s="50"/>
      <c r="N1499" s="50"/>
      <c r="O1499" s="50"/>
      <c r="P1499" s="50"/>
      <c r="Q1499" s="50"/>
      <c r="R1499" s="50"/>
      <c r="S1499" s="50"/>
      <c r="T1499" s="50"/>
      <c r="U1499" s="50"/>
      <c r="V1499" s="50"/>
      <c r="W1499" s="50"/>
      <c r="X1499" s="50"/>
    </row>
    <row r="1500" spans="2:24" x14ac:dyDescent="0.25">
      <c r="B1500" s="50"/>
      <c r="C1500" s="128"/>
      <c r="D1500" s="126"/>
      <c r="E1500" s="126"/>
      <c r="F1500" s="124"/>
      <c r="G1500" s="132"/>
      <c r="H1500" s="50"/>
      <c r="I1500" s="50"/>
      <c r="J1500" s="50"/>
      <c r="K1500" s="50"/>
      <c r="L1500" s="50"/>
      <c r="M1500" s="50"/>
      <c r="N1500" s="50"/>
      <c r="O1500" s="50"/>
      <c r="P1500" s="50"/>
      <c r="Q1500" s="50"/>
      <c r="R1500" s="50"/>
      <c r="S1500" s="50"/>
      <c r="T1500" s="50"/>
      <c r="U1500" s="50"/>
      <c r="V1500" s="50"/>
      <c r="W1500" s="50"/>
      <c r="X1500" s="50"/>
    </row>
    <row r="1501" spans="2:24" x14ac:dyDescent="0.25">
      <c r="B1501" s="50"/>
      <c r="C1501" s="128"/>
      <c r="D1501" s="126"/>
      <c r="E1501" s="126"/>
      <c r="F1501" s="124"/>
      <c r="G1501" s="132"/>
      <c r="H1501" s="50"/>
      <c r="I1501" s="50"/>
      <c r="J1501" s="50"/>
      <c r="K1501" s="50"/>
      <c r="L1501" s="50"/>
      <c r="M1501" s="50"/>
      <c r="N1501" s="50"/>
      <c r="O1501" s="50"/>
      <c r="P1501" s="50"/>
      <c r="Q1501" s="50"/>
      <c r="R1501" s="50"/>
      <c r="S1501" s="50"/>
      <c r="T1501" s="50"/>
      <c r="U1501" s="50"/>
      <c r="V1501" s="50"/>
      <c r="W1501" s="50"/>
      <c r="X1501" s="50"/>
    </row>
    <row r="1502" spans="2:24" x14ac:dyDescent="0.25">
      <c r="B1502" s="50"/>
      <c r="C1502" s="128"/>
      <c r="D1502" s="126"/>
      <c r="E1502" s="126"/>
      <c r="F1502" s="124"/>
      <c r="G1502" s="132"/>
      <c r="H1502" s="50"/>
      <c r="I1502" s="50"/>
      <c r="J1502" s="50"/>
      <c r="K1502" s="50"/>
      <c r="L1502" s="50"/>
      <c r="M1502" s="50"/>
      <c r="N1502" s="50"/>
      <c r="O1502" s="50"/>
      <c r="P1502" s="50"/>
      <c r="Q1502" s="50"/>
      <c r="R1502" s="50"/>
      <c r="S1502" s="50"/>
      <c r="T1502" s="50"/>
      <c r="U1502" s="50"/>
      <c r="V1502" s="50"/>
      <c r="W1502" s="50"/>
      <c r="X1502" s="50"/>
    </row>
    <row r="1503" spans="2:24" x14ac:dyDescent="0.25">
      <c r="B1503" s="50"/>
      <c r="C1503" s="128"/>
      <c r="D1503" s="126"/>
      <c r="E1503" s="126"/>
      <c r="F1503" s="124"/>
      <c r="G1503" s="132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  <c r="R1503" s="50"/>
      <c r="S1503" s="50"/>
      <c r="T1503" s="50"/>
      <c r="U1503" s="50"/>
      <c r="V1503" s="50"/>
      <c r="W1503" s="50"/>
      <c r="X1503" s="50"/>
    </row>
    <row r="1504" spans="2:24" x14ac:dyDescent="0.25">
      <c r="B1504" s="50"/>
      <c r="C1504" s="128"/>
      <c r="D1504" s="126"/>
      <c r="E1504" s="126"/>
      <c r="F1504" s="124"/>
      <c r="G1504" s="132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  <c r="R1504" s="50"/>
      <c r="S1504" s="50"/>
      <c r="T1504" s="50"/>
      <c r="U1504" s="50"/>
      <c r="V1504" s="50"/>
      <c r="W1504" s="50"/>
      <c r="X1504" s="50"/>
    </row>
    <row r="1505" spans="2:24" x14ac:dyDescent="0.25">
      <c r="B1505" s="50"/>
      <c r="C1505" s="128"/>
      <c r="D1505" s="126"/>
      <c r="E1505" s="126"/>
      <c r="F1505" s="124"/>
      <c r="G1505" s="132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  <c r="R1505" s="50"/>
      <c r="S1505" s="50"/>
      <c r="T1505" s="50"/>
      <c r="U1505" s="50"/>
      <c r="V1505" s="50"/>
      <c r="W1505" s="50"/>
      <c r="X1505" s="50"/>
    </row>
    <row r="1506" spans="2:24" x14ac:dyDescent="0.25">
      <c r="B1506" s="50"/>
      <c r="C1506" s="128"/>
      <c r="D1506" s="126"/>
      <c r="E1506" s="126"/>
      <c r="F1506" s="124"/>
      <c r="G1506" s="132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  <c r="R1506" s="50"/>
      <c r="S1506" s="50"/>
      <c r="T1506" s="50"/>
      <c r="U1506" s="50"/>
      <c r="V1506" s="50"/>
      <c r="W1506" s="50"/>
      <c r="X1506" s="50"/>
    </row>
    <row r="1507" spans="2:24" x14ac:dyDescent="0.25">
      <c r="B1507" s="50"/>
      <c r="C1507" s="128"/>
      <c r="D1507" s="126"/>
      <c r="E1507" s="126"/>
      <c r="F1507" s="124"/>
      <c r="G1507" s="132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  <c r="R1507" s="50"/>
      <c r="S1507" s="50"/>
      <c r="T1507" s="50"/>
      <c r="U1507" s="50"/>
      <c r="V1507" s="50"/>
      <c r="W1507" s="50"/>
      <c r="X1507" s="50"/>
    </row>
    <row r="1508" spans="2:24" x14ac:dyDescent="0.25">
      <c r="B1508" s="50"/>
      <c r="C1508" s="128"/>
      <c r="D1508" s="126"/>
      <c r="E1508" s="126"/>
      <c r="F1508" s="124"/>
      <c r="G1508" s="132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  <c r="R1508" s="50"/>
      <c r="S1508" s="50"/>
      <c r="T1508" s="50"/>
      <c r="U1508" s="50"/>
      <c r="V1508" s="50"/>
      <c r="W1508" s="50"/>
      <c r="X1508" s="50"/>
    </row>
    <row r="1509" spans="2:24" x14ac:dyDescent="0.25">
      <c r="B1509" s="50"/>
      <c r="C1509" s="128"/>
      <c r="D1509" s="126"/>
      <c r="E1509" s="126"/>
      <c r="F1509" s="124"/>
      <c r="G1509" s="132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</row>
    <row r="1510" spans="2:24" x14ac:dyDescent="0.25">
      <c r="B1510" s="50"/>
      <c r="C1510" s="128"/>
      <c r="D1510" s="126"/>
      <c r="E1510" s="126"/>
      <c r="F1510" s="124"/>
      <c r="G1510" s="132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</row>
    <row r="1511" spans="2:24" x14ac:dyDescent="0.25">
      <c r="B1511" s="50"/>
      <c r="C1511" s="128"/>
      <c r="D1511" s="126"/>
      <c r="E1511" s="126"/>
      <c r="F1511" s="124"/>
      <c r="G1511" s="132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</row>
    <row r="1512" spans="2:24" x14ac:dyDescent="0.25">
      <c r="B1512" s="50"/>
      <c r="C1512" s="128"/>
      <c r="D1512" s="126"/>
      <c r="E1512" s="126"/>
      <c r="F1512" s="124"/>
      <c r="G1512" s="132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  <c r="R1512" s="50"/>
      <c r="S1512" s="50"/>
      <c r="T1512" s="50"/>
      <c r="U1512" s="50"/>
      <c r="V1512" s="50"/>
      <c r="W1512" s="50"/>
      <c r="X1512" s="50"/>
    </row>
    <row r="1513" spans="2:24" x14ac:dyDescent="0.25">
      <c r="B1513" s="50"/>
      <c r="C1513" s="128"/>
      <c r="D1513" s="126"/>
      <c r="E1513" s="126"/>
      <c r="F1513" s="124"/>
      <c r="G1513" s="132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  <c r="R1513" s="50"/>
      <c r="S1513" s="50"/>
      <c r="T1513" s="50"/>
      <c r="U1513" s="50"/>
      <c r="V1513" s="50"/>
      <c r="W1513" s="50"/>
      <c r="X1513" s="50"/>
    </row>
    <row r="1514" spans="2:24" x14ac:dyDescent="0.25">
      <c r="B1514" s="50"/>
      <c r="C1514" s="128"/>
      <c r="D1514" s="126"/>
      <c r="E1514" s="126"/>
      <c r="F1514" s="124"/>
      <c r="G1514" s="132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  <c r="R1514" s="50"/>
      <c r="S1514" s="50"/>
      <c r="T1514" s="50"/>
      <c r="U1514" s="50"/>
      <c r="V1514" s="50"/>
      <c r="W1514" s="50"/>
      <c r="X1514" s="50"/>
    </row>
    <row r="1515" spans="2:24" x14ac:dyDescent="0.25">
      <c r="B1515" s="50"/>
      <c r="C1515" s="128"/>
      <c r="D1515" s="126"/>
      <c r="E1515" s="126"/>
      <c r="F1515" s="124"/>
      <c r="G1515" s="132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  <c r="R1515" s="50"/>
      <c r="S1515" s="50"/>
      <c r="T1515" s="50"/>
      <c r="U1515" s="50"/>
      <c r="V1515" s="50"/>
      <c r="W1515" s="50"/>
      <c r="X1515" s="50"/>
    </row>
    <row r="1516" spans="2:24" x14ac:dyDescent="0.25">
      <c r="B1516" s="50"/>
      <c r="C1516" s="128"/>
      <c r="D1516" s="126"/>
      <c r="E1516" s="126"/>
      <c r="F1516" s="124"/>
      <c r="G1516" s="132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  <c r="R1516" s="50"/>
      <c r="S1516" s="50"/>
      <c r="T1516" s="50"/>
      <c r="U1516" s="50"/>
      <c r="V1516" s="50"/>
      <c r="W1516" s="50"/>
      <c r="X1516" s="50"/>
    </row>
    <row r="1517" spans="2:24" x14ac:dyDescent="0.25">
      <c r="B1517" s="50"/>
      <c r="C1517" s="128"/>
      <c r="D1517" s="126"/>
      <c r="E1517" s="126"/>
      <c r="F1517" s="124"/>
      <c r="G1517" s="132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  <c r="R1517" s="50"/>
      <c r="S1517" s="50"/>
      <c r="T1517" s="50"/>
      <c r="U1517" s="50"/>
      <c r="V1517" s="50"/>
      <c r="W1517" s="50"/>
      <c r="X1517" s="50"/>
    </row>
    <row r="1518" spans="2:24" x14ac:dyDescent="0.25">
      <c r="B1518" s="50"/>
      <c r="C1518" s="128"/>
      <c r="D1518" s="126"/>
      <c r="E1518" s="126"/>
      <c r="F1518" s="124"/>
      <c r="G1518" s="132"/>
      <c r="H1518" s="50"/>
      <c r="I1518" s="50"/>
      <c r="J1518" s="50"/>
      <c r="K1518" s="50"/>
      <c r="L1518" s="50"/>
      <c r="M1518" s="50"/>
      <c r="N1518" s="50"/>
      <c r="O1518" s="50"/>
      <c r="P1518" s="50"/>
      <c r="Q1518" s="50"/>
      <c r="R1518" s="50"/>
      <c r="S1518" s="50"/>
      <c r="T1518" s="50"/>
      <c r="U1518" s="50"/>
      <c r="V1518" s="50"/>
      <c r="W1518" s="50"/>
      <c r="X1518" s="50"/>
    </row>
    <row r="1519" spans="2:24" x14ac:dyDescent="0.25">
      <c r="B1519" s="50"/>
      <c r="C1519" s="128"/>
      <c r="D1519" s="126"/>
      <c r="E1519" s="126"/>
      <c r="F1519" s="124"/>
      <c r="G1519" s="132"/>
      <c r="H1519" s="50"/>
      <c r="I1519" s="50"/>
      <c r="J1519" s="50"/>
      <c r="K1519" s="50"/>
      <c r="L1519" s="50"/>
      <c r="M1519" s="50"/>
      <c r="N1519" s="50"/>
      <c r="O1519" s="50"/>
      <c r="P1519" s="50"/>
      <c r="Q1519" s="50"/>
      <c r="R1519" s="50"/>
      <c r="S1519" s="50"/>
      <c r="T1519" s="50"/>
      <c r="U1519" s="50"/>
      <c r="V1519" s="50"/>
      <c r="W1519" s="50"/>
      <c r="X1519" s="50"/>
    </row>
    <row r="1520" spans="2:24" x14ac:dyDescent="0.25">
      <c r="B1520" s="50"/>
      <c r="C1520" s="128"/>
      <c r="D1520" s="126"/>
      <c r="E1520" s="126"/>
      <c r="F1520" s="124"/>
      <c r="G1520" s="132"/>
      <c r="H1520" s="50"/>
      <c r="I1520" s="50"/>
      <c r="J1520" s="50"/>
      <c r="K1520" s="50"/>
      <c r="L1520" s="50"/>
      <c r="M1520" s="50"/>
      <c r="N1520" s="50"/>
      <c r="O1520" s="50"/>
      <c r="P1520" s="50"/>
      <c r="Q1520" s="50"/>
      <c r="R1520" s="50"/>
      <c r="S1520" s="50"/>
      <c r="T1520" s="50"/>
      <c r="U1520" s="50"/>
      <c r="V1520" s="50"/>
      <c r="W1520" s="50"/>
      <c r="X1520" s="50"/>
    </row>
    <row r="1521" spans="2:24" x14ac:dyDescent="0.25">
      <c r="B1521" s="50"/>
      <c r="C1521" s="128"/>
      <c r="D1521" s="126"/>
      <c r="E1521" s="126"/>
      <c r="F1521" s="124"/>
      <c r="G1521" s="132"/>
      <c r="H1521" s="50"/>
      <c r="I1521" s="50"/>
      <c r="J1521" s="50"/>
      <c r="K1521" s="50"/>
      <c r="L1521" s="50"/>
      <c r="M1521" s="50"/>
      <c r="N1521" s="50"/>
      <c r="O1521" s="50"/>
      <c r="P1521" s="50"/>
      <c r="Q1521" s="50"/>
      <c r="R1521" s="50"/>
      <c r="S1521" s="50"/>
      <c r="T1521" s="50"/>
      <c r="U1521" s="50"/>
      <c r="V1521" s="50"/>
      <c r="W1521" s="50"/>
      <c r="X1521" s="50"/>
    </row>
    <row r="1522" spans="2:24" x14ac:dyDescent="0.25">
      <c r="B1522" s="50"/>
      <c r="C1522" s="128"/>
      <c r="D1522" s="126"/>
      <c r="E1522" s="126"/>
      <c r="F1522" s="124"/>
      <c r="G1522" s="132"/>
      <c r="H1522" s="50"/>
      <c r="I1522" s="50"/>
      <c r="J1522" s="50"/>
      <c r="K1522" s="50"/>
      <c r="L1522" s="50"/>
      <c r="M1522" s="50"/>
      <c r="N1522" s="50"/>
      <c r="O1522" s="50"/>
      <c r="P1522" s="50"/>
      <c r="Q1522" s="50"/>
      <c r="R1522" s="50"/>
      <c r="S1522" s="50"/>
      <c r="T1522" s="50"/>
      <c r="U1522" s="50"/>
      <c r="V1522" s="50"/>
      <c r="W1522" s="50"/>
      <c r="X1522" s="50"/>
    </row>
    <row r="1523" spans="2:24" x14ac:dyDescent="0.25">
      <c r="B1523" s="50"/>
      <c r="C1523" s="128"/>
      <c r="D1523" s="126"/>
      <c r="E1523" s="126"/>
      <c r="F1523" s="124"/>
      <c r="G1523" s="132"/>
      <c r="H1523" s="50"/>
      <c r="I1523" s="50"/>
      <c r="J1523" s="50"/>
      <c r="K1523" s="50"/>
      <c r="L1523" s="50"/>
      <c r="M1523" s="50"/>
      <c r="N1523" s="50"/>
      <c r="O1523" s="50"/>
      <c r="P1523" s="50"/>
      <c r="Q1523" s="50"/>
      <c r="R1523" s="50"/>
      <c r="S1523" s="50"/>
      <c r="T1523" s="50"/>
      <c r="U1523" s="50"/>
      <c r="V1523" s="50"/>
      <c r="W1523" s="50"/>
      <c r="X1523" s="50"/>
    </row>
    <row r="1524" spans="2:24" x14ac:dyDescent="0.25">
      <c r="B1524" s="50"/>
      <c r="C1524" s="128"/>
      <c r="D1524" s="126"/>
      <c r="E1524" s="126"/>
      <c r="F1524" s="124"/>
      <c r="G1524" s="132"/>
      <c r="H1524" s="50"/>
      <c r="I1524" s="50"/>
      <c r="J1524" s="50"/>
      <c r="K1524" s="50"/>
      <c r="L1524" s="50"/>
      <c r="M1524" s="50"/>
      <c r="N1524" s="50"/>
      <c r="O1524" s="50"/>
      <c r="P1524" s="50"/>
      <c r="Q1524" s="50"/>
      <c r="R1524" s="50"/>
      <c r="S1524" s="50"/>
      <c r="T1524" s="50"/>
      <c r="U1524" s="50"/>
      <c r="V1524" s="50"/>
      <c r="W1524" s="50"/>
      <c r="X1524" s="50"/>
    </row>
    <row r="1525" spans="2:24" x14ac:dyDescent="0.25">
      <c r="B1525" s="50"/>
      <c r="C1525" s="128"/>
      <c r="D1525" s="126"/>
      <c r="E1525" s="126"/>
      <c r="F1525" s="124"/>
      <c r="G1525" s="132"/>
      <c r="H1525" s="50"/>
      <c r="I1525" s="50"/>
      <c r="J1525" s="50"/>
      <c r="K1525" s="50"/>
      <c r="L1525" s="50"/>
      <c r="M1525" s="50"/>
      <c r="N1525" s="50"/>
      <c r="O1525" s="50"/>
      <c r="P1525" s="50"/>
      <c r="Q1525" s="50"/>
      <c r="R1525" s="50"/>
      <c r="S1525" s="50"/>
      <c r="T1525" s="50"/>
      <c r="U1525" s="50"/>
      <c r="V1525" s="50"/>
      <c r="W1525" s="50"/>
      <c r="X1525" s="50"/>
    </row>
    <row r="1526" spans="2:24" x14ac:dyDescent="0.25">
      <c r="B1526" s="50"/>
      <c r="C1526" s="128"/>
      <c r="D1526" s="126"/>
      <c r="E1526" s="126"/>
      <c r="F1526" s="124"/>
      <c r="G1526" s="132"/>
      <c r="H1526" s="50"/>
      <c r="I1526" s="50"/>
      <c r="J1526" s="50"/>
      <c r="K1526" s="50"/>
      <c r="L1526" s="50"/>
      <c r="M1526" s="50"/>
      <c r="N1526" s="50"/>
      <c r="O1526" s="50"/>
      <c r="P1526" s="50"/>
      <c r="Q1526" s="50"/>
      <c r="R1526" s="50"/>
      <c r="S1526" s="50"/>
      <c r="T1526" s="50"/>
      <c r="U1526" s="50"/>
      <c r="V1526" s="50"/>
      <c r="W1526" s="50"/>
      <c r="X1526" s="50"/>
    </row>
    <row r="1527" spans="2:24" x14ac:dyDescent="0.25">
      <c r="B1527" s="50"/>
      <c r="C1527" s="128"/>
      <c r="D1527" s="126"/>
      <c r="E1527" s="126"/>
      <c r="F1527" s="124"/>
      <c r="G1527" s="132"/>
      <c r="H1527" s="50"/>
      <c r="I1527" s="50"/>
      <c r="J1527" s="50"/>
      <c r="K1527" s="50"/>
      <c r="L1527" s="50"/>
      <c r="M1527" s="50"/>
      <c r="N1527" s="50"/>
      <c r="O1527" s="50"/>
      <c r="P1527" s="50"/>
      <c r="Q1527" s="50"/>
      <c r="R1527" s="50"/>
      <c r="S1527" s="50"/>
      <c r="T1527" s="50"/>
      <c r="U1527" s="50"/>
      <c r="V1527" s="50"/>
      <c r="W1527" s="50"/>
      <c r="X1527" s="50"/>
    </row>
    <row r="1528" spans="2:24" x14ac:dyDescent="0.25">
      <c r="B1528" s="50"/>
      <c r="C1528" s="128"/>
      <c r="D1528" s="126"/>
      <c r="E1528" s="126"/>
      <c r="F1528" s="124"/>
      <c r="G1528" s="132"/>
      <c r="H1528" s="50"/>
      <c r="I1528" s="50"/>
      <c r="J1528" s="50"/>
      <c r="K1528" s="50"/>
      <c r="L1528" s="50"/>
      <c r="M1528" s="50"/>
      <c r="N1528" s="50"/>
      <c r="O1528" s="50"/>
      <c r="P1528" s="50"/>
      <c r="Q1528" s="50"/>
      <c r="R1528" s="50"/>
      <c r="S1528" s="50"/>
      <c r="T1528" s="50"/>
      <c r="U1528" s="50"/>
      <c r="V1528" s="50"/>
      <c r="W1528" s="50"/>
      <c r="X1528" s="50"/>
    </row>
    <row r="1529" spans="2:24" x14ac:dyDescent="0.25">
      <c r="B1529" s="50"/>
      <c r="C1529" s="128"/>
      <c r="D1529" s="126"/>
      <c r="E1529" s="126"/>
      <c r="F1529" s="124"/>
      <c r="G1529" s="132"/>
      <c r="H1529" s="50"/>
      <c r="I1529" s="50"/>
      <c r="J1529" s="50"/>
      <c r="K1529" s="50"/>
      <c r="L1529" s="50"/>
      <c r="M1529" s="50"/>
      <c r="N1529" s="50"/>
      <c r="O1529" s="50"/>
      <c r="P1529" s="50"/>
      <c r="Q1529" s="50"/>
      <c r="R1529" s="50"/>
      <c r="S1529" s="50"/>
      <c r="T1529" s="50"/>
      <c r="U1529" s="50"/>
      <c r="V1529" s="50"/>
      <c r="W1529" s="50"/>
      <c r="X1529" s="50"/>
    </row>
    <row r="1530" spans="2:24" x14ac:dyDescent="0.25">
      <c r="B1530" s="50"/>
      <c r="C1530" s="128"/>
      <c r="D1530" s="126"/>
      <c r="E1530" s="126"/>
      <c r="F1530" s="124"/>
      <c r="G1530" s="132"/>
      <c r="H1530" s="50"/>
      <c r="I1530" s="50"/>
      <c r="J1530" s="50"/>
      <c r="K1530" s="50"/>
      <c r="L1530" s="50"/>
      <c r="M1530" s="50"/>
      <c r="N1530" s="50"/>
      <c r="O1530" s="50"/>
      <c r="P1530" s="50"/>
      <c r="Q1530" s="50"/>
      <c r="R1530" s="50"/>
      <c r="S1530" s="50"/>
      <c r="T1530" s="50"/>
      <c r="U1530" s="50"/>
      <c r="V1530" s="50"/>
      <c r="W1530" s="50"/>
      <c r="X1530" s="50"/>
    </row>
    <row r="1531" spans="2:24" x14ac:dyDescent="0.25">
      <c r="B1531" s="50"/>
      <c r="C1531" s="128"/>
      <c r="D1531" s="126"/>
      <c r="E1531" s="126"/>
      <c r="F1531" s="124"/>
      <c r="G1531" s="132"/>
      <c r="H1531" s="50"/>
      <c r="I1531" s="50"/>
      <c r="J1531" s="50"/>
      <c r="K1531" s="50"/>
      <c r="L1531" s="50"/>
      <c r="M1531" s="50"/>
      <c r="N1531" s="50"/>
      <c r="O1531" s="50"/>
      <c r="P1531" s="50"/>
      <c r="Q1531" s="50"/>
      <c r="R1531" s="50"/>
      <c r="S1531" s="50"/>
      <c r="T1531" s="50"/>
      <c r="U1531" s="50"/>
      <c r="V1531" s="50"/>
      <c r="W1531" s="50"/>
      <c r="X1531" s="50"/>
    </row>
    <row r="1532" spans="2:24" x14ac:dyDescent="0.25">
      <c r="B1532" s="50"/>
      <c r="C1532" s="128"/>
      <c r="D1532" s="126"/>
      <c r="E1532" s="126"/>
      <c r="F1532" s="124"/>
      <c r="G1532" s="132"/>
      <c r="H1532" s="50"/>
      <c r="I1532" s="50"/>
      <c r="J1532" s="50"/>
      <c r="K1532" s="50"/>
      <c r="L1532" s="50"/>
      <c r="M1532" s="50"/>
      <c r="N1532" s="50"/>
      <c r="O1532" s="50"/>
      <c r="P1532" s="50"/>
      <c r="Q1532" s="50"/>
      <c r="R1532" s="50"/>
      <c r="S1532" s="50"/>
      <c r="T1532" s="50"/>
      <c r="U1532" s="50"/>
      <c r="V1532" s="50"/>
      <c r="W1532" s="50"/>
      <c r="X1532" s="50"/>
    </row>
    <row r="1533" spans="2:24" x14ac:dyDescent="0.25">
      <c r="B1533" s="50"/>
      <c r="C1533" s="128"/>
      <c r="D1533" s="126"/>
      <c r="E1533" s="126"/>
      <c r="F1533" s="124"/>
      <c r="G1533" s="132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  <c r="R1533" s="50"/>
      <c r="S1533" s="50"/>
      <c r="T1533" s="50"/>
      <c r="U1533" s="50"/>
      <c r="V1533" s="50"/>
      <c r="W1533" s="50"/>
      <c r="X1533" s="50"/>
    </row>
    <row r="1534" spans="2:24" x14ac:dyDescent="0.25">
      <c r="B1534" s="50"/>
      <c r="C1534" s="128"/>
      <c r="D1534" s="126"/>
      <c r="E1534" s="126"/>
      <c r="F1534" s="124"/>
      <c r="G1534" s="132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  <c r="R1534" s="50"/>
      <c r="S1534" s="50"/>
      <c r="T1534" s="50"/>
      <c r="U1534" s="50"/>
      <c r="V1534" s="50"/>
      <c r="W1534" s="50"/>
      <c r="X1534" s="50"/>
    </row>
    <row r="1535" spans="2:24" x14ac:dyDescent="0.25">
      <c r="B1535" s="50"/>
      <c r="C1535" s="128"/>
      <c r="D1535" s="126"/>
      <c r="E1535" s="126"/>
      <c r="F1535" s="124"/>
      <c r="G1535" s="132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  <c r="R1535" s="50"/>
      <c r="S1535" s="50"/>
      <c r="T1535" s="50"/>
      <c r="U1535" s="50"/>
      <c r="V1535" s="50"/>
      <c r="W1535" s="50"/>
      <c r="X1535" s="50"/>
    </row>
    <row r="1536" spans="2:24" x14ac:dyDescent="0.25">
      <c r="B1536" s="50"/>
      <c r="C1536" s="128"/>
      <c r="D1536" s="126"/>
      <c r="E1536" s="126"/>
      <c r="F1536" s="124"/>
      <c r="G1536" s="132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  <c r="R1536" s="50"/>
      <c r="S1536" s="50"/>
      <c r="T1536" s="50"/>
      <c r="U1536" s="50"/>
      <c r="V1536" s="50"/>
      <c r="W1536" s="50"/>
      <c r="X1536" s="50"/>
    </row>
    <row r="1537" spans="2:24" x14ac:dyDescent="0.25">
      <c r="B1537" s="50"/>
      <c r="C1537" s="128"/>
      <c r="D1537" s="126"/>
      <c r="E1537" s="126"/>
      <c r="F1537" s="124"/>
      <c r="G1537" s="132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</row>
    <row r="1538" spans="2:24" x14ac:dyDescent="0.25">
      <c r="B1538" s="50"/>
      <c r="C1538" s="128"/>
      <c r="D1538" s="126"/>
      <c r="E1538" s="126"/>
      <c r="F1538" s="124"/>
      <c r="G1538" s="132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</row>
    <row r="1539" spans="2:24" x14ac:dyDescent="0.25">
      <c r="B1539" s="50"/>
      <c r="C1539" s="128"/>
      <c r="D1539" s="126"/>
      <c r="E1539" s="126"/>
      <c r="F1539" s="124"/>
      <c r="G1539" s="132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</row>
    <row r="1540" spans="2:24" x14ac:dyDescent="0.25">
      <c r="B1540" s="50"/>
      <c r="C1540" s="128"/>
      <c r="D1540" s="126"/>
      <c r="E1540" s="126"/>
      <c r="F1540" s="124"/>
      <c r="G1540" s="132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  <c r="R1540" s="50"/>
      <c r="S1540" s="50"/>
      <c r="T1540" s="50"/>
      <c r="U1540" s="50"/>
      <c r="V1540" s="50"/>
      <c r="W1540" s="50"/>
      <c r="X1540" s="50"/>
    </row>
    <row r="1541" spans="2:24" x14ac:dyDescent="0.25">
      <c r="B1541" s="50"/>
      <c r="C1541" s="128"/>
      <c r="D1541" s="126"/>
      <c r="E1541" s="126"/>
      <c r="F1541" s="124"/>
      <c r="G1541" s="132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  <c r="R1541" s="50"/>
      <c r="S1541" s="50"/>
      <c r="T1541" s="50"/>
      <c r="U1541" s="50"/>
      <c r="V1541" s="50"/>
      <c r="W1541" s="50"/>
      <c r="X1541" s="50"/>
    </row>
    <row r="1542" spans="2:24" x14ac:dyDescent="0.25">
      <c r="B1542" s="50"/>
      <c r="C1542" s="128"/>
      <c r="D1542" s="126"/>
      <c r="E1542" s="126"/>
      <c r="F1542" s="124"/>
      <c r="G1542" s="132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  <c r="R1542" s="50"/>
      <c r="S1542" s="50"/>
      <c r="T1542" s="50"/>
      <c r="U1542" s="50"/>
      <c r="V1542" s="50"/>
      <c r="W1542" s="50"/>
      <c r="X1542" s="50"/>
    </row>
    <row r="1543" spans="2:24" x14ac:dyDescent="0.25">
      <c r="B1543" s="50"/>
      <c r="C1543" s="128"/>
      <c r="D1543" s="126"/>
      <c r="E1543" s="126"/>
      <c r="F1543" s="124"/>
      <c r="G1543" s="132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  <c r="R1543" s="50"/>
      <c r="S1543" s="50"/>
      <c r="T1543" s="50"/>
      <c r="U1543" s="50"/>
      <c r="V1543" s="50"/>
      <c r="W1543" s="50"/>
      <c r="X1543" s="50"/>
    </row>
    <row r="1544" spans="2:24" x14ac:dyDescent="0.25">
      <c r="B1544" s="50"/>
      <c r="C1544" s="128"/>
      <c r="D1544" s="126"/>
      <c r="E1544" s="126"/>
      <c r="F1544" s="124"/>
      <c r="G1544" s="132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  <c r="R1544" s="50"/>
      <c r="S1544" s="50"/>
      <c r="T1544" s="50"/>
      <c r="U1544" s="50"/>
      <c r="V1544" s="50"/>
      <c r="W1544" s="50"/>
      <c r="X1544" s="50"/>
    </row>
    <row r="1545" spans="2:24" x14ac:dyDescent="0.25">
      <c r="B1545" s="50"/>
      <c r="C1545" s="128"/>
      <c r="D1545" s="126"/>
      <c r="E1545" s="126"/>
      <c r="F1545" s="124"/>
      <c r="G1545" s="132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  <c r="R1545" s="50"/>
      <c r="S1545" s="50"/>
      <c r="T1545" s="50"/>
      <c r="U1545" s="50"/>
      <c r="V1545" s="50"/>
      <c r="W1545" s="50"/>
      <c r="X1545" s="50"/>
    </row>
    <row r="1546" spans="2:24" x14ac:dyDescent="0.25">
      <c r="B1546" s="50"/>
      <c r="C1546" s="128"/>
      <c r="D1546" s="126"/>
      <c r="E1546" s="126"/>
      <c r="F1546" s="124"/>
      <c r="G1546" s="132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  <c r="R1546" s="50"/>
      <c r="S1546" s="50"/>
      <c r="T1546" s="50"/>
      <c r="U1546" s="50"/>
      <c r="V1546" s="50"/>
      <c r="W1546" s="50"/>
      <c r="X1546" s="50"/>
    </row>
    <row r="1547" spans="2:24" x14ac:dyDescent="0.25">
      <c r="B1547" s="50"/>
      <c r="C1547" s="128"/>
      <c r="D1547" s="126"/>
      <c r="E1547" s="126"/>
      <c r="F1547" s="124"/>
      <c r="G1547" s="132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  <c r="R1547" s="50"/>
      <c r="S1547" s="50"/>
      <c r="T1547" s="50"/>
      <c r="U1547" s="50"/>
      <c r="V1547" s="50"/>
      <c r="W1547" s="50"/>
      <c r="X1547" s="50"/>
    </row>
    <row r="1548" spans="2:24" x14ac:dyDescent="0.25">
      <c r="B1548" s="50"/>
      <c r="C1548" s="128"/>
      <c r="D1548" s="126"/>
      <c r="E1548" s="126"/>
      <c r="F1548" s="124"/>
      <c r="G1548" s="132"/>
      <c r="H1548" s="50"/>
      <c r="I1548" s="50"/>
      <c r="J1548" s="50"/>
      <c r="K1548" s="50"/>
      <c r="L1548" s="50"/>
      <c r="M1548" s="50"/>
      <c r="N1548" s="50"/>
      <c r="O1548" s="50"/>
      <c r="P1548" s="50"/>
      <c r="Q1548" s="50"/>
      <c r="R1548" s="50"/>
      <c r="S1548" s="50"/>
      <c r="T1548" s="50"/>
      <c r="U1548" s="50"/>
      <c r="V1548" s="50"/>
      <c r="W1548" s="50"/>
      <c r="X1548" s="50"/>
    </row>
    <row r="1549" spans="2:24" x14ac:dyDescent="0.25">
      <c r="B1549" s="50"/>
      <c r="C1549" s="128"/>
      <c r="D1549" s="126"/>
      <c r="E1549" s="126"/>
      <c r="F1549" s="124"/>
      <c r="G1549" s="132"/>
      <c r="H1549" s="50"/>
      <c r="I1549" s="50"/>
      <c r="J1549" s="50"/>
      <c r="K1549" s="50"/>
      <c r="L1549" s="50"/>
      <c r="M1549" s="50"/>
      <c r="N1549" s="50"/>
      <c r="O1549" s="50"/>
      <c r="P1549" s="50"/>
      <c r="Q1549" s="50"/>
      <c r="R1549" s="50"/>
      <c r="S1549" s="50"/>
      <c r="T1549" s="50"/>
      <c r="U1549" s="50"/>
      <c r="V1549" s="50"/>
      <c r="W1549" s="50"/>
      <c r="X1549" s="50"/>
    </row>
    <row r="1550" spans="2:24" x14ac:dyDescent="0.25">
      <c r="B1550" s="50"/>
      <c r="C1550" s="128"/>
      <c r="D1550" s="126"/>
      <c r="E1550" s="126"/>
      <c r="F1550" s="124"/>
      <c r="G1550" s="132"/>
      <c r="H1550" s="50"/>
      <c r="I1550" s="50"/>
      <c r="J1550" s="50"/>
      <c r="K1550" s="50"/>
      <c r="L1550" s="50"/>
      <c r="M1550" s="50"/>
      <c r="N1550" s="50"/>
      <c r="O1550" s="50"/>
      <c r="P1550" s="50"/>
      <c r="Q1550" s="50"/>
      <c r="R1550" s="50"/>
      <c r="S1550" s="50"/>
      <c r="T1550" s="50"/>
      <c r="U1550" s="50"/>
      <c r="V1550" s="50"/>
      <c r="W1550" s="50"/>
      <c r="X1550" s="50"/>
    </row>
    <row r="1551" spans="2:24" x14ac:dyDescent="0.25">
      <c r="B1551" s="50"/>
      <c r="C1551" s="128"/>
      <c r="D1551" s="126"/>
      <c r="E1551" s="126"/>
      <c r="F1551" s="124"/>
      <c r="G1551" s="132"/>
      <c r="H1551" s="50"/>
      <c r="I1551" s="50"/>
      <c r="J1551" s="50"/>
      <c r="K1551" s="50"/>
      <c r="L1551" s="50"/>
      <c r="M1551" s="50"/>
      <c r="N1551" s="50"/>
      <c r="O1551" s="50"/>
      <c r="P1551" s="50"/>
      <c r="Q1551" s="50"/>
      <c r="R1551" s="50"/>
      <c r="S1551" s="50"/>
      <c r="T1551" s="50"/>
      <c r="U1551" s="50"/>
      <c r="V1551" s="50"/>
      <c r="W1551" s="50"/>
      <c r="X1551" s="50"/>
    </row>
    <row r="1552" spans="2:24" x14ac:dyDescent="0.25">
      <c r="B1552" s="50"/>
      <c r="C1552" s="128"/>
      <c r="D1552" s="126"/>
      <c r="E1552" s="126"/>
      <c r="F1552" s="124"/>
      <c r="G1552" s="132"/>
      <c r="H1552" s="50"/>
      <c r="I1552" s="50"/>
      <c r="J1552" s="50"/>
      <c r="K1552" s="50"/>
      <c r="L1552" s="50"/>
      <c r="M1552" s="50"/>
      <c r="N1552" s="50"/>
      <c r="O1552" s="50"/>
      <c r="P1552" s="50"/>
      <c r="Q1552" s="50"/>
      <c r="R1552" s="50"/>
      <c r="S1552" s="50"/>
      <c r="T1552" s="50"/>
      <c r="U1552" s="50"/>
      <c r="V1552" s="50"/>
      <c r="W1552" s="50"/>
      <c r="X1552" s="50"/>
    </row>
    <row r="1553" spans="2:24" x14ac:dyDescent="0.25">
      <c r="B1553" s="50"/>
      <c r="C1553" s="128"/>
      <c r="D1553" s="126"/>
      <c r="E1553" s="126"/>
      <c r="F1553" s="124"/>
      <c r="G1553" s="132"/>
      <c r="H1553" s="50"/>
      <c r="I1553" s="50"/>
      <c r="J1553" s="50"/>
      <c r="K1553" s="50"/>
      <c r="L1553" s="50"/>
      <c r="M1553" s="50"/>
      <c r="N1553" s="50"/>
      <c r="O1553" s="50"/>
      <c r="P1553" s="50"/>
      <c r="Q1553" s="50"/>
      <c r="R1553" s="50"/>
      <c r="S1553" s="50"/>
      <c r="T1553" s="50"/>
      <c r="U1553" s="50"/>
      <c r="V1553" s="50"/>
      <c r="W1553" s="50"/>
      <c r="X1553" s="50"/>
    </row>
    <row r="1554" spans="2:24" x14ac:dyDescent="0.25">
      <c r="B1554" s="50"/>
      <c r="C1554" s="128"/>
      <c r="D1554" s="126"/>
      <c r="E1554" s="126"/>
      <c r="F1554" s="124"/>
      <c r="G1554" s="132"/>
      <c r="H1554" s="50"/>
      <c r="I1554" s="50"/>
      <c r="J1554" s="50"/>
      <c r="K1554" s="50"/>
      <c r="L1554" s="50"/>
      <c r="M1554" s="50"/>
      <c r="N1554" s="50"/>
      <c r="O1554" s="50"/>
      <c r="P1554" s="50"/>
      <c r="Q1554" s="50"/>
      <c r="R1554" s="50"/>
      <c r="S1554" s="50"/>
      <c r="T1554" s="50"/>
      <c r="U1554" s="50"/>
      <c r="V1554" s="50"/>
      <c r="W1554" s="50"/>
      <c r="X1554" s="50"/>
    </row>
    <row r="1555" spans="2:24" x14ac:dyDescent="0.25">
      <c r="B1555" s="50"/>
      <c r="C1555" s="128"/>
      <c r="D1555" s="126"/>
      <c r="E1555" s="126"/>
      <c r="F1555" s="124"/>
      <c r="G1555" s="132"/>
      <c r="H1555" s="50"/>
      <c r="I1555" s="50"/>
      <c r="J1555" s="50"/>
      <c r="K1555" s="50"/>
      <c r="L1555" s="50"/>
      <c r="M1555" s="50"/>
      <c r="N1555" s="50"/>
      <c r="O1555" s="50"/>
      <c r="P1555" s="50"/>
      <c r="Q1555" s="50"/>
      <c r="R1555" s="50"/>
      <c r="S1555" s="50"/>
      <c r="T1555" s="50"/>
      <c r="U1555" s="50"/>
      <c r="V1555" s="50"/>
      <c r="W1555" s="50"/>
      <c r="X1555" s="50"/>
    </row>
    <row r="1556" spans="2:24" x14ac:dyDescent="0.25">
      <c r="B1556" s="50"/>
      <c r="C1556" s="128"/>
      <c r="D1556" s="126"/>
      <c r="E1556" s="126"/>
      <c r="F1556" s="124"/>
      <c r="G1556" s="132"/>
      <c r="H1556" s="50"/>
      <c r="I1556" s="50"/>
      <c r="J1556" s="50"/>
      <c r="K1556" s="50"/>
      <c r="L1556" s="50"/>
      <c r="M1556" s="50"/>
      <c r="N1556" s="50"/>
      <c r="O1556" s="50"/>
      <c r="P1556" s="50"/>
      <c r="Q1556" s="50"/>
      <c r="R1556" s="50"/>
      <c r="S1556" s="50"/>
      <c r="T1556" s="50"/>
      <c r="U1556" s="50"/>
      <c r="V1556" s="50"/>
      <c r="W1556" s="50"/>
      <c r="X1556" s="50"/>
    </row>
    <row r="1557" spans="2:24" x14ac:dyDescent="0.25">
      <c r="B1557" s="50"/>
      <c r="C1557" s="128"/>
      <c r="D1557" s="126"/>
      <c r="E1557" s="126"/>
      <c r="F1557" s="124"/>
      <c r="G1557" s="132"/>
      <c r="H1557" s="50"/>
      <c r="I1557" s="50"/>
      <c r="J1557" s="50"/>
      <c r="K1557" s="50"/>
      <c r="L1557" s="50"/>
      <c r="M1557" s="50"/>
      <c r="N1557" s="50"/>
      <c r="O1557" s="50"/>
      <c r="P1557" s="50"/>
      <c r="Q1557" s="50"/>
      <c r="R1557" s="50"/>
      <c r="S1557" s="50"/>
      <c r="T1557" s="50"/>
      <c r="U1557" s="50"/>
      <c r="V1557" s="50"/>
      <c r="W1557" s="50"/>
      <c r="X1557" s="50"/>
    </row>
    <row r="1558" spans="2:24" x14ac:dyDescent="0.25">
      <c r="B1558" s="50"/>
      <c r="C1558" s="128"/>
      <c r="D1558" s="126"/>
      <c r="E1558" s="126"/>
      <c r="F1558" s="124"/>
      <c r="G1558" s="132"/>
      <c r="H1558" s="50"/>
      <c r="I1558" s="50"/>
      <c r="J1558" s="50"/>
      <c r="K1558" s="50"/>
      <c r="L1558" s="50"/>
      <c r="M1558" s="50"/>
      <c r="N1558" s="50"/>
      <c r="O1558" s="50"/>
      <c r="P1558" s="50"/>
      <c r="Q1558" s="50"/>
      <c r="R1558" s="50"/>
      <c r="S1558" s="50"/>
      <c r="T1558" s="50"/>
      <c r="U1558" s="50"/>
      <c r="V1558" s="50"/>
      <c r="W1558" s="50"/>
      <c r="X1558" s="50"/>
    </row>
    <row r="1559" spans="2:24" x14ac:dyDescent="0.25">
      <c r="B1559" s="50"/>
      <c r="C1559" s="128"/>
      <c r="D1559" s="126"/>
      <c r="E1559" s="126"/>
      <c r="F1559" s="124"/>
      <c r="G1559" s="132"/>
      <c r="H1559" s="50"/>
      <c r="I1559" s="50"/>
      <c r="J1559" s="50"/>
      <c r="K1559" s="50"/>
      <c r="L1559" s="50"/>
      <c r="M1559" s="50"/>
      <c r="N1559" s="50"/>
      <c r="O1559" s="50"/>
      <c r="P1559" s="50"/>
      <c r="Q1559" s="50"/>
      <c r="R1559" s="50"/>
      <c r="S1559" s="50"/>
      <c r="T1559" s="50"/>
      <c r="U1559" s="50"/>
      <c r="V1559" s="50"/>
      <c r="W1559" s="50"/>
      <c r="X1559" s="50"/>
    </row>
    <row r="1560" spans="2:24" x14ac:dyDescent="0.25">
      <c r="B1560" s="50"/>
      <c r="C1560" s="128"/>
      <c r="D1560" s="126"/>
      <c r="E1560" s="126"/>
      <c r="F1560" s="124"/>
      <c r="G1560" s="132"/>
      <c r="H1560" s="50"/>
      <c r="I1560" s="50"/>
      <c r="J1560" s="50"/>
      <c r="K1560" s="50"/>
      <c r="L1560" s="50"/>
      <c r="M1560" s="50"/>
      <c r="N1560" s="50"/>
      <c r="O1560" s="50"/>
      <c r="P1560" s="50"/>
      <c r="Q1560" s="50"/>
      <c r="R1560" s="50"/>
      <c r="S1560" s="50"/>
      <c r="T1560" s="50"/>
      <c r="U1560" s="50"/>
      <c r="V1560" s="50"/>
      <c r="W1560" s="50"/>
      <c r="X1560" s="50"/>
    </row>
    <row r="1561" spans="2:24" x14ac:dyDescent="0.25">
      <c r="B1561" s="50"/>
      <c r="C1561" s="128"/>
      <c r="D1561" s="126"/>
      <c r="E1561" s="126"/>
      <c r="F1561" s="124"/>
      <c r="G1561" s="132"/>
      <c r="H1561" s="50"/>
      <c r="I1561" s="50"/>
      <c r="J1561" s="50"/>
      <c r="K1561" s="50"/>
      <c r="L1561" s="50"/>
      <c r="M1561" s="50"/>
      <c r="N1561" s="50"/>
      <c r="O1561" s="50"/>
      <c r="P1561" s="50"/>
      <c r="Q1561" s="50"/>
      <c r="R1561" s="50"/>
      <c r="S1561" s="50"/>
      <c r="T1561" s="50"/>
      <c r="U1561" s="50"/>
      <c r="V1561" s="50"/>
      <c r="W1561" s="50"/>
      <c r="X1561" s="50"/>
    </row>
    <row r="1562" spans="2:24" x14ac:dyDescent="0.25">
      <c r="B1562" s="50"/>
      <c r="C1562" s="128"/>
      <c r="D1562" s="126"/>
      <c r="E1562" s="126"/>
      <c r="F1562" s="124"/>
      <c r="G1562" s="132"/>
      <c r="H1562" s="50"/>
      <c r="I1562" s="50"/>
      <c r="J1562" s="50"/>
      <c r="K1562" s="50"/>
      <c r="L1562" s="50"/>
      <c r="M1562" s="50"/>
      <c r="N1562" s="50"/>
      <c r="O1562" s="50"/>
      <c r="P1562" s="50"/>
      <c r="Q1562" s="50"/>
      <c r="R1562" s="50"/>
      <c r="S1562" s="50"/>
      <c r="T1562" s="50"/>
      <c r="U1562" s="50"/>
      <c r="V1562" s="50"/>
      <c r="W1562" s="50"/>
      <c r="X1562" s="50"/>
    </row>
    <row r="1563" spans="2:24" x14ac:dyDescent="0.25">
      <c r="B1563" s="50"/>
      <c r="C1563" s="128"/>
      <c r="D1563" s="126"/>
      <c r="E1563" s="126"/>
      <c r="F1563" s="124"/>
      <c r="G1563" s="132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  <c r="R1563" s="50"/>
      <c r="S1563" s="50"/>
      <c r="T1563" s="50"/>
      <c r="U1563" s="50"/>
      <c r="V1563" s="50"/>
      <c r="W1563" s="50"/>
      <c r="X1563" s="50"/>
    </row>
    <row r="1564" spans="2:24" x14ac:dyDescent="0.25">
      <c r="B1564" s="50"/>
      <c r="C1564" s="128"/>
      <c r="D1564" s="126"/>
      <c r="E1564" s="126"/>
      <c r="F1564" s="124"/>
      <c r="G1564" s="132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  <c r="R1564" s="50"/>
      <c r="S1564" s="50"/>
      <c r="T1564" s="50"/>
      <c r="U1564" s="50"/>
      <c r="V1564" s="50"/>
      <c r="W1564" s="50"/>
      <c r="X1564" s="50"/>
    </row>
    <row r="1565" spans="2:24" x14ac:dyDescent="0.25">
      <c r="B1565" s="50"/>
      <c r="C1565" s="128"/>
      <c r="D1565" s="126"/>
      <c r="E1565" s="126"/>
      <c r="F1565" s="124"/>
      <c r="G1565" s="132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</row>
    <row r="1566" spans="2:24" x14ac:dyDescent="0.25">
      <c r="B1566" s="50"/>
      <c r="C1566" s="128"/>
      <c r="D1566" s="126"/>
      <c r="E1566" s="126"/>
      <c r="F1566" s="124"/>
      <c r="G1566" s="132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</row>
    <row r="1567" spans="2:24" x14ac:dyDescent="0.25">
      <c r="B1567" s="50"/>
      <c r="C1567" s="128"/>
      <c r="D1567" s="126"/>
      <c r="E1567" s="126"/>
      <c r="F1567" s="124"/>
      <c r="G1567" s="132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</row>
    <row r="1568" spans="2:24" x14ac:dyDescent="0.25">
      <c r="B1568" s="50"/>
      <c r="C1568" s="128"/>
      <c r="D1568" s="126"/>
      <c r="E1568" s="126"/>
      <c r="F1568" s="124"/>
      <c r="G1568" s="132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  <c r="R1568" s="50"/>
      <c r="S1568" s="50"/>
      <c r="T1568" s="50"/>
      <c r="U1568" s="50"/>
      <c r="V1568" s="50"/>
      <c r="W1568" s="50"/>
      <c r="X1568" s="50"/>
    </row>
    <row r="1569" spans="2:24" x14ac:dyDescent="0.25">
      <c r="B1569" s="50"/>
      <c r="C1569" s="128"/>
      <c r="D1569" s="126"/>
      <c r="E1569" s="126"/>
      <c r="F1569" s="124"/>
      <c r="G1569" s="132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  <c r="R1569" s="50"/>
      <c r="S1569" s="50"/>
      <c r="T1569" s="50"/>
      <c r="U1569" s="50"/>
      <c r="V1569" s="50"/>
      <c r="W1569" s="50"/>
      <c r="X1569" s="50"/>
    </row>
    <row r="1570" spans="2:24" x14ac:dyDescent="0.25">
      <c r="B1570" s="50"/>
      <c r="C1570" s="128"/>
      <c r="D1570" s="126"/>
      <c r="E1570" s="126"/>
      <c r="F1570" s="124"/>
      <c r="G1570" s="132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  <c r="R1570" s="50"/>
      <c r="S1570" s="50"/>
      <c r="T1570" s="50"/>
      <c r="U1570" s="50"/>
      <c r="V1570" s="50"/>
      <c r="W1570" s="50"/>
      <c r="X1570" s="50"/>
    </row>
    <row r="1571" spans="2:24" x14ac:dyDescent="0.25">
      <c r="B1571" s="50"/>
      <c r="C1571" s="128"/>
      <c r="D1571" s="126"/>
      <c r="E1571" s="126"/>
      <c r="F1571" s="124"/>
      <c r="G1571" s="132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  <c r="R1571" s="50"/>
      <c r="S1571" s="50"/>
      <c r="T1571" s="50"/>
      <c r="U1571" s="50"/>
      <c r="V1571" s="50"/>
      <c r="W1571" s="50"/>
      <c r="X1571" s="50"/>
    </row>
    <row r="1572" spans="2:24" x14ac:dyDescent="0.25">
      <c r="B1572" s="50"/>
      <c r="C1572" s="128"/>
      <c r="D1572" s="126"/>
      <c r="E1572" s="126"/>
      <c r="F1572" s="124"/>
      <c r="G1572" s="132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  <c r="R1572" s="50"/>
      <c r="S1572" s="50"/>
      <c r="T1572" s="50"/>
      <c r="U1572" s="50"/>
      <c r="V1572" s="50"/>
      <c r="W1572" s="50"/>
      <c r="X1572" s="50"/>
    </row>
    <row r="1573" spans="2:24" x14ac:dyDescent="0.25">
      <c r="B1573" s="50"/>
      <c r="C1573" s="128"/>
      <c r="D1573" s="126"/>
      <c r="E1573" s="126"/>
      <c r="F1573" s="124"/>
      <c r="G1573" s="132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  <c r="R1573" s="50"/>
      <c r="S1573" s="50"/>
      <c r="T1573" s="50"/>
      <c r="U1573" s="50"/>
      <c r="V1573" s="50"/>
      <c r="W1573" s="50"/>
      <c r="X1573" s="50"/>
    </row>
    <row r="1574" spans="2:24" x14ac:dyDescent="0.25">
      <c r="B1574" s="50"/>
      <c r="C1574" s="128"/>
      <c r="D1574" s="126"/>
      <c r="E1574" s="126"/>
      <c r="F1574" s="124"/>
      <c r="G1574" s="132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  <c r="R1574" s="50"/>
      <c r="S1574" s="50"/>
      <c r="T1574" s="50"/>
      <c r="U1574" s="50"/>
      <c r="V1574" s="50"/>
      <c r="W1574" s="50"/>
      <c r="X1574" s="50"/>
    </row>
    <row r="1575" spans="2:24" x14ac:dyDescent="0.25">
      <c r="B1575" s="50"/>
      <c r="C1575" s="128"/>
      <c r="D1575" s="126"/>
      <c r="E1575" s="126"/>
      <c r="F1575" s="124"/>
      <c r="G1575" s="132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  <c r="R1575" s="50"/>
      <c r="S1575" s="50"/>
      <c r="T1575" s="50"/>
      <c r="U1575" s="50"/>
      <c r="V1575" s="50"/>
      <c r="W1575" s="50"/>
      <c r="X1575" s="50"/>
    </row>
    <row r="1576" spans="2:24" x14ac:dyDescent="0.25">
      <c r="B1576" s="50"/>
      <c r="C1576" s="128"/>
      <c r="D1576" s="126"/>
      <c r="E1576" s="126"/>
      <c r="F1576" s="124"/>
      <c r="G1576" s="132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  <c r="R1576" s="50"/>
      <c r="S1576" s="50"/>
      <c r="T1576" s="50"/>
      <c r="U1576" s="50"/>
      <c r="V1576" s="50"/>
      <c r="W1576" s="50"/>
      <c r="X1576" s="50"/>
    </row>
    <row r="1577" spans="2:24" x14ac:dyDescent="0.25">
      <c r="B1577" s="50"/>
      <c r="C1577" s="128"/>
      <c r="D1577" s="126"/>
      <c r="E1577" s="126"/>
      <c r="F1577" s="124"/>
      <c r="G1577" s="132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  <c r="R1577" s="50"/>
      <c r="S1577" s="50"/>
      <c r="T1577" s="50"/>
      <c r="U1577" s="50"/>
      <c r="V1577" s="50"/>
      <c r="W1577" s="50"/>
      <c r="X1577" s="50"/>
    </row>
    <row r="1578" spans="2:24" x14ac:dyDescent="0.25">
      <c r="B1578" s="50"/>
      <c r="C1578" s="128"/>
      <c r="D1578" s="126"/>
      <c r="E1578" s="126"/>
      <c r="F1578" s="124"/>
      <c r="G1578" s="132"/>
      <c r="H1578" s="50"/>
      <c r="I1578" s="50"/>
      <c r="J1578" s="50"/>
      <c r="K1578" s="50"/>
      <c r="L1578" s="50"/>
      <c r="M1578" s="50"/>
      <c r="N1578" s="50"/>
      <c r="O1578" s="50"/>
      <c r="P1578" s="50"/>
      <c r="Q1578" s="50"/>
      <c r="R1578" s="50"/>
      <c r="S1578" s="50"/>
      <c r="T1578" s="50"/>
      <c r="U1578" s="50"/>
      <c r="V1578" s="50"/>
      <c r="W1578" s="50"/>
      <c r="X1578" s="50"/>
    </row>
    <row r="1579" spans="2:24" x14ac:dyDescent="0.25">
      <c r="B1579" s="50"/>
      <c r="C1579" s="128"/>
      <c r="D1579" s="126"/>
      <c r="E1579" s="126"/>
      <c r="F1579" s="124"/>
      <c r="G1579" s="132"/>
      <c r="H1579" s="50"/>
      <c r="I1579" s="50"/>
      <c r="J1579" s="50"/>
      <c r="K1579" s="50"/>
      <c r="L1579" s="50"/>
      <c r="M1579" s="50"/>
      <c r="N1579" s="50"/>
      <c r="O1579" s="50"/>
      <c r="P1579" s="50"/>
      <c r="Q1579" s="50"/>
      <c r="R1579" s="50"/>
      <c r="S1579" s="50"/>
      <c r="T1579" s="50"/>
      <c r="U1579" s="50"/>
      <c r="V1579" s="50"/>
      <c r="W1579" s="50"/>
      <c r="X1579" s="50"/>
    </row>
    <row r="1580" spans="2:24" x14ac:dyDescent="0.25">
      <c r="B1580" s="50"/>
      <c r="C1580" s="128"/>
      <c r="D1580" s="126"/>
      <c r="E1580" s="126"/>
      <c r="F1580" s="124"/>
      <c r="G1580" s="132"/>
      <c r="H1580" s="50"/>
      <c r="I1580" s="50"/>
      <c r="J1580" s="50"/>
      <c r="K1580" s="50"/>
      <c r="L1580" s="50"/>
      <c r="M1580" s="50"/>
      <c r="N1580" s="50"/>
      <c r="O1580" s="50"/>
      <c r="P1580" s="50"/>
      <c r="Q1580" s="50"/>
      <c r="R1580" s="50"/>
      <c r="S1580" s="50"/>
      <c r="T1580" s="50"/>
      <c r="U1580" s="50"/>
      <c r="V1580" s="50"/>
      <c r="W1580" s="50"/>
      <c r="X1580" s="50"/>
    </row>
    <row r="1581" spans="2:24" x14ac:dyDescent="0.25">
      <c r="B1581" s="50"/>
      <c r="C1581" s="128"/>
      <c r="D1581" s="126"/>
      <c r="E1581" s="126"/>
      <c r="F1581" s="124"/>
      <c r="G1581" s="132"/>
      <c r="H1581" s="50"/>
      <c r="I1581" s="50"/>
      <c r="J1581" s="50"/>
      <c r="K1581" s="50"/>
      <c r="L1581" s="50"/>
      <c r="M1581" s="50"/>
      <c r="N1581" s="50"/>
      <c r="O1581" s="50"/>
      <c r="P1581" s="50"/>
      <c r="Q1581" s="50"/>
      <c r="R1581" s="50"/>
      <c r="S1581" s="50"/>
      <c r="T1581" s="50"/>
      <c r="U1581" s="50"/>
      <c r="V1581" s="50"/>
      <c r="W1581" s="50"/>
      <c r="X1581" s="50"/>
    </row>
    <row r="1582" spans="2:24" x14ac:dyDescent="0.25">
      <c r="B1582" s="50"/>
      <c r="C1582" s="128"/>
      <c r="D1582" s="126"/>
      <c r="E1582" s="126"/>
      <c r="F1582" s="124"/>
      <c r="G1582" s="132"/>
      <c r="H1582" s="50"/>
      <c r="I1582" s="50"/>
      <c r="J1582" s="50"/>
      <c r="K1582" s="50"/>
      <c r="L1582" s="50"/>
      <c r="M1582" s="50"/>
      <c r="N1582" s="50"/>
      <c r="O1582" s="50"/>
      <c r="P1582" s="50"/>
      <c r="Q1582" s="50"/>
      <c r="R1582" s="50"/>
      <c r="S1582" s="50"/>
      <c r="T1582" s="50"/>
      <c r="U1582" s="50"/>
      <c r="V1582" s="50"/>
      <c r="W1582" s="50"/>
      <c r="X1582" s="50"/>
    </row>
    <row r="1583" spans="2:24" x14ac:dyDescent="0.25">
      <c r="B1583" s="50"/>
      <c r="C1583" s="128"/>
      <c r="D1583" s="126"/>
      <c r="E1583" s="126"/>
      <c r="F1583" s="124"/>
      <c r="G1583" s="132"/>
      <c r="H1583" s="50"/>
      <c r="I1583" s="50"/>
      <c r="J1583" s="50"/>
      <c r="K1583" s="50"/>
      <c r="L1583" s="50"/>
      <c r="M1583" s="50"/>
      <c r="N1583" s="50"/>
      <c r="O1583" s="50"/>
      <c r="P1583" s="50"/>
      <c r="Q1583" s="50"/>
      <c r="R1583" s="50"/>
      <c r="S1583" s="50"/>
      <c r="T1583" s="50"/>
      <c r="U1583" s="50"/>
      <c r="V1583" s="50"/>
      <c r="W1583" s="50"/>
      <c r="X1583" s="50"/>
    </row>
    <row r="1584" spans="2:24" x14ac:dyDescent="0.25">
      <c r="B1584" s="50"/>
      <c r="C1584" s="128"/>
      <c r="D1584" s="126"/>
      <c r="E1584" s="126"/>
      <c r="F1584" s="124"/>
      <c r="G1584" s="132"/>
      <c r="H1584" s="50"/>
      <c r="I1584" s="50"/>
      <c r="J1584" s="50"/>
      <c r="K1584" s="50"/>
      <c r="L1584" s="50"/>
      <c r="M1584" s="50"/>
      <c r="N1584" s="50"/>
      <c r="O1584" s="50"/>
      <c r="P1584" s="50"/>
      <c r="Q1584" s="50"/>
      <c r="R1584" s="50"/>
      <c r="S1584" s="50"/>
      <c r="T1584" s="50"/>
      <c r="U1584" s="50"/>
      <c r="V1584" s="50"/>
      <c r="W1584" s="50"/>
      <c r="X1584" s="50"/>
    </row>
    <row r="1585" spans="2:24" x14ac:dyDescent="0.25">
      <c r="B1585" s="50"/>
      <c r="C1585" s="128"/>
      <c r="D1585" s="126"/>
      <c r="E1585" s="126"/>
      <c r="F1585" s="124"/>
      <c r="G1585" s="132"/>
      <c r="H1585" s="50"/>
      <c r="I1585" s="50"/>
      <c r="J1585" s="50"/>
      <c r="K1585" s="50"/>
      <c r="L1585" s="50"/>
      <c r="M1585" s="50"/>
      <c r="N1585" s="50"/>
      <c r="O1585" s="50"/>
      <c r="P1585" s="50"/>
      <c r="Q1585" s="50"/>
      <c r="R1585" s="50"/>
      <c r="S1585" s="50"/>
      <c r="T1585" s="50"/>
      <c r="U1585" s="50"/>
      <c r="V1585" s="50"/>
      <c r="W1585" s="50"/>
      <c r="X1585" s="50"/>
    </row>
    <row r="1586" spans="2:24" x14ac:dyDescent="0.25">
      <c r="B1586" s="50"/>
      <c r="C1586" s="128"/>
      <c r="D1586" s="126"/>
      <c r="E1586" s="126"/>
      <c r="F1586" s="124"/>
      <c r="G1586" s="132"/>
      <c r="H1586" s="50"/>
      <c r="I1586" s="50"/>
      <c r="J1586" s="50"/>
      <c r="K1586" s="50"/>
      <c r="L1586" s="50"/>
      <c r="M1586" s="50"/>
      <c r="N1586" s="50"/>
      <c r="O1586" s="50"/>
      <c r="P1586" s="50"/>
      <c r="Q1586" s="50"/>
      <c r="R1586" s="50"/>
      <c r="S1586" s="50"/>
      <c r="T1586" s="50"/>
      <c r="U1586" s="50"/>
      <c r="V1586" s="50"/>
      <c r="W1586" s="50"/>
      <c r="X1586" s="50"/>
    </row>
    <row r="1587" spans="2:24" x14ac:dyDescent="0.25">
      <c r="B1587" s="50"/>
      <c r="C1587" s="128"/>
      <c r="D1587" s="126"/>
      <c r="E1587" s="126"/>
      <c r="F1587" s="124"/>
      <c r="G1587" s="132"/>
      <c r="H1587" s="50"/>
      <c r="I1587" s="50"/>
      <c r="J1587" s="50"/>
      <c r="K1587" s="50"/>
      <c r="L1587" s="50"/>
      <c r="M1587" s="50"/>
      <c r="N1587" s="50"/>
      <c r="O1587" s="50"/>
      <c r="P1587" s="50"/>
      <c r="Q1587" s="50"/>
      <c r="R1587" s="50"/>
      <c r="S1587" s="50"/>
      <c r="T1587" s="50"/>
      <c r="U1587" s="50"/>
      <c r="V1587" s="50"/>
      <c r="W1587" s="50"/>
      <c r="X1587" s="50"/>
    </row>
    <row r="1588" spans="2:24" x14ac:dyDescent="0.25">
      <c r="B1588" s="50"/>
      <c r="C1588" s="128"/>
      <c r="D1588" s="126"/>
      <c r="E1588" s="126"/>
      <c r="F1588" s="124"/>
      <c r="G1588" s="132"/>
      <c r="H1588" s="50"/>
      <c r="I1588" s="50"/>
      <c r="J1588" s="50"/>
      <c r="K1588" s="50"/>
      <c r="L1588" s="50"/>
      <c r="M1588" s="50"/>
      <c r="N1588" s="50"/>
      <c r="O1588" s="50"/>
      <c r="P1588" s="50"/>
      <c r="Q1588" s="50"/>
      <c r="R1588" s="50"/>
      <c r="S1588" s="50"/>
      <c r="T1588" s="50"/>
      <c r="U1588" s="50"/>
      <c r="V1588" s="50"/>
      <c r="W1588" s="50"/>
      <c r="X1588" s="50"/>
    </row>
    <row r="1589" spans="2:24" x14ac:dyDescent="0.25">
      <c r="B1589" s="50"/>
      <c r="C1589" s="128"/>
      <c r="D1589" s="126"/>
      <c r="E1589" s="126"/>
      <c r="F1589" s="124"/>
      <c r="G1589" s="132"/>
      <c r="H1589" s="50"/>
      <c r="I1589" s="50"/>
      <c r="J1589" s="50"/>
      <c r="K1589" s="50"/>
      <c r="L1589" s="50"/>
      <c r="M1589" s="50"/>
      <c r="N1589" s="50"/>
      <c r="O1589" s="50"/>
      <c r="P1589" s="50"/>
      <c r="Q1589" s="50"/>
      <c r="R1589" s="50"/>
      <c r="S1589" s="50"/>
      <c r="T1589" s="50"/>
      <c r="U1589" s="50"/>
      <c r="V1589" s="50"/>
      <c r="W1589" s="50"/>
      <c r="X1589" s="50"/>
    </row>
    <row r="1590" spans="2:24" x14ac:dyDescent="0.25">
      <c r="B1590" s="50"/>
      <c r="C1590" s="128"/>
      <c r="D1590" s="126"/>
      <c r="E1590" s="126"/>
      <c r="F1590" s="124"/>
      <c r="G1590" s="132"/>
      <c r="H1590" s="50"/>
      <c r="I1590" s="50"/>
      <c r="J1590" s="50"/>
      <c r="K1590" s="50"/>
      <c r="L1590" s="50"/>
      <c r="M1590" s="50"/>
      <c r="N1590" s="50"/>
      <c r="O1590" s="50"/>
      <c r="P1590" s="50"/>
      <c r="Q1590" s="50"/>
      <c r="R1590" s="50"/>
      <c r="S1590" s="50"/>
      <c r="T1590" s="50"/>
      <c r="U1590" s="50"/>
      <c r="V1590" s="50"/>
      <c r="W1590" s="50"/>
      <c r="X1590" s="50"/>
    </row>
    <row r="1591" spans="2:24" x14ac:dyDescent="0.25">
      <c r="B1591" s="50"/>
      <c r="C1591" s="128"/>
      <c r="D1591" s="126"/>
      <c r="E1591" s="126"/>
      <c r="F1591" s="124"/>
      <c r="G1591" s="132"/>
      <c r="H1591" s="50"/>
      <c r="I1591" s="50"/>
      <c r="J1591" s="50"/>
      <c r="K1591" s="50"/>
      <c r="L1591" s="50"/>
      <c r="M1591" s="50"/>
      <c r="N1591" s="50"/>
      <c r="O1591" s="50"/>
      <c r="P1591" s="50"/>
      <c r="Q1591" s="50"/>
      <c r="R1591" s="50"/>
      <c r="S1591" s="50"/>
      <c r="T1591" s="50"/>
      <c r="U1591" s="50"/>
      <c r="V1591" s="50"/>
      <c r="W1591" s="50"/>
      <c r="X1591" s="50"/>
    </row>
    <row r="1592" spans="2:24" x14ac:dyDescent="0.25">
      <c r="B1592" s="50"/>
      <c r="C1592" s="128"/>
      <c r="D1592" s="126"/>
      <c r="E1592" s="126"/>
      <c r="F1592" s="124"/>
      <c r="G1592" s="132"/>
      <c r="H1592" s="50"/>
      <c r="I1592" s="50"/>
      <c r="J1592" s="50"/>
      <c r="K1592" s="50"/>
      <c r="L1592" s="50"/>
      <c r="M1592" s="50"/>
      <c r="N1592" s="50"/>
      <c r="O1592" s="50"/>
      <c r="P1592" s="50"/>
      <c r="Q1592" s="50"/>
      <c r="R1592" s="50"/>
      <c r="S1592" s="50"/>
      <c r="T1592" s="50"/>
      <c r="U1592" s="50"/>
      <c r="V1592" s="50"/>
      <c r="W1592" s="50"/>
      <c r="X1592" s="50"/>
    </row>
    <row r="1593" spans="2:24" x14ac:dyDescent="0.25">
      <c r="B1593" s="50"/>
      <c r="C1593" s="128"/>
      <c r="D1593" s="126"/>
      <c r="E1593" s="126"/>
      <c r="F1593" s="124"/>
      <c r="G1593" s="132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</row>
    <row r="1594" spans="2:24" x14ac:dyDescent="0.25">
      <c r="B1594" s="50"/>
      <c r="C1594" s="128"/>
      <c r="D1594" s="126"/>
      <c r="E1594" s="126"/>
      <c r="F1594" s="124"/>
      <c r="G1594" s="132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</row>
    <row r="1595" spans="2:24" x14ac:dyDescent="0.25">
      <c r="B1595" s="50"/>
      <c r="C1595" s="128"/>
      <c r="D1595" s="126"/>
      <c r="E1595" s="126"/>
      <c r="F1595" s="124"/>
      <c r="G1595" s="132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</row>
    <row r="1596" spans="2:24" x14ac:dyDescent="0.25">
      <c r="B1596" s="50"/>
      <c r="C1596" s="128"/>
      <c r="D1596" s="126"/>
      <c r="E1596" s="126"/>
      <c r="F1596" s="124"/>
      <c r="G1596" s="132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  <c r="R1596" s="50"/>
      <c r="S1596" s="50"/>
      <c r="T1596" s="50"/>
      <c r="U1596" s="50"/>
      <c r="V1596" s="50"/>
      <c r="W1596" s="50"/>
      <c r="X1596" s="50"/>
    </row>
    <row r="1597" spans="2:24" x14ac:dyDescent="0.25">
      <c r="B1597" s="50"/>
      <c r="C1597" s="128"/>
      <c r="D1597" s="126"/>
      <c r="E1597" s="126"/>
      <c r="F1597" s="124"/>
      <c r="G1597" s="132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  <c r="R1597" s="50"/>
      <c r="S1597" s="50"/>
      <c r="T1597" s="50"/>
      <c r="U1597" s="50"/>
      <c r="V1597" s="50"/>
      <c r="W1597" s="50"/>
      <c r="X1597" s="50"/>
    </row>
    <row r="1598" spans="2:24" x14ac:dyDescent="0.25">
      <c r="B1598" s="50"/>
      <c r="C1598" s="128"/>
      <c r="D1598" s="126"/>
      <c r="E1598" s="126"/>
      <c r="F1598" s="124"/>
      <c r="G1598" s="132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  <c r="R1598" s="50"/>
      <c r="S1598" s="50"/>
      <c r="T1598" s="50"/>
      <c r="U1598" s="50"/>
      <c r="V1598" s="50"/>
      <c r="W1598" s="50"/>
      <c r="X1598" s="50"/>
    </row>
    <row r="1599" spans="2:24" x14ac:dyDescent="0.25">
      <c r="B1599" s="50"/>
      <c r="C1599" s="128"/>
      <c r="D1599" s="126"/>
      <c r="E1599" s="126"/>
      <c r="F1599" s="124"/>
      <c r="G1599" s="132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  <c r="R1599" s="50"/>
      <c r="S1599" s="50"/>
      <c r="T1599" s="50"/>
      <c r="U1599" s="50"/>
      <c r="V1599" s="50"/>
      <c r="W1599" s="50"/>
      <c r="X1599" s="50"/>
    </row>
    <row r="1600" spans="2:24" x14ac:dyDescent="0.25">
      <c r="B1600" s="50"/>
      <c r="C1600" s="128"/>
      <c r="D1600" s="126"/>
      <c r="E1600" s="126"/>
      <c r="F1600" s="124"/>
      <c r="G1600" s="132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  <c r="R1600" s="50"/>
      <c r="S1600" s="50"/>
      <c r="T1600" s="50"/>
      <c r="U1600" s="50"/>
      <c r="V1600" s="50"/>
      <c r="W1600" s="50"/>
      <c r="X1600" s="50"/>
    </row>
    <row r="1601" spans="2:24" x14ac:dyDescent="0.25">
      <c r="B1601" s="50"/>
      <c r="C1601" s="128"/>
      <c r="D1601" s="126"/>
      <c r="E1601" s="126"/>
      <c r="F1601" s="124"/>
      <c r="G1601" s="132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  <c r="R1601" s="50"/>
      <c r="S1601" s="50"/>
      <c r="T1601" s="50"/>
      <c r="U1601" s="50"/>
      <c r="V1601" s="50"/>
      <c r="W1601" s="50"/>
      <c r="X1601" s="50"/>
    </row>
    <row r="1602" spans="2:24" x14ac:dyDescent="0.25">
      <c r="B1602" s="50"/>
      <c r="C1602" s="128"/>
      <c r="D1602" s="126"/>
      <c r="E1602" s="126"/>
      <c r="F1602" s="124"/>
      <c r="G1602" s="132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  <c r="R1602" s="50"/>
      <c r="S1602" s="50"/>
      <c r="T1602" s="50"/>
      <c r="U1602" s="50"/>
      <c r="V1602" s="50"/>
      <c r="W1602" s="50"/>
      <c r="X1602" s="50"/>
    </row>
    <row r="1603" spans="2:24" x14ac:dyDescent="0.25">
      <c r="B1603" s="50"/>
      <c r="C1603" s="128"/>
      <c r="D1603" s="126"/>
      <c r="E1603" s="126"/>
      <c r="F1603" s="124"/>
      <c r="G1603" s="132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  <c r="R1603" s="50"/>
      <c r="S1603" s="50"/>
      <c r="T1603" s="50"/>
      <c r="U1603" s="50"/>
      <c r="V1603" s="50"/>
      <c r="W1603" s="50"/>
      <c r="X1603" s="50"/>
    </row>
    <row r="1604" spans="2:24" x14ac:dyDescent="0.25">
      <c r="B1604" s="50"/>
      <c r="C1604" s="128"/>
      <c r="D1604" s="126"/>
      <c r="E1604" s="126"/>
      <c r="F1604" s="124"/>
      <c r="G1604" s="132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  <c r="R1604" s="50"/>
      <c r="S1604" s="50"/>
      <c r="T1604" s="50"/>
      <c r="U1604" s="50"/>
      <c r="V1604" s="50"/>
      <c r="W1604" s="50"/>
      <c r="X1604" s="50"/>
    </row>
    <row r="1605" spans="2:24" x14ac:dyDescent="0.25">
      <c r="B1605" s="50"/>
      <c r="C1605" s="128"/>
      <c r="D1605" s="126"/>
      <c r="E1605" s="126"/>
      <c r="F1605" s="124"/>
      <c r="G1605" s="132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  <c r="R1605" s="50"/>
      <c r="S1605" s="50"/>
      <c r="T1605" s="50"/>
      <c r="U1605" s="50"/>
      <c r="V1605" s="50"/>
      <c r="W1605" s="50"/>
      <c r="X1605" s="50"/>
    </row>
    <row r="1606" spans="2:24" x14ac:dyDescent="0.25">
      <c r="B1606" s="50"/>
      <c r="C1606" s="128"/>
      <c r="D1606" s="126"/>
      <c r="E1606" s="126"/>
      <c r="F1606" s="124"/>
      <c r="G1606" s="132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  <c r="R1606" s="50"/>
      <c r="S1606" s="50"/>
      <c r="T1606" s="50"/>
      <c r="U1606" s="50"/>
      <c r="V1606" s="50"/>
      <c r="W1606" s="50"/>
      <c r="X1606" s="50"/>
    </row>
    <row r="1607" spans="2:24" x14ac:dyDescent="0.25">
      <c r="B1607" s="50"/>
      <c r="C1607" s="128"/>
      <c r="D1607" s="126"/>
      <c r="E1607" s="126"/>
      <c r="F1607" s="124"/>
      <c r="G1607" s="132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  <c r="R1607" s="50"/>
      <c r="S1607" s="50"/>
      <c r="T1607" s="50"/>
      <c r="U1607" s="50"/>
      <c r="V1607" s="50"/>
      <c r="W1607" s="50"/>
      <c r="X1607" s="50"/>
    </row>
    <row r="1608" spans="2:24" x14ac:dyDescent="0.25">
      <c r="B1608" s="50"/>
      <c r="C1608" s="128"/>
      <c r="D1608" s="126"/>
      <c r="E1608" s="126"/>
      <c r="F1608" s="124"/>
      <c r="G1608" s="132"/>
      <c r="H1608" s="50"/>
      <c r="I1608" s="50"/>
      <c r="J1608" s="50"/>
      <c r="K1608" s="50"/>
      <c r="L1608" s="50"/>
      <c r="M1608" s="50"/>
      <c r="N1608" s="50"/>
      <c r="O1608" s="50"/>
      <c r="P1608" s="50"/>
      <c r="Q1608" s="50"/>
      <c r="R1608" s="50"/>
      <c r="S1608" s="50"/>
      <c r="T1608" s="50"/>
      <c r="U1608" s="50"/>
      <c r="V1608" s="50"/>
      <c r="W1608" s="50"/>
      <c r="X1608" s="50"/>
    </row>
    <row r="1609" spans="2:24" x14ac:dyDescent="0.25">
      <c r="B1609" s="50"/>
      <c r="C1609" s="128"/>
      <c r="D1609" s="126"/>
      <c r="E1609" s="126"/>
      <c r="F1609" s="124"/>
      <c r="G1609" s="132"/>
      <c r="H1609" s="50"/>
      <c r="I1609" s="50"/>
      <c r="J1609" s="50"/>
      <c r="K1609" s="50"/>
      <c r="L1609" s="50"/>
      <c r="M1609" s="50"/>
      <c r="N1609" s="50"/>
      <c r="O1609" s="50"/>
      <c r="P1609" s="50"/>
      <c r="Q1609" s="50"/>
      <c r="R1609" s="50"/>
      <c r="S1609" s="50"/>
      <c r="T1609" s="50"/>
      <c r="U1609" s="50"/>
      <c r="V1609" s="50"/>
      <c r="W1609" s="50"/>
      <c r="X1609" s="50"/>
    </row>
    <row r="1610" spans="2:24" x14ac:dyDescent="0.25">
      <c r="B1610" s="50"/>
      <c r="C1610" s="128"/>
      <c r="D1610" s="126"/>
      <c r="E1610" s="126"/>
      <c r="F1610" s="124"/>
      <c r="G1610" s="132"/>
      <c r="H1610" s="50"/>
      <c r="I1610" s="50"/>
      <c r="J1610" s="50"/>
      <c r="K1610" s="50"/>
      <c r="L1610" s="50"/>
      <c r="M1610" s="50"/>
      <c r="N1610" s="50"/>
      <c r="O1610" s="50"/>
      <c r="P1610" s="50"/>
      <c r="Q1610" s="50"/>
      <c r="R1610" s="50"/>
      <c r="S1610" s="50"/>
      <c r="T1610" s="50"/>
      <c r="U1610" s="50"/>
      <c r="V1610" s="50"/>
      <c r="W1610" s="50"/>
      <c r="X1610" s="50"/>
    </row>
    <row r="1611" spans="2:24" x14ac:dyDescent="0.25">
      <c r="B1611" s="50"/>
      <c r="C1611" s="128"/>
      <c r="D1611" s="126"/>
      <c r="E1611" s="126"/>
      <c r="F1611" s="124"/>
      <c r="G1611" s="132"/>
      <c r="H1611" s="50"/>
      <c r="I1611" s="50"/>
      <c r="J1611" s="50"/>
      <c r="K1611" s="50"/>
      <c r="L1611" s="50"/>
      <c r="M1611" s="50"/>
      <c r="N1611" s="50"/>
      <c r="O1611" s="50"/>
      <c r="P1611" s="50"/>
      <c r="Q1611" s="50"/>
      <c r="R1611" s="50"/>
      <c r="S1611" s="50"/>
      <c r="T1611" s="50"/>
      <c r="U1611" s="50"/>
      <c r="V1611" s="50"/>
      <c r="W1611" s="50"/>
      <c r="X1611" s="50"/>
    </row>
    <row r="1612" spans="2:24" x14ac:dyDescent="0.25">
      <c r="B1612" s="50"/>
      <c r="C1612" s="128"/>
      <c r="D1612" s="126"/>
      <c r="E1612" s="126"/>
      <c r="F1612" s="124"/>
      <c r="G1612" s="132"/>
      <c r="H1612" s="50"/>
      <c r="I1612" s="50"/>
      <c r="J1612" s="50"/>
      <c r="K1612" s="50"/>
      <c r="L1612" s="50"/>
      <c r="M1612" s="50"/>
      <c r="N1612" s="50"/>
      <c r="O1612" s="50"/>
      <c r="P1612" s="50"/>
      <c r="Q1612" s="50"/>
      <c r="R1612" s="50"/>
      <c r="S1612" s="50"/>
      <c r="T1612" s="50"/>
      <c r="U1612" s="50"/>
      <c r="V1612" s="50"/>
      <c r="W1612" s="50"/>
      <c r="X1612" s="50"/>
    </row>
    <row r="1613" spans="2:24" x14ac:dyDescent="0.25">
      <c r="B1613" s="50"/>
      <c r="C1613" s="128"/>
      <c r="D1613" s="126"/>
      <c r="E1613" s="126"/>
      <c r="F1613" s="124"/>
      <c r="G1613" s="132"/>
      <c r="H1613" s="50"/>
      <c r="I1613" s="50"/>
      <c r="J1613" s="50"/>
      <c r="K1613" s="50"/>
      <c r="L1613" s="50"/>
      <c r="M1613" s="50"/>
      <c r="N1613" s="50"/>
      <c r="O1613" s="50"/>
      <c r="P1613" s="50"/>
      <c r="Q1613" s="50"/>
      <c r="R1613" s="50"/>
      <c r="S1613" s="50"/>
      <c r="T1613" s="50"/>
      <c r="U1613" s="50"/>
      <c r="V1613" s="50"/>
      <c r="W1613" s="50"/>
      <c r="X1613" s="50"/>
    </row>
    <row r="1614" spans="2:24" x14ac:dyDescent="0.25">
      <c r="B1614" s="50"/>
      <c r="C1614" s="128"/>
      <c r="D1614" s="126"/>
      <c r="E1614" s="126"/>
      <c r="F1614" s="124"/>
      <c r="G1614" s="132"/>
      <c r="H1614" s="50"/>
      <c r="I1614" s="50"/>
      <c r="J1614" s="50"/>
      <c r="K1614" s="50"/>
      <c r="L1614" s="50"/>
      <c r="M1614" s="50"/>
      <c r="N1614" s="50"/>
      <c r="O1614" s="50"/>
      <c r="P1614" s="50"/>
      <c r="Q1614" s="50"/>
      <c r="R1614" s="50"/>
      <c r="S1614" s="50"/>
      <c r="T1614" s="50"/>
      <c r="U1614" s="50"/>
      <c r="V1614" s="50"/>
      <c r="W1614" s="50"/>
      <c r="X1614" s="50"/>
    </row>
    <row r="1615" spans="2:24" x14ac:dyDescent="0.25">
      <c r="B1615" s="50"/>
      <c r="C1615" s="128"/>
      <c r="D1615" s="126"/>
      <c r="E1615" s="126"/>
      <c r="F1615" s="124"/>
      <c r="G1615" s="132"/>
      <c r="H1615" s="50"/>
      <c r="I1615" s="50"/>
      <c r="J1615" s="50"/>
      <c r="K1615" s="50"/>
      <c r="L1615" s="50"/>
      <c r="M1615" s="50"/>
      <c r="N1615" s="50"/>
      <c r="O1615" s="50"/>
      <c r="P1615" s="50"/>
      <c r="Q1615" s="50"/>
      <c r="R1615" s="50"/>
      <c r="S1615" s="50"/>
      <c r="T1615" s="50"/>
      <c r="U1615" s="50"/>
      <c r="V1615" s="50"/>
      <c r="W1615" s="50"/>
      <c r="X1615" s="50"/>
    </row>
    <row r="1616" spans="2:24" x14ac:dyDescent="0.25">
      <c r="B1616" s="50"/>
      <c r="C1616" s="128"/>
      <c r="D1616" s="126"/>
      <c r="E1616" s="126"/>
      <c r="F1616" s="124"/>
      <c r="G1616" s="132"/>
      <c r="H1616" s="50"/>
      <c r="I1616" s="50"/>
      <c r="J1616" s="50"/>
      <c r="K1616" s="50"/>
      <c r="L1616" s="50"/>
      <c r="M1616" s="50"/>
      <c r="N1616" s="50"/>
      <c r="O1616" s="50"/>
      <c r="P1616" s="50"/>
      <c r="Q1616" s="50"/>
      <c r="R1616" s="50"/>
      <c r="S1616" s="50"/>
      <c r="T1616" s="50"/>
      <c r="U1616" s="50"/>
      <c r="V1616" s="50"/>
      <c r="W1616" s="50"/>
      <c r="X1616" s="50"/>
    </row>
    <row r="1617" spans="2:24" x14ac:dyDescent="0.25">
      <c r="B1617" s="50"/>
      <c r="C1617" s="128"/>
      <c r="D1617" s="126"/>
      <c r="E1617" s="126"/>
      <c r="F1617" s="124"/>
      <c r="G1617" s="132"/>
      <c r="H1617" s="50"/>
      <c r="I1617" s="50"/>
      <c r="J1617" s="50"/>
      <c r="K1617" s="50"/>
      <c r="L1617" s="50"/>
      <c r="M1617" s="50"/>
      <c r="N1617" s="50"/>
      <c r="O1617" s="50"/>
      <c r="P1617" s="50"/>
      <c r="Q1617" s="50"/>
      <c r="R1617" s="50"/>
      <c r="S1617" s="50"/>
      <c r="T1617" s="50"/>
      <c r="U1617" s="50"/>
      <c r="V1617" s="50"/>
      <c r="W1617" s="50"/>
      <c r="X1617" s="50"/>
    </row>
    <row r="1618" spans="2:24" x14ac:dyDescent="0.25">
      <c r="B1618" s="50"/>
      <c r="C1618" s="128"/>
      <c r="D1618" s="126"/>
      <c r="E1618" s="126"/>
      <c r="F1618" s="124"/>
      <c r="G1618" s="132"/>
      <c r="H1618" s="50"/>
      <c r="I1618" s="50"/>
      <c r="J1618" s="50"/>
      <c r="K1618" s="50"/>
      <c r="L1618" s="50"/>
      <c r="M1618" s="50"/>
      <c r="N1618" s="50"/>
      <c r="O1618" s="50"/>
      <c r="P1618" s="50"/>
      <c r="Q1618" s="50"/>
      <c r="R1618" s="50"/>
      <c r="S1618" s="50"/>
      <c r="T1618" s="50"/>
      <c r="U1618" s="50"/>
      <c r="V1618" s="50"/>
      <c r="W1618" s="50"/>
      <c r="X1618" s="50"/>
    </row>
    <row r="1619" spans="2:24" x14ac:dyDescent="0.25">
      <c r="B1619" s="50"/>
      <c r="C1619" s="128"/>
      <c r="D1619" s="126"/>
      <c r="E1619" s="126"/>
      <c r="F1619" s="124"/>
      <c r="G1619" s="132"/>
      <c r="H1619" s="50"/>
      <c r="I1619" s="50"/>
      <c r="J1619" s="50"/>
      <c r="K1619" s="50"/>
      <c r="L1619" s="50"/>
      <c r="M1619" s="50"/>
      <c r="N1619" s="50"/>
      <c r="O1619" s="50"/>
      <c r="P1619" s="50"/>
      <c r="Q1619" s="50"/>
      <c r="R1619" s="50"/>
      <c r="S1619" s="50"/>
      <c r="T1619" s="50"/>
      <c r="U1619" s="50"/>
      <c r="V1619" s="50"/>
      <c r="W1619" s="50"/>
      <c r="X1619" s="50"/>
    </row>
    <row r="1620" spans="2:24" x14ac:dyDescent="0.25">
      <c r="B1620" s="50"/>
      <c r="C1620" s="128"/>
      <c r="D1620" s="126"/>
      <c r="E1620" s="126"/>
      <c r="F1620" s="124"/>
      <c r="G1620" s="132"/>
      <c r="H1620" s="50"/>
      <c r="I1620" s="50"/>
      <c r="J1620" s="50"/>
      <c r="K1620" s="50"/>
      <c r="L1620" s="50"/>
      <c r="M1620" s="50"/>
      <c r="N1620" s="50"/>
      <c r="O1620" s="50"/>
      <c r="P1620" s="50"/>
      <c r="Q1620" s="50"/>
      <c r="R1620" s="50"/>
      <c r="S1620" s="50"/>
      <c r="T1620" s="50"/>
      <c r="U1620" s="50"/>
      <c r="V1620" s="50"/>
      <c r="W1620" s="50"/>
      <c r="X1620" s="50"/>
    </row>
    <row r="1621" spans="2:24" x14ac:dyDescent="0.25">
      <c r="B1621" s="50"/>
      <c r="C1621" s="128"/>
      <c r="D1621" s="126"/>
      <c r="E1621" s="126"/>
      <c r="F1621" s="124"/>
      <c r="G1621" s="132"/>
      <c r="H1621" s="50"/>
      <c r="I1621" s="50"/>
      <c r="J1621" s="50"/>
      <c r="K1621" s="50"/>
      <c r="L1621" s="50"/>
      <c r="M1621" s="50"/>
      <c r="N1621" s="50"/>
      <c r="O1621" s="50"/>
      <c r="P1621" s="50"/>
      <c r="Q1621" s="50"/>
      <c r="R1621" s="50"/>
      <c r="S1621" s="50"/>
      <c r="T1621" s="50"/>
      <c r="U1621" s="50"/>
      <c r="V1621" s="50"/>
      <c r="W1621" s="50"/>
      <c r="X1621" s="50"/>
    </row>
    <row r="1622" spans="2:24" x14ac:dyDescent="0.25">
      <c r="B1622" s="50"/>
      <c r="C1622" s="128"/>
      <c r="D1622" s="126"/>
      <c r="E1622" s="126"/>
      <c r="F1622" s="124"/>
      <c r="G1622" s="132"/>
      <c r="H1622" s="50"/>
      <c r="I1622" s="50"/>
      <c r="J1622" s="50"/>
      <c r="K1622" s="50"/>
      <c r="L1622" s="50"/>
      <c r="M1622" s="50"/>
      <c r="N1622" s="50"/>
      <c r="O1622" s="50"/>
      <c r="P1622" s="50"/>
      <c r="Q1622" s="50"/>
      <c r="R1622" s="50"/>
      <c r="S1622" s="50"/>
      <c r="T1622" s="50"/>
      <c r="U1622" s="50"/>
      <c r="V1622" s="50"/>
      <c r="W1622" s="50"/>
      <c r="X1622" s="50"/>
    </row>
    <row r="1623" spans="2:24" x14ac:dyDescent="0.25">
      <c r="B1623" s="50"/>
      <c r="C1623" s="128"/>
      <c r="D1623" s="126"/>
      <c r="E1623" s="126"/>
      <c r="F1623" s="124"/>
      <c r="G1623" s="132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  <c r="R1623" s="50"/>
      <c r="S1623" s="50"/>
      <c r="T1623" s="50"/>
      <c r="U1623" s="50"/>
      <c r="V1623" s="50"/>
      <c r="W1623" s="50"/>
      <c r="X1623" s="50"/>
    </row>
    <row r="1624" spans="2:24" x14ac:dyDescent="0.25">
      <c r="B1624" s="50"/>
      <c r="C1624" s="128"/>
      <c r="D1624" s="126"/>
      <c r="E1624" s="126"/>
      <c r="F1624" s="124"/>
      <c r="G1624" s="132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  <c r="R1624" s="50"/>
      <c r="S1624" s="50"/>
      <c r="T1624" s="50"/>
      <c r="U1624" s="50"/>
      <c r="V1624" s="50"/>
      <c r="W1624" s="50"/>
      <c r="X1624" s="50"/>
    </row>
    <row r="1625" spans="2:24" x14ac:dyDescent="0.25">
      <c r="B1625" s="50"/>
      <c r="C1625" s="128"/>
      <c r="D1625" s="126"/>
      <c r="E1625" s="126"/>
      <c r="F1625" s="124"/>
      <c r="G1625" s="132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  <c r="R1625" s="50"/>
      <c r="S1625" s="50"/>
      <c r="T1625" s="50"/>
      <c r="U1625" s="50"/>
      <c r="V1625" s="50"/>
      <c r="W1625" s="50"/>
      <c r="X1625" s="50"/>
    </row>
    <row r="1626" spans="2:24" x14ac:dyDescent="0.25">
      <c r="B1626" s="50"/>
      <c r="C1626" s="128"/>
      <c r="D1626" s="126"/>
      <c r="E1626" s="126"/>
      <c r="F1626" s="124"/>
      <c r="G1626" s="132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  <c r="R1626" s="50"/>
      <c r="S1626" s="50"/>
      <c r="T1626" s="50"/>
      <c r="U1626" s="50"/>
      <c r="V1626" s="50"/>
      <c r="W1626" s="50"/>
      <c r="X1626" s="50"/>
    </row>
    <row r="1627" spans="2:24" x14ac:dyDescent="0.25">
      <c r="B1627" s="50"/>
      <c r="C1627" s="128"/>
      <c r="D1627" s="126"/>
      <c r="E1627" s="126"/>
      <c r="F1627" s="124"/>
      <c r="G1627" s="132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  <c r="R1627" s="50"/>
      <c r="S1627" s="50"/>
      <c r="T1627" s="50"/>
      <c r="U1627" s="50"/>
      <c r="V1627" s="50"/>
      <c r="W1627" s="50"/>
      <c r="X1627" s="50"/>
    </row>
    <row r="1628" spans="2:24" x14ac:dyDescent="0.25">
      <c r="B1628" s="50"/>
      <c r="C1628" s="128"/>
      <c r="D1628" s="126"/>
      <c r="E1628" s="126"/>
      <c r="F1628" s="124"/>
      <c r="G1628" s="132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  <c r="R1628" s="50"/>
      <c r="S1628" s="50"/>
      <c r="T1628" s="50"/>
      <c r="U1628" s="50"/>
      <c r="V1628" s="50"/>
      <c r="W1628" s="50"/>
      <c r="X1628" s="50"/>
    </row>
    <row r="1629" spans="2:24" x14ac:dyDescent="0.25">
      <c r="B1629" s="50"/>
      <c r="C1629" s="128"/>
      <c r="D1629" s="126"/>
      <c r="E1629" s="126"/>
      <c r="F1629" s="124"/>
      <c r="G1629" s="132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  <c r="R1629" s="50"/>
      <c r="S1629" s="50"/>
      <c r="T1629" s="50"/>
      <c r="U1629" s="50"/>
      <c r="V1629" s="50"/>
      <c r="W1629" s="50"/>
      <c r="X1629" s="50"/>
    </row>
    <row r="1630" spans="2:24" x14ac:dyDescent="0.25">
      <c r="B1630" s="50"/>
      <c r="C1630" s="128"/>
      <c r="D1630" s="126"/>
      <c r="E1630" s="126"/>
      <c r="F1630" s="124"/>
      <c r="G1630" s="132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  <c r="R1630" s="50"/>
      <c r="S1630" s="50"/>
      <c r="T1630" s="50"/>
      <c r="U1630" s="50"/>
      <c r="V1630" s="50"/>
      <c r="W1630" s="50"/>
      <c r="X1630" s="50"/>
    </row>
    <row r="1631" spans="2:24" x14ac:dyDescent="0.25">
      <c r="B1631" s="50"/>
      <c r="C1631" s="128"/>
      <c r="D1631" s="126"/>
      <c r="E1631" s="126"/>
      <c r="F1631" s="124"/>
      <c r="G1631" s="132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  <c r="R1631" s="50"/>
      <c r="S1631" s="50"/>
      <c r="T1631" s="50"/>
      <c r="U1631" s="50"/>
      <c r="V1631" s="50"/>
      <c r="W1631" s="50"/>
      <c r="X1631" s="50"/>
    </row>
    <row r="1632" spans="2:24" x14ac:dyDescent="0.25">
      <c r="B1632" s="50"/>
      <c r="C1632" s="128"/>
      <c r="D1632" s="126"/>
      <c r="E1632" s="126"/>
      <c r="F1632" s="124"/>
      <c r="G1632" s="132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  <c r="R1632" s="50"/>
      <c r="S1632" s="50"/>
      <c r="T1632" s="50"/>
      <c r="U1632" s="50"/>
      <c r="V1632" s="50"/>
      <c r="W1632" s="50"/>
      <c r="X1632" s="50"/>
    </row>
    <row r="1633" spans="2:24" x14ac:dyDescent="0.25">
      <c r="B1633" s="50"/>
      <c r="C1633" s="128"/>
      <c r="D1633" s="126"/>
      <c r="E1633" s="126"/>
      <c r="F1633" s="124"/>
      <c r="G1633" s="132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  <c r="R1633" s="50"/>
      <c r="S1633" s="50"/>
      <c r="T1633" s="50"/>
      <c r="U1633" s="50"/>
      <c r="V1633" s="50"/>
      <c r="W1633" s="50"/>
      <c r="X1633" s="50"/>
    </row>
    <row r="1634" spans="2:24" x14ac:dyDescent="0.25">
      <c r="B1634" s="50"/>
      <c r="C1634" s="128"/>
      <c r="D1634" s="126"/>
      <c r="E1634" s="126"/>
      <c r="F1634" s="124"/>
      <c r="G1634" s="132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  <c r="R1634" s="50"/>
      <c r="S1634" s="50"/>
      <c r="T1634" s="50"/>
      <c r="U1634" s="50"/>
      <c r="V1634" s="50"/>
      <c r="W1634" s="50"/>
      <c r="X1634" s="50"/>
    </row>
    <row r="1635" spans="2:24" x14ac:dyDescent="0.25">
      <c r="B1635" s="50"/>
      <c r="C1635" s="128"/>
      <c r="D1635" s="126"/>
      <c r="E1635" s="126"/>
      <c r="F1635" s="124"/>
      <c r="G1635" s="132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  <c r="R1635" s="50"/>
      <c r="S1635" s="50"/>
      <c r="T1635" s="50"/>
      <c r="U1635" s="50"/>
      <c r="V1635" s="50"/>
      <c r="W1635" s="50"/>
      <c r="X1635" s="50"/>
    </row>
    <row r="1636" spans="2:24" x14ac:dyDescent="0.25">
      <c r="B1636" s="50"/>
      <c r="C1636" s="128"/>
      <c r="D1636" s="126"/>
      <c r="E1636" s="126"/>
      <c r="F1636" s="124"/>
      <c r="G1636" s="132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  <c r="R1636" s="50"/>
      <c r="S1636" s="50"/>
      <c r="T1636" s="50"/>
      <c r="U1636" s="50"/>
      <c r="V1636" s="50"/>
      <c r="W1636" s="50"/>
      <c r="X1636" s="50"/>
    </row>
    <row r="1637" spans="2:24" x14ac:dyDescent="0.25">
      <c r="B1637" s="50"/>
      <c r="C1637" s="128"/>
      <c r="D1637" s="126"/>
      <c r="E1637" s="126"/>
      <c r="F1637" s="124"/>
      <c r="G1637" s="132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  <c r="R1637" s="50"/>
      <c r="S1637" s="50"/>
      <c r="T1637" s="50"/>
      <c r="U1637" s="50"/>
      <c r="V1637" s="50"/>
      <c r="W1637" s="50"/>
      <c r="X1637" s="50"/>
    </row>
    <row r="1638" spans="2:24" x14ac:dyDescent="0.25">
      <c r="B1638" s="50"/>
      <c r="C1638" s="128"/>
      <c r="D1638" s="126"/>
      <c r="E1638" s="126"/>
      <c r="F1638" s="124"/>
      <c r="G1638" s="132"/>
      <c r="H1638" s="50"/>
      <c r="I1638" s="50"/>
      <c r="J1638" s="50"/>
      <c r="K1638" s="50"/>
      <c r="L1638" s="50"/>
      <c r="M1638" s="50"/>
      <c r="N1638" s="50"/>
      <c r="O1638" s="50"/>
      <c r="P1638" s="50"/>
      <c r="Q1638" s="50"/>
      <c r="R1638" s="50"/>
      <c r="S1638" s="50"/>
      <c r="T1638" s="50"/>
      <c r="U1638" s="50"/>
      <c r="V1638" s="50"/>
      <c r="W1638" s="50"/>
      <c r="X1638" s="50"/>
    </row>
    <row r="1639" spans="2:24" x14ac:dyDescent="0.25">
      <c r="B1639" s="50"/>
      <c r="C1639" s="128"/>
      <c r="D1639" s="126"/>
      <c r="E1639" s="126"/>
      <c r="F1639" s="124"/>
      <c r="G1639" s="132"/>
      <c r="H1639" s="50"/>
      <c r="I1639" s="50"/>
      <c r="J1639" s="50"/>
      <c r="K1639" s="50"/>
      <c r="L1639" s="50"/>
      <c r="M1639" s="50"/>
      <c r="N1639" s="50"/>
      <c r="O1639" s="50"/>
      <c r="P1639" s="50"/>
      <c r="Q1639" s="50"/>
      <c r="R1639" s="50"/>
      <c r="S1639" s="50"/>
      <c r="T1639" s="50"/>
      <c r="U1639" s="50"/>
      <c r="V1639" s="50"/>
      <c r="W1639" s="50"/>
      <c r="X1639" s="50"/>
    </row>
    <row r="1640" spans="2:24" x14ac:dyDescent="0.25">
      <c r="B1640" s="50"/>
      <c r="C1640" s="128"/>
      <c r="D1640" s="126"/>
      <c r="E1640" s="126"/>
      <c r="F1640" s="124"/>
      <c r="G1640" s="132"/>
      <c r="H1640" s="50"/>
      <c r="I1640" s="50"/>
      <c r="J1640" s="50"/>
      <c r="K1640" s="50"/>
      <c r="L1640" s="50"/>
      <c r="M1640" s="50"/>
      <c r="N1640" s="50"/>
      <c r="O1640" s="50"/>
      <c r="P1640" s="50"/>
      <c r="Q1640" s="50"/>
      <c r="R1640" s="50"/>
      <c r="S1640" s="50"/>
      <c r="T1640" s="50"/>
      <c r="U1640" s="50"/>
      <c r="V1640" s="50"/>
      <c r="W1640" s="50"/>
      <c r="X1640" s="50"/>
    </row>
    <row r="1641" spans="2:24" x14ac:dyDescent="0.25">
      <c r="B1641" s="50"/>
      <c r="C1641" s="128"/>
      <c r="D1641" s="126"/>
      <c r="E1641" s="126"/>
      <c r="F1641" s="124"/>
      <c r="G1641" s="132"/>
      <c r="H1641" s="50"/>
      <c r="I1641" s="50"/>
      <c r="J1641" s="50"/>
      <c r="K1641" s="50"/>
      <c r="L1641" s="50"/>
      <c r="M1641" s="50"/>
      <c r="N1641" s="50"/>
      <c r="O1641" s="50"/>
      <c r="P1641" s="50"/>
      <c r="Q1641" s="50"/>
      <c r="R1641" s="50"/>
      <c r="S1641" s="50"/>
      <c r="T1641" s="50"/>
      <c r="U1641" s="50"/>
      <c r="V1641" s="50"/>
      <c r="W1641" s="50"/>
      <c r="X1641" s="50"/>
    </row>
    <row r="1642" spans="2:24" x14ac:dyDescent="0.25">
      <c r="B1642" s="50"/>
      <c r="C1642" s="128"/>
      <c r="D1642" s="126"/>
      <c r="E1642" s="126"/>
      <c r="F1642" s="124"/>
      <c r="G1642" s="132"/>
      <c r="H1642" s="50"/>
      <c r="I1642" s="50"/>
      <c r="J1642" s="50"/>
      <c r="K1642" s="50"/>
      <c r="L1642" s="50"/>
      <c r="M1642" s="50"/>
      <c r="N1642" s="50"/>
      <c r="O1642" s="50"/>
      <c r="P1642" s="50"/>
      <c r="Q1642" s="50"/>
      <c r="R1642" s="50"/>
      <c r="S1642" s="50"/>
      <c r="T1642" s="50"/>
      <c r="U1642" s="50"/>
      <c r="V1642" s="50"/>
      <c r="W1642" s="50"/>
      <c r="X1642" s="50"/>
    </row>
    <row r="1643" spans="2:24" x14ac:dyDescent="0.25">
      <c r="B1643" s="50"/>
      <c r="C1643" s="128"/>
      <c r="D1643" s="126"/>
      <c r="E1643" s="126"/>
      <c r="F1643" s="124"/>
      <c r="G1643" s="132"/>
      <c r="H1643" s="50"/>
      <c r="I1643" s="50"/>
      <c r="J1643" s="50"/>
      <c r="K1643" s="50"/>
      <c r="L1643" s="50"/>
      <c r="M1643" s="50"/>
      <c r="N1643" s="50"/>
      <c r="O1643" s="50"/>
      <c r="P1643" s="50"/>
      <c r="Q1643" s="50"/>
      <c r="R1643" s="50"/>
      <c r="S1643" s="50"/>
      <c r="T1643" s="50"/>
      <c r="U1643" s="50"/>
      <c r="V1643" s="50"/>
      <c r="W1643" s="50"/>
      <c r="X1643" s="50"/>
    </row>
    <row r="1644" spans="2:24" x14ac:dyDescent="0.25">
      <c r="B1644" s="50"/>
      <c r="C1644" s="128"/>
      <c r="D1644" s="126"/>
      <c r="E1644" s="126"/>
      <c r="F1644" s="124"/>
      <c r="G1644" s="132"/>
      <c r="H1644" s="50"/>
      <c r="I1644" s="50"/>
      <c r="J1644" s="50"/>
      <c r="K1644" s="50"/>
      <c r="L1644" s="50"/>
      <c r="M1644" s="50"/>
      <c r="N1644" s="50"/>
      <c r="O1644" s="50"/>
      <c r="P1644" s="50"/>
      <c r="Q1644" s="50"/>
      <c r="R1644" s="50"/>
      <c r="S1644" s="50"/>
      <c r="T1644" s="50"/>
      <c r="U1644" s="50"/>
      <c r="V1644" s="50"/>
      <c r="W1644" s="50"/>
      <c r="X1644" s="50"/>
    </row>
    <row r="1645" spans="2:24" x14ac:dyDescent="0.25">
      <c r="B1645" s="50"/>
      <c r="C1645" s="128"/>
      <c r="D1645" s="126"/>
      <c r="E1645" s="126"/>
      <c r="F1645" s="124"/>
      <c r="G1645" s="132"/>
      <c r="H1645" s="50"/>
      <c r="I1645" s="50"/>
      <c r="J1645" s="50"/>
      <c r="K1645" s="50"/>
      <c r="L1645" s="50"/>
      <c r="M1645" s="50"/>
      <c r="N1645" s="50"/>
      <c r="O1645" s="50"/>
      <c r="P1645" s="50"/>
      <c r="Q1645" s="50"/>
      <c r="R1645" s="50"/>
      <c r="S1645" s="50"/>
      <c r="T1645" s="50"/>
      <c r="U1645" s="50"/>
      <c r="V1645" s="50"/>
      <c r="W1645" s="50"/>
      <c r="X1645" s="50"/>
    </row>
    <row r="1646" spans="2:24" x14ac:dyDescent="0.25">
      <c r="B1646" s="50"/>
      <c r="C1646" s="128"/>
      <c r="D1646" s="126"/>
      <c r="E1646" s="126"/>
      <c r="F1646" s="124"/>
      <c r="G1646" s="132"/>
      <c r="H1646" s="50"/>
      <c r="I1646" s="50"/>
      <c r="J1646" s="50"/>
      <c r="K1646" s="50"/>
      <c r="L1646" s="50"/>
      <c r="M1646" s="50"/>
      <c r="N1646" s="50"/>
      <c r="O1646" s="50"/>
      <c r="P1646" s="50"/>
      <c r="Q1646" s="50"/>
      <c r="R1646" s="50"/>
      <c r="S1646" s="50"/>
      <c r="T1646" s="50"/>
      <c r="U1646" s="50"/>
      <c r="V1646" s="50"/>
      <c r="W1646" s="50"/>
      <c r="X1646" s="50"/>
    </row>
    <row r="1647" spans="2:24" x14ac:dyDescent="0.25">
      <c r="B1647" s="50"/>
      <c r="C1647" s="128"/>
      <c r="D1647" s="126"/>
      <c r="E1647" s="126"/>
      <c r="F1647" s="124"/>
      <c r="G1647" s="132"/>
      <c r="H1647" s="50"/>
      <c r="I1647" s="50"/>
      <c r="J1647" s="50"/>
      <c r="K1647" s="50"/>
      <c r="L1647" s="50"/>
      <c r="M1647" s="50"/>
      <c r="N1647" s="50"/>
      <c r="O1647" s="50"/>
      <c r="P1647" s="50"/>
      <c r="Q1647" s="50"/>
      <c r="R1647" s="50"/>
      <c r="S1647" s="50"/>
      <c r="T1647" s="50"/>
      <c r="U1647" s="50"/>
      <c r="V1647" s="50"/>
      <c r="W1647" s="50"/>
      <c r="X1647" s="50"/>
    </row>
    <row r="1648" spans="2:24" x14ac:dyDescent="0.25">
      <c r="B1648" s="50"/>
      <c r="C1648" s="128"/>
      <c r="D1648" s="126"/>
      <c r="E1648" s="126"/>
      <c r="F1648" s="124"/>
      <c r="G1648" s="132"/>
      <c r="H1648" s="50"/>
      <c r="I1648" s="50"/>
      <c r="J1648" s="50"/>
      <c r="K1648" s="50"/>
      <c r="L1648" s="50"/>
      <c r="M1648" s="50"/>
      <c r="N1648" s="50"/>
      <c r="O1648" s="50"/>
      <c r="P1648" s="50"/>
      <c r="Q1648" s="50"/>
      <c r="R1648" s="50"/>
      <c r="S1648" s="50"/>
      <c r="T1648" s="50"/>
      <c r="U1648" s="50"/>
      <c r="V1648" s="50"/>
      <c r="W1648" s="50"/>
      <c r="X1648" s="50"/>
    </row>
    <row r="1649" spans="2:24" x14ac:dyDescent="0.25">
      <c r="B1649" s="50"/>
      <c r="C1649" s="128"/>
      <c r="D1649" s="126"/>
      <c r="E1649" s="126"/>
      <c r="F1649" s="124"/>
      <c r="G1649" s="132"/>
      <c r="H1649" s="50"/>
      <c r="I1649" s="50"/>
      <c r="J1649" s="50"/>
      <c r="K1649" s="50"/>
      <c r="L1649" s="50"/>
      <c r="M1649" s="50"/>
      <c r="N1649" s="50"/>
      <c r="O1649" s="50"/>
      <c r="P1649" s="50"/>
      <c r="Q1649" s="50"/>
      <c r="R1649" s="50"/>
      <c r="S1649" s="50"/>
      <c r="T1649" s="50"/>
      <c r="U1649" s="50"/>
      <c r="V1649" s="50"/>
      <c r="W1649" s="50"/>
      <c r="X1649" s="50"/>
    </row>
    <row r="1650" spans="2:24" x14ac:dyDescent="0.25">
      <c r="B1650" s="50"/>
      <c r="C1650" s="128"/>
      <c r="D1650" s="126"/>
      <c r="E1650" s="126"/>
      <c r="F1650" s="124"/>
      <c r="G1650" s="132"/>
      <c r="H1650" s="50"/>
      <c r="I1650" s="50"/>
      <c r="J1650" s="50"/>
      <c r="K1650" s="50"/>
      <c r="L1650" s="50"/>
      <c r="M1650" s="50"/>
      <c r="N1650" s="50"/>
      <c r="O1650" s="50"/>
      <c r="P1650" s="50"/>
      <c r="Q1650" s="50"/>
      <c r="R1650" s="50"/>
      <c r="S1650" s="50"/>
      <c r="T1650" s="50"/>
      <c r="U1650" s="50"/>
      <c r="V1650" s="50"/>
      <c r="W1650" s="50"/>
      <c r="X1650" s="50"/>
    </row>
    <row r="1651" spans="2:24" x14ac:dyDescent="0.25">
      <c r="B1651" s="50"/>
      <c r="C1651" s="128"/>
      <c r="D1651" s="126"/>
      <c r="E1651" s="126"/>
      <c r="F1651" s="124"/>
      <c r="G1651" s="132"/>
      <c r="H1651" s="50"/>
      <c r="I1651" s="50"/>
      <c r="J1651" s="50"/>
      <c r="K1651" s="50"/>
      <c r="L1651" s="50"/>
      <c r="M1651" s="50"/>
      <c r="N1651" s="50"/>
      <c r="O1651" s="50"/>
      <c r="P1651" s="50"/>
      <c r="Q1651" s="50"/>
      <c r="R1651" s="50"/>
      <c r="S1651" s="50"/>
      <c r="T1651" s="50"/>
      <c r="U1651" s="50"/>
      <c r="V1651" s="50"/>
      <c r="W1651" s="50"/>
      <c r="X1651" s="50"/>
    </row>
    <row r="1652" spans="2:24" x14ac:dyDescent="0.25">
      <c r="B1652" s="50"/>
      <c r="C1652" s="128"/>
      <c r="D1652" s="126"/>
      <c r="E1652" s="126"/>
      <c r="F1652" s="124"/>
      <c r="G1652" s="132"/>
      <c r="H1652" s="50"/>
      <c r="I1652" s="50"/>
      <c r="J1652" s="50"/>
      <c r="K1652" s="50"/>
      <c r="L1652" s="50"/>
      <c r="M1652" s="50"/>
      <c r="N1652" s="50"/>
      <c r="O1652" s="50"/>
      <c r="P1652" s="50"/>
      <c r="Q1652" s="50"/>
      <c r="R1652" s="50"/>
      <c r="S1652" s="50"/>
      <c r="T1652" s="50"/>
      <c r="U1652" s="50"/>
      <c r="V1652" s="50"/>
      <c r="W1652" s="50"/>
      <c r="X1652" s="50"/>
    </row>
    <row r="1653" spans="2:24" x14ac:dyDescent="0.25">
      <c r="B1653" s="50"/>
      <c r="C1653" s="128"/>
      <c r="D1653" s="126"/>
      <c r="E1653" s="126"/>
      <c r="F1653" s="124"/>
      <c r="G1653" s="132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  <c r="R1653" s="50"/>
      <c r="S1653" s="50"/>
      <c r="T1653" s="50"/>
      <c r="U1653" s="50"/>
      <c r="V1653" s="50"/>
      <c r="W1653" s="50"/>
      <c r="X1653" s="50"/>
    </row>
    <row r="1654" spans="2:24" x14ac:dyDescent="0.25">
      <c r="B1654" s="50"/>
      <c r="C1654" s="128"/>
      <c r="D1654" s="126"/>
      <c r="E1654" s="126"/>
      <c r="F1654" s="124"/>
      <c r="G1654" s="132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  <c r="R1654" s="50"/>
      <c r="S1654" s="50"/>
      <c r="T1654" s="50"/>
      <c r="U1654" s="50"/>
      <c r="V1654" s="50"/>
      <c r="W1654" s="50"/>
      <c r="X1654" s="50"/>
    </row>
    <row r="1655" spans="2:24" x14ac:dyDescent="0.25">
      <c r="B1655" s="50"/>
      <c r="C1655" s="128"/>
      <c r="D1655" s="126"/>
      <c r="E1655" s="126"/>
      <c r="F1655" s="124"/>
      <c r="G1655" s="132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  <c r="R1655" s="50"/>
      <c r="S1655" s="50"/>
      <c r="T1655" s="50"/>
      <c r="U1655" s="50"/>
      <c r="V1655" s="50"/>
      <c r="W1655" s="50"/>
      <c r="X1655" s="50"/>
    </row>
    <row r="1656" spans="2:24" x14ac:dyDescent="0.25">
      <c r="B1656" s="50"/>
      <c r="C1656" s="128"/>
      <c r="D1656" s="126"/>
      <c r="E1656" s="126"/>
      <c r="F1656" s="124"/>
      <c r="G1656" s="132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  <c r="R1656" s="50"/>
      <c r="S1656" s="50"/>
      <c r="T1656" s="50"/>
      <c r="U1656" s="50"/>
      <c r="V1656" s="50"/>
      <c r="W1656" s="50"/>
      <c r="X1656" s="50"/>
    </row>
    <row r="1657" spans="2:24" x14ac:dyDescent="0.25">
      <c r="B1657" s="50"/>
      <c r="C1657" s="128"/>
      <c r="D1657" s="126"/>
      <c r="E1657" s="126"/>
      <c r="F1657" s="124"/>
      <c r="G1657" s="132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  <c r="R1657" s="50"/>
      <c r="S1657" s="50"/>
      <c r="T1657" s="50"/>
      <c r="U1657" s="50"/>
      <c r="V1657" s="50"/>
      <c r="W1657" s="50"/>
      <c r="X1657" s="50"/>
    </row>
    <row r="1658" spans="2:24" x14ac:dyDescent="0.25">
      <c r="B1658" s="50"/>
      <c r="C1658" s="128"/>
      <c r="D1658" s="126"/>
      <c r="E1658" s="126"/>
      <c r="F1658" s="124"/>
      <c r="G1658" s="132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  <c r="R1658" s="50"/>
      <c r="S1658" s="50"/>
      <c r="T1658" s="50"/>
      <c r="U1658" s="50"/>
      <c r="V1658" s="50"/>
      <c r="W1658" s="50"/>
      <c r="X1658" s="50"/>
    </row>
    <row r="1659" spans="2:24" x14ac:dyDescent="0.25">
      <c r="B1659" s="50"/>
      <c r="C1659" s="128"/>
      <c r="D1659" s="126"/>
      <c r="E1659" s="126"/>
      <c r="F1659" s="124"/>
      <c r="G1659" s="132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  <c r="R1659" s="50"/>
      <c r="S1659" s="50"/>
      <c r="T1659" s="50"/>
      <c r="U1659" s="50"/>
      <c r="V1659" s="50"/>
      <c r="W1659" s="50"/>
      <c r="X1659" s="50"/>
    </row>
    <row r="1660" spans="2:24" x14ac:dyDescent="0.25">
      <c r="B1660" s="50"/>
      <c r="C1660" s="128"/>
      <c r="D1660" s="126"/>
      <c r="E1660" s="126"/>
      <c r="F1660" s="124"/>
      <c r="G1660" s="132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  <c r="R1660" s="50"/>
      <c r="S1660" s="50"/>
      <c r="T1660" s="50"/>
      <c r="U1660" s="50"/>
      <c r="V1660" s="50"/>
      <c r="W1660" s="50"/>
      <c r="X1660" s="50"/>
    </row>
    <row r="1661" spans="2:24" x14ac:dyDescent="0.25">
      <c r="B1661" s="50"/>
      <c r="C1661" s="128"/>
      <c r="D1661" s="126"/>
      <c r="E1661" s="126"/>
      <c r="F1661" s="124"/>
      <c r="G1661" s="132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  <c r="R1661" s="50"/>
      <c r="S1661" s="50"/>
      <c r="T1661" s="50"/>
      <c r="U1661" s="50"/>
      <c r="V1661" s="50"/>
      <c r="W1661" s="50"/>
      <c r="X1661" s="50"/>
    </row>
    <row r="1662" spans="2:24" x14ac:dyDescent="0.25">
      <c r="B1662" s="50"/>
      <c r="C1662" s="128"/>
      <c r="D1662" s="126"/>
      <c r="E1662" s="126"/>
      <c r="F1662" s="124"/>
      <c r="G1662" s="132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  <c r="R1662" s="50"/>
      <c r="S1662" s="50"/>
      <c r="T1662" s="50"/>
      <c r="U1662" s="50"/>
      <c r="V1662" s="50"/>
      <c r="W1662" s="50"/>
      <c r="X1662" s="50"/>
    </row>
    <row r="1663" spans="2:24" x14ac:dyDescent="0.25">
      <c r="B1663" s="50"/>
      <c r="C1663" s="128"/>
      <c r="D1663" s="126"/>
      <c r="E1663" s="126"/>
      <c r="F1663" s="124"/>
      <c r="G1663" s="132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  <c r="R1663" s="50"/>
      <c r="S1663" s="50"/>
      <c r="T1663" s="50"/>
      <c r="U1663" s="50"/>
      <c r="V1663" s="50"/>
      <c r="W1663" s="50"/>
      <c r="X1663" s="50"/>
    </row>
    <row r="1664" spans="2:24" x14ac:dyDescent="0.25">
      <c r="B1664" s="50"/>
      <c r="C1664" s="128"/>
      <c r="D1664" s="126"/>
      <c r="E1664" s="126"/>
      <c r="F1664" s="124"/>
      <c r="G1664" s="132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  <c r="R1664" s="50"/>
      <c r="S1664" s="50"/>
      <c r="T1664" s="50"/>
      <c r="U1664" s="50"/>
      <c r="V1664" s="50"/>
      <c r="W1664" s="50"/>
      <c r="X1664" s="50"/>
    </row>
    <row r="1665" spans="2:24" x14ac:dyDescent="0.25">
      <c r="B1665" s="50"/>
      <c r="C1665" s="128"/>
      <c r="D1665" s="126"/>
      <c r="E1665" s="126"/>
      <c r="F1665" s="124"/>
      <c r="G1665" s="132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  <c r="R1665" s="50"/>
      <c r="S1665" s="50"/>
      <c r="T1665" s="50"/>
      <c r="U1665" s="50"/>
      <c r="V1665" s="50"/>
      <c r="W1665" s="50"/>
      <c r="X1665" s="50"/>
    </row>
    <row r="1666" spans="2:24" x14ac:dyDescent="0.25">
      <c r="B1666" s="50"/>
      <c r="C1666" s="128"/>
      <c r="D1666" s="126"/>
      <c r="E1666" s="126"/>
      <c r="F1666" s="124"/>
      <c r="G1666" s="132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  <c r="R1666" s="50"/>
      <c r="S1666" s="50"/>
      <c r="T1666" s="50"/>
      <c r="U1666" s="50"/>
      <c r="V1666" s="50"/>
      <c r="W1666" s="50"/>
      <c r="X1666" s="50"/>
    </row>
    <row r="1667" spans="2:24" x14ac:dyDescent="0.25">
      <c r="B1667" s="50"/>
      <c r="C1667" s="128"/>
      <c r="D1667" s="126"/>
      <c r="E1667" s="126"/>
      <c r="F1667" s="124"/>
      <c r="G1667" s="132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  <c r="R1667" s="50"/>
      <c r="S1667" s="50"/>
      <c r="T1667" s="50"/>
      <c r="U1667" s="50"/>
      <c r="V1667" s="50"/>
      <c r="W1667" s="50"/>
      <c r="X1667" s="50"/>
    </row>
    <row r="1668" spans="2:24" x14ac:dyDescent="0.25">
      <c r="B1668" s="50"/>
      <c r="C1668" s="128"/>
      <c r="D1668" s="126"/>
      <c r="E1668" s="126"/>
      <c r="F1668" s="124"/>
      <c r="G1668" s="132"/>
      <c r="H1668" s="50"/>
      <c r="I1668" s="50"/>
      <c r="J1668" s="50"/>
      <c r="K1668" s="50"/>
      <c r="L1668" s="50"/>
      <c r="M1668" s="50"/>
      <c r="N1668" s="50"/>
      <c r="O1668" s="50"/>
      <c r="P1668" s="50"/>
      <c r="Q1668" s="50"/>
      <c r="R1668" s="50"/>
      <c r="S1668" s="50"/>
      <c r="T1668" s="50"/>
      <c r="U1668" s="50"/>
      <c r="V1668" s="50"/>
      <c r="W1668" s="50"/>
      <c r="X1668" s="50"/>
    </row>
    <row r="1669" spans="2:24" x14ac:dyDescent="0.25">
      <c r="B1669" s="50"/>
      <c r="C1669" s="128"/>
      <c r="D1669" s="126"/>
      <c r="E1669" s="126"/>
      <c r="F1669" s="124"/>
      <c r="G1669" s="132"/>
      <c r="H1669" s="50"/>
      <c r="I1669" s="50"/>
      <c r="J1669" s="50"/>
      <c r="K1669" s="50"/>
      <c r="L1669" s="50"/>
      <c r="M1669" s="50"/>
      <c r="N1669" s="50"/>
      <c r="O1669" s="50"/>
      <c r="P1669" s="50"/>
      <c r="Q1669" s="50"/>
      <c r="R1669" s="50"/>
      <c r="S1669" s="50"/>
      <c r="T1669" s="50"/>
      <c r="U1669" s="50"/>
      <c r="V1669" s="50"/>
      <c r="W1669" s="50"/>
      <c r="X1669" s="50"/>
    </row>
    <row r="1670" spans="2:24" x14ac:dyDescent="0.25">
      <c r="B1670" s="50"/>
      <c r="C1670" s="128"/>
      <c r="D1670" s="126"/>
      <c r="E1670" s="126"/>
      <c r="F1670" s="124"/>
      <c r="G1670" s="132"/>
      <c r="H1670" s="50"/>
      <c r="I1670" s="50"/>
      <c r="J1670" s="50"/>
      <c r="K1670" s="50"/>
      <c r="L1670" s="50"/>
      <c r="M1670" s="50"/>
      <c r="N1670" s="50"/>
      <c r="O1670" s="50"/>
      <c r="P1670" s="50"/>
      <c r="Q1670" s="50"/>
      <c r="R1670" s="50"/>
      <c r="S1670" s="50"/>
      <c r="T1670" s="50"/>
      <c r="U1670" s="50"/>
      <c r="V1670" s="50"/>
      <c r="W1670" s="50"/>
      <c r="X1670" s="50"/>
    </row>
    <row r="1671" spans="2:24" x14ac:dyDescent="0.25">
      <c r="B1671" s="50"/>
      <c r="C1671" s="128"/>
      <c r="D1671" s="126"/>
      <c r="E1671" s="126"/>
      <c r="F1671" s="124"/>
      <c r="G1671" s="132"/>
      <c r="H1671" s="50"/>
      <c r="I1671" s="50"/>
      <c r="J1671" s="50"/>
      <c r="K1671" s="50"/>
      <c r="L1671" s="50"/>
      <c r="M1671" s="50"/>
      <c r="N1671" s="50"/>
      <c r="O1671" s="50"/>
      <c r="P1671" s="50"/>
      <c r="Q1671" s="50"/>
      <c r="R1671" s="50"/>
      <c r="S1671" s="50"/>
      <c r="T1671" s="50"/>
      <c r="U1671" s="50"/>
      <c r="V1671" s="50"/>
      <c r="W1671" s="50"/>
      <c r="X1671" s="50"/>
    </row>
    <row r="1672" spans="2:24" x14ac:dyDescent="0.25">
      <c r="B1672" s="50"/>
      <c r="C1672" s="128"/>
      <c r="D1672" s="126"/>
      <c r="E1672" s="126"/>
      <c r="F1672" s="124"/>
      <c r="G1672" s="132"/>
      <c r="H1672" s="50"/>
      <c r="I1672" s="50"/>
      <c r="J1672" s="50"/>
      <c r="K1672" s="50"/>
      <c r="L1672" s="50"/>
      <c r="M1672" s="50"/>
      <c r="N1672" s="50"/>
      <c r="O1672" s="50"/>
      <c r="P1672" s="50"/>
      <c r="Q1672" s="50"/>
      <c r="R1672" s="50"/>
      <c r="S1672" s="50"/>
      <c r="T1672" s="50"/>
      <c r="U1672" s="50"/>
      <c r="V1672" s="50"/>
      <c r="W1672" s="50"/>
      <c r="X1672" s="50"/>
    </row>
    <row r="1673" spans="2:24" x14ac:dyDescent="0.25">
      <c r="B1673" s="50"/>
      <c r="C1673" s="128"/>
      <c r="D1673" s="126"/>
      <c r="E1673" s="126"/>
      <c r="F1673" s="124"/>
      <c r="G1673" s="132"/>
      <c r="H1673" s="50"/>
      <c r="I1673" s="50"/>
      <c r="J1673" s="50"/>
      <c r="K1673" s="50"/>
      <c r="L1673" s="50"/>
      <c r="M1673" s="50"/>
      <c r="N1673" s="50"/>
      <c r="O1673" s="50"/>
      <c r="P1673" s="50"/>
      <c r="Q1673" s="50"/>
      <c r="R1673" s="50"/>
      <c r="S1673" s="50"/>
      <c r="T1673" s="50"/>
      <c r="U1673" s="50"/>
      <c r="V1673" s="50"/>
      <c r="W1673" s="50"/>
      <c r="X1673" s="50"/>
    </row>
    <row r="1674" spans="2:24" x14ac:dyDescent="0.25">
      <c r="B1674" s="50"/>
      <c r="C1674" s="128"/>
      <c r="D1674" s="126"/>
      <c r="E1674" s="126"/>
      <c r="F1674" s="124"/>
      <c r="G1674" s="132"/>
      <c r="H1674" s="50"/>
      <c r="I1674" s="50"/>
      <c r="J1674" s="50"/>
      <c r="K1674" s="50"/>
      <c r="L1674" s="50"/>
      <c r="M1674" s="50"/>
      <c r="N1674" s="50"/>
      <c r="O1674" s="50"/>
      <c r="P1674" s="50"/>
      <c r="Q1674" s="50"/>
      <c r="R1674" s="50"/>
      <c r="S1674" s="50"/>
      <c r="T1674" s="50"/>
      <c r="U1674" s="50"/>
      <c r="V1674" s="50"/>
      <c r="W1674" s="50"/>
      <c r="X1674" s="50"/>
    </row>
    <row r="1675" spans="2:24" x14ac:dyDescent="0.25">
      <c r="B1675" s="50"/>
      <c r="C1675" s="128"/>
      <c r="D1675" s="126"/>
      <c r="E1675" s="126"/>
      <c r="F1675" s="124"/>
      <c r="G1675" s="132"/>
      <c r="H1675" s="50"/>
      <c r="I1675" s="50"/>
      <c r="J1675" s="50"/>
      <c r="K1675" s="50"/>
      <c r="L1675" s="50"/>
      <c r="M1675" s="50"/>
      <c r="N1675" s="50"/>
      <c r="O1675" s="50"/>
      <c r="P1675" s="50"/>
      <c r="Q1675" s="50"/>
      <c r="R1675" s="50"/>
      <c r="S1675" s="50"/>
      <c r="T1675" s="50"/>
      <c r="U1675" s="50"/>
      <c r="V1675" s="50"/>
      <c r="W1675" s="50"/>
      <c r="X1675" s="50"/>
    </row>
    <row r="1676" spans="2:24" x14ac:dyDescent="0.25">
      <c r="B1676" s="50"/>
      <c r="C1676" s="128"/>
      <c r="D1676" s="126"/>
      <c r="E1676" s="126"/>
      <c r="F1676" s="124"/>
      <c r="G1676" s="132"/>
      <c r="H1676" s="50"/>
      <c r="I1676" s="50"/>
      <c r="J1676" s="50"/>
      <c r="K1676" s="50"/>
      <c r="L1676" s="50"/>
      <c r="M1676" s="50"/>
      <c r="N1676" s="50"/>
      <c r="O1676" s="50"/>
      <c r="P1676" s="50"/>
      <c r="Q1676" s="50"/>
      <c r="R1676" s="50"/>
      <c r="S1676" s="50"/>
      <c r="T1676" s="50"/>
      <c r="U1676" s="50"/>
      <c r="V1676" s="50"/>
      <c r="W1676" s="50"/>
      <c r="X1676" s="50"/>
    </row>
    <row r="1677" spans="2:24" x14ac:dyDescent="0.25">
      <c r="B1677" s="50"/>
      <c r="C1677" s="128"/>
      <c r="D1677" s="126"/>
      <c r="E1677" s="126"/>
      <c r="F1677" s="124"/>
      <c r="G1677" s="132"/>
      <c r="H1677" s="50"/>
      <c r="I1677" s="50"/>
      <c r="J1677" s="50"/>
      <c r="K1677" s="50"/>
      <c r="L1677" s="50"/>
      <c r="M1677" s="50"/>
      <c r="N1677" s="50"/>
      <c r="O1677" s="50"/>
      <c r="P1677" s="50"/>
      <c r="Q1677" s="50"/>
      <c r="R1677" s="50"/>
      <c r="S1677" s="50"/>
      <c r="T1677" s="50"/>
      <c r="U1677" s="50"/>
      <c r="V1677" s="50"/>
      <c r="W1677" s="50"/>
      <c r="X1677" s="50"/>
    </row>
    <row r="1678" spans="2:24" x14ac:dyDescent="0.25">
      <c r="B1678" s="50"/>
      <c r="C1678" s="128"/>
      <c r="D1678" s="126"/>
      <c r="E1678" s="126"/>
      <c r="F1678" s="124"/>
      <c r="G1678" s="132"/>
      <c r="H1678" s="50"/>
      <c r="I1678" s="50"/>
      <c r="J1678" s="50"/>
      <c r="K1678" s="50"/>
      <c r="L1678" s="50"/>
      <c r="M1678" s="50"/>
      <c r="N1678" s="50"/>
      <c r="O1678" s="50"/>
      <c r="P1678" s="50"/>
      <c r="Q1678" s="50"/>
      <c r="R1678" s="50"/>
      <c r="S1678" s="50"/>
      <c r="T1678" s="50"/>
      <c r="U1678" s="50"/>
      <c r="V1678" s="50"/>
      <c r="W1678" s="50"/>
      <c r="X1678" s="50"/>
    </row>
    <row r="1679" spans="2:24" x14ac:dyDescent="0.25">
      <c r="B1679" s="50"/>
      <c r="C1679" s="128"/>
      <c r="D1679" s="126"/>
      <c r="E1679" s="126"/>
      <c r="F1679" s="124"/>
      <c r="G1679" s="132"/>
      <c r="H1679" s="50"/>
      <c r="I1679" s="50"/>
      <c r="J1679" s="50"/>
      <c r="K1679" s="50"/>
      <c r="L1679" s="50"/>
      <c r="M1679" s="50"/>
      <c r="N1679" s="50"/>
      <c r="O1679" s="50"/>
      <c r="P1679" s="50"/>
      <c r="Q1679" s="50"/>
      <c r="R1679" s="50"/>
      <c r="S1679" s="50"/>
      <c r="T1679" s="50"/>
      <c r="U1679" s="50"/>
      <c r="V1679" s="50"/>
      <c r="W1679" s="50"/>
      <c r="X1679" s="50"/>
    </row>
    <row r="1680" spans="2:24" x14ac:dyDescent="0.25">
      <c r="B1680" s="50"/>
      <c r="C1680" s="128"/>
      <c r="D1680" s="126"/>
      <c r="E1680" s="126"/>
      <c r="F1680" s="124"/>
      <c r="G1680" s="132"/>
      <c r="H1680" s="50"/>
      <c r="I1680" s="50"/>
      <c r="J1680" s="50"/>
      <c r="K1680" s="50"/>
      <c r="L1680" s="50"/>
      <c r="M1680" s="50"/>
      <c r="N1680" s="50"/>
      <c r="O1680" s="50"/>
      <c r="P1680" s="50"/>
      <c r="Q1680" s="50"/>
      <c r="R1680" s="50"/>
      <c r="S1680" s="50"/>
      <c r="T1680" s="50"/>
      <c r="U1680" s="50"/>
      <c r="V1680" s="50"/>
      <c r="W1680" s="50"/>
      <c r="X1680" s="50"/>
    </row>
    <row r="1681" spans="2:24" x14ac:dyDescent="0.25">
      <c r="B1681" s="50"/>
      <c r="C1681" s="128"/>
      <c r="D1681" s="126"/>
      <c r="E1681" s="126"/>
      <c r="F1681" s="124"/>
      <c r="G1681" s="132"/>
      <c r="H1681" s="50"/>
      <c r="I1681" s="50"/>
      <c r="J1681" s="50"/>
      <c r="K1681" s="50"/>
      <c r="L1681" s="50"/>
      <c r="M1681" s="50"/>
      <c r="N1681" s="50"/>
      <c r="O1681" s="50"/>
      <c r="P1681" s="50"/>
      <c r="Q1681" s="50"/>
      <c r="R1681" s="50"/>
      <c r="S1681" s="50"/>
      <c r="T1681" s="50"/>
      <c r="U1681" s="50"/>
      <c r="V1681" s="50"/>
      <c r="W1681" s="50"/>
      <c r="X1681" s="50"/>
    </row>
    <row r="1682" spans="2:24" x14ac:dyDescent="0.25">
      <c r="B1682" s="50"/>
      <c r="C1682" s="128"/>
      <c r="D1682" s="126"/>
      <c r="E1682" s="126"/>
      <c r="F1682" s="124"/>
      <c r="G1682" s="132"/>
      <c r="H1682" s="50"/>
      <c r="I1682" s="50"/>
      <c r="J1682" s="50"/>
      <c r="K1682" s="50"/>
      <c r="L1682" s="50"/>
      <c r="M1682" s="50"/>
      <c r="N1682" s="50"/>
      <c r="O1682" s="50"/>
      <c r="P1682" s="50"/>
      <c r="Q1682" s="50"/>
      <c r="R1682" s="50"/>
      <c r="S1682" s="50"/>
      <c r="T1682" s="50"/>
      <c r="U1682" s="50"/>
      <c r="V1682" s="50"/>
      <c r="W1682" s="50"/>
      <c r="X1682" s="50"/>
    </row>
    <row r="1683" spans="2:24" x14ac:dyDescent="0.25">
      <c r="B1683" s="50"/>
      <c r="C1683" s="128"/>
      <c r="D1683" s="126"/>
      <c r="E1683" s="126"/>
      <c r="F1683" s="124"/>
      <c r="G1683" s="132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  <c r="R1683" s="50"/>
      <c r="S1683" s="50"/>
      <c r="T1683" s="50"/>
      <c r="U1683" s="50"/>
      <c r="V1683" s="50"/>
      <c r="W1683" s="50"/>
      <c r="X1683" s="50"/>
    </row>
    <row r="1684" spans="2:24" x14ac:dyDescent="0.25">
      <c r="B1684" s="50"/>
      <c r="C1684" s="128"/>
      <c r="D1684" s="126"/>
      <c r="E1684" s="126"/>
      <c r="F1684" s="124"/>
      <c r="G1684" s="132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  <c r="R1684" s="50"/>
      <c r="S1684" s="50"/>
      <c r="T1684" s="50"/>
      <c r="U1684" s="50"/>
      <c r="V1684" s="50"/>
      <c r="W1684" s="50"/>
      <c r="X1684" s="50"/>
    </row>
    <row r="1685" spans="2:24" x14ac:dyDescent="0.25">
      <c r="B1685" s="50"/>
      <c r="C1685" s="128"/>
      <c r="D1685" s="126"/>
      <c r="E1685" s="126"/>
      <c r="F1685" s="124"/>
      <c r="G1685" s="132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  <c r="R1685" s="50"/>
      <c r="S1685" s="50"/>
      <c r="T1685" s="50"/>
      <c r="U1685" s="50"/>
      <c r="V1685" s="50"/>
      <c r="W1685" s="50"/>
      <c r="X1685" s="50"/>
    </row>
    <row r="1686" spans="2:24" x14ac:dyDescent="0.25">
      <c r="B1686" s="50"/>
      <c r="C1686" s="128"/>
      <c r="D1686" s="126"/>
      <c r="E1686" s="126"/>
      <c r="F1686" s="124"/>
      <c r="G1686" s="132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  <c r="R1686" s="50"/>
      <c r="S1686" s="50"/>
      <c r="T1686" s="50"/>
      <c r="U1686" s="50"/>
      <c r="V1686" s="50"/>
      <c r="W1686" s="50"/>
      <c r="X1686" s="50"/>
    </row>
    <row r="1687" spans="2:24" x14ac:dyDescent="0.25">
      <c r="B1687" s="50"/>
      <c r="C1687" s="128"/>
      <c r="D1687" s="126"/>
      <c r="E1687" s="126"/>
      <c r="F1687" s="124"/>
      <c r="G1687" s="132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  <c r="R1687" s="50"/>
      <c r="S1687" s="50"/>
      <c r="T1687" s="50"/>
      <c r="U1687" s="50"/>
      <c r="V1687" s="50"/>
      <c r="W1687" s="50"/>
      <c r="X1687" s="50"/>
    </row>
    <row r="1688" spans="2:24" x14ac:dyDescent="0.25">
      <c r="B1688" s="50"/>
      <c r="C1688" s="128"/>
      <c r="D1688" s="126"/>
      <c r="E1688" s="126"/>
      <c r="F1688" s="124"/>
      <c r="G1688" s="132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  <c r="R1688" s="50"/>
      <c r="S1688" s="50"/>
      <c r="T1688" s="50"/>
      <c r="U1688" s="50"/>
      <c r="V1688" s="50"/>
      <c r="W1688" s="50"/>
      <c r="X1688" s="50"/>
    </row>
    <row r="1689" spans="2:24" x14ac:dyDescent="0.25">
      <c r="B1689" s="50"/>
      <c r="C1689" s="128"/>
      <c r="D1689" s="126"/>
      <c r="E1689" s="126"/>
      <c r="F1689" s="124"/>
      <c r="G1689" s="132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  <c r="R1689" s="50"/>
      <c r="S1689" s="50"/>
      <c r="T1689" s="50"/>
      <c r="U1689" s="50"/>
      <c r="V1689" s="50"/>
      <c r="W1689" s="50"/>
      <c r="X1689" s="50"/>
    </row>
    <row r="1690" spans="2:24" x14ac:dyDescent="0.25">
      <c r="B1690" s="50"/>
      <c r="C1690" s="128"/>
      <c r="D1690" s="126"/>
      <c r="E1690" s="126"/>
      <c r="F1690" s="124"/>
      <c r="G1690" s="132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  <c r="R1690" s="50"/>
      <c r="S1690" s="50"/>
      <c r="T1690" s="50"/>
      <c r="U1690" s="50"/>
      <c r="V1690" s="50"/>
      <c r="W1690" s="50"/>
      <c r="X1690" s="50"/>
    </row>
    <row r="1691" spans="2:24" x14ac:dyDescent="0.25">
      <c r="B1691" s="50"/>
      <c r="C1691" s="128"/>
      <c r="D1691" s="126"/>
      <c r="E1691" s="126"/>
      <c r="F1691" s="124"/>
      <c r="G1691" s="132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  <c r="R1691" s="50"/>
      <c r="S1691" s="50"/>
      <c r="T1691" s="50"/>
      <c r="U1691" s="50"/>
      <c r="V1691" s="50"/>
      <c r="W1691" s="50"/>
      <c r="X1691" s="50"/>
    </row>
    <row r="1692" spans="2:24" x14ac:dyDescent="0.25">
      <c r="B1692" s="50"/>
      <c r="C1692" s="128"/>
      <c r="D1692" s="126"/>
      <c r="E1692" s="126"/>
      <c r="F1692" s="124"/>
      <c r="G1692" s="132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  <c r="R1692" s="50"/>
      <c r="S1692" s="50"/>
      <c r="T1692" s="50"/>
      <c r="U1692" s="50"/>
      <c r="V1692" s="50"/>
      <c r="W1692" s="50"/>
      <c r="X1692" s="50"/>
    </row>
    <row r="1693" spans="2:24" x14ac:dyDescent="0.25">
      <c r="B1693" s="50"/>
      <c r="C1693" s="128"/>
      <c r="D1693" s="126"/>
      <c r="E1693" s="126"/>
      <c r="F1693" s="124"/>
      <c r="G1693" s="132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  <c r="R1693" s="50"/>
      <c r="S1693" s="50"/>
      <c r="T1693" s="50"/>
      <c r="U1693" s="50"/>
      <c r="V1693" s="50"/>
      <c r="W1693" s="50"/>
      <c r="X1693" s="50"/>
    </row>
    <row r="1694" spans="2:24" x14ac:dyDescent="0.25">
      <c r="B1694" s="50"/>
      <c r="C1694" s="128"/>
      <c r="D1694" s="126"/>
      <c r="E1694" s="126"/>
      <c r="F1694" s="124"/>
      <c r="G1694" s="132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  <c r="R1694" s="50"/>
      <c r="S1694" s="50"/>
      <c r="T1694" s="50"/>
      <c r="U1694" s="50"/>
      <c r="V1694" s="50"/>
      <c r="W1694" s="50"/>
      <c r="X1694" s="50"/>
    </row>
    <row r="1695" spans="2:24" x14ac:dyDescent="0.25">
      <c r="B1695" s="50"/>
      <c r="C1695" s="128"/>
      <c r="D1695" s="126"/>
      <c r="E1695" s="126"/>
      <c r="F1695" s="124"/>
      <c r="G1695" s="132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  <c r="R1695" s="50"/>
      <c r="S1695" s="50"/>
      <c r="T1695" s="50"/>
      <c r="U1695" s="50"/>
      <c r="V1695" s="50"/>
      <c r="W1695" s="50"/>
      <c r="X1695" s="50"/>
    </row>
    <row r="1696" spans="2:24" x14ac:dyDescent="0.25">
      <c r="B1696" s="50"/>
      <c r="C1696" s="128"/>
      <c r="D1696" s="126"/>
      <c r="E1696" s="126"/>
      <c r="F1696" s="124"/>
      <c r="G1696" s="132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  <c r="R1696" s="50"/>
      <c r="S1696" s="50"/>
      <c r="T1696" s="50"/>
      <c r="U1696" s="50"/>
      <c r="V1696" s="50"/>
      <c r="W1696" s="50"/>
      <c r="X1696" s="50"/>
    </row>
    <row r="1697" spans="2:24" x14ac:dyDescent="0.25">
      <c r="B1697" s="50"/>
      <c r="C1697" s="128"/>
      <c r="D1697" s="126"/>
      <c r="E1697" s="126"/>
      <c r="F1697" s="124"/>
      <c r="G1697" s="132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  <c r="R1697" s="50"/>
      <c r="S1697" s="50"/>
      <c r="T1697" s="50"/>
      <c r="U1697" s="50"/>
      <c r="V1697" s="50"/>
      <c r="W1697" s="50"/>
      <c r="X1697" s="50"/>
    </row>
    <row r="1698" spans="2:24" x14ac:dyDescent="0.25">
      <c r="B1698" s="50"/>
      <c r="C1698" s="128"/>
      <c r="D1698" s="126"/>
      <c r="E1698" s="126"/>
      <c r="F1698" s="124"/>
      <c r="G1698" s="132"/>
      <c r="H1698" s="50"/>
      <c r="I1698" s="50"/>
      <c r="J1698" s="50"/>
      <c r="K1698" s="50"/>
      <c r="L1698" s="50"/>
      <c r="M1698" s="50"/>
      <c r="N1698" s="50"/>
      <c r="O1698" s="50"/>
      <c r="P1698" s="50"/>
      <c r="Q1698" s="50"/>
      <c r="R1698" s="50"/>
      <c r="S1698" s="50"/>
      <c r="T1698" s="50"/>
      <c r="U1698" s="50"/>
      <c r="V1698" s="50"/>
      <c r="W1698" s="50"/>
      <c r="X1698" s="50"/>
    </row>
    <row r="1699" spans="2:24" x14ac:dyDescent="0.25">
      <c r="B1699" s="50"/>
      <c r="C1699" s="128"/>
      <c r="D1699" s="126"/>
      <c r="E1699" s="126"/>
      <c r="F1699" s="124"/>
      <c r="G1699" s="132"/>
      <c r="H1699" s="50"/>
      <c r="I1699" s="50"/>
      <c r="J1699" s="50"/>
      <c r="K1699" s="50"/>
      <c r="L1699" s="50"/>
      <c r="M1699" s="50"/>
      <c r="N1699" s="50"/>
      <c r="O1699" s="50"/>
      <c r="P1699" s="50"/>
      <c r="Q1699" s="50"/>
      <c r="R1699" s="50"/>
      <c r="S1699" s="50"/>
      <c r="T1699" s="50"/>
      <c r="U1699" s="50"/>
      <c r="V1699" s="50"/>
      <c r="W1699" s="50"/>
      <c r="X1699" s="50"/>
    </row>
    <row r="1700" spans="2:24" x14ac:dyDescent="0.25">
      <c r="B1700" s="50"/>
      <c r="C1700" s="128"/>
      <c r="D1700" s="126"/>
      <c r="E1700" s="126"/>
      <c r="F1700" s="124"/>
      <c r="G1700" s="132"/>
      <c r="H1700" s="50"/>
      <c r="I1700" s="50"/>
      <c r="J1700" s="50"/>
      <c r="K1700" s="50"/>
      <c r="L1700" s="50"/>
      <c r="M1700" s="50"/>
      <c r="N1700" s="50"/>
      <c r="O1700" s="50"/>
      <c r="P1700" s="50"/>
      <c r="Q1700" s="50"/>
      <c r="R1700" s="50"/>
      <c r="S1700" s="50"/>
      <c r="T1700" s="50"/>
      <c r="U1700" s="50"/>
      <c r="V1700" s="50"/>
      <c r="W1700" s="50"/>
      <c r="X1700" s="50"/>
    </row>
    <row r="1701" spans="2:24" x14ac:dyDescent="0.25">
      <c r="B1701" s="50"/>
      <c r="C1701" s="128"/>
      <c r="D1701" s="126"/>
      <c r="E1701" s="126"/>
      <c r="F1701" s="124"/>
      <c r="G1701" s="132"/>
      <c r="H1701" s="50"/>
      <c r="I1701" s="50"/>
      <c r="J1701" s="50"/>
      <c r="K1701" s="50"/>
      <c r="L1701" s="50"/>
      <c r="M1701" s="50"/>
      <c r="N1701" s="50"/>
      <c r="O1701" s="50"/>
      <c r="P1701" s="50"/>
      <c r="Q1701" s="50"/>
      <c r="R1701" s="50"/>
      <c r="S1701" s="50"/>
      <c r="T1701" s="50"/>
      <c r="U1701" s="50"/>
      <c r="V1701" s="50"/>
      <c r="W1701" s="50"/>
      <c r="X1701" s="50"/>
    </row>
    <row r="1702" spans="2:24" x14ac:dyDescent="0.25">
      <c r="B1702" s="50"/>
      <c r="C1702" s="128"/>
      <c r="D1702" s="126"/>
      <c r="E1702" s="126"/>
      <c r="F1702" s="124"/>
      <c r="G1702" s="132"/>
      <c r="H1702" s="50"/>
      <c r="I1702" s="50"/>
      <c r="J1702" s="50"/>
      <c r="K1702" s="50"/>
      <c r="L1702" s="50"/>
      <c r="M1702" s="50"/>
      <c r="N1702" s="50"/>
      <c r="O1702" s="50"/>
      <c r="P1702" s="50"/>
      <c r="Q1702" s="50"/>
      <c r="R1702" s="50"/>
      <c r="S1702" s="50"/>
      <c r="T1702" s="50"/>
      <c r="U1702" s="50"/>
      <c r="V1702" s="50"/>
      <c r="W1702" s="50"/>
      <c r="X1702" s="50"/>
    </row>
    <row r="1703" spans="2:24" x14ac:dyDescent="0.25">
      <c r="B1703" s="50"/>
      <c r="C1703" s="128"/>
      <c r="D1703" s="126"/>
      <c r="E1703" s="126"/>
      <c r="F1703" s="124"/>
      <c r="G1703" s="132"/>
      <c r="H1703" s="50"/>
      <c r="I1703" s="50"/>
      <c r="J1703" s="50"/>
      <c r="K1703" s="50"/>
      <c r="L1703" s="50"/>
      <c r="M1703" s="50"/>
      <c r="N1703" s="50"/>
      <c r="O1703" s="50"/>
      <c r="P1703" s="50"/>
      <c r="Q1703" s="50"/>
      <c r="R1703" s="50"/>
      <c r="S1703" s="50"/>
      <c r="T1703" s="50"/>
      <c r="U1703" s="50"/>
      <c r="V1703" s="50"/>
      <c r="W1703" s="50"/>
      <c r="X1703" s="50"/>
    </row>
    <row r="1704" spans="2:24" x14ac:dyDescent="0.25">
      <c r="B1704" s="50"/>
      <c r="C1704" s="128"/>
      <c r="D1704" s="126"/>
      <c r="E1704" s="126"/>
      <c r="F1704" s="124"/>
      <c r="G1704" s="132"/>
      <c r="H1704" s="50"/>
      <c r="I1704" s="50"/>
      <c r="J1704" s="50"/>
      <c r="K1704" s="50"/>
      <c r="L1704" s="50"/>
      <c r="M1704" s="50"/>
      <c r="N1704" s="50"/>
      <c r="O1704" s="50"/>
      <c r="P1704" s="50"/>
      <c r="Q1704" s="50"/>
      <c r="R1704" s="50"/>
      <c r="S1704" s="50"/>
      <c r="T1704" s="50"/>
      <c r="U1704" s="50"/>
      <c r="V1704" s="50"/>
      <c r="W1704" s="50"/>
      <c r="X1704" s="50"/>
    </row>
    <row r="1705" spans="2:24" x14ac:dyDescent="0.25">
      <c r="B1705" s="50"/>
      <c r="C1705" s="128"/>
      <c r="D1705" s="126"/>
      <c r="E1705" s="126"/>
      <c r="F1705" s="124"/>
      <c r="G1705" s="132"/>
      <c r="H1705" s="50"/>
      <c r="I1705" s="50"/>
      <c r="J1705" s="50"/>
      <c r="K1705" s="50"/>
      <c r="L1705" s="50"/>
      <c r="M1705" s="50"/>
      <c r="N1705" s="50"/>
      <c r="O1705" s="50"/>
      <c r="P1705" s="50"/>
      <c r="Q1705" s="50"/>
      <c r="R1705" s="50"/>
      <c r="S1705" s="50"/>
      <c r="T1705" s="50"/>
      <c r="U1705" s="50"/>
      <c r="V1705" s="50"/>
      <c r="W1705" s="50"/>
      <c r="X1705" s="50"/>
    </row>
    <row r="1706" spans="2:24" x14ac:dyDescent="0.25">
      <c r="B1706" s="50"/>
      <c r="C1706" s="128"/>
      <c r="D1706" s="126"/>
      <c r="E1706" s="126"/>
      <c r="F1706" s="124"/>
      <c r="G1706" s="132"/>
      <c r="H1706" s="50"/>
      <c r="I1706" s="50"/>
      <c r="J1706" s="50"/>
      <c r="K1706" s="50"/>
      <c r="L1706" s="50"/>
      <c r="M1706" s="50"/>
      <c r="N1706" s="50"/>
      <c r="O1706" s="50"/>
      <c r="P1706" s="50"/>
      <c r="Q1706" s="50"/>
      <c r="R1706" s="50"/>
      <c r="S1706" s="50"/>
      <c r="T1706" s="50"/>
      <c r="U1706" s="50"/>
      <c r="V1706" s="50"/>
      <c r="W1706" s="50"/>
      <c r="X1706" s="50"/>
    </row>
    <row r="1707" spans="2:24" x14ac:dyDescent="0.25">
      <c r="B1707" s="50"/>
      <c r="C1707" s="128"/>
      <c r="D1707" s="126"/>
      <c r="E1707" s="126"/>
      <c r="F1707" s="124"/>
      <c r="G1707" s="132"/>
      <c r="H1707" s="50"/>
      <c r="I1707" s="50"/>
      <c r="J1707" s="50"/>
      <c r="K1707" s="50"/>
      <c r="L1707" s="50"/>
      <c r="M1707" s="50"/>
      <c r="N1707" s="50"/>
      <c r="O1707" s="50"/>
      <c r="P1707" s="50"/>
      <c r="Q1707" s="50"/>
      <c r="R1707" s="50"/>
      <c r="S1707" s="50"/>
      <c r="T1707" s="50"/>
      <c r="U1707" s="50"/>
      <c r="V1707" s="50"/>
      <c r="W1707" s="50"/>
      <c r="X1707" s="50"/>
    </row>
    <row r="1708" spans="2:24" x14ac:dyDescent="0.25">
      <c r="B1708" s="50"/>
      <c r="C1708" s="128"/>
      <c r="D1708" s="126"/>
      <c r="E1708" s="126"/>
      <c r="F1708" s="124"/>
      <c r="G1708" s="132"/>
      <c r="H1708" s="50"/>
      <c r="I1708" s="50"/>
      <c r="J1708" s="50"/>
      <c r="K1708" s="50"/>
      <c r="L1708" s="50"/>
      <c r="M1708" s="50"/>
      <c r="N1708" s="50"/>
      <c r="O1708" s="50"/>
      <c r="P1708" s="50"/>
      <c r="Q1708" s="50"/>
      <c r="R1708" s="50"/>
      <c r="S1708" s="50"/>
      <c r="T1708" s="50"/>
      <c r="U1708" s="50"/>
      <c r="V1708" s="50"/>
      <c r="W1708" s="50"/>
      <c r="X1708" s="50"/>
    </row>
    <row r="1709" spans="2:24" x14ac:dyDescent="0.25">
      <c r="B1709" s="50"/>
      <c r="C1709" s="128"/>
      <c r="D1709" s="126"/>
      <c r="E1709" s="126"/>
      <c r="F1709" s="124"/>
      <c r="G1709" s="132"/>
      <c r="H1709" s="50"/>
      <c r="I1709" s="50"/>
      <c r="J1709" s="50"/>
      <c r="K1709" s="50"/>
      <c r="L1709" s="50"/>
      <c r="M1709" s="50"/>
      <c r="N1709" s="50"/>
      <c r="O1709" s="50"/>
      <c r="P1709" s="50"/>
      <c r="Q1709" s="50"/>
      <c r="R1709" s="50"/>
      <c r="S1709" s="50"/>
      <c r="T1709" s="50"/>
      <c r="U1709" s="50"/>
      <c r="V1709" s="50"/>
      <c r="W1709" s="50"/>
      <c r="X1709" s="50"/>
    </row>
    <row r="1710" spans="2:24" x14ac:dyDescent="0.25">
      <c r="B1710" s="50"/>
      <c r="C1710" s="128"/>
      <c r="D1710" s="126"/>
      <c r="E1710" s="126"/>
      <c r="F1710" s="124"/>
      <c r="G1710" s="132"/>
      <c r="H1710" s="50"/>
      <c r="I1710" s="50"/>
      <c r="J1710" s="50"/>
      <c r="K1710" s="50"/>
      <c r="L1710" s="50"/>
      <c r="M1710" s="50"/>
      <c r="N1710" s="50"/>
      <c r="O1710" s="50"/>
      <c r="P1710" s="50"/>
      <c r="Q1710" s="50"/>
      <c r="R1710" s="50"/>
      <c r="S1710" s="50"/>
      <c r="T1710" s="50"/>
      <c r="U1710" s="50"/>
      <c r="V1710" s="50"/>
      <c r="W1710" s="50"/>
      <c r="X1710" s="50"/>
    </row>
    <row r="1711" spans="2:24" x14ac:dyDescent="0.25">
      <c r="B1711" s="50"/>
      <c r="C1711" s="128"/>
      <c r="D1711" s="126"/>
      <c r="E1711" s="126"/>
      <c r="F1711" s="124"/>
      <c r="G1711" s="132"/>
      <c r="H1711" s="50"/>
      <c r="I1711" s="50"/>
      <c r="J1711" s="50"/>
      <c r="K1711" s="50"/>
      <c r="L1711" s="50"/>
      <c r="M1711" s="50"/>
      <c r="N1711" s="50"/>
      <c r="O1711" s="50"/>
      <c r="P1711" s="50"/>
      <c r="Q1711" s="50"/>
      <c r="R1711" s="50"/>
      <c r="S1711" s="50"/>
      <c r="T1711" s="50"/>
      <c r="U1711" s="50"/>
      <c r="V1711" s="50"/>
      <c r="W1711" s="50"/>
      <c r="X1711" s="50"/>
    </row>
    <row r="1712" spans="2:24" x14ac:dyDescent="0.25">
      <c r="B1712" s="50"/>
      <c r="C1712" s="128"/>
      <c r="D1712" s="126"/>
      <c r="E1712" s="126"/>
      <c r="F1712" s="124"/>
      <c r="G1712" s="132"/>
      <c r="H1712" s="50"/>
      <c r="I1712" s="50"/>
      <c r="J1712" s="50"/>
      <c r="K1712" s="50"/>
      <c r="L1712" s="50"/>
      <c r="M1712" s="50"/>
      <c r="N1712" s="50"/>
      <c r="O1712" s="50"/>
      <c r="P1712" s="50"/>
      <c r="Q1712" s="50"/>
      <c r="R1712" s="50"/>
      <c r="S1712" s="50"/>
      <c r="T1712" s="50"/>
      <c r="U1712" s="50"/>
      <c r="V1712" s="50"/>
      <c r="W1712" s="50"/>
      <c r="X1712" s="50"/>
    </row>
    <row r="1713" spans="2:24" x14ac:dyDescent="0.25">
      <c r="B1713" s="50"/>
      <c r="C1713" s="128"/>
      <c r="D1713" s="126"/>
      <c r="E1713" s="126"/>
      <c r="F1713" s="124"/>
      <c r="G1713" s="132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  <c r="R1713" s="50"/>
      <c r="S1713" s="50"/>
      <c r="T1713" s="50"/>
      <c r="U1713" s="50"/>
      <c r="V1713" s="50"/>
      <c r="W1713" s="50"/>
      <c r="X1713" s="50"/>
    </row>
    <row r="1714" spans="2:24" x14ac:dyDescent="0.25">
      <c r="B1714" s="50"/>
      <c r="C1714" s="128"/>
      <c r="D1714" s="126"/>
      <c r="E1714" s="126"/>
      <c r="F1714" s="124"/>
      <c r="G1714" s="132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  <c r="R1714" s="50"/>
      <c r="S1714" s="50"/>
      <c r="T1714" s="50"/>
      <c r="U1714" s="50"/>
      <c r="V1714" s="50"/>
      <c r="W1714" s="50"/>
      <c r="X1714" s="50"/>
    </row>
    <row r="1715" spans="2:24" x14ac:dyDescent="0.25">
      <c r="B1715" s="50"/>
      <c r="C1715" s="128"/>
      <c r="D1715" s="126"/>
      <c r="E1715" s="126"/>
      <c r="F1715" s="124"/>
      <c r="G1715" s="132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  <c r="R1715" s="50"/>
      <c r="S1715" s="50"/>
      <c r="T1715" s="50"/>
      <c r="U1715" s="50"/>
      <c r="V1715" s="50"/>
      <c r="W1715" s="50"/>
      <c r="X1715" s="50"/>
    </row>
    <row r="1716" spans="2:24" x14ac:dyDescent="0.25">
      <c r="B1716" s="50"/>
      <c r="C1716" s="128"/>
      <c r="D1716" s="126"/>
      <c r="E1716" s="126"/>
      <c r="F1716" s="124"/>
      <c r="G1716" s="132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  <c r="R1716" s="50"/>
      <c r="S1716" s="50"/>
      <c r="T1716" s="50"/>
      <c r="U1716" s="50"/>
      <c r="V1716" s="50"/>
      <c r="W1716" s="50"/>
      <c r="X1716" s="50"/>
    </row>
    <row r="1717" spans="2:24" x14ac:dyDescent="0.25">
      <c r="B1717" s="50"/>
      <c r="C1717" s="128"/>
      <c r="D1717" s="126"/>
      <c r="E1717" s="126"/>
      <c r="F1717" s="124"/>
      <c r="G1717" s="132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  <c r="R1717" s="50"/>
      <c r="S1717" s="50"/>
      <c r="T1717" s="50"/>
      <c r="U1717" s="50"/>
      <c r="V1717" s="50"/>
      <c r="W1717" s="50"/>
      <c r="X1717" s="50"/>
    </row>
    <row r="1718" spans="2:24" x14ac:dyDescent="0.25">
      <c r="B1718" s="50"/>
      <c r="C1718" s="128"/>
      <c r="D1718" s="126"/>
      <c r="E1718" s="126"/>
      <c r="F1718" s="124"/>
      <c r="G1718" s="132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  <c r="R1718" s="50"/>
      <c r="S1718" s="50"/>
      <c r="T1718" s="50"/>
      <c r="U1718" s="50"/>
      <c r="V1718" s="50"/>
      <c r="W1718" s="50"/>
      <c r="X1718" s="50"/>
    </row>
    <row r="1719" spans="2:24" x14ac:dyDescent="0.25">
      <c r="B1719" s="50"/>
      <c r="C1719" s="128"/>
      <c r="D1719" s="126"/>
      <c r="E1719" s="126"/>
      <c r="F1719" s="124"/>
      <c r="G1719" s="132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  <c r="R1719" s="50"/>
      <c r="S1719" s="50"/>
      <c r="T1719" s="50"/>
      <c r="U1719" s="50"/>
      <c r="V1719" s="50"/>
      <c r="W1719" s="50"/>
      <c r="X1719" s="50"/>
    </row>
    <row r="1720" spans="2:24" x14ac:dyDescent="0.25">
      <c r="B1720" s="50"/>
      <c r="C1720" s="128"/>
      <c r="D1720" s="126"/>
      <c r="E1720" s="126"/>
      <c r="F1720" s="124"/>
      <c r="G1720" s="132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  <c r="R1720" s="50"/>
      <c r="S1720" s="50"/>
      <c r="T1720" s="50"/>
      <c r="U1720" s="50"/>
      <c r="V1720" s="50"/>
      <c r="W1720" s="50"/>
      <c r="X1720" s="50"/>
    </row>
    <row r="1721" spans="2:24" x14ac:dyDescent="0.25">
      <c r="B1721" s="50"/>
      <c r="C1721" s="128"/>
      <c r="D1721" s="126"/>
      <c r="E1721" s="126"/>
      <c r="F1721" s="124"/>
      <c r="G1721" s="132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  <c r="R1721" s="50"/>
      <c r="S1721" s="50"/>
      <c r="T1721" s="50"/>
      <c r="U1721" s="50"/>
      <c r="V1721" s="50"/>
      <c r="W1721" s="50"/>
      <c r="X1721" s="50"/>
    </row>
    <row r="1722" spans="2:24" x14ac:dyDescent="0.25">
      <c r="B1722" s="50"/>
      <c r="C1722" s="128"/>
      <c r="D1722" s="126"/>
      <c r="E1722" s="126"/>
      <c r="F1722" s="124"/>
      <c r="G1722" s="132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  <c r="R1722" s="50"/>
      <c r="S1722" s="50"/>
      <c r="T1722" s="50"/>
      <c r="U1722" s="50"/>
      <c r="V1722" s="50"/>
      <c r="W1722" s="50"/>
      <c r="X1722" s="50"/>
    </row>
    <row r="1723" spans="2:24" x14ac:dyDescent="0.25">
      <c r="B1723" s="50"/>
      <c r="C1723" s="128"/>
      <c r="D1723" s="126"/>
      <c r="E1723" s="126"/>
      <c r="F1723" s="124"/>
      <c r="G1723" s="132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  <c r="R1723" s="50"/>
      <c r="S1723" s="50"/>
      <c r="T1723" s="50"/>
      <c r="U1723" s="50"/>
      <c r="V1723" s="50"/>
      <c r="W1723" s="50"/>
      <c r="X1723" s="50"/>
    </row>
    <row r="1724" spans="2:24" x14ac:dyDescent="0.25">
      <c r="B1724" s="50"/>
      <c r="C1724" s="128"/>
      <c r="D1724" s="126"/>
      <c r="E1724" s="126"/>
      <c r="F1724" s="124"/>
      <c r="G1724" s="132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  <c r="R1724" s="50"/>
      <c r="S1724" s="50"/>
      <c r="T1724" s="50"/>
      <c r="U1724" s="50"/>
      <c r="V1724" s="50"/>
      <c r="W1724" s="50"/>
      <c r="X1724" s="50"/>
    </row>
    <row r="1725" spans="2:24" x14ac:dyDescent="0.25">
      <c r="B1725" s="50"/>
      <c r="C1725" s="128"/>
      <c r="D1725" s="126"/>
      <c r="E1725" s="126"/>
      <c r="F1725" s="124"/>
      <c r="G1725" s="132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  <c r="R1725" s="50"/>
      <c r="S1725" s="50"/>
      <c r="T1725" s="50"/>
      <c r="U1725" s="50"/>
      <c r="V1725" s="50"/>
      <c r="W1725" s="50"/>
      <c r="X1725" s="50"/>
    </row>
    <row r="1726" spans="2:24" x14ac:dyDescent="0.25">
      <c r="B1726" s="50"/>
      <c r="C1726" s="128"/>
      <c r="D1726" s="126"/>
      <c r="E1726" s="126"/>
      <c r="F1726" s="124"/>
      <c r="G1726" s="132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  <c r="R1726" s="50"/>
      <c r="S1726" s="50"/>
      <c r="T1726" s="50"/>
      <c r="U1726" s="50"/>
      <c r="V1726" s="50"/>
      <c r="W1726" s="50"/>
      <c r="X1726" s="50"/>
    </row>
    <row r="1727" spans="2:24" x14ac:dyDescent="0.25">
      <c r="B1727" s="50"/>
      <c r="C1727" s="128"/>
      <c r="D1727" s="126"/>
      <c r="E1727" s="126"/>
      <c r="F1727" s="124"/>
      <c r="G1727" s="132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  <c r="R1727" s="50"/>
      <c r="S1727" s="50"/>
      <c r="T1727" s="50"/>
      <c r="U1727" s="50"/>
      <c r="V1727" s="50"/>
      <c r="W1727" s="50"/>
      <c r="X1727" s="50"/>
    </row>
    <row r="1728" spans="2:24" x14ac:dyDescent="0.25">
      <c r="B1728" s="50"/>
      <c r="C1728" s="128"/>
      <c r="D1728" s="126"/>
      <c r="E1728" s="126"/>
      <c r="F1728" s="124"/>
      <c r="G1728" s="132"/>
      <c r="H1728" s="50"/>
      <c r="I1728" s="50"/>
      <c r="J1728" s="50"/>
      <c r="K1728" s="50"/>
      <c r="L1728" s="50"/>
      <c r="M1728" s="50"/>
      <c r="N1728" s="50"/>
      <c r="O1728" s="50"/>
      <c r="P1728" s="50"/>
      <c r="Q1728" s="50"/>
      <c r="R1728" s="50"/>
      <c r="S1728" s="50"/>
      <c r="T1728" s="50"/>
      <c r="U1728" s="50"/>
      <c r="V1728" s="50"/>
      <c r="W1728" s="50"/>
      <c r="X1728" s="50"/>
    </row>
    <row r="1729" spans="2:24" x14ac:dyDescent="0.25">
      <c r="B1729" s="50"/>
      <c r="C1729" s="128"/>
      <c r="D1729" s="126"/>
      <c r="E1729" s="126"/>
      <c r="F1729" s="124"/>
      <c r="G1729" s="132"/>
      <c r="H1729" s="50"/>
      <c r="I1729" s="50"/>
      <c r="J1729" s="50"/>
      <c r="K1729" s="50"/>
      <c r="L1729" s="50"/>
      <c r="M1729" s="50"/>
      <c r="N1729" s="50"/>
      <c r="O1729" s="50"/>
      <c r="P1729" s="50"/>
      <c r="Q1729" s="50"/>
      <c r="R1729" s="50"/>
      <c r="S1729" s="50"/>
      <c r="T1729" s="50"/>
      <c r="U1729" s="50"/>
      <c r="V1729" s="50"/>
      <c r="W1729" s="50"/>
      <c r="X1729" s="50"/>
    </row>
    <row r="1730" spans="2:24" x14ac:dyDescent="0.25">
      <c r="B1730" s="50"/>
      <c r="C1730" s="128"/>
      <c r="D1730" s="126"/>
      <c r="E1730" s="126"/>
      <c r="F1730" s="124"/>
      <c r="G1730" s="132"/>
      <c r="H1730" s="50"/>
      <c r="I1730" s="50"/>
      <c r="J1730" s="50"/>
      <c r="K1730" s="50"/>
      <c r="L1730" s="50"/>
      <c r="M1730" s="50"/>
      <c r="N1730" s="50"/>
      <c r="O1730" s="50"/>
      <c r="P1730" s="50"/>
      <c r="Q1730" s="50"/>
      <c r="R1730" s="50"/>
      <c r="S1730" s="50"/>
      <c r="T1730" s="50"/>
      <c r="U1730" s="50"/>
      <c r="V1730" s="50"/>
      <c r="W1730" s="50"/>
      <c r="X1730" s="50"/>
    </row>
    <row r="1731" spans="2:24" x14ac:dyDescent="0.25">
      <c r="B1731" s="50"/>
      <c r="C1731" s="128"/>
      <c r="D1731" s="126"/>
      <c r="E1731" s="126"/>
      <c r="F1731" s="124"/>
      <c r="G1731" s="132"/>
      <c r="H1731" s="50"/>
      <c r="I1731" s="50"/>
      <c r="J1731" s="50"/>
      <c r="K1731" s="50"/>
      <c r="L1731" s="50"/>
      <c r="M1731" s="50"/>
      <c r="N1731" s="50"/>
      <c r="O1731" s="50"/>
      <c r="P1731" s="50"/>
      <c r="Q1731" s="50"/>
      <c r="R1731" s="50"/>
      <c r="S1731" s="50"/>
      <c r="T1731" s="50"/>
      <c r="U1731" s="50"/>
      <c r="V1731" s="50"/>
      <c r="W1731" s="50"/>
      <c r="X1731" s="50"/>
    </row>
    <row r="1732" spans="2:24" x14ac:dyDescent="0.25">
      <c r="B1732" s="50"/>
      <c r="C1732" s="128"/>
      <c r="D1732" s="126"/>
      <c r="E1732" s="126"/>
      <c r="F1732" s="124"/>
      <c r="G1732" s="132"/>
      <c r="H1732" s="50"/>
      <c r="I1732" s="50"/>
      <c r="J1732" s="50"/>
      <c r="K1732" s="50"/>
      <c r="L1732" s="50"/>
      <c r="M1732" s="50"/>
      <c r="N1732" s="50"/>
      <c r="O1732" s="50"/>
      <c r="P1732" s="50"/>
      <c r="Q1732" s="50"/>
      <c r="R1732" s="50"/>
      <c r="S1732" s="50"/>
      <c r="T1732" s="50"/>
      <c r="U1732" s="50"/>
      <c r="V1732" s="50"/>
      <c r="W1732" s="50"/>
      <c r="X1732" s="50"/>
    </row>
    <row r="1733" spans="2:24" x14ac:dyDescent="0.25">
      <c r="B1733" s="50"/>
      <c r="C1733" s="128"/>
      <c r="D1733" s="126"/>
      <c r="E1733" s="126"/>
      <c r="F1733" s="124"/>
      <c r="G1733" s="132"/>
      <c r="H1733" s="50"/>
      <c r="I1733" s="50"/>
      <c r="J1733" s="50"/>
      <c r="K1733" s="50"/>
      <c r="L1733" s="50"/>
      <c r="M1733" s="50"/>
      <c r="N1733" s="50"/>
      <c r="O1733" s="50"/>
      <c r="P1733" s="50"/>
      <c r="Q1733" s="50"/>
      <c r="R1733" s="50"/>
      <c r="S1733" s="50"/>
      <c r="T1733" s="50"/>
      <c r="U1733" s="50"/>
      <c r="V1733" s="50"/>
      <c r="W1733" s="50"/>
      <c r="X1733" s="50"/>
    </row>
    <row r="1734" spans="2:24" x14ac:dyDescent="0.25">
      <c r="B1734" s="50"/>
      <c r="C1734" s="128"/>
      <c r="D1734" s="126"/>
      <c r="E1734" s="126"/>
      <c r="F1734" s="124"/>
      <c r="G1734" s="132"/>
      <c r="H1734" s="50"/>
      <c r="I1734" s="50"/>
      <c r="J1734" s="50"/>
      <c r="K1734" s="50"/>
      <c r="L1734" s="50"/>
      <c r="M1734" s="50"/>
      <c r="N1734" s="50"/>
      <c r="O1734" s="50"/>
      <c r="P1734" s="50"/>
      <c r="Q1734" s="50"/>
      <c r="R1734" s="50"/>
      <c r="S1734" s="50"/>
      <c r="T1734" s="50"/>
      <c r="U1734" s="50"/>
      <c r="V1734" s="50"/>
      <c r="W1734" s="50"/>
      <c r="X1734" s="50"/>
    </row>
    <row r="1735" spans="2:24" x14ac:dyDescent="0.25">
      <c r="B1735" s="50"/>
      <c r="C1735" s="128"/>
      <c r="D1735" s="126"/>
      <c r="E1735" s="126"/>
      <c r="F1735" s="124"/>
      <c r="G1735" s="132"/>
      <c r="H1735" s="50"/>
      <c r="I1735" s="50"/>
      <c r="J1735" s="50"/>
      <c r="K1735" s="50"/>
      <c r="L1735" s="50"/>
      <c r="M1735" s="50"/>
      <c r="N1735" s="50"/>
      <c r="O1735" s="50"/>
      <c r="P1735" s="50"/>
      <c r="Q1735" s="50"/>
      <c r="R1735" s="50"/>
      <c r="S1735" s="50"/>
      <c r="T1735" s="50"/>
      <c r="U1735" s="50"/>
      <c r="V1735" s="50"/>
      <c r="W1735" s="50"/>
      <c r="X1735" s="50"/>
    </row>
    <row r="1736" spans="2:24" x14ac:dyDescent="0.25">
      <c r="B1736" s="50"/>
      <c r="C1736" s="128"/>
      <c r="D1736" s="126"/>
      <c r="E1736" s="126"/>
      <c r="F1736" s="124"/>
      <c r="G1736" s="132"/>
      <c r="H1736" s="50"/>
      <c r="I1736" s="50"/>
      <c r="J1736" s="50"/>
      <c r="K1736" s="50"/>
      <c r="L1736" s="50"/>
      <c r="M1736" s="50"/>
      <c r="N1736" s="50"/>
      <c r="O1736" s="50"/>
      <c r="P1736" s="50"/>
      <c r="Q1736" s="50"/>
      <c r="R1736" s="50"/>
      <c r="S1736" s="50"/>
      <c r="T1736" s="50"/>
      <c r="U1736" s="50"/>
      <c r="V1736" s="50"/>
      <c r="W1736" s="50"/>
      <c r="X1736" s="50"/>
    </row>
    <row r="1737" spans="2:24" x14ac:dyDescent="0.25">
      <c r="B1737" s="50"/>
      <c r="C1737" s="128"/>
      <c r="D1737" s="126"/>
      <c r="E1737" s="126"/>
      <c r="F1737" s="124"/>
      <c r="G1737" s="132"/>
      <c r="H1737" s="50"/>
      <c r="I1737" s="50"/>
      <c r="J1737" s="50"/>
      <c r="K1737" s="50"/>
      <c r="L1737" s="50"/>
      <c r="M1737" s="50"/>
      <c r="N1737" s="50"/>
      <c r="O1737" s="50"/>
      <c r="P1737" s="50"/>
      <c r="Q1737" s="50"/>
      <c r="R1737" s="50"/>
      <c r="S1737" s="50"/>
      <c r="T1737" s="50"/>
      <c r="U1737" s="50"/>
      <c r="V1737" s="50"/>
      <c r="W1737" s="50"/>
      <c r="X1737" s="50"/>
    </row>
    <row r="1738" spans="2:24" x14ac:dyDescent="0.25">
      <c r="B1738" s="50"/>
      <c r="C1738" s="128"/>
      <c r="D1738" s="126"/>
      <c r="E1738" s="126"/>
      <c r="F1738" s="124"/>
      <c r="G1738" s="132"/>
      <c r="H1738" s="50"/>
      <c r="I1738" s="50"/>
      <c r="J1738" s="50"/>
      <c r="K1738" s="50"/>
      <c r="L1738" s="50"/>
      <c r="M1738" s="50"/>
      <c r="N1738" s="50"/>
      <c r="O1738" s="50"/>
      <c r="P1738" s="50"/>
      <c r="Q1738" s="50"/>
      <c r="R1738" s="50"/>
      <c r="S1738" s="50"/>
      <c r="T1738" s="50"/>
      <c r="U1738" s="50"/>
      <c r="V1738" s="50"/>
      <c r="W1738" s="50"/>
      <c r="X1738" s="50"/>
    </row>
    <row r="1739" spans="2:24" x14ac:dyDescent="0.25">
      <c r="B1739" s="50"/>
      <c r="C1739" s="128"/>
      <c r="D1739" s="126"/>
      <c r="E1739" s="126"/>
      <c r="F1739" s="124"/>
      <c r="G1739" s="132"/>
      <c r="H1739" s="50"/>
      <c r="I1739" s="50"/>
      <c r="J1739" s="50"/>
      <c r="K1739" s="50"/>
      <c r="L1739" s="50"/>
      <c r="M1739" s="50"/>
      <c r="N1739" s="50"/>
      <c r="O1739" s="50"/>
      <c r="P1739" s="50"/>
      <c r="Q1739" s="50"/>
      <c r="R1739" s="50"/>
      <c r="S1739" s="50"/>
      <c r="T1739" s="50"/>
      <c r="U1739" s="50"/>
      <c r="V1739" s="50"/>
      <c r="W1739" s="50"/>
      <c r="X1739" s="50"/>
    </row>
    <row r="1740" spans="2:24" x14ac:dyDescent="0.25">
      <c r="B1740" s="50"/>
      <c r="C1740" s="128"/>
      <c r="D1740" s="126"/>
      <c r="E1740" s="126"/>
      <c r="F1740" s="124"/>
      <c r="G1740" s="132"/>
      <c r="H1740" s="50"/>
      <c r="I1740" s="50"/>
      <c r="J1740" s="50"/>
      <c r="K1740" s="50"/>
      <c r="L1740" s="50"/>
      <c r="M1740" s="50"/>
      <c r="N1740" s="50"/>
      <c r="O1740" s="50"/>
      <c r="P1740" s="50"/>
      <c r="Q1740" s="50"/>
      <c r="R1740" s="50"/>
      <c r="S1740" s="50"/>
      <c r="T1740" s="50"/>
      <c r="U1740" s="50"/>
      <c r="V1740" s="50"/>
      <c r="W1740" s="50"/>
      <c r="X1740" s="50"/>
    </row>
    <row r="1741" spans="2:24" x14ac:dyDescent="0.25">
      <c r="B1741" s="50"/>
      <c r="C1741" s="128"/>
      <c r="D1741" s="126"/>
      <c r="E1741" s="126"/>
      <c r="F1741" s="124"/>
      <c r="G1741" s="132"/>
      <c r="H1741" s="50"/>
      <c r="I1741" s="50"/>
      <c r="J1741" s="50"/>
      <c r="K1741" s="50"/>
      <c r="L1741" s="50"/>
      <c r="M1741" s="50"/>
      <c r="N1741" s="50"/>
      <c r="O1741" s="50"/>
      <c r="P1741" s="50"/>
      <c r="Q1741" s="50"/>
      <c r="R1741" s="50"/>
      <c r="S1741" s="50"/>
      <c r="T1741" s="50"/>
      <c r="U1741" s="50"/>
      <c r="V1741" s="50"/>
      <c r="W1741" s="50"/>
      <c r="X1741" s="50"/>
    </row>
    <row r="1742" spans="2:24" x14ac:dyDescent="0.25">
      <c r="B1742" s="50"/>
      <c r="C1742" s="128"/>
      <c r="D1742" s="126"/>
      <c r="E1742" s="126"/>
      <c r="F1742" s="124"/>
      <c r="G1742" s="132"/>
      <c r="H1742" s="50"/>
      <c r="I1742" s="50"/>
      <c r="J1742" s="50"/>
      <c r="K1742" s="50"/>
      <c r="L1742" s="50"/>
      <c r="M1742" s="50"/>
      <c r="N1742" s="50"/>
      <c r="O1742" s="50"/>
      <c r="P1742" s="50"/>
      <c r="Q1742" s="50"/>
      <c r="R1742" s="50"/>
      <c r="S1742" s="50"/>
      <c r="T1742" s="50"/>
      <c r="U1742" s="50"/>
      <c r="V1742" s="50"/>
      <c r="W1742" s="50"/>
      <c r="X1742" s="50"/>
    </row>
    <row r="1743" spans="2:24" x14ac:dyDescent="0.25">
      <c r="B1743" s="50"/>
      <c r="C1743" s="128"/>
      <c r="D1743" s="126"/>
      <c r="E1743" s="126"/>
      <c r="F1743" s="124"/>
      <c r="G1743" s="132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  <c r="R1743" s="50"/>
      <c r="S1743" s="50"/>
      <c r="T1743" s="50"/>
      <c r="U1743" s="50"/>
      <c r="V1743" s="50"/>
      <c r="W1743" s="50"/>
      <c r="X1743" s="50"/>
    </row>
    <row r="1744" spans="2:24" x14ac:dyDescent="0.25">
      <c r="B1744" s="50"/>
      <c r="C1744" s="128"/>
      <c r="D1744" s="126"/>
      <c r="E1744" s="126"/>
      <c r="F1744" s="124"/>
      <c r="G1744" s="132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  <c r="R1744" s="50"/>
      <c r="S1744" s="50"/>
      <c r="T1744" s="50"/>
      <c r="U1744" s="50"/>
      <c r="V1744" s="50"/>
      <c r="W1744" s="50"/>
      <c r="X1744" s="50"/>
    </row>
    <row r="1745" spans="2:24" x14ac:dyDescent="0.25">
      <c r="B1745" s="50"/>
      <c r="C1745" s="128"/>
      <c r="D1745" s="126"/>
      <c r="E1745" s="126"/>
      <c r="F1745" s="124"/>
      <c r="G1745" s="132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  <c r="R1745" s="50"/>
      <c r="S1745" s="50"/>
      <c r="T1745" s="50"/>
      <c r="U1745" s="50"/>
      <c r="V1745" s="50"/>
      <c r="W1745" s="50"/>
      <c r="X1745" s="50"/>
    </row>
    <row r="1746" spans="2:24" x14ac:dyDescent="0.25">
      <c r="B1746" s="50"/>
      <c r="C1746" s="128"/>
      <c r="D1746" s="126"/>
      <c r="E1746" s="126"/>
      <c r="F1746" s="124"/>
      <c r="G1746" s="132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  <c r="R1746" s="50"/>
      <c r="S1746" s="50"/>
      <c r="T1746" s="50"/>
      <c r="U1746" s="50"/>
      <c r="V1746" s="50"/>
      <c r="W1746" s="50"/>
      <c r="X1746" s="50"/>
    </row>
    <row r="1747" spans="2:24" x14ac:dyDescent="0.25">
      <c r="B1747" s="50"/>
      <c r="C1747" s="128"/>
      <c r="D1747" s="126"/>
      <c r="E1747" s="126"/>
      <c r="F1747" s="124"/>
      <c r="G1747" s="132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  <c r="R1747" s="50"/>
      <c r="S1747" s="50"/>
      <c r="T1747" s="50"/>
      <c r="U1747" s="50"/>
      <c r="V1747" s="50"/>
      <c r="W1747" s="50"/>
      <c r="X1747" s="50"/>
    </row>
    <row r="1748" spans="2:24" x14ac:dyDescent="0.25">
      <c r="B1748" s="50"/>
      <c r="C1748" s="128"/>
      <c r="D1748" s="126"/>
      <c r="E1748" s="126"/>
      <c r="F1748" s="124"/>
      <c r="G1748" s="132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  <c r="R1748" s="50"/>
      <c r="S1748" s="50"/>
      <c r="T1748" s="50"/>
      <c r="U1748" s="50"/>
      <c r="V1748" s="50"/>
      <c r="W1748" s="50"/>
      <c r="X1748" s="50"/>
    </row>
    <row r="1749" spans="2:24" x14ac:dyDescent="0.25">
      <c r="B1749" s="50"/>
      <c r="C1749" s="128"/>
      <c r="D1749" s="126"/>
      <c r="E1749" s="126"/>
      <c r="F1749" s="124"/>
      <c r="G1749" s="132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  <c r="R1749" s="50"/>
      <c r="S1749" s="50"/>
      <c r="T1749" s="50"/>
      <c r="U1749" s="50"/>
      <c r="V1749" s="50"/>
      <c r="W1749" s="50"/>
      <c r="X1749" s="50"/>
    </row>
    <row r="1750" spans="2:24" x14ac:dyDescent="0.25">
      <c r="B1750" s="50"/>
      <c r="C1750" s="128"/>
      <c r="D1750" s="126"/>
      <c r="E1750" s="126"/>
      <c r="F1750" s="124"/>
      <c r="G1750" s="132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  <c r="R1750" s="50"/>
      <c r="S1750" s="50"/>
      <c r="T1750" s="50"/>
      <c r="U1750" s="50"/>
      <c r="V1750" s="50"/>
      <c r="W1750" s="50"/>
      <c r="X1750" s="50"/>
    </row>
    <row r="1751" spans="2:24" x14ac:dyDescent="0.25">
      <c r="B1751" s="50"/>
      <c r="C1751" s="128"/>
      <c r="D1751" s="126"/>
      <c r="E1751" s="126"/>
      <c r="F1751" s="124"/>
      <c r="G1751" s="132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  <c r="R1751" s="50"/>
      <c r="S1751" s="50"/>
      <c r="T1751" s="50"/>
      <c r="U1751" s="50"/>
      <c r="V1751" s="50"/>
      <c r="W1751" s="50"/>
      <c r="X1751" s="50"/>
    </row>
    <row r="1752" spans="2:24" x14ac:dyDescent="0.25">
      <c r="B1752" s="50"/>
      <c r="C1752" s="128"/>
      <c r="D1752" s="126"/>
      <c r="E1752" s="126"/>
      <c r="F1752" s="124"/>
      <c r="G1752" s="132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  <c r="R1752" s="50"/>
      <c r="S1752" s="50"/>
      <c r="T1752" s="50"/>
      <c r="U1752" s="50"/>
      <c r="V1752" s="50"/>
      <c r="W1752" s="50"/>
      <c r="X1752" s="50"/>
    </row>
    <row r="1753" spans="2:24" x14ac:dyDescent="0.25">
      <c r="B1753" s="50"/>
      <c r="C1753" s="128"/>
      <c r="D1753" s="126"/>
      <c r="E1753" s="126"/>
      <c r="F1753" s="124"/>
      <c r="G1753" s="132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  <c r="R1753" s="50"/>
      <c r="S1753" s="50"/>
      <c r="T1753" s="50"/>
      <c r="U1753" s="50"/>
      <c r="V1753" s="50"/>
      <c r="W1753" s="50"/>
      <c r="X1753" s="50"/>
    </row>
    <row r="1754" spans="2:24" x14ac:dyDescent="0.25">
      <c r="B1754" s="50"/>
      <c r="C1754" s="128"/>
      <c r="D1754" s="126"/>
      <c r="E1754" s="126"/>
      <c r="F1754" s="124"/>
      <c r="G1754" s="132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  <c r="R1754" s="50"/>
      <c r="S1754" s="50"/>
      <c r="T1754" s="50"/>
      <c r="U1754" s="50"/>
      <c r="V1754" s="50"/>
      <c r="W1754" s="50"/>
      <c r="X1754" s="50"/>
    </row>
    <row r="1755" spans="2:24" x14ac:dyDescent="0.25">
      <c r="B1755" s="50"/>
      <c r="C1755" s="128"/>
      <c r="D1755" s="126"/>
      <c r="E1755" s="126"/>
      <c r="F1755" s="124"/>
      <c r="G1755" s="132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  <c r="R1755" s="50"/>
      <c r="S1755" s="50"/>
      <c r="T1755" s="50"/>
      <c r="U1755" s="50"/>
      <c r="V1755" s="50"/>
      <c r="W1755" s="50"/>
      <c r="X1755" s="50"/>
    </row>
    <row r="1756" spans="2:24" x14ac:dyDescent="0.25">
      <c r="B1756" s="50"/>
      <c r="C1756" s="128"/>
      <c r="D1756" s="126"/>
      <c r="E1756" s="126"/>
      <c r="F1756" s="124"/>
      <c r="G1756" s="132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  <c r="R1756" s="50"/>
      <c r="S1756" s="50"/>
      <c r="T1756" s="50"/>
      <c r="U1756" s="50"/>
      <c r="V1756" s="50"/>
      <c r="W1756" s="50"/>
      <c r="X1756" s="50"/>
    </row>
    <row r="1757" spans="2:24" x14ac:dyDescent="0.25">
      <c r="B1757" s="50"/>
      <c r="C1757" s="128"/>
      <c r="D1757" s="126"/>
      <c r="E1757" s="126"/>
      <c r="F1757" s="124"/>
      <c r="G1757" s="132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  <c r="R1757" s="50"/>
      <c r="S1757" s="50"/>
      <c r="T1757" s="50"/>
      <c r="U1757" s="50"/>
      <c r="V1757" s="50"/>
      <c r="W1757" s="50"/>
      <c r="X1757" s="50"/>
    </row>
    <row r="1758" spans="2:24" x14ac:dyDescent="0.25">
      <c r="B1758" s="50"/>
      <c r="C1758" s="128"/>
      <c r="D1758" s="126"/>
      <c r="E1758" s="126"/>
      <c r="F1758" s="124"/>
      <c r="G1758" s="132"/>
      <c r="H1758" s="50"/>
      <c r="I1758" s="50"/>
      <c r="J1758" s="50"/>
      <c r="K1758" s="50"/>
      <c r="L1758" s="50"/>
      <c r="M1758" s="50"/>
      <c r="N1758" s="50"/>
      <c r="O1758" s="50"/>
      <c r="P1758" s="50"/>
      <c r="Q1758" s="50"/>
      <c r="R1758" s="50"/>
      <c r="S1758" s="50"/>
      <c r="T1758" s="50"/>
      <c r="U1758" s="50"/>
      <c r="V1758" s="50"/>
      <c r="W1758" s="50"/>
      <c r="X1758" s="50"/>
    </row>
    <row r="1759" spans="2:24" x14ac:dyDescent="0.25">
      <c r="B1759" s="50"/>
      <c r="C1759" s="128"/>
      <c r="D1759" s="126"/>
      <c r="E1759" s="126"/>
      <c r="F1759" s="124"/>
      <c r="G1759" s="132"/>
      <c r="H1759" s="50"/>
      <c r="I1759" s="50"/>
      <c r="J1759" s="50"/>
      <c r="K1759" s="50"/>
      <c r="L1759" s="50"/>
      <c r="M1759" s="50"/>
      <c r="N1759" s="50"/>
      <c r="O1759" s="50"/>
      <c r="P1759" s="50"/>
      <c r="Q1759" s="50"/>
      <c r="R1759" s="50"/>
      <c r="S1759" s="50"/>
      <c r="T1759" s="50"/>
      <c r="U1759" s="50"/>
      <c r="V1759" s="50"/>
      <c r="W1759" s="50"/>
      <c r="X1759" s="50"/>
    </row>
    <row r="1760" spans="2:24" x14ac:dyDescent="0.25">
      <c r="B1760" s="50"/>
      <c r="C1760" s="128"/>
      <c r="D1760" s="126"/>
      <c r="E1760" s="126"/>
      <c r="F1760" s="124"/>
      <c r="G1760" s="132"/>
      <c r="H1760" s="50"/>
      <c r="I1760" s="50"/>
      <c r="J1760" s="50"/>
      <c r="K1760" s="50"/>
      <c r="L1760" s="50"/>
      <c r="M1760" s="50"/>
      <c r="N1760" s="50"/>
      <c r="O1760" s="50"/>
      <c r="P1760" s="50"/>
      <c r="Q1760" s="50"/>
      <c r="R1760" s="50"/>
      <c r="S1760" s="50"/>
      <c r="T1760" s="50"/>
      <c r="U1760" s="50"/>
      <c r="V1760" s="50"/>
      <c r="W1760" s="50"/>
      <c r="X1760" s="50"/>
    </row>
    <row r="1761" spans="2:24" x14ac:dyDescent="0.25">
      <c r="B1761" s="50"/>
      <c r="C1761" s="128"/>
      <c r="D1761" s="126"/>
      <c r="E1761" s="126"/>
      <c r="F1761" s="124"/>
      <c r="G1761" s="132"/>
      <c r="H1761" s="50"/>
      <c r="I1761" s="50"/>
      <c r="J1761" s="50"/>
      <c r="K1761" s="50"/>
      <c r="L1761" s="50"/>
      <c r="M1761" s="50"/>
      <c r="N1761" s="50"/>
      <c r="O1761" s="50"/>
      <c r="P1761" s="50"/>
      <c r="Q1761" s="50"/>
      <c r="R1761" s="50"/>
      <c r="S1761" s="50"/>
      <c r="T1761" s="50"/>
      <c r="U1761" s="50"/>
      <c r="V1761" s="50"/>
      <c r="W1761" s="50"/>
      <c r="X1761" s="50"/>
    </row>
    <row r="1762" spans="2:24" x14ac:dyDescent="0.25">
      <c r="B1762" s="50"/>
      <c r="C1762" s="128"/>
      <c r="D1762" s="126"/>
      <c r="E1762" s="126"/>
      <c r="F1762" s="124"/>
      <c r="G1762" s="132"/>
      <c r="H1762" s="50"/>
      <c r="I1762" s="50"/>
      <c r="J1762" s="50"/>
      <c r="K1762" s="50"/>
      <c r="L1762" s="50"/>
      <c r="M1762" s="50"/>
      <c r="N1762" s="50"/>
      <c r="O1762" s="50"/>
      <c r="P1762" s="50"/>
      <c r="Q1762" s="50"/>
      <c r="R1762" s="50"/>
      <c r="S1762" s="50"/>
      <c r="T1762" s="50"/>
      <c r="U1762" s="50"/>
      <c r="V1762" s="50"/>
      <c r="W1762" s="50"/>
      <c r="X1762" s="50"/>
    </row>
    <row r="1763" spans="2:24" x14ac:dyDescent="0.25">
      <c r="B1763" s="50"/>
      <c r="C1763" s="128"/>
      <c r="D1763" s="126"/>
      <c r="E1763" s="126"/>
      <c r="F1763" s="124"/>
      <c r="G1763" s="132"/>
      <c r="H1763" s="50"/>
      <c r="I1763" s="50"/>
      <c r="J1763" s="50"/>
      <c r="K1763" s="50"/>
      <c r="L1763" s="50"/>
      <c r="M1763" s="50"/>
      <c r="N1763" s="50"/>
      <c r="O1763" s="50"/>
      <c r="P1763" s="50"/>
      <c r="Q1763" s="50"/>
      <c r="R1763" s="50"/>
      <c r="S1763" s="50"/>
      <c r="T1763" s="50"/>
      <c r="U1763" s="50"/>
      <c r="V1763" s="50"/>
      <c r="W1763" s="50"/>
      <c r="X1763" s="50"/>
    </row>
    <row r="1764" spans="2:24" x14ac:dyDescent="0.25">
      <c r="B1764" s="50"/>
      <c r="C1764" s="128"/>
      <c r="D1764" s="126"/>
      <c r="E1764" s="126"/>
      <c r="F1764" s="124"/>
      <c r="G1764" s="132"/>
      <c r="H1764" s="50"/>
      <c r="I1764" s="50"/>
      <c r="J1764" s="50"/>
      <c r="K1764" s="50"/>
      <c r="L1764" s="50"/>
      <c r="M1764" s="50"/>
      <c r="N1764" s="50"/>
      <c r="O1764" s="50"/>
      <c r="P1764" s="50"/>
      <c r="Q1764" s="50"/>
      <c r="R1764" s="50"/>
      <c r="S1764" s="50"/>
      <c r="T1764" s="50"/>
      <c r="U1764" s="50"/>
      <c r="V1764" s="50"/>
      <c r="W1764" s="50"/>
      <c r="X1764" s="50"/>
    </row>
    <row r="1765" spans="2:24" x14ac:dyDescent="0.25">
      <c r="B1765" s="50"/>
      <c r="C1765" s="128"/>
      <c r="D1765" s="126"/>
      <c r="E1765" s="126"/>
      <c r="F1765" s="124"/>
      <c r="G1765" s="132"/>
      <c r="H1765" s="50"/>
      <c r="I1765" s="50"/>
      <c r="J1765" s="50"/>
      <c r="K1765" s="50"/>
      <c r="L1765" s="50"/>
      <c r="M1765" s="50"/>
      <c r="N1765" s="50"/>
      <c r="O1765" s="50"/>
      <c r="P1765" s="50"/>
      <c r="Q1765" s="50"/>
      <c r="R1765" s="50"/>
      <c r="S1765" s="50"/>
      <c r="T1765" s="50"/>
      <c r="U1765" s="50"/>
      <c r="V1765" s="50"/>
      <c r="W1765" s="50"/>
      <c r="X1765" s="50"/>
    </row>
    <row r="1766" spans="2:24" x14ac:dyDescent="0.25">
      <c r="B1766" s="50"/>
      <c r="C1766" s="128"/>
      <c r="D1766" s="126"/>
      <c r="E1766" s="126"/>
      <c r="F1766" s="124"/>
      <c r="G1766" s="132"/>
      <c r="H1766" s="50"/>
      <c r="I1766" s="50"/>
      <c r="J1766" s="50"/>
      <c r="K1766" s="50"/>
      <c r="L1766" s="50"/>
      <c r="M1766" s="50"/>
      <c r="N1766" s="50"/>
      <c r="O1766" s="50"/>
      <c r="P1766" s="50"/>
      <c r="Q1766" s="50"/>
      <c r="R1766" s="50"/>
      <c r="S1766" s="50"/>
      <c r="T1766" s="50"/>
      <c r="U1766" s="50"/>
      <c r="V1766" s="50"/>
      <c r="W1766" s="50"/>
      <c r="X1766" s="50"/>
    </row>
    <row r="1767" spans="2:24" x14ac:dyDescent="0.25">
      <c r="B1767" s="50"/>
      <c r="C1767" s="128"/>
      <c r="D1767" s="126"/>
      <c r="E1767" s="126"/>
      <c r="F1767" s="124"/>
      <c r="G1767" s="132"/>
      <c r="H1767" s="50"/>
      <c r="I1767" s="50"/>
      <c r="J1767" s="50"/>
      <c r="K1767" s="50"/>
      <c r="L1767" s="50"/>
      <c r="M1767" s="50"/>
      <c r="N1767" s="50"/>
      <c r="O1767" s="50"/>
      <c r="P1767" s="50"/>
      <c r="Q1767" s="50"/>
      <c r="R1767" s="50"/>
      <c r="S1767" s="50"/>
      <c r="T1767" s="50"/>
      <c r="U1767" s="50"/>
      <c r="V1767" s="50"/>
      <c r="W1767" s="50"/>
      <c r="X1767" s="50"/>
    </row>
    <row r="1768" spans="2:24" x14ac:dyDescent="0.25">
      <c r="B1768" s="50"/>
      <c r="C1768" s="128"/>
      <c r="D1768" s="126"/>
      <c r="E1768" s="126"/>
      <c r="F1768" s="124"/>
      <c r="G1768" s="132"/>
      <c r="H1768" s="50"/>
      <c r="I1768" s="50"/>
      <c r="J1768" s="50"/>
      <c r="K1768" s="50"/>
      <c r="L1768" s="50"/>
      <c r="M1768" s="50"/>
      <c r="N1768" s="50"/>
      <c r="O1768" s="50"/>
      <c r="P1768" s="50"/>
      <c r="Q1768" s="50"/>
      <c r="R1768" s="50"/>
      <c r="S1768" s="50"/>
      <c r="T1768" s="50"/>
      <c r="U1768" s="50"/>
      <c r="V1768" s="50"/>
      <c r="W1768" s="50"/>
      <c r="X1768" s="50"/>
    </row>
    <row r="1769" spans="2:24" x14ac:dyDescent="0.25">
      <c r="B1769" s="50"/>
      <c r="C1769" s="128"/>
      <c r="D1769" s="126"/>
      <c r="E1769" s="126"/>
      <c r="F1769" s="124"/>
      <c r="G1769" s="132"/>
      <c r="H1769" s="50"/>
      <c r="I1769" s="50"/>
      <c r="J1769" s="50"/>
      <c r="K1769" s="50"/>
      <c r="L1769" s="50"/>
      <c r="M1769" s="50"/>
      <c r="N1769" s="50"/>
      <c r="O1769" s="50"/>
      <c r="P1769" s="50"/>
      <c r="Q1769" s="50"/>
      <c r="R1769" s="50"/>
      <c r="S1769" s="50"/>
      <c r="T1769" s="50"/>
      <c r="U1769" s="50"/>
      <c r="V1769" s="50"/>
      <c r="W1769" s="50"/>
      <c r="X1769" s="50"/>
    </row>
    <row r="1770" spans="2:24" x14ac:dyDescent="0.25">
      <c r="B1770" s="50"/>
      <c r="C1770" s="128"/>
      <c r="D1770" s="126"/>
      <c r="E1770" s="126"/>
      <c r="F1770" s="124"/>
      <c r="G1770" s="132"/>
      <c r="H1770" s="50"/>
      <c r="I1770" s="50"/>
      <c r="J1770" s="50"/>
      <c r="K1770" s="50"/>
      <c r="L1770" s="50"/>
      <c r="M1770" s="50"/>
      <c r="N1770" s="50"/>
      <c r="O1770" s="50"/>
      <c r="P1770" s="50"/>
      <c r="Q1770" s="50"/>
      <c r="R1770" s="50"/>
      <c r="S1770" s="50"/>
      <c r="T1770" s="50"/>
      <c r="U1770" s="50"/>
      <c r="V1770" s="50"/>
      <c r="W1770" s="50"/>
      <c r="X1770" s="50"/>
    </row>
    <row r="1771" spans="2:24" x14ac:dyDescent="0.25">
      <c r="B1771" s="50"/>
      <c r="C1771" s="128"/>
      <c r="D1771" s="126"/>
      <c r="E1771" s="126"/>
      <c r="F1771" s="124"/>
      <c r="G1771" s="132"/>
      <c r="H1771" s="50"/>
      <c r="I1771" s="50"/>
      <c r="J1771" s="50"/>
      <c r="K1771" s="50"/>
      <c r="L1771" s="50"/>
      <c r="M1771" s="50"/>
      <c r="N1771" s="50"/>
      <c r="O1771" s="50"/>
      <c r="P1771" s="50"/>
      <c r="Q1771" s="50"/>
      <c r="R1771" s="50"/>
      <c r="S1771" s="50"/>
      <c r="T1771" s="50"/>
      <c r="U1771" s="50"/>
      <c r="V1771" s="50"/>
      <c r="W1771" s="50"/>
      <c r="X1771" s="50"/>
    </row>
    <row r="1772" spans="2:24" x14ac:dyDescent="0.25">
      <c r="B1772" s="50"/>
      <c r="C1772" s="128"/>
      <c r="D1772" s="126"/>
      <c r="E1772" s="126"/>
      <c r="F1772" s="124"/>
      <c r="G1772" s="132"/>
      <c r="H1772" s="50"/>
      <c r="I1772" s="50"/>
      <c r="J1772" s="50"/>
      <c r="K1772" s="50"/>
      <c r="L1772" s="50"/>
      <c r="M1772" s="50"/>
      <c r="N1772" s="50"/>
      <c r="O1772" s="50"/>
      <c r="P1772" s="50"/>
      <c r="Q1772" s="50"/>
      <c r="R1772" s="50"/>
      <c r="S1772" s="50"/>
      <c r="T1772" s="50"/>
      <c r="U1772" s="50"/>
      <c r="V1772" s="50"/>
      <c r="W1772" s="50"/>
      <c r="X1772" s="50"/>
    </row>
    <row r="1773" spans="2:24" x14ac:dyDescent="0.25">
      <c r="B1773" s="50"/>
      <c r="C1773" s="128"/>
      <c r="D1773" s="126"/>
      <c r="E1773" s="126"/>
      <c r="F1773" s="124"/>
      <c r="G1773" s="132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  <c r="R1773" s="50"/>
      <c r="S1773" s="50"/>
      <c r="T1773" s="50"/>
      <c r="U1773" s="50"/>
      <c r="V1773" s="50"/>
      <c r="W1773" s="50"/>
      <c r="X1773" s="50"/>
    </row>
    <row r="1774" spans="2:24" x14ac:dyDescent="0.25">
      <c r="B1774" s="50"/>
      <c r="C1774" s="128"/>
      <c r="D1774" s="126"/>
      <c r="E1774" s="126"/>
      <c r="F1774" s="124"/>
      <c r="G1774" s="132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  <c r="R1774" s="50"/>
      <c r="S1774" s="50"/>
      <c r="T1774" s="50"/>
      <c r="U1774" s="50"/>
      <c r="V1774" s="50"/>
      <c r="W1774" s="50"/>
      <c r="X1774" s="50"/>
    </row>
    <row r="1775" spans="2:24" x14ac:dyDescent="0.25">
      <c r="B1775" s="50"/>
      <c r="C1775" s="128"/>
      <c r="D1775" s="126"/>
      <c r="E1775" s="126"/>
      <c r="F1775" s="124"/>
      <c r="G1775" s="132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  <c r="R1775" s="50"/>
      <c r="S1775" s="50"/>
      <c r="T1775" s="50"/>
      <c r="U1775" s="50"/>
      <c r="V1775" s="50"/>
      <c r="W1775" s="50"/>
      <c r="X1775" s="50"/>
    </row>
    <row r="1776" spans="2:24" x14ac:dyDescent="0.25">
      <c r="B1776" s="50"/>
      <c r="C1776" s="128"/>
      <c r="D1776" s="126"/>
      <c r="E1776" s="126"/>
      <c r="F1776" s="124"/>
      <c r="G1776" s="132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  <c r="R1776" s="50"/>
      <c r="S1776" s="50"/>
      <c r="T1776" s="50"/>
      <c r="U1776" s="50"/>
      <c r="V1776" s="50"/>
      <c r="W1776" s="50"/>
      <c r="X1776" s="50"/>
    </row>
    <row r="1777" spans="2:24" x14ac:dyDescent="0.25">
      <c r="B1777" s="50"/>
      <c r="C1777" s="128"/>
      <c r="D1777" s="126"/>
      <c r="E1777" s="126"/>
      <c r="F1777" s="124"/>
      <c r="G1777" s="132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  <c r="R1777" s="50"/>
      <c r="S1777" s="50"/>
      <c r="T1777" s="50"/>
      <c r="U1777" s="50"/>
      <c r="V1777" s="50"/>
      <c r="W1777" s="50"/>
      <c r="X1777" s="50"/>
    </row>
    <row r="1778" spans="2:24" x14ac:dyDescent="0.25">
      <c r="B1778" s="50"/>
      <c r="C1778" s="128"/>
      <c r="D1778" s="126"/>
      <c r="E1778" s="126"/>
      <c r="F1778" s="124"/>
      <c r="G1778" s="132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  <c r="R1778" s="50"/>
      <c r="S1778" s="50"/>
      <c r="T1778" s="50"/>
      <c r="U1778" s="50"/>
      <c r="V1778" s="50"/>
      <c r="W1778" s="50"/>
      <c r="X1778" s="50"/>
    </row>
    <row r="1779" spans="2:24" x14ac:dyDescent="0.25">
      <c r="B1779" s="50"/>
      <c r="C1779" s="128"/>
      <c r="D1779" s="126"/>
      <c r="E1779" s="126"/>
      <c r="F1779" s="124"/>
      <c r="G1779" s="132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  <c r="R1779" s="50"/>
      <c r="S1779" s="50"/>
      <c r="T1779" s="50"/>
      <c r="U1779" s="50"/>
      <c r="V1779" s="50"/>
      <c r="W1779" s="50"/>
      <c r="X1779" s="50"/>
    </row>
    <row r="1780" spans="2:24" x14ac:dyDescent="0.25">
      <c r="B1780" s="50"/>
      <c r="C1780" s="128"/>
      <c r="D1780" s="126"/>
      <c r="E1780" s="126"/>
      <c r="F1780" s="124"/>
      <c r="G1780" s="132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  <c r="R1780" s="50"/>
      <c r="S1780" s="50"/>
      <c r="T1780" s="50"/>
      <c r="U1780" s="50"/>
      <c r="V1780" s="50"/>
      <c r="W1780" s="50"/>
      <c r="X1780" s="50"/>
    </row>
    <row r="1781" spans="2:24" x14ac:dyDescent="0.25">
      <c r="B1781" s="50"/>
      <c r="C1781" s="128"/>
      <c r="D1781" s="126"/>
      <c r="E1781" s="126"/>
      <c r="F1781" s="124"/>
      <c r="G1781" s="132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  <c r="R1781" s="50"/>
      <c r="S1781" s="50"/>
      <c r="T1781" s="50"/>
      <c r="U1781" s="50"/>
      <c r="V1781" s="50"/>
      <c r="W1781" s="50"/>
      <c r="X1781" s="50"/>
    </row>
    <row r="1782" spans="2:24" x14ac:dyDescent="0.25">
      <c r="B1782" s="50"/>
      <c r="C1782" s="128"/>
      <c r="D1782" s="126"/>
      <c r="E1782" s="126"/>
      <c r="F1782" s="124"/>
      <c r="G1782" s="132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  <c r="R1782" s="50"/>
      <c r="S1782" s="50"/>
      <c r="T1782" s="50"/>
      <c r="U1782" s="50"/>
      <c r="V1782" s="50"/>
      <c r="W1782" s="50"/>
      <c r="X1782" s="50"/>
    </row>
    <row r="1783" spans="2:24" x14ac:dyDescent="0.25">
      <c r="B1783" s="50"/>
      <c r="C1783" s="128"/>
      <c r="D1783" s="126"/>
      <c r="E1783" s="126"/>
      <c r="F1783" s="124"/>
      <c r="G1783" s="132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  <c r="R1783" s="50"/>
      <c r="S1783" s="50"/>
      <c r="T1783" s="50"/>
      <c r="U1783" s="50"/>
      <c r="V1783" s="50"/>
      <c r="W1783" s="50"/>
      <c r="X1783" s="50"/>
    </row>
    <row r="1784" spans="2:24" x14ac:dyDescent="0.25">
      <c r="B1784" s="50"/>
      <c r="C1784" s="128"/>
      <c r="D1784" s="126"/>
      <c r="E1784" s="126"/>
      <c r="F1784" s="124"/>
      <c r="G1784" s="132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  <c r="R1784" s="50"/>
      <c r="S1784" s="50"/>
      <c r="T1784" s="50"/>
      <c r="U1784" s="50"/>
      <c r="V1784" s="50"/>
      <c r="W1784" s="50"/>
      <c r="X1784" s="50"/>
    </row>
    <row r="1785" spans="2:24" x14ac:dyDescent="0.25">
      <c r="B1785" s="50"/>
      <c r="C1785" s="128"/>
      <c r="D1785" s="126"/>
      <c r="E1785" s="126"/>
      <c r="F1785" s="124"/>
      <c r="G1785" s="132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  <c r="R1785" s="50"/>
      <c r="S1785" s="50"/>
      <c r="T1785" s="50"/>
      <c r="U1785" s="50"/>
      <c r="V1785" s="50"/>
      <c r="W1785" s="50"/>
      <c r="X1785" s="50"/>
    </row>
    <row r="1786" spans="2:24" x14ac:dyDescent="0.25">
      <c r="B1786" s="50"/>
      <c r="C1786" s="128"/>
      <c r="D1786" s="126"/>
      <c r="E1786" s="126"/>
      <c r="F1786" s="124"/>
      <c r="G1786" s="132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  <c r="R1786" s="50"/>
      <c r="S1786" s="50"/>
      <c r="T1786" s="50"/>
      <c r="U1786" s="50"/>
      <c r="V1786" s="50"/>
      <c r="W1786" s="50"/>
      <c r="X1786" s="50"/>
    </row>
    <row r="1787" spans="2:24" x14ac:dyDescent="0.25">
      <c r="B1787" s="50"/>
      <c r="C1787" s="128"/>
      <c r="D1787" s="126"/>
      <c r="E1787" s="126"/>
      <c r="F1787" s="124"/>
      <c r="G1787" s="132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  <c r="R1787" s="50"/>
      <c r="S1787" s="50"/>
      <c r="T1787" s="50"/>
      <c r="U1787" s="50"/>
      <c r="V1787" s="50"/>
      <c r="W1787" s="50"/>
      <c r="X1787" s="50"/>
    </row>
    <row r="1788" spans="2:24" x14ac:dyDescent="0.25">
      <c r="B1788" s="50"/>
      <c r="C1788" s="128"/>
      <c r="D1788" s="126"/>
      <c r="E1788" s="126"/>
      <c r="F1788" s="124"/>
      <c r="G1788" s="132"/>
      <c r="H1788" s="50"/>
      <c r="I1788" s="50"/>
      <c r="J1788" s="50"/>
      <c r="K1788" s="50"/>
      <c r="L1788" s="50"/>
      <c r="M1788" s="50"/>
      <c r="N1788" s="50"/>
      <c r="O1788" s="50"/>
      <c r="P1788" s="50"/>
      <c r="Q1788" s="50"/>
      <c r="R1788" s="50"/>
      <c r="S1788" s="50"/>
      <c r="T1788" s="50"/>
      <c r="U1788" s="50"/>
      <c r="V1788" s="50"/>
      <c r="W1788" s="50"/>
      <c r="X1788" s="50"/>
    </row>
    <row r="1789" spans="2:24" x14ac:dyDescent="0.25">
      <c r="B1789" s="50"/>
      <c r="C1789" s="128"/>
      <c r="D1789" s="126"/>
      <c r="E1789" s="126"/>
      <c r="F1789" s="124"/>
      <c r="G1789" s="132"/>
      <c r="H1789" s="50"/>
      <c r="I1789" s="50"/>
      <c r="J1789" s="50"/>
      <c r="K1789" s="50"/>
      <c r="L1789" s="50"/>
      <c r="M1789" s="50"/>
      <c r="N1789" s="50"/>
      <c r="O1789" s="50"/>
      <c r="P1789" s="50"/>
      <c r="Q1789" s="50"/>
      <c r="R1789" s="50"/>
      <c r="S1789" s="50"/>
      <c r="T1789" s="50"/>
      <c r="U1789" s="50"/>
      <c r="V1789" s="50"/>
      <c r="W1789" s="50"/>
      <c r="X1789" s="50"/>
    </row>
    <row r="1790" spans="2:24" x14ac:dyDescent="0.25">
      <c r="B1790" s="50"/>
      <c r="C1790" s="128"/>
      <c r="D1790" s="126"/>
      <c r="E1790" s="126"/>
      <c r="F1790" s="124"/>
      <c r="G1790" s="132"/>
      <c r="H1790" s="50"/>
      <c r="I1790" s="50"/>
      <c r="J1790" s="50"/>
      <c r="K1790" s="50"/>
      <c r="L1790" s="50"/>
      <c r="M1790" s="50"/>
      <c r="N1790" s="50"/>
      <c r="O1790" s="50"/>
      <c r="P1790" s="50"/>
      <c r="Q1790" s="50"/>
      <c r="R1790" s="50"/>
      <c r="S1790" s="50"/>
      <c r="T1790" s="50"/>
      <c r="U1790" s="50"/>
      <c r="V1790" s="50"/>
      <c r="W1790" s="50"/>
      <c r="X1790" s="50"/>
    </row>
    <row r="1791" spans="2:24" x14ac:dyDescent="0.25">
      <c r="B1791" s="50"/>
      <c r="C1791" s="128"/>
      <c r="D1791" s="126"/>
      <c r="E1791" s="126"/>
      <c r="F1791" s="124"/>
      <c r="G1791" s="132"/>
      <c r="H1791" s="50"/>
      <c r="I1791" s="50"/>
      <c r="J1791" s="50"/>
      <c r="K1791" s="50"/>
      <c r="L1791" s="50"/>
      <c r="M1791" s="50"/>
      <c r="N1791" s="50"/>
      <c r="O1791" s="50"/>
      <c r="P1791" s="50"/>
      <c r="Q1791" s="50"/>
      <c r="R1791" s="50"/>
      <c r="S1791" s="50"/>
      <c r="T1791" s="50"/>
      <c r="U1791" s="50"/>
      <c r="V1791" s="50"/>
      <c r="W1791" s="50"/>
      <c r="X1791" s="50"/>
    </row>
    <row r="1792" spans="2:24" x14ac:dyDescent="0.25">
      <c r="B1792" s="50"/>
      <c r="C1792" s="128"/>
      <c r="D1792" s="126"/>
      <c r="E1792" s="126"/>
      <c r="F1792" s="124"/>
      <c r="G1792" s="132"/>
      <c r="H1792" s="50"/>
      <c r="I1792" s="50"/>
      <c r="J1792" s="50"/>
      <c r="K1792" s="50"/>
      <c r="L1792" s="50"/>
      <c r="M1792" s="50"/>
      <c r="N1792" s="50"/>
      <c r="O1792" s="50"/>
      <c r="P1792" s="50"/>
      <c r="Q1792" s="50"/>
      <c r="R1792" s="50"/>
      <c r="S1792" s="50"/>
      <c r="T1792" s="50"/>
      <c r="U1792" s="50"/>
      <c r="V1792" s="50"/>
      <c r="W1792" s="50"/>
      <c r="X1792" s="50"/>
    </row>
    <row r="1793" spans="2:24" x14ac:dyDescent="0.25">
      <c r="B1793" s="50"/>
      <c r="C1793" s="128"/>
      <c r="D1793" s="126"/>
      <c r="E1793" s="126"/>
      <c r="F1793" s="124"/>
      <c r="G1793" s="132"/>
      <c r="H1793" s="50"/>
      <c r="I1793" s="50"/>
      <c r="J1793" s="50"/>
      <c r="K1793" s="50"/>
      <c r="L1793" s="50"/>
      <c r="M1793" s="50"/>
      <c r="N1793" s="50"/>
      <c r="O1793" s="50"/>
      <c r="P1793" s="50"/>
      <c r="Q1793" s="50"/>
      <c r="R1793" s="50"/>
      <c r="S1793" s="50"/>
      <c r="T1793" s="50"/>
      <c r="U1793" s="50"/>
      <c r="V1793" s="50"/>
      <c r="W1793" s="50"/>
      <c r="X1793" s="50"/>
    </row>
    <row r="1794" spans="2:24" x14ac:dyDescent="0.25">
      <c r="B1794" s="50"/>
      <c r="C1794" s="128"/>
      <c r="D1794" s="126"/>
      <c r="E1794" s="126"/>
      <c r="F1794" s="124"/>
      <c r="G1794" s="132"/>
      <c r="H1794" s="50"/>
      <c r="I1794" s="50"/>
      <c r="J1794" s="50"/>
      <c r="K1794" s="50"/>
      <c r="L1794" s="50"/>
      <c r="M1794" s="50"/>
      <c r="N1794" s="50"/>
      <c r="O1794" s="50"/>
      <c r="P1794" s="50"/>
      <c r="Q1794" s="50"/>
      <c r="R1794" s="50"/>
      <c r="S1794" s="50"/>
      <c r="T1794" s="50"/>
      <c r="U1794" s="50"/>
      <c r="V1794" s="50"/>
      <c r="W1794" s="50"/>
      <c r="X1794" s="50"/>
    </row>
    <row r="1795" spans="2:24" x14ac:dyDescent="0.25">
      <c r="B1795" s="50"/>
      <c r="C1795" s="128"/>
      <c r="D1795" s="126"/>
      <c r="E1795" s="126"/>
      <c r="F1795" s="124"/>
      <c r="G1795" s="132"/>
      <c r="H1795" s="50"/>
      <c r="I1795" s="50"/>
      <c r="J1795" s="50"/>
      <c r="K1795" s="50"/>
      <c r="L1795" s="50"/>
      <c r="M1795" s="50"/>
      <c r="N1795" s="50"/>
      <c r="O1795" s="50"/>
      <c r="P1795" s="50"/>
      <c r="Q1795" s="50"/>
      <c r="R1795" s="50"/>
      <c r="S1795" s="50"/>
      <c r="T1795" s="50"/>
      <c r="U1795" s="50"/>
      <c r="V1795" s="50"/>
      <c r="W1795" s="50"/>
      <c r="X1795" s="50"/>
    </row>
    <row r="1796" spans="2:24" x14ac:dyDescent="0.25">
      <c r="B1796" s="50"/>
      <c r="C1796" s="128"/>
      <c r="D1796" s="126"/>
      <c r="E1796" s="126"/>
      <c r="F1796" s="124"/>
      <c r="G1796" s="132"/>
      <c r="H1796" s="50"/>
      <c r="I1796" s="50"/>
      <c r="J1796" s="50"/>
      <c r="K1796" s="50"/>
      <c r="L1796" s="50"/>
      <c r="M1796" s="50"/>
      <c r="N1796" s="50"/>
      <c r="O1796" s="50"/>
      <c r="P1796" s="50"/>
      <c r="Q1796" s="50"/>
      <c r="R1796" s="50"/>
      <c r="S1796" s="50"/>
      <c r="T1796" s="50"/>
      <c r="U1796" s="50"/>
      <c r="V1796" s="50"/>
      <c r="W1796" s="50"/>
      <c r="X1796" s="50"/>
    </row>
    <row r="1797" spans="2:24" x14ac:dyDescent="0.25">
      <c r="B1797" s="50"/>
      <c r="C1797" s="128"/>
      <c r="D1797" s="126"/>
      <c r="E1797" s="126"/>
      <c r="F1797" s="124"/>
      <c r="G1797" s="132"/>
      <c r="H1797" s="50"/>
      <c r="I1797" s="50"/>
      <c r="J1797" s="50"/>
      <c r="K1797" s="50"/>
      <c r="L1797" s="50"/>
      <c r="M1797" s="50"/>
      <c r="N1797" s="50"/>
      <c r="O1797" s="50"/>
      <c r="P1797" s="50"/>
      <c r="Q1797" s="50"/>
      <c r="R1797" s="50"/>
      <c r="S1797" s="50"/>
      <c r="T1797" s="50"/>
      <c r="U1797" s="50"/>
      <c r="V1797" s="50"/>
      <c r="W1797" s="50"/>
      <c r="X1797" s="50"/>
    </row>
    <row r="1798" spans="2:24" x14ac:dyDescent="0.25">
      <c r="B1798" s="50"/>
      <c r="C1798" s="128"/>
      <c r="D1798" s="126"/>
      <c r="E1798" s="126"/>
      <c r="F1798" s="124"/>
      <c r="G1798" s="132"/>
      <c r="H1798" s="50"/>
      <c r="I1798" s="50"/>
      <c r="J1798" s="50"/>
      <c r="K1798" s="50"/>
      <c r="L1798" s="50"/>
      <c r="M1798" s="50"/>
      <c r="N1798" s="50"/>
      <c r="O1798" s="50"/>
      <c r="P1798" s="50"/>
      <c r="Q1798" s="50"/>
      <c r="R1798" s="50"/>
      <c r="S1798" s="50"/>
      <c r="T1798" s="50"/>
      <c r="U1798" s="50"/>
      <c r="V1798" s="50"/>
      <c r="W1798" s="50"/>
      <c r="X1798" s="50"/>
    </row>
    <row r="1799" spans="2:24" x14ac:dyDescent="0.25">
      <c r="B1799" s="50"/>
      <c r="C1799" s="128"/>
      <c r="D1799" s="126"/>
      <c r="E1799" s="126"/>
      <c r="F1799" s="124"/>
      <c r="G1799" s="132"/>
      <c r="H1799" s="50"/>
      <c r="I1799" s="50"/>
      <c r="J1799" s="50"/>
      <c r="K1799" s="50"/>
      <c r="L1799" s="50"/>
      <c r="M1799" s="50"/>
      <c r="N1799" s="50"/>
      <c r="O1799" s="50"/>
      <c r="P1799" s="50"/>
      <c r="Q1799" s="50"/>
      <c r="R1799" s="50"/>
      <c r="S1799" s="50"/>
      <c r="T1799" s="50"/>
      <c r="U1799" s="50"/>
      <c r="V1799" s="50"/>
      <c r="W1799" s="50"/>
      <c r="X1799" s="50"/>
    </row>
    <row r="1800" spans="2:24" x14ac:dyDescent="0.25">
      <c r="B1800" s="50"/>
      <c r="C1800" s="128"/>
      <c r="D1800" s="126"/>
      <c r="E1800" s="126"/>
      <c r="F1800" s="124"/>
      <c r="G1800" s="132"/>
      <c r="H1800" s="50"/>
      <c r="I1800" s="50"/>
      <c r="J1800" s="50"/>
      <c r="K1800" s="50"/>
      <c r="L1800" s="50"/>
      <c r="M1800" s="50"/>
      <c r="N1800" s="50"/>
      <c r="O1800" s="50"/>
      <c r="P1800" s="50"/>
      <c r="Q1800" s="50"/>
      <c r="R1800" s="50"/>
      <c r="S1800" s="50"/>
      <c r="T1800" s="50"/>
      <c r="U1800" s="50"/>
      <c r="V1800" s="50"/>
      <c r="W1800" s="50"/>
      <c r="X1800" s="50"/>
    </row>
    <row r="1801" spans="2:24" x14ac:dyDescent="0.25">
      <c r="B1801" s="50"/>
      <c r="C1801" s="128"/>
      <c r="D1801" s="126"/>
      <c r="E1801" s="126"/>
      <c r="F1801" s="124"/>
      <c r="G1801" s="132"/>
      <c r="H1801" s="50"/>
      <c r="I1801" s="50"/>
      <c r="J1801" s="50"/>
      <c r="K1801" s="50"/>
      <c r="L1801" s="50"/>
      <c r="M1801" s="50"/>
      <c r="N1801" s="50"/>
      <c r="O1801" s="50"/>
      <c r="P1801" s="50"/>
      <c r="Q1801" s="50"/>
      <c r="R1801" s="50"/>
      <c r="S1801" s="50"/>
      <c r="T1801" s="50"/>
      <c r="U1801" s="50"/>
      <c r="V1801" s="50"/>
      <c r="W1801" s="50"/>
      <c r="X1801" s="50"/>
    </row>
    <row r="1802" spans="2:24" x14ac:dyDescent="0.25">
      <c r="B1802" s="50"/>
      <c r="C1802" s="128"/>
      <c r="D1802" s="126"/>
      <c r="E1802" s="126"/>
      <c r="F1802" s="124"/>
      <c r="G1802" s="132"/>
      <c r="H1802" s="50"/>
      <c r="I1802" s="50"/>
      <c r="J1802" s="50"/>
      <c r="K1802" s="50"/>
      <c r="L1802" s="50"/>
      <c r="M1802" s="50"/>
      <c r="N1802" s="50"/>
      <c r="O1802" s="50"/>
      <c r="P1802" s="50"/>
      <c r="Q1802" s="50"/>
      <c r="R1802" s="50"/>
      <c r="S1802" s="50"/>
      <c r="T1802" s="50"/>
      <c r="U1802" s="50"/>
      <c r="V1802" s="50"/>
      <c r="W1802" s="50"/>
      <c r="X1802" s="50"/>
    </row>
    <row r="1803" spans="2:24" x14ac:dyDescent="0.25">
      <c r="B1803" s="50"/>
      <c r="C1803" s="128"/>
      <c r="D1803" s="126"/>
      <c r="E1803" s="126"/>
      <c r="F1803" s="124"/>
      <c r="G1803" s="132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  <c r="R1803" s="50"/>
      <c r="S1803" s="50"/>
      <c r="T1803" s="50"/>
      <c r="U1803" s="50"/>
      <c r="V1803" s="50"/>
      <c r="W1803" s="50"/>
      <c r="X1803" s="50"/>
    </row>
    <row r="1804" spans="2:24" x14ac:dyDescent="0.25">
      <c r="B1804" s="50"/>
      <c r="C1804" s="128"/>
      <c r="D1804" s="126"/>
      <c r="E1804" s="126"/>
      <c r="F1804" s="124"/>
      <c r="G1804" s="132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  <c r="R1804" s="50"/>
      <c r="S1804" s="50"/>
      <c r="T1804" s="50"/>
      <c r="U1804" s="50"/>
      <c r="V1804" s="50"/>
      <c r="W1804" s="50"/>
      <c r="X1804" s="50"/>
    </row>
    <row r="1805" spans="2:24" x14ac:dyDescent="0.25">
      <c r="B1805" s="50"/>
      <c r="C1805" s="128"/>
      <c r="D1805" s="126"/>
      <c r="E1805" s="126"/>
      <c r="F1805" s="124"/>
      <c r="G1805" s="132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  <c r="R1805" s="50"/>
      <c r="S1805" s="50"/>
      <c r="T1805" s="50"/>
      <c r="U1805" s="50"/>
      <c r="V1805" s="50"/>
      <c r="W1805" s="50"/>
      <c r="X1805" s="50"/>
    </row>
    <row r="1806" spans="2:24" x14ac:dyDescent="0.25">
      <c r="B1806" s="50"/>
      <c r="C1806" s="128"/>
      <c r="D1806" s="126"/>
      <c r="E1806" s="126"/>
      <c r="F1806" s="124"/>
      <c r="G1806" s="132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  <c r="R1806" s="50"/>
      <c r="S1806" s="50"/>
      <c r="T1806" s="50"/>
      <c r="U1806" s="50"/>
      <c r="V1806" s="50"/>
      <c r="W1806" s="50"/>
      <c r="X1806" s="50"/>
    </row>
    <row r="1807" spans="2:24" x14ac:dyDescent="0.25">
      <c r="B1807" s="50"/>
      <c r="C1807" s="128"/>
      <c r="D1807" s="126"/>
      <c r="E1807" s="126"/>
      <c r="F1807" s="124"/>
      <c r="G1807" s="132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  <c r="R1807" s="50"/>
      <c r="S1807" s="50"/>
      <c r="T1807" s="50"/>
      <c r="U1807" s="50"/>
      <c r="V1807" s="50"/>
      <c r="W1807" s="50"/>
      <c r="X1807" s="50"/>
    </row>
    <row r="1808" spans="2:24" x14ac:dyDescent="0.25">
      <c r="B1808" s="50"/>
      <c r="C1808" s="128"/>
      <c r="D1808" s="126"/>
      <c r="E1808" s="126"/>
      <c r="F1808" s="124"/>
      <c r="G1808" s="132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  <c r="R1808" s="50"/>
      <c r="S1808" s="50"/>
      <c r="T1808" s="50"/>
      <c r="U1808" s="50"/>
      <c r="V1808" s="50"/>
      <c r="W1808" s="50"/>
      <c r="X1808" s="50"/>
    </row>
    <row r="1809" spans="2:24" x14ac:dyDescent="0.25">
      <c r="B1809" s="50"/>
      <c r="C1809" s="128"/>
      <c r="D1809" s="126"/>
      <c r="E1809" s="126"/>
      <c r="F1809" s="124"/>
      <c r="G1809" s="132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  <c r="R1809" s="50"/>
      <c r="S1809" s="50"/>
      <c r="T1809" s="50"/>
      <c r="U1809" s="50"/>
      <c r="V1809" s="50"/>
      <c r="W1809" s="50"/>
      <c r="X1809" s="50"/>
    </row>
    <row r="1810" spans="2:24" x14ac:dyDescent="0.25">
      <c r="B1810" s="50"/>
      <c r="C1810" s="128"/>
      <c r="D1810" s="126"/>
      <c r="E1810" s="126"/>
      <c r="F1810" s="124"/>
      <c r="G1810" s="132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  <c r="R1810" s="50"/>
      <c r="S1810" s="50"/>
      <c r="T1810" s="50"/>
      <c r="U1810" s="50"/>
      <c r="V1810" s="50"/>
      <c r="W1810" s="50"/>
      <c r="X1810" s="50"/>
    </row>
    <row r="1811" spans="2:24" x14ac:dyDescent="0.25">
      <c r="B1811" s="50"/>
      <c r="C1811" s="128"/>
      <c r="D1811" s="126"/>
      <c r="E1811" s="126"/>
      <c r="F1811" s="124"/>
      <c r="G1811" s="132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  <c r="R1811" s="50"/>
      <c r="S1811" s="50"/>
      <c r="T1811" s="50"/>
      <c r="U1811" s="50"/>
      <c r="V1811" s="50"/>
      <c r="W1811" s="50"/>
      <c r="X1811" s="50"/>
    </row>
    <row r="1812" spans="2:24" x14ac:dyDescent="0.25">
      <c r="B1812" s="50"/>
      <c r="C1812" s="128"/>
      <c r="D1812" s="126"/>
      <c r="E1812" s="126"/>
      <c r="F1812" s="124"/>
      <c r="G1812" s="132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  <c r="R1812" s="50"/>
      <c r="S1812" s="50"/>
      <c r="T1812" s="50"/>
      <c r="U1812" s="50"/>
      <c r="V1812" s="50"/>
      <c r="W1812" s="50"/>
      <c r="X1812" s="50"/>
    </row>
    <row r="1813" spans="2:24" x14ac:dyDescent="0.25">
      <c r="B1813" s="50"/>
      <c r="C1813" s="128"/>
      <c r="D1813" s="126"/>
      <c r="E1813" s="126"/>
      <c r="F1813" s="124"/>
      <c r="G1813" s="132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  <c r="R1813" s="50"/>
      <c r="S1813" s="50"/>
      <c r="T1813" s="50"/>
      <c r="U1813" s="50"/>
      <c r="V1813" s="50"/>
      <c r="W1813" s="50"/>
      <c r="X1813" s="50"/>
    </row>
    <row r="1814" spans="2:24" x14ac:dyDescent="0.25">
      <c r="B1814" s="50"/>
      <c r="C1814" s="128"/>
      <c r="D1814" s="126"/>
      <c r="E1814" s="126"/>
      <c r="F1814" s="124"/>
      <c r="G1814" s="132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  <c r="R1814" s="50"/>
      <c r="S1814" s="50"/>
      <c r="T1814" s="50"/>
      <c r="U1814" s="50"/>
      <c r="V1814" s="50"/>
      <c r="W1814" s="50"/>
      <c r="X1814" s="50"/>
    </row>
    <row r="1815" spans="2:24" x14ac:dyDescent="0.25">
      <c r="B1815" s="50"/>
      <c r="C1815" s="128"/>
      <c r="D1815" s="126"/>
      <c r="E1815" s="126"/>
      <c r="F1815" s="124"/>
      <c r="G1815" s="132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  <c r="R1815" s="50"/>
      <c r="S1815" s="50"/>
      <c r="T1815" s="50"/>
      <c r="U1815" s="50"/>
      <c r="V1815" s="50"/>
      <c r="W1815" s="50"/>
      <c r="X1815" s="50"/>
    </row>
    <row r="1816" spans="2:24" x14ac:dyDescent="0.25">
      <c r="B1816" s="50"/>
      <c r="C1816" s="128"/>
      <c r="D1816" s="126"/>
      <c r="E1816" s="126"/>
      <c r="F1816" s="124"/>
      <c r="G1816" s="132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  <c r="R1816" s="50"/>
      <c r="S1816" s="50"/>
      <c r="T1816" s="50"/>
      <c r="U1816" s="50"/>
      <c r="V1816" s="50"/>
      <c r="W1816" s="50"/>
      <c r="X1816" s="50"/>
    </row>
    <row r="1817" spans="2:24" x14ac:dyDescent="0.25">
      <c r="B1817" s="50"/>
      <c r="C1817" s="128"/>
      <c r="D1817" s="126"/>
      <c r="E1817" s="126"/>
      <c r="F1817" s="124"/>
      <c r="G1817" s="132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  <c r="R1817" s="50"/>
      <c r="S1817" s="50"/>
      <c r="T1817" s="50"/>
      <c r="U1817" s="50"/>
      <c r="V1817" s="50"/>
      <c r="W1817" s="50"/>
      <c r="X1817" s="50"/>
    </row>
    <row r="1818" spans="2:24" x14ac:dyDescent="0.25">
      <c r="B1818" s="50"/>
      <c r="C1818" s="128"/>
      <c r="D1818" s="126"/>
      <c r="E1818" s="126"/>
      <c r="F1818" s="124"/>
      <c r="G1818" s="132"/>
      <c r="H1818" s="50"/>
      <c r="I1818" s="50"/>
      <c r="J1818" s="50"/>
      <c r="K1818" s="50"/>
      <c r="L1818" s="50"/>
      <c r="M1818" s="50"/>
      <c r="N1818" s="50"/>
      <c r="O1818" s="50"/>
      <c r="P1818" s="50"/>
      <c r="Q1818" s="50"/>
      <c r="R1818" s="50"/>
      <c r="S1818" s="50"/>
      <c r="T1818" s="50"/>
      <c r="U1818" s="50"/>
      <c r="V1818" s="50"/>
      <c r="W1818" s="50"/>
      <c r="X1818" s="50"/>
    </row>
    <row r="1819" spans="2:24" x14ac:dyDescent="0.25">
      <c r="B1819" s="50"/>
      <c r="C1819" s="128"/>
      <c r="D1819" s="126"/>
      <c r="E1819" s="126"/>
      <c r="F1819" s="124"/>
      <c r="G1819" s="132"/>
      <c r="H1819" s="50"/>
      <c r="I1819" s="50"/>
      <c r="J1819" s="50"/>
      <c r="K1819" s="50"/>
      <c r="L1819" s="50"/>
      <c r="M1819" s="50"/>
      <c r="N1819" s="50"/>
      <c r="O1819" s="50"/>
      <c r="P1819" s="50"/>
      <c r="Q1819" s="50"/>
      <c r="R1819" s="50"/>
      <c r="S1819" s="50"/>
      <c r="T1819" s="50"/>
      <c r="U1819" s="50"/>
      <c r="V1819" s="50"/>
      <c r="W1819" s="50"/>
      <c r="X1819" s="50"/>
    </row>
    <row r="1820" spans="2:24" x14ac:dyDescent="0.25">
      <c r="B1820" s="50"/>
      <c r="C1820" s="128"/>
      <c r="D1820" s="126"/>
      <c r="E1820" s="126"/>
      <c r="F1820" s="124"/>
      <c r="G1820" s="132"/>
      <c r="H1820" s="50"/>
      <c r="I1820" s="50"/>
      <c r="J1820" s="50"/>
      <c r="K1820" s="50"/>
      <c r="L1820" s="50"/>
      <c r="M1820" s="50"/>
      <c r="N1820" s="50"/>
      <c r="O1820" s="50"/>
      <c r="P1820" s="50"/>
      <c r="Q1820" s="50"/>
      <c r="R1820" s="50"/>
      <c r="S1820" s="50"/>
      <c r="T1820" s="50"/>
      <c r="U1820" s="50"/>
      <c r="V1820" s="50"/>
      <c r="W1820" s="50"/>
      <c r="X1820" s="50"/>
    </row>
    <row r="1821" spans="2:24" x14ac:dyDescent="0.25">
      <c r="B1821" s="50"/>
      <c r="C1821" s="128"/>
      <c r="D1821" s="126"/>
      <c r="E1821" s="126"/>
      <c r="F1821" s="124"/>
      <c r="G1821" s="132"/>
      <c r="H1821" s="50"/>
      <c r="I1821" s="50"/>
      <c r="J1821" s="50"/>
      <c r="K1821" s="50"/>
      <c r="L1821" s="50"/>
      <c r="M1821" s="50"/>
      <c r="N1821" s="50"/>
      <c r="O1821" s="50"/>
      <c r="P1821" s="50"/>
      <c r="Q1821" s="50"/>
      <c r="R1821" s="50"/>
      <c r="S1821" s="50"/>
      <c r="T1821" s="50"/>
      <c r="U1821" s="50"/>
      <c r="V1821" s="50"/>
      <c r="W1821" s="50"/>
      <c r="X1821" s="50"/>
    </row>
    <row r="1822" spans="2:24" x14ac:dyDescent="0.25">
      <c r="B1822" s="50"/>
      <c r="C1822" s="128"/>
      <c r="D1822" s="126"/>
      <c r="E1822" s="126"/>
      <c r="F1822" s="124"/>
      <c r="G1822" s="132"/>
      <c r="H1822" s="50"/>
      <c r="I1822" s="50"/>
      <c r="J1822" s="50"/>
      <c r="K1822" s="50"/>
      <c r="L1822" s="50"/>
      <c r="M1822" s="50"/>
      <c r="N1822" s="50"/>
      <c r="O1822" s="50"/>
      <c r="P1822" s="50"/>
      <c r="Q1822" s="50"/>
      <c r="R1822" s="50"/>
      <c r="S1822" s="50"/>
      <c r="T1822" s="50"/>
      <c r="U1822" s="50"/>
      <c r="V1822" s="50"/>
      <c r="W1822" s="50"/>
      <c r="X1822" s="50"/>
    </row>
    <row r="1823" spans="2:24" x14ac:dyDescent="0.25">
      <c r="B1823" s="50"/>
      <c r="C1823" s="128"/>
      <c r="D1823" s="126"/>
      <c r="E1823" s="126"/>
      <c r="F1823" s="124"/>
      <c r="G1823" s="132"/>
      <c r="H1823" s="50"/>
      <c r="I1823" s="50"/>
      <c r="J1823" s="50"/>
      <c r="K1823" s="50"/>
      <c r="L1823" s="50"/>
      <c r="M1823" s="50"/>
      <c r="N1823" s="50"/>
      <c r="O1823" s="50"/>
      <c r="P1823" s="50"/>
      <c r="Q1823" s="50"/>
      <c r="R1823" s="50"/>
      <c r="S1823" s="50"/>
      <c r="T1823" s="50"/>
      <c r="U1823" s="50"/>
      <c r="V1823" s="50"/>
      <c r="W1823" s="50"/>
      <c r="X1823" s="50"/>
    </row>
    <row r="1824" spans="2:24" x14ac:dyDescent="0.25">
      <c r="B1824" s="50"/>
      <c r="C1824" s="128"/>
      <c r="D1824" s="126"/>
      <c r="E1824" s="126"/>
      <c r="F1824" s="124"/>
      <c r="G1824" s="132"/>
      <c r="H1824" s="50"/>
      <c r="I1824" s="50"/>
      <c r="J1824" s="50"/>
      <c r="K1824" s="50"/>
      <c r="L1824" s="50"/>
      <c r="M1824" s="50"/>
      <c r="N1824" s="50"/>
      <c r="O1824" s="50"/>
      <c r="P1824" s="50"/>
      <c r="Q1824" s="50"/>
      <c r="R1824" s="50"/>
      <c r="S1824" s="50"/>
      <c r="T1824" s="50"/>
      <c r="U1824" s="50"/>
      <c r="V1824" s="50"/>
      <c r="W1824" s="50"/>
      <c r="X1824" s="50"/>
    </row>
    <row r="1825" spans="2:24" x14ac:dyDescent="0.25">
      <c r="B1825" s="50"/>
      <c r="C1825" s="128"/>
      <c r="D1825" s="126"/>
      <c r="E1825" s="126"/>
      <c r="F1825" s="124"/>
      <c r="G1825" s="132"/>
      <c r="H1825" s="50"/>
      <c r="I1825" s="50"/>
      <c r="J1825" s="50"/>
      <c r="K1825" s="50"/>
      <c r="L1825" s="50"/>
      <c r="M1825" s="50"/>
      <c r="N1825" s="50"/>
      <c r="O1825" s="50"/>
      <c r="P1825" s="50"/>
      <c r="Q1825" s="50"/>
      <c r="R1825" s="50"/>
      <c r="S1825" s="50"/>
      <c r="T1825" s="50"/>
      <c r="U1825" s="50"/>
      <c r="V1825" s="50"/>
      <c r="W1825" s="50"/>
      <c r="X1825" s="50"/>
    </row>
    <row r="1826" spans="2:24" x14ac:dyDescent="0.25">
      <c r="B1826" s="50"/>
      <c r="C1826" s="128"/>
      <c r="D1826" s="126"/>
      <c r="E1826" s="126"/>
      <c r="F1826" s="124"/>
      <c r="G1826" s="132"/>
      <c r="H1826" s="50"/>
      <c r="I1826" s="50"/>
      <c r="J1826" s="50"/>
      <c r="K1826" s="50"/>
      <c r="L1826" s="50"/>
      <c r="M1826" s="50"/>
      <c r="N1826" s="50"/>
      <c r="O1826" s="50"/>
      <c r="P1826" s="50"/>
      <c r="Q1826" s="50"/>
      <c r="R1826" s="50"/>
      <c r="S1826" s="50"/>
      <c r="T1826" s="50"/>
      <c r="U1826" s="50"/>
      <c r="V1826" s="50"/>
      <c r="W1826" s="50"/>
      <c r="X1826" s="50"/>
    </row>
    <row r="1827" spans="2:24" x14ac:dyDescent="0.25">
      <c r="B1827" s="50"/>
      <c r="C1827" s="128"/>
      <c r="D1827" s="126"/>
      <c r="E1827" s="126"/>
      <c r="F1827" s="124"/>
      <c r="G1827" s="132"/>
      <c r="H1827" s="50"/>
      <c r="I1827" s="50"/>
      <c r="J1827" s="50"/>
      <c r="K1827" s="50"/>
      <c r="L1827" s="50"/>
      <c r="M1827" s="50"/>
      <c r="N1827" s="50"/>
      <c r="O1827" s="50"/>
      <c r="P1827" s="50"/>
      <c r="Q1827" s="50"/>
      <c r="R1827" s="50"/>
      <c r="S1827" s="50"/>
      <c r="T1827" s="50"/>
      <c r="U1827" s="50"/>
      <c r="V1827" s="50"/>
      <c r="W1827" s="50"/>
      <c r="X1827" s="50"/>
    </row>
    <row r="1828" spans="2:24" x14ac:dyDescent="0.25">
      <c r="B1828" s="50"/>
      <c r="C1828" s="128"/>
      <c r="D1828" s="126"/>
      <c r="E1828" s="126"/>
      <c r="F1828" s="124"/>
      <c r="G1828" s="132"/>
      <c r="H1828" s="50"/>
      <c r="I1828" s="50"/>
      <c r="J1828" s="50"/>
      <c r="K1828" s="50"/>
      <c r="L1828" s="50"/>
      <c r="M1828" s="50"/>
      <c r="N1828" s="50"/>
      <c r="O1828" s="50"/>
      <c r="P1828" s="50"/>
      <c r="Q1828" s="50"/>
      <c r="R1828" s="50"/>
      <c r="S1828" s="50"/>
      <c r="T1828" s="50"/>
      <c r="U1828" s="50"/>
      <c r="V1828" s="50"/>
      <c r="W1828" s="50"/>
      <c r="X1828" s="50"/>
    </row>
    <row r="1829" spans="2:24" x14ac:dyDescent="0.25">
      <c r="B1829" s="50"/>
      <c r="C1829" s="128"/>
      <c r="D1829" s="126"/>
      <c r="E1829" s="126"/>
      <c r="F1829" s="124"/>
      <c r="G1829" s="132"/>
      <c r="H1829" s="50"/>
      <c r="I1829" s="50"/>
      <c r="J1829" s="50"/>
      <c r="K1829" s="50"/>
      <c r="L1829" s="50"/>
      <c r="M1829" s="50"/>
      <c r="N1829" s="50"/>
      <c r="O1829" s="50"/>
      <c r="P1829" s="50"/>
      <c r="Q1829" s="50"/>
      <c r="R1829" s="50"/>
      <c r="S1829" s="50"/>
      <c r="T1829" s="50"/>
      <c r="U1829" s="50"/>
      <c r="V1829" s="50"/>
      <c r="W1829" s="50"/>
      <c r="X1829" s="50"/>
    </row>
    <row r="1830" spans="2:24" x14ac:dyDescent="0.25">
      <c r="B1830" s="50"/>
      <c r="C1830" s="128"/>
      <c r="D1830" s="126"/>
      <c r="E1830" s="126"/>
      <c r="F1830" s="124"/>
      <c r="G1830" s="132"/>
      <c r="H1830" s="50"/>
      <c r="I1830" s="50"/>
      <c r="J1830" s="50"/>
      <c r="K1830" s="50"/>
      <c r="L1830" s="50"/>
      <c r="M1830" s="50"/>
      <c r="N1830" s="50"/>
      <c r="O1830" s="50"/>
      <c r="P1830" s="50"/>
      <c r="Q1830" s="50"/>
      <c r="R1830" s="50"/>
      <c r="S1830" s="50"/>
      <c r="T1830" s="50"/>
      <c r="U1830" s="50"/>
      <c r="V1830" s="50"/>
      <c r="W1830" s="50"/>
      <c r="X1830" s="50"/>
    </row>
    <row r="1831" spans="2:24" x14ac:dyDescent="0.25">
      <c r="B1831" s="50"/>
      <c r="C1831" s="128"/>
      <c r="D1831" s="126"/>
      <c r="E1831" s="126"/>
      <c r="F1831" s="124"/>
      <c r="G1831" s="132"/>
      <c r="H1831" s="50"/>
      <c r="I1831" s="50"/>
      <c r="J1831" s="50"/>
      <c r="K1831" s="50"/>
      <c r="L1831" s="50"/>
      <c r="M1831" s="50"/>
      <c r="N1831" s="50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</row>
    <row r="1832" spans="2:24" x14ac:dyDescent="0.25">
      <c r="B1832" s="50"/>
      <c r="C1832" s="128"/>
      <c r="D1832" s="126"/>
      <c r="E1832" s="126"/>
      <c r="F1832" s="124"/>
      <c r="G1832" s="132"/>
      <c r="H1832" s="50"/>
      <c r="I1832" s="50"/>
      <c r="J1832" s="50"/>
      <c r="K1832" s="50"/>
      <c r="L1832" s="50"/>
      <c r="M1832" s="50"/>
      <c r="N1832" s="50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</row>
    <row r="1833" spans="2:24" x14ac:dyDescent="0.25">
      <c r="B1833" s="50"/>
      <c r="C1833" s="128"/>
      <c r="D1833" s="126"/>
      <c r="E1833" s="126"/>
      <c r="F1833" s="124"/>
      <c r="G1833" s="132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</row>
    <row r="1834" spans="2:24" x14ac:dyDescent="0.25">
      <c r="B1834" s="50"/>
      <c r="C1834" s="128"/>
      <c r="D1834" s="126"/>
      <c r="E1834" s="126"/>
      <c r="F1834" s="124"/>
      <c r="G1834" s="132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</row>
    <row r="1835" spans="2:24" x14ac:dyDescent="0.25">
      <c r="B1835" s="50"/>
      <c r="C1835" s="128"/>
      <c r="D1835" s="126"/>
      <c r="E1835" s="126"/>
      <c r="F1835" s="124"/>
      <c r="G1835" s="132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</row>
    <row r="1836" spans="2:24" x14ac:dyDescent="0.25">
      <c r="B1836" s="50"/>
      <c r="C1836" s="128"/>
      <c r="D1836" s="126"/>
      <c r="E1836" s="126"/>
      <c r="F1836" s="124"/>
      <c r="G1836" s="132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</row>
    <row r="1837" spans="2:24" x14ac:dyDescent="0.25">
      <c r="B1837" s="50"/>
      <c r="C1837" s="128"/>
      <c r="D1837" s="126"/>
      <c r="E1837" s="126"/>
      <c r="F1837" s="124"/>
      <c r="G1837" s="132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</row>
    <row r="1838" spans="2:24" x14ac:dyDescent="0.25">
      <c r="B1838" s="50"/>
      <c r="C1838" s="128"/>
      <c r="D1838" s="126"/>
      <c r="E1838" s="126"/>
      <c r="F1838" s="124"/>
      <c r="G1838" s="132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</row>
    <row r="1839" spans="2:24" x14ac:dyDescent="0.25">
      <c r="B1839" s="50"/>
      <c r="C1839" s="128"/>
      <c r="D1839" s="126"/>
      <c r="E1839" s="126"/>
      <c r="F1839" s="124"/>
      <c r="G1839" s="132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</row>
    <row r="1840" spans="2:24" x14ac:dyDescent="0.25">
      <c r="B1840" s="50"/>
      <c r="C1840" s="128"/>
      <c r="D1840" s="126"/>
      <c r="E1840" s="126"/>
      <c r="F1840" s="124"/>
      <c r="G1840" s="132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</row>
    <row r="1841" spans="2:24" x14ac:dyDescent="0.25">
      <c r="B1841" s="50"/>
      <c r="C1841" s="128"/>
      <c r="D1841" s="126"/>
      <c r="E1841" s="126"/>
      <c r="F1841" s="124"/>
      <c r="G1841" s="132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</row>
    <row r="1842" spans="2:24" x14ac:dyDescent="0.25">
      <c r="B1842" s="50"/>
      <c r="C1842" s="128"/>
      <c r="D1842" s="126"/>
      <c r="E1842" s="126"/>
      <c r="F1842" s="124"/>
      <c r="G1842" s="132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</row>
    <row r="1843" spans="2:24" x14ac:dyDescent="0.25">
      <c r="B1843" s="50"/>
      <c r="C1843" s="128"/>
      <c r="D1843" s="126"/>
      <c r="E1843" s="126"/>
      <c r="F1843" s="124"/>
      <c r="G1843" s="132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</row>
    <row r="1844" spans="2:24" x14ac:dyDescent="0.25">
      <c r="B1844" s="50"/>
      <c r="C1844" s="128"/>
      <c r="D1844" s="126"/>
      <c r="E1844" s="126"/>
      <c r="F1844" s="124"/>
      <c r="G1844" s="132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</row>
    <row r="1845" spans="2:24" x14ac:dyDescent="0.25">
      <c r="B1845" s="50"/>
      <c r="C1845" s="128"/>
      <c r="D1845" s="126"/>
      <c r="E1845" s="126"/>
      <c r="F1845" s="124"/>
      <c r="G1845" s="132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</row>
    <row r="1846" spans="2:24" x14ac:dyDescent="0.25">
      <c r="B1846" s="50"/>
      <c r="C1846" s="128"/>
      <c r="D1846" s="126"/>
      <c r="E1846" s="126"/>
      <c r="F1846" s="124"/>
      <c r="G1846" s="132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</row>
    <row r="1847" spans="2:24" x14ac:dyDescent="0.25">
      <c r="B1847" s="50"/>
      <c r="C1847" s="128"/>
      <c r="D1847" s="126"/>
      <c r="E1847" s="126"/>
      <c r="F1847" s="124"/>
      <c r="G1847" s="132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</row>
    <row r="1848" spans="2:24" x14ac:dyDescent="0.25">
      <c r="B1848" s="50"/>
      <c r="C1848" s="128"/>
      <c r="D1848" s="126"/>
      <c r="E1848" s="126"/>
      <c r="F1848" s="124"/>
      <c r="G1848" s="132"/>
      <c r="H1848" s="50"/>
      <c r="I1848" s="50"/>
      <c r="J1848" s="50"/>
      <c r="K1848" s="50"/>
      <c r="L1848" s="50"/>
      <c r="M1848" s="50"/>
      <c r="N1848" s="50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</row>
    <row r="1849" spans="2:24" x14ac:dyDescent="0.25">
      <c r="B1849" s="50"/>
      <c r="C1849" s="128"/>
      <c r="D1849" s="126"/>
      <c r="E1849" s="126"/>
      <c r="F1849" s="124"/>
      <c r="G1849" s="132"/>
      <c r="H1849" s="50"/>
      <c r="I1849" s="50"/>
      <c r="J1849" s="50"/>
      <c r="K1849" s="50"/>
      <c r="L1849" s="50"/>
      <c r="M1849" s="50"/>
      <c r="N1849" s="50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</row>
    <row r="1850" spans="2:24" x14ac:dyDescent="0.25">
      <c r="B1850" s="50"/>
      <c r="C1850" s="128"/>
      <c r="D1850" s="126"/>
      <c r="E1850" s="126"/>
      <c r="F1850" s="124"/>
      <c r="G1850" s="132"/>
      <c r="H1850" s="50"/>
      <c r="I1850" s="50"/>
      <c r="J1850" s="50"/>
      <c r="K1850" s="50"/>
      <c r="L1850" s="50"/>
      <c r="M1850" s="50"/>
      <c r="N1850" s="50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</row>
    <row r="1851" spans="2:24" x14ac:dyDescent="0.25">
      <c r="B1851" s="50"/>
      <c r="C1851" s="128"/>
      <c r="D1851" s="126"/>
      <c r="E1851" s="126"/>
      <c r="F1851" s="124"/>
      <c r="G1851" s="132"/>
      <c r="H1851" s="50"/>
      <c r="I1851" s="50"/>
      <c r="J1851" s="50"/>
      <c r="K1851" s="50"/>
      <c r="L1851" s="50"/>
      <c r="M1851" s="50"/>
      <c r="N1851" s="50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</row>
    <row r="1852" spans="2:24" x14ac:dyDescent="0.25">
      <c r="B1852" s="50"/>
      <c r="C1852" s="128"/>
      <c r="D1852" s="126"/>
      <c r="E1852" s="126"/>
      <c r="F1852" s="124"/>
      <c r="G1852" s="132"/>
      <c r="H1852" s="50"/>
      <c r="I1852" s="50"/>
      <c r="J1852" s="50"/>
      <c r="K1852" s="50"/>
      <c r="L1852" s="50"/>
      <c r="M1852" s="50"/>
      <c r="N1852" s="50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</row>
    <row r="1853" spans="2:24" x14ac:dyDescent="0.25">
      <c r="B1853" s="50"/>
      <c r="C1853" s="128"/>
      <c r="D1853" s="126"/>
      <c r="E1853" s="126"/>
      <c r="F1853" s="124"/>
      <c r="G1853" s="132"/>
      <c r="H1853" s="50"/>
      <c r="I1853" s="50"/>
      <c r="J1853" s="50"/>
      <c r="K1853" s="50"/>
      <c r="L1853" s="50"/>
      <c r="M1853" s="50"/>
      <c r="N1853" s="50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</row>
    <row r="1854" spans="2:24" x14ac:dyDescent="0.25">
      <c r="B1854" s="50"/>
      <c r="C1854" s="128"/>
      <c r="D1854" s="126"/>
      <c r="E1854" s="126"/>
      <c r="F1854" s="124"/>
      <c r="G1854" s="132"/>
      <c r="H1854" s="50"/>
      <c r="I1854" s="50"/>
      <c r="J1854" s="50"/>
      <c r="K1854" s="50"/>
      <c r="L1854" s="50"/>
      <c r="M1854" s="50"/>
      <c r="N1854" s="50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</row>
    <row r="1855" spans="2:24" x14ac:dyDescent="0.25">
      <c r="B1855" s="50"/>
      <c r="C1855" s="128"/>
      <c r="D1855" s="126"/>
      <c r="E1855" s="126"/>
      <c r="F1855" s="124"/>
      <c r="G1855" s="132"/>
      <c r="H1855" s="50"/>
      <c r="I1855" s="50"/>
      <c r="J1855" s="50"/>
      <c r="K1855" s="50"/>
      <c r="L1855" s="50"/>
      <c r="M1855" s="50"/>
      <c r="N1855" s="50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</row>
    <row r="1856" spans="2:24" x14ac:dyDescent="0.25">
      <c r="B1856" s="50"/>
      <c r="C1856" s="128"/>
      <c r="D1856" s="126"/>
      <c r="E1856" s="126"/>
      <c r="F1856" s="124"/>
      <c r="G1856" s="132"/>
      <c r="H1856" s="50"/>
      <c r="I1856" s="50"/>
      <c r="J1856" s="50"/>
      <c r="K1856" s="50"/>
      <c r="L1856" s="50"/>
      <c r="M1856" s="50"/>
      <c r="N1856" s="50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</row>
    <row r="1857" spans="2:24" x14ac:dyDescent="0.25">
      <c r="B1857" s="50"/>
      <c r="C1857" s="128"/>
      <c r="D1857" s="126"/>
      <c r="E1857" s="126"/>
      <c r="F1857" s="124"/>
      <c r="G1857" s="132"/>
      <c r="H1857" s="50"/>
      <c r="I1857" s="50"/>
      <c r="J1857" s="50"/>
      <c r="K1857" s="50"/>
      <c r="L1857" s="50"/>
      <c r="M1857" s="50"/>
      <c r="N1857" s="50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</row>
    <row r="1858" spans="2:24" x14ac:dyDescent="0.25">
      <c r="B1858" s="50"/>
      <c r="C1858" s="128"/>
      <c r="D1858" s="126"/>
      <c r="E1858" s="126"/>
      <c r="F1858" s="124"/>
      <c r="G1858" s="132"/>
      <c r="H1858" s="50"/>
      <c r="I1858" s="50"/>
      <c r="J1858" s="50"/>
      <c r="K1858" s="50"/>
      <c r="L1858" s="50"/>
      <c r="M1858" s="50"/>
      <c r="N1858" s="50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</row>
    <row r="1859" spans="2:24" x14ac:dyDescent="0.25">
      <c r="B1859" s="50"/>
      <c r="C1859" s="128"/>
      <c r="D1859" s="126"/>
      <c r="E1859" s="126"/>
      <c r="F1859" s="124"/>
      <c r="G1859" s="132"/>
      <c r="H1859" s="50"/>
      <c r="I1859" s="50"/>
      <c r="J1859" s="50"/>
      <c r="K1859" s="50"/>
      <c r="L1859" s="50"/>
      <c r="M1859" s="50"/>
      <c r="N1859" s="50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</row>
    <row r="1860" spans="2:24" x14ac:dyDescent="0.25">
      <c r="B1860" s="50"/>
      <c r="C1860" s="128"/>
      <c r="D1860" s="126"/>
      <c r="E1860" s="126"/>
      <c r="F1860" s="124"/>
      <c r="G1860" s="132"/>
      <c r="H1860" s="50"/>
      <c r="I1860" s="50"/>
      <c r="J1860" s="50"/>
      <c r="K1860" s="50"/>
      <c r="L1860" s="50"/>
      <c r="M1860" s="50"/>
      <c r="N1860" s="50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</row>
    <row r="1861" spans="2:24" x14ac:dyDescent="0.25">
      <c r="B1861" s="50"/>
      <c r="C1861" s="128"/>
      <c r="D1861" s="126"/>
      <c r="E1861" s="126"/>
      <c r="F1861" s="124"/>
      <c r="G1861" s="132"/>
      <c r="H1861" s="50"/>
      <c r="I1861" s="50"/>
      <c r="J1861" s="50"/>
      <c r="K1861" s="50"/>
      <c r="L1861" s="50"/>
      <c r="M1861" s="50"/>
      <c r="N1861" s="50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</row>
    <row r="1862" spans="2:24" x14ac:dyDescent="0.25">
      <c r="B1862" s="50"/>
      <c r="C1862" s="128"/>
      <c r="D1862" s="126"/>
      <c r="E1862" s="126"/>
      <c r="F1862" s="124"/>
      <c r="G1862" s="132"/>
      <c r="H1862" s="50"/>
      <c r="I1862" s="50"/>
      <c r="J1862" s="50"/>
      <c r="K1862" s="50"/>
      <c r="L1862" s="50"/>
      <c r="M1862" s="50"/>
      <c r="N1862" s="50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</row>
    <row r="1863" spans="2:24" x14ac:dyDescent="0.25">
      <c r="B1863" s="50"/>
      <c r="C1863" s="128"/>
      <c r="D1863" s="126"/>
      <c r="E1863" s="126"/>
      <c r="F1863" s="124"/>
      <c r="G1863" s="132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</row>
    <row r="1864" spans="2:24" x14ac:dyDescent="0.25">
      <c r="B1864" s="50"/>
      <c r="C1864" s="128"/>
      <c r="D1864" s="126"/>
      <c r="E1864" s="126"/>
      <c r="F1864" s="124"/>
      <c r="G1864" s="132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</row>
    <row r="1865" spans="2:24" x14ac:dyDescent="0.25">
      <c r="B1865" s="50"/>
      <c r="C1865" s="128"/>
      <c r="D1865" s="126"/>
      <c r="E1865" s="126"/>
      <c r="F1865" s="124"/>
      <c r="G1865" s="132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</row>
    <row r="1866" spans="2:24" x14ac:dyDescent="0.25">
      <c r="B1866" s="50"/>
      <c r="C1866" s="128"/>
      <c r="D1866" s="126"/>
      <c r="E1866" s="126"/>
      <c r="F1866" s="124"/>
      <c r="G1866" s="132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</row>
    <row r="1867" spans="2:24" x14ac:dyDescent="0.25">
      <c r="B1867" s="50"/>
      <c r="C1867" s="128"/>
      <c r="D1867" s="126"/>
      <c r="E1867" s="126"/>
      <c r="F1867" s="124"/>
      <c r="G1867" s="132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</row>
    <row r="1868" spans="2:24" x14ac:dyDescent="0.25">
      <c r="B1868" s="50"/>
      <c r="C1868" s="128"/>
      <c r="D1868" s="126"/>
      <c r="E1868" s="126"/>
      <c r="F1868" s="124"/>
      <c r="G1868" s="132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</row>
    <row r="1869" spans="2:24" x14ac:dyDescent="0.25">
      <c r="B1869" s="50"/>
      <c r="C1869" s="128"/>
      <c r="D1869" s="126"/>
      <c r="E1869" s="126"/>
      <c r="F1869" s="124"/>
      <c r="G1869" s="132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</row>
    <row r="1870" spans="2:24" x14ac:dyDescent="0.25">
      <c r="B1870" s="50"/>
      <c r="C1870" s="128"/>
      <c r="D1870" s="126"/>
      <c r="E1870" s="126"/>
      <c r="F1870" s="124"/>
      <c r="G1870" s="132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</row>
    <row r="1871" spans="2:24" x14ac:dyDescent="0.25">
      <c r="B1871" s="50"/>
      <c r="C1871" s="128"/>
      <c r="D1871" s="126"/>
      <c r="E1871" s="126"/>
      <c r="F1871" s="124"/>
      <c r="G1871" s="132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</row>
    <row r="1872" spans="2:24" x14ac:dyDescent="0.25">
      <c r="B1872" s="50"/>
      <c r="C1872" s="128"/>
      <c r="D1872" s="126"/>
      <c r="E1872" s="126"/>
      <c r="F1872" s="124"/>
      <c r="G1872" s="132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</row>
    <row r="1873" spans="2:24" x14ac:dyDescent="0.25">
      <c r="B1873" s="50"/>
      <c r="C1873" s="128"/>
      <c r="D1873" s="126"/>
      <c r="E1873" s="126"/>
      <c r="F1873" s="124"/>
      <c r="G1873" s="132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</row>
    <row r="1874" spans="2:24" x14ac:dyDescent="0.25">
      <c r="B1874" s="50"/>
      <c r="C1874" s="128"/>
      <c r="D1874" s="126"/>
      <c r="E1874" s="126"/>
      <c r="F1874" s="124"/>
      <c r="G1874" s="132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</row>
    <row r="1875" spans="2:24" x14ac:dyDescent="0.25">
      <c r="B1875" s="50"/>
      <c r="C1875" s="128"/>
      <c r="D1875" s="126"/>
      <c r="E1875" s="126"/>
      <c r="F1875" s="124"/>
      <c r="G1875" s="132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</row>
    <row r="1876" spans="2:24" x14ac:dyDescent="0.25">
      <c r="B1876" s="50"/>
      <c r="C1876" s="128"/>
      <c r="D1876" s="126"/>
      <c r="E1876" s="126"/>
      <c r="F1876" s="124"/>
      <c r="G1876" s="132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</row>
    <row r="1877" spans="2:24" x14ac:dyDescent="0.25">
      <c r="B1877" s="50"/>
      <c r="C1877" s="128"/>
      <c r="D1877" s="126"/>
      <c r="E1877" s="126"/>
      <c r="F1877" s="124"/>
      <c r="G1877" s="132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</row>
    <row r="1878" spans="2:24" x14ac:dyDescent="0.25">
      <c r="B1878" s="50"/>
      <c r="C1878" s="128"/>
      <c r="D1878" s="126"/>
      <c r="E1878" s="126"/>
      <c r="F1878" s="124"/>
      <c r="G1878" s="132"/>
      <c r="H1878" s="50"/>
      <c r="I1878" s="50"/>
      <c r="J1878" s="50"/>
      <c r="K1878" s="50"/>
      <c r="L1878" s="50"/>
      <c r="M1878" s="50"/>
      <c r="N1878" s="50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</row>
    <row r="1879" spans="2:24" x14ac:dyDescent="0.25">
      <c r="B1879" s="50"/>
      <c r="C1879" s="128"/>
      <c r="D1879" s="126"/>
      <c r="E1879" s="126"/>
      <c r="F1879" s="124"/>
      <c r="G1879" s="132"/>
      <c r="H1879" s="50"/>
      <c r="I1879" s="50"/>
      <c r="J1879" s="50"/>
      <c r="K1879" s="50"/>
      <c r="L1879" s="50"/>
      <c r="M1879" s="50"/>
      <c r="N1879" s="50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</row>
    <row r="1880" spans="2:24" x14ac:dyDescent="0.25">
      <c r="B1880" s="50"/>
      <c r="C1880" s="128"/>
      <c r="D1880" s="126"/>
      <c r="E1880" s="126"/>
      <c r="F1880" s="124"/>
      <c r="G1880" s="132"/>
      <c r="H1880" s="50"/>
      <c r="I1880" s="50"/>
      <c r="J1880" s="50"/>
      <c r="K1880" s="50"/>
      <c r="L1880" s="50"/>
      <c r="M1880" s="50"/>
      <c r="N1880" s="50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</row>
    <row r="1881" spans="2:24" x14ac:dyDescent="0.25">
      <c r="B1881" s="50"/>
      <c r="C1881" s="128"/>
      <c r="D1881" s="126"/>
      <c r="E1881" s="126"/>
      <c r="F1881" s="124"/>
      <c r="G1881" s="132"/>
      <c r="H1881" s="50"/>
      <c r="I1881" s="50"/>
      <c r="J1881" s="50"/>
      <c r="K1881" s="50"/>
      <c r="L1881" s="50"/>
      <c r="M1881" s="50"/>
      <c r="N1881" s="50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</row>
    <row r="1882" spans="2:24" x14ac:dyDescent="0.25">
      <c r="B1882" s="50"/>
      <c r="C1882" s="128"/>
      <c r="D1882" s="126"/>
      <c r="E1882" s="126"/>
      <c r="F1882" s="124"/>
      <c r="G1882" s="132"/>
      <c r="H1882" s="50"/>
      <c r="I1882" s="50"/>
      <c r="J1882" s="50"/>
      <c r="K1882" s="50"/>
      <c r="L1882" s="50"/>
      <c r="M1882" s="50"/>
      <c r="N1882" s="50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</row>
    <row r="1883" spans="2:24" x14ac:dyDescent="0.25">
      <c r="B1883" s="50"/>
      <c r="C1883" s="128"/>
      <c r="D1883" s="126"/>
      <c r="E1883" s="126"/>
      <c r="F1883" s="124"/>
      <c r="G1883" s="132"/>
      <c r="H1883" s="50"/>
      <c r="I1883" s="50"/>
      <c r="J1883" s="50"/>
      <c r="K1883" s="50"/>
      <c r="L1883" s="50"/>
      <c r="M1883" s="50"/>
      <c r="N1883" s="50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</row>
    <row r="1884" spans="2:24" x14ac:dyDescent="0.25">
      <c r="B1884" s="50"/>
      <c r="C1884" s="128"/>
      <c r="D1884" s="126"/>
      <c r="E1884" s="126"/>
      <c r="F1884" s="124"/>
      <c r="G1884" s="132"/>
      <c r="H1884" s="50"/>
      <c r="I1884" s="50"/>
      <c r="J1884" s="50"/>
      <c r="K1884" s="50"/>
      <c r="L1884" s="50"/>
      <c r="M1884" s="50"/>
      <c r="N1884" s="50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</row>
    <row r="1885" spans="2:24" x14ac:dyDescent="0.25">
      <c r="B1885" s="50"/>
      <c r="C1885" s="128"/>
      <c r="D1885" s="126"/>
      <c r="E1885" s="126"/>
      <c r="F1885" s="124"/>
      <c r="G1885" s="132"/>
      <c r="H1885" s="50"/>
      <c r="I1885" s="50"/>
      <c r="J1885" s="50"/>
      <c r="K1885" s="50"/>
      <c r="L1885" s="50"/>
      <c r="M1885" s="50"/>
      <c r="N1885" s="50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</row>
    <row r="1886" spans="2:24" x14ac:dyDescent="0.25">
      <c r="B1886" s="50"/>
      <c r="C1886" s="128"/>
      <c r="D1886" s="126"/>
      <c r="E1886" s="126"/>
      <c r="F1886" s="124"/>
      <c r="G1886" s="132"/>
      <c r="H1886" s="50"/>
      <c r="I1886" s="50"/>
      <c r="J1886" s="50"/>
      <c r="K1886" s="50"/>
      <c r="L1886" s="50"/>
      <c r="M1886" s="50"/>
      <c r="N1886" s="50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</row>
    <row r="1887" spans="2:24" x14ac:dyDescent="0.25">
      <c r="B1887" s="50"/>
      <c r="C1887" s="128"/>
      <c r="D1887" s="126"/>
      <c r="E1887" s="126"/>
      <c r="F1887" s="124"/>
      <c r="G1887" s="132"/>
      <c r="H1887" s="50"/>
      <c r="I1887" s="50"/>
      <c r="J1887" s="50"/>
      <c r="K1887" s="50"/>
      <c r="L1887" s="50"/>
      <c r="M1887" s="50"/>
      <c r="N1887" s="50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</row>
    <row r="1888" spans="2:24" x14ac:dyDescent="0.25">
      <c r="B1888" s="50"/>
      <c r="C1888" s="128"/>
      <c r="D1888" s="126"/>
      <c r="E1888" s="126"/>
      <c r="F1888" s="124"/>
      <c r="G1888" s="132"/>
      <c r="H1888" s="50"/>
      <c r="I1888" s="50"/>
      <c r="J1888" s="50"/>
      <c r="K1888" s="50"/>
      <c r="L1888" s="50"/>
      <c r="M1888" s="50"/>
      <c r="N1888" s="50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</row>
    <row r="1889" spans="2:24" x14ac:dyDescent="0.25">
      <c r="B1889" s="50"/>
      <c r="C1889" s="128"/>
      <c r="D1889" s="126"/>
      <c r="E1889" s="126"/>
      <c r="F1889" s="124"/>
      <c r="G1889" s="132"/>
      <c r="H1889" s="50"/>
      <c r="I1889" s="50"/>
      <c r="J1889" s="50"/>
      <c r="K1889" s="50"/>
      <c r="L1889" s="50"/>
      <c r="M1889" s="50"/>
      <c r="N1889" s="50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</row>
    <row r="1890" spans="2:24" x14ac:dyDescent="0.25">
      <c r="B1890" s="50"/>
      <c r="C1890" s="128"/>
      <c r="D1890" s="126"/>
      <c r="E1890" s="126"/>
      <c r="F1890" s="124"/>
      <c r="G1890" s="132"/>
      <c r="H1890" s="50"/>
      <c r="I1890" s="50"/>
      <c r="J1890" s="50"/>
      <c r="K1890" s="50"/>
      <c r="L1890" s="50"/>
      <c r="M1890" s="50"/>
      <c r="N1890" s="50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</row>
    <row r="1891" spans="2:24" x14ac:dyDescent="0.25">
      <c r="B1891" s="50"/>
      <c r="C1891" s="128"/>
      <c r="D1891" s="126"/>
      <c r="E1891" s="126"/>
      <c r="F1891" s="124"/>
      <c r="G1891" s="132"/>
      <c r="H1891" s="50"/>
      <c r="I1891" s="50"/>
      <c r="J1891" s="50"/>
      <c r="K1891" s="50"/>
      <c r="L1891" s="50"/>
      <c r="M1891" s="50"/>
      <c r="N1891" s="50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</row>
    <row r="1892" spans="2:24" x14ac:dyDescent="0.25">
      <c r="B1892" s="50"/>
      <c r="C1892" s="128"/>
      <c r="D1892" s="126"/>
      <c r="E1892" s="126"/>
      <c r="F1892" s="124"/>
      <c r="G1892" s="132"/>
      <c r="H1892" s="50"/>
      <c r="I1892" s="50"/>
      <c r="J1892" s="50"/>
      <c r="K1892" s="50"/>
      <c r="L1892" s="50"/>
      <c r="M1892" s="50"/>
      <c r="N1892" s="50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</row>
    <row r="1893" spans="2:24" x14ac:dyDescent="0.25">
      <c r="B1893" s="50"/>
      <c r="C1893" s="128"/>
      <c r="D1893" s="126"/>
      <c r="E1893" s="126"/>
      <c r="F1893" s="124"/>
      <c r="G1893" s="132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</row>
    <row r="1894" spans="2:24" x14ac:dyDescent="0.25">
      <c r="B1894" s="50"/>
      <c r="C1894" s="128"/>
      <c r="D1894" s="126"/>
      <c r="E1894" s="126"/>
      <c r="F1894" s="124"/>
      <c r="G1894" s="132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</row>
    <row r="1895" spans="2:24" x14ac:dyDescent="0.25">
      <c r="B1895" s="50"/>
      <c r="C1895" s="128"/>
      <c r="D1895" s="126"/>
      <c r="E1895" s="126"/>
      <c r="F1895" s="124"/>
      <c r="G1895" s="132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</row>
    <row r="1896" spans="2:24" x14ac:dyDescent="0.25">
      <c r="B1896" s="50"/>
      <c r="C1896" s="128"/>
      <c r="D1896" s="126"/>
      <c r="E1896" s="126"/>
      <c r="F1896" s="124"/>
      <c r="G1896" s="132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</row>
    <row r="1897" spans="2:24" x14ac:dyDescent="0.25">
      <c r="B1897" s="50"/>
      <c r="C1897" s="128"/>
      <c r="D1897" s="126"/>
      <c r="E1897" s="126"/>
      <c r="F1897" s="124"/>
      <c r="G1897" s="132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</row>
    <row r="1898" spans="2:24" x14ac:dyDescent="0.25">
      <c r="B1898" s="50"/>
      <c r="C1898" s="128"/>
      <c r="D1898" s="126"/>
      <c r="E1898" s="126"/>
      <c r="F1898" s="124"/>
      <c r="G1898" s="132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</row>
    <row r="1899" spans="2:24" x14ac:dyDescent="0.25">
      <c r="B1899" s="50"/>
      <c r="C1899" s="128"/>
      <c r="D1899" s="126"/>
      <c r="E1899" s="126"/>
      <c r="F1899" s="124"/>
      <c r="G1899" s="132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</row>
    <row r="1900" spans="2:24" x14ac:dyDescent="0.25">
      <c r="B1900" s="50"/>
      <c r="C1900" s="128"/>
      <c r="D1900" s="126"/>
      <c r="E1900" s="126"/>
      <c r="F1900" s="124"/>
      <c r="G1900" s="132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</row>
    <row r="1901" spans="2:24" x14ac:dyDescent="0.25">
      <c r="B1901" s="50"/>
      <c r="C1901" s="128"/>
      <c r="D1901" s="126"/>
      <c r="E1901" s="126"/>
      <c r="F1901" s="124"/>
      <c r="G1901" s="132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</row>
    <row r="1902" spans="2:24" x14ac:dyDescent="0.25">
      <c r="B1902" s="50"/>
      <c r="C1902" s="128"/>
      <c r="D1902" s="126"/>
      <c r="E1902" s="126"/>
      <c r="F1902" s="124"/>
      <c r="G1902" s="132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</row>
    <row r="1903" spans="2:24" x14ac:dyDescent="0.25">
      <c r="B1903" s="50"/>
      <c r="C1903" s="128"/>
      <c r="D1903" s="126"/>
      <c r="E1903" s="126"/>
      <c r="F1903" s="124"/>
      <c r="G1903" s="132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</row>
    <row r="1904" spans="2:24" x14ac:dyDescent="0.25">
      <c r="B1904" s="50"/>
      <c r="C1904" s="128"/>
      <c r="D1904" s="126"/>
      <c r="E1904" s="126"/>
      <c r="F1904" s="124"/>
      <c r="G1904" s="132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</row>
    <row r="1905" spans="2:24" x14ac:dyDescent="0.25">
      <c r="B1905" s="50"/>
      <c r="C1905" s="128"/>
      <c r="D1905" s="126"/>
      <c r="E1905" s="126"/>
      <c r="F1905" s="124"/>
      <c r="G1905" s="132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</row>
    <row r="1906" spans="2:24" x14ac:dyDescent="0.25">
      <c r="B1906" s="50"/>
      <c r="C1906" s="128"/>
      <c r="D1906" s="126"/>
      <c r="E1906" s="126"/>
      <c r="F1906" s="124"/>
      <c r="G1906" s="132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</row>
    <row r="1907" spans="2:24" x14ac:dyDescent="0.25">
      <c r="B1907" s="50"/>
      <c r="C1907" s="128"/>
      <c r="D1907" s="126"/>
      <c r="E1907" s="126"/>
      <c r="F1907" s="124"/>
      <c r="G1907" s="132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</row>
    <row r="1908" spans="2:24" x14ac:dyDescent="0.25">
      <c r="B1908" s="50"/>
      <c r="C1908" s="128"/>
      <c r="D1908" s="126"/>
      <c r="E1908" s="126"/>
      <c r="F1908" s="124"/>
      <c r="G1908" s="132"/>
      <c r="H1908" s="50"/>
      <c r="I1908" s="50"/>
      <c r="J1908" s="50"/>
      <c r="K1908" s="50"/>
      <c r="L1908" s="50"/>
      <c r="M1908" s="50"/>
      <c r="N1908" s="50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</row>
    <row r="1909" spans="2:24" x14ac:dyDescent="0.25">
      <c r="B1909" s="50"/>
      <c r="C1909" s="128"/>
      <c r="D1909" s="126"/>
      <c r="E1909" s="126"/>
      <c r="F1909" s="124"/>
      <c r="G1909" s="132"/>
      <c r="H1909" s="50"/>
      <c r="I1909" s="50"/>
      <c r="J1909" s="50"/>
      <c r="K1909" s="50"/>
      <c r="L1909" s="50"/>
      <c r="M1909" s="50"/>
      <c r="N1909" s="50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</row>
    <row r="1910" spans="2:24" x14ac:dyDescent="0.25">
      <c r="B1910" s="50"/>
      <c r="C1910" s="128"/>
      <c r="D1910" s="126"/>
      <c r="E1910" s="126"/>
      <c r="F1910" s="124"/>
      <c r="G1910" s="132"/>
      <c r="H1910" s="50"/>
      <c r="I1910" s="50"/>
      <c r="J1910" s="50"/>
      <c r="K1910" s="50"/>
      <c r="L1910" s="50"/>
      <c r="M1910" s="50"/>
      <c r="N1910" s="50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</row>
    <row r="1911" spans="2:24" x14ac:dyDescent="0.25">
      <c r="B1911" s="50"/>
      <c r="C1911" s="128"/>
      <c r="D1911" s="126"/>
      <c r="E1911" s="126"/>
      <c r="F1911" s="124"/>
      <c r="G1911" s="132"/>
      <c r="H1911" s="50"/>
      <c r="I1911" s="50"/>
      <c r="J1911" s="50"/>
      <c r="K1911" s="50"/>
      <c r="L1911" s="50"/>
      <c r="M1911" s="50"/>
      <c r="N1911" s="50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</row>
    <row r="1912" spans="2:24" x14ac:dyDescent="0.25">
      <c r="B1912" s="50"/>
      <c r="C1912" s="128"/>
      <c r="D1912" s="126"/>
      <c r="E1912" s="126"/>
      <c r="F1912" s="124"/>
      <c r="G1912" s="132"/>
      <c r="H1912" s="50"/>
      <c r="I1912" s="50"/>
      <c r="J1912" s="50"/>
      <c r="K1912" s="50"/>
      <c r="L1912" s="50"/>
      <c r="M1912" s="50"/>
      <c r="N1912" s="50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</row>
    <row r="1913" spans="2:24" x14ac:dyDescent="0.25">
      <c r="B1913" s="50"/>
      <c r="C1913" s="128"/>
      <c r="D1913" s="126"/>
      <c r="E1913" s="126"/>
      <c r="F1913" s="124"/>
      <c r="G1913" s="132"/>
      <c r="H1913" s="50"/>
      <c r="I1913" s="50"/>
      <c r="J1913" s="50"/>
      <c r="K1913" s="50"/>
      <c r="L1913" s="50"/>
      <c r="M1913" s="50"/>
      <c r="N1913" s="50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</row>
    <row r="1914" spans="2:24" x14ac:dyDescent="0.25">
      <c r="B1914" s="50"/>
      <c r="C1914" s="128"/>
      <c r="D1914" s="126"/>
      <c r="E1914" s="126"/>
      <c r="F1914" s="124"/>
      <c r="G1914" s="132"/>
      <c r="H1914" s="50"/>
      <c r="I1914" s="50"/>
      <c r="J1914" s="50"/>
      <c r="K1914" s="50"/>
      <c r="L1914" s="50"/>
      <c r="M1914" s="50"/>
      <c r="N1914" s="50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</row>
    <row r="1915" spans="2:24" x14ac:dyDescent="0.25">
      <c r="B1915" s="50"/>
      <c r="C1915" s="128"/>
      <c r="D1915" s="126"/>
      <c r="E1915" s="126"/>
      <c r="F1915" s="124"/>
      <c r="G1915" s="132"/>
      <c r="H1915" s="50"/>
      <c r="I1915" s="50"/>
      <c r="J1915" s="50"/>
      <c r="K1915" s="50"/>
      <c r="L1915" s="50"/>
      <c r="M1915" s="50"/>
      <c r="N1915" s="50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</row>
    <row r="1916" spans="2:24" x14ac:dyDescent="0.25">
      <c r="B1916" s="50"/>
      <c r="C1916" s="128"/>
      <c r="D1916" s="126"/>
      <c r="E1916" s="126"/>
      <c r="F1916" s="124"/>
      <c r="G1916" s="132"/>
      <c r="H1916" s="50"/>
      <c r="I1916" s="50"/>
      <c r="J1916" s="50"/>
      <c r="K1916" s="50"/>
      <c r="L1916" s="50"/>
      <c r="M1916" s="50"/>
      <c r="N1916" s="50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</row>
    <row r="1917" spans="2:24" x14ac:dyDescent="0.25">
      <c r="B1917" s="50"/>
      <c r="C1917" s="128"/>
      <c r="D1917" s="126"/>
      <c r="E1917" s="126"/>
      <c r="F1917" s="124"/>
      <c r="G1917" s="132"/>
      <c r="H1917" s="50"/>
      <c r="I1917" s="50"/>
      <c r="J1917" s="50"/>
      <c r="K1917" s="50"/>
      <c r="L1917" s="50"/>
      <c r="M1917" s="50"/>
      <c r="N1917" s="50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</row>
    <row r="1918" spans="2:24" x14ac:dyDescent="0.25">
      <c r="B1918" s="50"/>
      <c r="C1918" s="128"/>
      <c r="D1918" s="126"/>
      <c r="E1918" s="126"/>
      <c r="F1918" s="124"/>
      <c r="G1918" s="132"/>
      <c r="H1918" s="50"/>
      <c r="I1918" s="50"/>
      <c r="J1918" s="50"/>
      <c r="K1918" s="50"/>
      <c r="L1918" s="50"/>
      <c r="M1918" s="50"/>
      <c r="N1918" s="50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</row>
    <row r="1919" spans="2:24" x14ac:dyDescent="0.25">
      <c r="B1919" s="50"/>
      <c r="C1919" s="128"/>
      <c r="D1919" s="126"/>
      <c r="E1919" s="126"/>
      <c r="F1919" s="124"/>
      <c r="G1919" s="132"/>
      <c r="H1919" s="50"/>
      <c r="I1919" s="50"/>
      <c r="J1919" s="50"/>
      <c r="K1919" s="50"/>
      <c r="L1919" s="50"/>
      <c r="M1919" s="50"/>
      <c r="N1919" s="50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</row>
    <row r="1920" spans="2:24" x14ac:dyDescent="0.25">
      <c r="B1920" s="50"/>
      <c r="C1920" s="128"/>
      <c r="D1920" s="126"/>
      <c r="E1920" s="126"/>
      <c r="F1920" s="124"/>
      <c r="G1920" s="132"/>
      <c r="H1920" s="50"/>
      <c r="I1920" s="50"/>
      <c r="J1920" s="50"/>
      <c r="K1920" s="50"/>
      <c r="L1920" s="50"/>
      <c r="M1920" s="50"/>
      <c r="N1920" s="50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</row>
    <row r="1921" spans="2:24" x14ac:dyDescent="0.25">
      <c r="B1921" s="50"/>
      <c r="C1921" s="128"/>
      <c r="D1921" s="126"/>
      <c r="E1921" s="126"/>
      <c r="F1921" s="124"/>
      <c r="G1921" s="132"/>
      <c r="H1921" s="50"/>
      <c r="I1921" s="50"/>
      <c r="J1921" s="50"/>
      <c r="K1921" s="50"/>
      <c r="L1921" s="50"/>
      <c r="M1921" s="50"/>
      <c r="N1921" s="50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</row>
    <row r="1922" spans="2:24" x14ac:dyDescent="0.25">
      <c r="B1922" s="50"/>
      <c r="C1922" s="128"/>
      <c r="D1922" s="126"/>
      <c r="E1922" s="126"/>
      <c r="F1922" s="124"/>
      <c r="G1922" s="132"/>
      <c r="H1922" s="50"/>
      <c r="I1922" s="50"/>
      <c r="J1922" s="50"/>
      <c r="K1922" s="50"/>
      <c r="L1922" s="50"/>
      <c r="M1922" s="50"/>
      <c r="N1922" s="50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</row>
    <row r="1923" spans="2:24" x14ac:dyDescent="0.25">
      <c r="B1923" s="50"/>
      <c r="C1923" s="128"/>
      <c r="D1923" s="126"/>
      <c r="E1923" s="126"/>
      <c r="F1923" s="124"/>
      <c r="G1923" s="132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</row>
    <row r="1924" spans="2:24" x14ac:dyDescent="0.25">
      <c r="B1924" s="50"/>
      <c r="C1924" s="128"/>
      <c r="D1924" s="126"/>
      <c r="E1924" s="126"/>
      <c r="F1924" s="124"/>
      <c r="G1924" s="132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</row>
    <row r="1925" spans="2:24" x14ac:dyDescent="0.25">
      <c r="B1925" s="50"/>
      <c r="C1925" s="128"/>
      <c r="D1925" s="126"/>
      <c r="E1925" s="126"/>
      <c r="F1925" s="124"/>
      <c r="G1925" s="132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</row>
    <row r="1926" spans="2:24" x14ac:dyDescent="0.25">
      <c r="B1926" s="50"/>
      <c r="C1926" s="128"/>
      <c r="D1926" s="126"/>
      <c r="E1926" s="126"/>
      <c r="F1926" s="124"/>
      <c r="G1926" s="132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</row>
    <row r="1927" spans="2:24" x14ac:dyDescent="0.25">
      <c r="B1927" s="50"/>
      <c r="C1927" s="128"/>
      <c r="D1927" s="126"/>
      <c r="E1927" s="126"/>
      <c r="F1927" s="124"/>
      <c r="G1927" s="132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</row>
    <row r="1928" spans="2:24" x14ac:dyDescent="0.25">
      <c r="B1928" s="50"/>
      <c r="C1928" s="128"/>
      <c r="D1928" s="126"/>
      <c r="E1928" s="126"/>
      <c r="F1928" s="124"/>
      <c r="G1928" s="132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</row>
    <row r="1929" spans="2:24" x14ac:dyDescent="0.25">
      <c r="B1929" s="50"/>
      <c r="C1929" s="128"/>
      <c r="D1929" s="126"/>
      <c r="E1929" s="126"/>
      <c r="F1929" s="124"/>
      <c r="G1929" s="132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</row>
    <row r="1930" spans="2:24" x14ac:dyDescent="0.25">
      <c r="B1930" s="50"/>
      <c r="C1930" s="128"/>
      <c r="D1930" s="126"/>
      <c r="E1930" s="126"/>
      <c r="F1930" s="124"/>
      <c r="G1930" s="132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</row>
    <row r="1931" spans="2:24" x14ac:dyDescent="0.25">
      <c r="B1931" s="50"/>
      <c r="C1931" s="128"/>
      <c r="D1931" s="126"/>
      <c r="E1931" s="126"/>
      <c r="F1931" s="124"/>
      <c r="G1931" s="132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</row>
    <row r="1932" spans="2:24" x14ac:dyDescent="0.25">
      <c r="B1932" s="50"/>
      <c r="C1932" s="128"/>
      <c r="D1932" s="126"/>
      <c r="E1932" s="126"/>
      <c r="F1932" s="124"/>
      <c r="G1932" s="132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</row>
    <row r="1933" spans="2:24" x14ac:dyDescent="0.25">
      <c r="B1933" s="50"/>
      <c r="C1933" s="128"/>
      <c r="D1933" s="126"/>
      <c r="E1933" s="126"/>
      <c r="F1933" s="124"/>
      <c r="G1933" s="132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</row>
    <row r="1934" spans="2:24" x14ac:dyDescent="0.25">
      <c r="B1934" s="50"/>
      <c r="C1934" s="128"/>
      <c r="D1934" s="126"/>
      <c r="E1934" s="126"/>
      <c r="F1934" s="124"/>
      <c r="G1934" s="132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</row>
    <row r="1935" spans="2:24" x14ac:dyDescent="0.25">
      <c r="B1935" s="50"/>
      <c r="C1935" s="128"/>
      <c r="D1935" s="126"/>
      <c r="E1935" s="126"/>
      <c r="F1935" s="124"/>
      <c r="G1935" s="132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</row>
    <row r="1936" spans="2:24" x14ac:dyDescent="0.25">
      <c r="B1936" s="50"/>
      <c r="C1936" s="128"/>
      <c r="D1936" s="126"/>
      <c r="E1936" s="126"/>
      <c r="F1936" s="124"/>
      <c r="G1936" s="132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</row>
    <row r="1937" spans="2:24" x14ac:dyDescent="0.25">
      <c r="B1937" s="50"/>
      <c r="C1937" s="128"/>
      <c r="D1937" s="126"/>
      <c r="E1937" s="126"/>
      <c r="F1937" s="124"/>
      <c r="G1937" s="132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</row>
    <row r="1938" spans="2:24" x14ac:dyDescent="0.25">
      <c r="B1938" s="50"/>
      <c r="C1938" s="128"/>
      <c r="D1938" s="126"/>
      <c r="E1938" s="126"/>
      <c r="F1938" s="124"/>
      <c r="G1938" s="132"/>
      <c r="H1938" s="50"/>
      <c r="I1938" s="50"/>
      <c r="J1938" s="50"/>
      <c r="K1938" s="50"/>
      <c r="L1938" s="50"/>
      <c r="M1938" s="50"/>
      <c r="N1938" s="50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</row>
    <row r="1939" spans="2:24" x14ac:dyDescent="0.25">
      <c r="B1939" s="50"/>
      <c r="C1939" s="128"/>
      <c r="D1939" s="126"/>
      <c r="E1939" s="126"/>
      <c r="F1939" s="124"/>
      <c r="G1939" s="132"/>
      <c r="H1939" s="50"/>
      <c r="I1939" s="50"/>
      <c r="J1939" s="50"/>
      <c r="K1939" s="50"/>
      <c r="L1939" s="50"/>
      <c r="M1939" s="50"/>
      <c r="N1939" s="50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</row>
    <row r="1940" spans="2:24" x14ac:dyDescent="0.25">
      <c r="B1940" s="50"/>
      <c r="C1940" s="128"/>
      <c r="D1940" s="126"/>
      <c r="E1940" s="126"/>
      <c r="F1940" s="124"/>
      <c r="G1940" s="132"/>
      <c r="H1940" s="50"/>
      <c r="I1940" s="50"/>
      <c r="J1940" s="50"/>
      <c r="K1940" s="50"/>
      <c r="L1940" s="50"/>
      <c r="M1940" s="50"/>
      <c r="N1940" s="50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</row>
    <row r="1941" spans="2:24" x14ac:dyDescent="0.25">
      <c r="B1941" s="50"/>
      <c r="C1941" s="128"/>
      <c r="D1941" s="126"/>
      <c r="E1941" s="126"/>
      <c r="F1941" s="124"/>
      <c r="G1941" s="132"/>
      <c r="H1941" s="50"/>
      <c r="I1941" s="50"/>
      <c r="J1941" s="50"/>
      <c r="K1941" s="50"/>
      <c r="L1941" s="50"/>
      <c r="M1941" s="50"/>
      <c r="N1941" s="50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</row>
    <row r="1942" spans="2:24" x14ac:dyDescent="0.25">
      <c r="B1942" s="50"/>
      <c r="C1942" s="128"/>
      <c r="D1942" s="126"/>
      <c r="E1942" s="126"/>
      <c r="F1942" s="124"/>
      <c r="G1942" s="132"/>
      <c r="H1942" s="50"/>
      <c r="I1942" s="50"/>
      <c r="J1942" s="50"/>
      <c r="K1942" s="50"/>
      <c r="L1942" s="50"/>
      <c r="M1942" s="50"/>
      <c r="N1942" s="50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</row>
    <row r="1943" spans="2:24" x14ac:dyDescent="0.25">
      <c r="B1943" s="50"/>
      <c r="C1943" s="128"/>
      <c r="D1943" s="126"/>
      <c r="E1943" s="126"/>
      <c r="F1943" s="124"/>
      <c r="G1943" s="132"/>
      <c r="H1943" s="50"/>
      <c r="I1943" s="50"/>
      <c r="J1943" s="50"/>
      <c r="K1943" s="50"/>
      <c r="L1943" s="50"/>
      <c r="M1943" s="50"/>
      <c r="N1943" s="50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</row>
    <row r="1944" spans="2:24" x14ac:dyDescent="0.25">
      <c r="B1944" s="50"/>
      <c r="C1944" s="128"/>
      <c r="D1944" s="126"/>
      <c r="E1944" s="126"/>
      <c r="F1944" s="124"/>
      <c r="G1944" s="132"/>
      <c r="H1944" s="50"/>
      <c r="I1944" s="50"/>
      <c r="J1944" s="50"/>
      <c r="K1944" s="50"/>
      <c r="L1944" s="50"/>
      <c r="M1944" s="50"/>
      <c r="N1944" s="50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</row>
    <row r="1945" spans="2:24" x14ac:dyDescent="0.25">
      <c r="B1945" s="50"/>
      <c r="C1945" s="128"/>
      <c r="D1945" s="126"/>
      <c r="E1945" s="126"/>
      <c r="F1945" s="124"/>
      <c r="G1945" s="132"/>
      <c r="H1945" s="50"/>
      <c r="I1945" s="50"/>
      <c r="J1945" s="50"/>
      <c r="K1945" s="50"/>
      <c r="L1945" s="50"/>
      <c r="M1945" s="50"/>
      <c r="N1945" s="50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</row>
    <row r="1946" spans="2:24" x14ac:dyDescent="0.25">
      <c r="B1946" s="50"/>
      <c r="C1946" s="128"/>
      <c r="D1946" s="126"/>
      <c r="E1946" s="126"/>
      <c r="F1946" s="124"/>
      <c r="G1946" s="132"/>
      <c r="H1946" s="50"/>
      <c r="I1946" s="50"/>
      <c r="J1946" s="50"/>
      <c r="K1946" s="50"/>
      <c r="L1946" s="50"/>
      <c r="M1946" s="50"/>
      <c r="N1946" s="50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</row>
    <row r="1947" spans="2:24" x14ac:dyDescent="0.25">
      <c r="B1947" s="50"/>
      <c r="C1947" s="128"/>
      <c r="D1947" s="126"/>
      <c r="E1947" s="126"/>
      <c r="F1947" s="124"/>
      <c r="G1947" s="132"/>
      <c r="H1947" s="50"/>
      <c r="I1947" s="50"/>
      <c r="J1947" s="50"/>
      <c r="K1947" s="50"/>
      <c r="L1947" s="50"/>
      <c r="M1947" s="50"/>
      <c r="N1947" s="50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</row>
    <row r="1948" spans="2:24" x14ac:dyDescent="0.25">
      <c r="B1948" s="50"/>
      <c r="C1948" s="128"/>
      <c r="D1948" s="126"/>
      <c r="E1948" s="126"/>
      <c r="F1948" s="124"/>
      <c r="G1948" s="132"/>
      <c r="H1948" s="50"/>
      <c r="I1948" s="50"/>
      <c r="J1948" s="50"/>
      <c r="K1948" s="50"/>
      <c r="L1948" s="50"/>
      <c r="M1948" s="50"/>
      <c r="N1948" s="50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</row>
    <row r="1949" spans="2:24" x14ac:dyDescent="0.25">
      <c r="B1949" s="50"/>
      <c r="C1949" s="128"/>
      <c r="D1949" s="126"/>
      <c r="E1949" s="126"/>
      <c r="F1949" s="124"/>
      <c r="G1949" s="132"/>
      <c r="H1949" s="50"/>
      <c r="I1949" s="50"/>
      <c r="J1949" s="50"/>
      <c r="K1949" s="50"/>
      <c r="L1949" s="50"/>
      <c r="M1949" s="50"/>
      <c r="N1949" s="50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</row>
    <row r="1950" spans="2:24" x14ac:dyDescent="0.25">
      <c r="B1950" s="50"/>
      <c r="C1950" s="128"/>
      <c r="D1950" s="126"/>
      <c r="E1950" s="126"/>
      <c r="F1950" s="124"/>
      <c r="G1950" s="132"/>
      <c r="H1950" s="50"/>
      <c r="I1950" s="50"/>
      <c r="J1950" s="50"/>
      <c r="K1950" s="50"/>
      <c r="L1950" s="50"/>
      <c r="M1950" s="50"/>
      <c r="N1950" s="50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</row>
    <row r="1951" spans="2:24" x14ac:dyDescent="0.25">
      <c r="B1951" s="50"/>
      <c r="C1951" s="128"/>
      <c r="D1951" s="126"/>
      <c r="E1951" s="126"/>
      <c r="F1951" s="124"/>
      <c r="G1951" s="132"/>
      <c r="H1951" s="50"/>
      <c r="I1951" s="50"/>
      <c r="J1951" s="50"/>
      <c r="K1951" s="50"/>
      <c r="L1951" s="50"/>
      <c r="M1951" s="50"/>
      <c r="N1951" s="50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</row>
    <row r="1952" spans="2:24" x14ac:dyDescent="0.25">
      <c r="B1952" s="50"/>
      <c r="C1952" s="128"/>
      <c r="D1952" s="126"/>
      <c r="E1952" s="126"/>
      <c r="F1952" s="124"/>
      <c r="G1952" s="132"/>
      <c r="H1952" s="50"/>
      <c r="I1952" s="50"/>
      <c r="J1952" s="50"/>
      <c r="K1952" s="50"/>
      <c r="L1952" s="50"/>
      <c r="M1952" s="50"/>
      <c r="N1952" s="50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</row>
    <row r="1953" spans="2:24" x14ac:dyDescent="0.25">
      <c r="B1953" s="50"/>
      <c r="C1953" s="128"/>
      <c r="D1953" s="126"/>
      <c r="E1953" s="126"/>
      <c r="F1953" s="124"/>
      <c r="G1953" s="132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</row>
    <row r="1954" spans="2:24" x14ac:dyDescent="0.25">
      <c r="B1954" s="50"/>
      <c r="C1954" s="128"/>
      <c r="D1954" s="126"/>
      <c r="E1954" s="126"/>
      <c r="F1954" s="124"/>
      <c r="G1954" s="132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</row>
    <row r="1955" spans="2:24" x14ac:dyDescent="0.25">
      <c r="B1955" s="50"/>
      <c r="C1955" s="128"/>
      <c r="D1955" s="126"/>
      <c r="E1955" s="126"/>
      <c r="F1955" s="124"/>
      <c r="G1955" s="132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</row>
    <row r="1956" spans="2:24" x14ac:dyDescent="0.25">
      <c r="B1956" s="50"/>
      <c r="C1956" s="128"/>
      <c r="D1956" s="126"/>
      <c r="E1956" s="126"/>
      <c r="F1956" s="124"/>
      <c r="G1956" s="132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</row>
    <row r="1957" spans="2:24" x14ac:dyDescent="0.25">
      <c r="B1957" s="50"/>
      <c r="C1957" s="128"/>
      <c r="D1957" s="126"/>
      <c r="E1957" s="126"/>
      <c r="F1957" s="124"/>
      <c r="G1957" s="132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</row>
    <row r="1958" spans="2:24" x14ac:dyDescent="0.25">
      <c r="B1958" s="50"/>
      <c r="C1958" s="128"/>
      <c r="D1958" s="126"/>
      <c r="E1958" s="126"/>
      <c r="F1958" s="124"/>
      <c r="G1958" s="132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</row>
    <row r="1959" spans="2:24" x14ac:dyDescent="0.25">
      <c r="B1959" s="50"/>
      <c r="C1959" s="128"/>
      <c r="D1959" s="126"/>
      <c r="E1959" s="126"/>
      <c r="F1959" s="124"/>
      <c r="G1959" s="132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</row>
    <row r="1960" spans="2:24" x14ac:dyDescent="0.25">
      <c r="B1960" s="50"/>
      <c r="C1960" s="128"/>
      <c r="D1960" s="126"/>
      <c r="E1960" s="126"/>
      <c r="F1960" s="124"/>
      <c r="G1960" s="132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</row>
    <row r="1961" spans="2:24" x14ac:dyDescent="0.25">
      <c r="B1961" s="50"/>
      <c r="C1961" s="128"/>
      <c r="D1961" s="126"/>
      <c r="E1961" s="126"/>
      <c r="F1961" s="124"/>
      <c r="G1961" s="132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</row>
    <row r="1962" spans="2:24" x14ac:dyDescent="0.25">
      <c r="B1962" s="50"/>
      <c r="C1962" s="128"/>
      <c r="D1962" s="126"/>
      <c r="E1962" s="126"/>
      <c r="F1962" s="124"/>
      <c r="G1962" s="132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</row>
    <row r="1963" spans="2:24" x14ac:dyDescent="0.25">
      <c r="B1963" s="50"/>
      <c r="C1963" s="128"/>
      <c r="D1963" s="126"/>
      <c r="E1963" s="126"/>
      <c r="F1963" s="124"/>
      <c r="G1963" s="132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</row>
    <row r="1964" spans="2:24" x14ac:dyDescent="0.25">
      <c r="B1964" s="50"/>
      <c r="C1964" s="128"/>
      <c r="D1964" s="126"/>
      <c r="E1964" s="126"/>
      <c r="F1964" s="124"/>
      <c r="G1964" s="132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</row>
    <row r="1965" spans="2:24" x14ac:dyDescent="0.25">
      <c r="B1965" s="50"/>
      <c r="C1965" s="128"/>
      <c r="D1965" s="126"/>
      <c r="E1965" s="126"/>
      <c r="F1965" s="124"/>
      <c r="G1965" s="132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</row>
    <row r="1966" spans="2:24" x14ac:dyDescent="0.25">
      <c r="B1966" s="50"/>
      <c r="C1966" s="128"/>
      <c r="D1966" s="126"/>
      <c r="E1966" s="126"/>
      <c r="F1966" s="124"/>
      <c r="G1966" s="132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</row>
    <row r="1967" spans="2:24" x14ac:dyDescent="0.25">
      <c r="B1967" s="50"/>
      <c r="C1967" s="128"/>
      <c r="D1967" s="126"/>
      <c r="E1967" s="126"/>
      <c r="F1967" s="124"/>
      <c r="G1967" s="132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</row>
    <row r="1968" spans="2:24" x14ac:dyDescent="0.25">
      <c r="B1968" s="50"/>
      <c r="C1968" s="128"/>
      <c r="D1968" s="126"/>
      <c r="E1968" s="126"/>
      <c r="F1968" s="124"/>
      <c r="G1968" s="132"/>
      <c r="H1968" s="50"/>
      <c r="I1968" s="50"/>
      <c r="J1968" s="50"/>
      <c r="K1968" s="50"/>
      <c r="L1968" s="50"/>
      <c r="M1968" s="50"/>
      <c r="N1968" s="50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</row>
    <row r="1969" spans="2:24" x14ac:dyDescent="0.25">
      <c r="B1969" s="50"/>
      <c r="C1969" s="128"/>
      <c r="D1969" s="126"/>
      <c r="E1969" s="126"/>
      <c r="F1969" s="124"/>
      <c r="G1969" s="132"/>
      <c r="H1969" s="50"/>
      <c r="I1969" s="50"/>
      <c r="J1969" s="50"/>
      <c r="K1969" s="50"/>
      <c r="L1969" s="50"/>
      <c r="M1969" s="50"/>
      <c r="N1969" s="50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</row>
    <row r="1970" spans="2:24" x14ac:dyDescent="0.25">
      <c r="B1970" s="50"/>
      <c r="C1970" s="128"/>
      <c r="D1970" s="126"/>
      <c r="E1970" s="126"/>
      <c r="F1970" s="124"/>
      <c r="G1970" s="132"/>
      <c r="H1970" s="50"/>
      <c r="I1970" s="50"/>
      <c r="J1970" s="50"/>
      <c r="K1970" s="50"/>
      <c r="L1970" s="50"/>
      <c r="M1970" s="50"/>
      <c r="N1970" s="50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</row>
    <row r="1971" spans="2:24" x14ac:dyDescent="0.25">
      <c r="B1971" s="50"/>
      <c r="C1971" s="128"/>
      <c r="D1971" s="126"/>
      <c r="E1971" s="126"/>
      <c r="F1971" s="124"/>
      <c r="G1971" s="132"/>
      <c r="H1971" s="50"/>
      <c r="I1971" s="50"/>
      <c r="J1971" s="50"/>
      <c r="K1971" s="50"/>
      <c r="L1971" s="50"/>
      <c r="M1971" s="50"/>
      <c r="N1971" s="50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</row>
    <row r="1972" spans="2:24" x14ac:dyDescent="0.25">
      <c r="B1972" s="50"/>
      <c r="C1972" s="128"/>
      <c r="D1972" s="126"/>
      <c r="E1972" s="126"/>
      <c r="F1972" s="124"/>
      <c r="G1972" s="132"/>
      <c r="H1972" s="50"/>
      <c r="I1972" s="50"/>
      <c r="J1972" s="50"/>
      <c r="K1972" s="50"/>
      <c r="L1972" s="50"/>
      <c r="M1972" s="50"/>
      <c r="N1972" s="50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</row>
    <row r="1973" spans="2:24" x14ac:dyDescent="0.25">
      <c r="B1973" s="50"/>
      <c r="C1973" s="128"/>
      <c r="D1973" s="126"/>
      <c r="E1973" s="126"/>
      <c r="F1973" s="124"/>
      <c r="G1973" s="132"/>
      <c r="H1973" s="50"/>
      <c r="I1973" s="50"/>
      <c r="J1973" s="50"/>
      <c r="K1973" s="50"/>
      <c r="L1973" s="50"/>
      <c r="M1973" s="50"/>
      <c r="N1973" s="50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</row>
    <row r="1974" spans="2:24" x14ac:dyDescent="0.25">
      <c r="B1974" s="50"/>
      <c r="C1974" s="128"/>
      <c r="D1974" s="126"/>
      <c r="E1974" s="126"/>
      <c r="F1974" s="124"/>
      <c r="G1974" s="132"/>
      <c r="H1974" s="50"/>
      <c r="I1974" s="50"/>
      <c r="J1974" s="50"/>
      <c r="K1974" s="50"/>
      <c r="L1974" s="50"/>
      <c r="M1974" s="50"/>
      <c r="N1974" s="50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</row>
    <row r="1975" spans="2:24" x14ac:dyDescent="0.25">
      <c r="B1975" s="50"/>
      <c r="C1975" s="128"/>
      <c r="D1975" s="126"/>
      <c r="E1975" s="126"/>
      <c r="F1975" s="124"/>
      <c r="G1975" s="132"/>
      <c r="H1975" s="50"/>
      <c r="I1975" s="50"/>
      <c r="J1975" s="50"/>
      <c r="K1975" s="50"/>
      <c r="L1975" s="50"/>
      <c r="M1975" s="50"/>
      <c r="N1975" s="50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</row>
    <row r="1976" spans="2:24" x14ac:dyDescent="0.25">
      <c r="B1976" s="50"/>
      <c r="C1976" s="128"/>
      <c r="D1976" s="126"/>
      <c r="E1976" s="126"/>
      <c r="F1976" s="124"/>
      <c r="G1976" s="132"/>
      <c r="H1976" s="50"/>
      <c r="I1976" s="50"/>
      <c r="J1976" s="50"/>
      <c r="K1976" s="50"/>
      <c r="L1976" s="50"/>
      <c r="M1976" s="50"/>
      <c r="N1976" s="50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</row>
    <row r="1977" spans="2:24" x14ac:dyDescent="0.25">
      <c r="B1977" s="50"/>
      <c r="C1977" s="128"/>
      <c r="D1977" s="126"/>
      <c r="E1977" s="126"/>
      <c r="F1977" s="124"/>
      <c r="G1977" s="132"/>
      <c r="H1977" s="50"/>
      <c r="I1977" s="50"/>
      <c r="J1977" s="50"/>
      <c r="K1977" s="50"/>
      <c r="L1977" s="50"/>
      <c r="M1977" s="50"/>
      <c r="N1977" s="50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</row>
    <row r="1978" spans="2:24" x14ac:dyDescent="0.25">
      <c r="B1978" s="50"/>
      <c r="C1978" s="128"/>
      <c r="D1978" s="126"/>
      <c r="E1978" s="126"/>
      <c r="F1978" s="124"/>
      <c r="G1978" s="132"/>
      <c r="H1978" s="50"/>
      <c r="I1978" s="50"/>
      <c r="J1978" s="50"/>
      <c r="K1978" s="50"/>
      <c r="L1978" s="50"/>
      <c r="M1978" s="50"/>
      <c r="N1978" s="50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</row>
    <row r="1979" spans="2:24" x14ac:dyDescent="0.25">
      <c r="B1979" s="50"/>
      <c r="C1979" s="128"/>
      <c r="D1979" s="126"/>
      <c r="E1979" s="126"/>
      <c r="F1979" s="124"/>
      <c r="G1979" s="132"/>
      <c r="H1979" s="50"/>
      <c r="I1979" s="50"/>
      <c r="J1979" s="50"/>
      <c r="K1979" s="50"/>
      <c r="L1979" s="50"/>
      <c r="M1979" s="50"/>
      <c r="N1979" s="50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</row>
    <row r="1980" spans="2:24" x14ac:dyDescent="0.25">
      <c r="B1980" s="50"/>
      <c r="C1980" s="128"/>
      <c r="D1980" s="126"/>
      <c r="E1980" s="126"/>
      <c r="F1980" s="124"/>
      <c r="G1980" s="132"/>
      <c r="H1980" s="50"/>
      <c r="I1980" s="50"/>
      <c r="J1980" s="50"/>
      <c r="K1980" s="50"/>
      <c r="L1980" s="50"/>
      <c r="M1980" s="50"/>
      <c r="N1980" s="50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</row>
    <row r="1981" spans="2:24" x14ac:dyDescent="0.25">
      <c r="B1981" s="50"/>
      <c r="C1981" s="128"/>
      <c r="D1981" s="126"/>
      <c r="E1981" s="126"/>
      <c r="F1981" s="124"/>
      <c r="G1981" s="132"/>
      <c r="H1981" s="50"/>
      <c r="I1981" s="50"/>
      <c r="J1981" s="50"/>
      <c r="K1981" s="50"/>
      <c r="L1981" s="50"/>
      <c r="M1981" s="50"/>
      <c r="N1981" s="50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</row>
    <row r="1982" spans="2:24" x14ac:dyDescent="0.25">
      <c r="B1982" s="50"/>
      <c r="C1982" s="128"/>
      <c r="D1982" s="126"/>
      <c r="E1982" s="126"/>
      <c r="F1982" s="124"/>
      <c r="G1982" s="132"/>
      <c r="H1982" s="50"/>
      <c r="I1982" s="50"/>
      <c r="J1982" s="50"/>
      <c r="K1982" s="50"/>
      <c r="L1982" s="50"/>
      <c r="M1982" s="50"/>
      <c r="N1982" s="50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</row>
    <row r="1983" spans="2:24" x14ac:dyDescent="0.25">
      <c r="B1983" s="50"/>
      <c r="C1983" s="128"/>
      <c r="D1983" s="126"/>
      <c r="E1983" s="126"/>
      <c r="F1983" s="124"/>
      <c r="G1983" s="132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</row>
    <row r="1984" spans="2:24" x14ac:dyDescent="0.25">
      <c r="B1984" s="50"/>
      <c r="C1984" s="128"/>
      <c r="D1984" s="126"/>
      <c r="E1984" s="126"/>
      <c r="F1984" s="124"/>
      <c r="G1984" s="132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</row>
    <row r="1985" spans="2:24" x14ac:dyDescent="0.25">
      <c r="B1985" s="50"/>
      <c r="C1985" s="128"/>
      <c r="D1985" s="126"/>
      <c r="E1985" s="126"/>
      <c r="F1985" s="124"/>
      <c r="G1985" s="132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</row>
    <row r="1986" spans="2:24" x14ac:dyDescent="0.25">
      <c r="B1986" s="50"/>
      <c r="C1986" s="128"/>
      <c r="D1986" s="126"/>
      <c r="E1986" s="126"/>
      <c r="F1986" s="124"/>
      <c r="G1986" s="132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</row>
    <row r="1987" spans="2:24" x14ac:dyDescent="0.25">
      <c r="B1987" s="50"/>
      <c r="C1987" s="128"/>
      <c r="D1987" s="126"/>
      <c r="E1987" s="126"/>
      <c r="F1987" s="124"/>
      <c r="G1987" s="132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</row>
    <row r="1988" spans="2:24" x14ac:dyDescent="0.25">
      <c r="B1988" s="50"/>
      <c r="C1988" s="128"/>
      <c r="D1988" s="126"/>
      <c r="E1988" s="126"/>
      <c r="F1988" s="124"/>
      <c r="G1988" s="132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</row>
    <row r="1989" spans="2:24" x14ac:dyDescent="0.25">
      <c r="B1989" s="50"/>
      <c r="C1989" s="128"/>
      <c r="D1989" s="126"/>
      <c r="E1989" s="126"/>
      <c r="F1989" s="124"/>
      <c r="G1989" s="132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</row>
    <row r="1990" spans="2:24" x14ac:dyDescent="0.25">
      <c r="B1990" s="50"/>
      <c r="C1990" s="128"/>
      <c r="D1990" s="126"/>
      <c r="E1990" s="126"/>
      <c r="F1990" s="124"/>
      <c r="G1990" s="132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</row>
    <row r="1991" spans="2:24" x14ac:dyDescent="0.25">
      <c r="B1991" s="50"/>
      <c r="C1991" s="128"/>
      <c r="D1991" s="126"/>
      <c r="E1991" s="126"/>
      <c r="F1991" s="124"/>
      <c r="G1991" s="132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</row>
    <row r="1992" spans="2:24" x14ac:dyDescent="0.25">
      <c r="B1992" s="50"/>
      <c r="C1992" s="128"/>
      <c r="D1992" s="126"/>
      <c r="E1992" s="126"/>
      <c r="F1992" s="124"/>
      <c r="G1992" s="132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</row>
    <row r="1993" spans="2:24" x14ac:dyDescent="0.25">
      <c r="B1993" s="50"/>
      <c r="C1993" s="128"/>
      <c r="D1993" s="126"/>
      <c r="E1993" s="126"/>
      <c r="F1993" s="124"/>
      <c r="G1993" s="132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</row>
    <row r="1994" spans="2:24" x14ac:dyDescent="0.25">
      <c r="B1994" s="50"/>
      <c r="C1994" s="128"/>
      <c r="D1994" s="126"/>
      <c r="E1994" s="126"/>
      <c r="F1994" s="124"/>
      <c r="G1994" s="132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</row>
    <row r="1995" spans="2:24" x14ac:dyDescent="0.25">
      <c r="B1995" s="50"/>
      <c r="C1995" s="128"/>
      <c r="D1995" s="126"/>
      <c r="E1995" s="126"/>
      <c r="F1995" s="124"/>
      <c r="G1995" s="132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</row>
    <row r="1996" spans="2:24" x14ac:dyDescent="0.25">
      <c r="B1996" s="50"/>
      <c r="C1996" s="128"/>
      <c r="D1996" s="126"/>
      <c r="E1996" s="126"/>
      <c r="F1996" s="124"/>
      <c r="G1996" s="132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</row>
    <row r="1997" spans="2:24" x14ac:dyDescent="0.25">
      <c r="B1997" s="50"/>
      <c r="C1997" s="128"/>
      <c r="D1997" s="126"/>
      <c r="E1997" s="126"/>
      <c r="F1997" s="124"/>
      <c r="G1997" s="132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</row>
    <row r="1998" spans="2:24" x14ac:dyDescent="0.25">
      <c r="B1998" s="50"/>
      <c r="C1998" s="128"/>
      <c r="D1998" s="126"/>
      <c r="E1998" s="126"/>
      <c r="F1998" s="124"/>
      <c r="G1998" s="132"/>
      <c r="H1998" s="50"/>
      <c r="I1998" s="50"/>
      <c r="J1998" s="50"/>
      <c r="K1998" s="50"/>
      <c r="L1998" s="50"/>
      <c r="M1998" s="50"/>
      <c r="N1998" s="50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</row>
    <row r="1999" spans="2:24" x14ac:dyDescent="0.25">
      <c r="B1999" s="50"/>
      <c r="C1999" s="128"/>
      <c r="D1999" s="126"/>
      <c r="E1999" s="126"/>
      <c r="F1999" s="124"/>
      <c r="G1999" s="132"/>
      <c r="H1999" s="50"/>
      <c r="I1999" s="50"/>
      <c r="J1999" s="50"/>
      <c r="K1999" s="50"/>
      <c r="L1999" s="50"/>
      <c r="M1999" s="50"/>
      <c r="N1999" s="50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</row>
    <row r="2000" spans="2:24" x14ac:dyDescent="0.25">
      <c r="B2000" s="50"/>
      <c r="C2000" s="128"/>
      <c r="D2000" s="126"/>
      <c r="E2000" s="126"/>
      <c r="F2000" s="124"/>
      <c r="G2000" s="132"/>
      <c r="H2000" s="50"/>
      <c r="I2000" s="50"/>
      <c r="J2000" s="50"/>
      <c r="K2000" s="50"/>
      <c r="L2000" s="50"/>
      <c r="M2000" s="50"/>
      <c r="N2000" s="50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</row>
    <row r="2001" spans="2:24" x14ac:dyDescent="0.25">
      <c r="B2001" s="50"/>
      <c r="C2001" s="128"/>
      <c r="D2001" s="126"/>
      <c r="E2001" s="126"/>
      <c r="F2001" s="124"/>
      <c r="G2001" s="132"/>
      <c r="H2001" s="50"/>
      <c r="I2001" s="50"/>
      <c r="J2001" s="50"/>
      <c r="K2001" s="50"/>
      <c r="L2001" s="50"/>
      <c r="M2001" s="50"/>
      <c r="N2001" s="50"/>
      <c r="O2001" s="50"/>
      <c r="P2001" s="50"/>
      <c r="Q2001" s="50"/>
      <c r="R2001" s="50"/>
      <c r="S2001" s="50"/>
      <c r="T2001" s="50"/>
      <c r="U2001" s="50"/>
      <c r="V2001" s="50"/>
      <c r="W2001" s="50"/>
      <c r="X2001" s="50"/>
    </row>
    <row r="2002" spans="2:24" x14ac:dyDescent="0.25">
      <c r="B2002" s="50"/>
      <c r="C2002" s="128"/>
      <c r="D2002" s="126"/>
      <c r="E2002" s="126"/>
      <c r="F2002" s="124"/>
      <c r="G2002" s="132"/>
      <c r="H2002" s="50"/>
      <c r="I2002" s="50"/>
      <c r="J2002" s="50"/>
      <c r="K2002" s="50"/>
      <c r="L2002" s="50"/>
      <c r="M2002" s="50"/>
      <c r="N2002" s="50"/>
      <c r="O2002" s="50"/>
      <c r="P2002" s="50"/>
      <c r="Q2002" s="50"/>
      <c r="R2002" s="50"/>
      <c r="S2002" s="50"/>
      <c r="T2002" s="50"/>
      <c r="U2002" s="50"/>
      <c r="V2002" s="50"/>
      <c r="W2002" s="50"/>
      <c r="X2002" s="50"/>
    </row>
    <row r="2003" spans="2:24" x14ac:dyDescent="0.25">
      <c r="B2003" s="50"/>
      <c r="C2003" s="128"/>
      <c r="D2003" s="126"/>
      <c r="E2003" s="126"/>
      <c r="F2003" s="124"/>
      <c r="G2003" s="132"/>
      <c r="H2003" s="50"/>
      <c r="I2003" s="50"/>
      <c r="J2003" s="50"/>
      <c r="K2003" s="50"/>
      <c r="L2003" s="50"/>
      <c r="M2003" s="50"/>
      <c r="N2003" s="50"/>
      <c r="O2003" s="50"/>
      <c r="P2003" s="50"/>
      <c r="Q2003" s="50"/>
      <c r="R2003" s="50"/>
      <c r="S2003" s="50"/>
      <c r="T2003" s="50"/>
      <c r="U2003" s="50"/>
      <c r="V2003" s="50"/>
      <c r="W2003" s="50"/>
      <c r="X2003" s="50"/>
    </row>
    <row r="2004" spans="2:24" x14ac:dyDescent="0.25">
      <c r="B2004" s="50"/>
      <c r="C2004" s="128"/>
      <c r="D2004" s="126"/>
      <c r="E2004" s="126"/>
      <c r="F2004" s="124"/>
      <c r="G2004" s="132"/>
      <c r="H2004" s="50"/>
      <c r="I2004" s="50"/>
      <c r="J2004" s="50"/>
      <c r="K2004" s="50"/>
      <c r="L2004" s="50"/>
      <c r="M2004" s="50"/>
      <c r="N2004" s="50"/>
      <c r="O2004" s="50"/>
      <c r="P2004" s="50"/>
      <c r="Q2004" s="50"/>
      <c r="R2004" s="50"/>
      <c r="S2004" s="50"/>
      <c r="T2004" s="50"/>
      <c r="U2004" s="50"/>
      <c r="V2004" s="50"/>
      <c r="W2004" s="50"/>
      <c r="X2004" s="50"/>
    </row>
    <row r="2005" spans="2:24" x14ac:dyDescent="0.25">
      <c r="B2005" s="50"/>
      <c r="C2005" s="128"/>
      <c r="D2005" s="126"/>
      <c r="E2005" s="126"/>
      <c r="F2005" s="124"/>
      <c r="G2005" s="132"/>
      <c r="H2005" s="50"/>
      <c r="I2005" s="50"/>
      <c r="J2005" s="50"/>
      <c r="K2005" s="50"/>
      <c r="L2005" s="50"/>
      <c r="M2005" s="50"/>
      <c r="N2005" s="50"/>
      <c r="O2005" s="50"/>
      <c r="P2005" s="50"/>
      <c r="Q2005" s="50"/>
      <c r="R2005" s="50"/>
      <c r="S2005" s="50"/>
      <c r="T2005" s="50"/>
      <c r="U2005" s="50"/>
      <c r="V2005" s="50"/>
      <c r="W2005" s="50"/>
      <c r="X2005" s="50"/>
    </row>
    <row r="2006" spans="2:24" x14ac:dyDescent="0.25">
      <c r="B2006" s="50"/>
      <c r="C2006" s="128"/>
      <c r="D2006" s="126"/>
      <c r="E2006" s="126"/>
      <c r="F2006" s="124"/>
      <c r="G2006" s="132"/>
      <c r="H2006" s="50"/>
      <c r="I2006" s="50"/>
      <c r="J2006" s="50"/>
      <c r="K2006" s="50"/>
      <c r="L2006" s="50"/>
      <c r="M2006" s="50"/>
      <c r="N2006" s="50"/>
      <c r="O2006" s="50"/>
      <c r="P2006" s="50"/>
      <c r="Q2006" s="50"/>
      <c r="R2006" s="50"/>
      <c r="S2006" s="50"/>
      <c r="T2006" s="50"/>
      <c r="U2006" s="50"/>
      <c r="V2006" s="50"/>
      <c r="W2006" s="50"/>
      <c r="X2006" s="50"/>
    </row>
    <row r="2007" spans="2:24" x14ac:dyDescent="0.25">
      <c r="B2007" s="50"/>
      <c r="C2007" s="128"/>
      <c r="D2007" s="126"/>
      <c r="E2007" s="126"/>
      <c r="F2007" s="124"/>
      <c r="G2007" s="132"/>
      <c r="H2007" s="50"/>
      <c r="I2007" s="50"/>
      <c r="J2007" s="50"/>
      <c r="K2007" s="50"/>
      <c r="L2007" s="50"/>
      <c r="M2007" s="50"/>
      <c r="N2007" s="50"/>
      <c r="O2007" s="50"/>
      <c r="P2007" s="50"/>
      <c r="Q2007" s="50"/>
      <c r="R2007" s="50"/>
      <c r="S2007" s="50"/>
      <c r="T2007" s="50"/>
      <c r="U2007" s="50"/>
      <c r="V2007" s="50"/>
      <c r="W2007" s="50"/>
      <c r="X2007" s="50"/>
    </row>
    <row r="2008" spans="2:24" x14ac:dyDescent="0.25">
      <c r="B2008" s="50"/>
      <c r="C2008" s="128"/>
      <c r="D2008" s="126"/>
      <c r="E2008" s="126"/>
      <c r="F2008" s="124"/>
      <c r="G2008" s="132"/>
      <c r="H2008" s="50"/>
      <c r="I2008" s="50"/>
      <c r="J2008" s="50"/>
      <c r="K2008" s="50"/>
      <c r="L2008" s="50"/>
      <c r="M2008" s="50"/>
      <c r="N2008" s="50"/>
      <c r="O2008" s="50"/>
      <c r="P2008" s="50"/>
      <c r="Q2008" s="50"/>
      <c r="R2008" s="50"/>
      <c r="S2008" s="50"/>
      <c r="T2008" s="50"/>
      <c r="U2008" s="50"/>
      <c r="V2008" s="50"/>
      <c r="W2008" s="50"/>
      <c r="X2008" s="50"/>
    </row>
    <row r="2009" spans="2:24" x14ac:dyDescent="0.25">
      <c r="B2009" s="50"/>
      <c r="C2009" s="128"/>
      <c r="D2009" s="126"/>
      <c r="E2009" s="126"/>
      <c r="F2009" s="124"/>
      <c r="G2009" s="132"/>
      <c r="H2009" s="50"/>
      <c r="I2009" s="50"/>
      <c r="J2009" s="50"/>
      <c r="K2009" s="50"/>
      <c r="L2009" s="50"/>
      <c r="M2009" s="50"/>
      <c r="N2009" s="50"/>
      <c r="O2009" s="50"/>
      <c r="P2009" s="50"/>
      <c r="Q2009" s="50"/>
      <c r="R2009" s="50"/>
      <c r="S2009" s="50"/>
      <c r="T2009" s="50"/>
      <c r="U2009" s="50"/>
      <c r="V2009" s="50"/>
      <c r="W2009" s="50"/>
      <c r="X2009" s="50"/>
    </row>
    <row r="2010" spans="2:24" x14ac:dyDescent="0.25">
      <c r="B2010" s="50"/>
      <c r="C2010" s="128"/>
      <c r="D2010" s="126"/>
      <c r="E2010" s="126"/>
      <c r="F2010" s="124"/>
      <c r="G2010" s="132"/>
      <c r="H2010" s="50"/>
      <c r="I2010" s="50"/>
      <c r="J2010" s="50"/>
      <c r="K2010" s="50"/>
      <c r="L2010" s="50"/>
      <c r="M2010" s="50"/>
      <c r="N2010" s="50"/>
      <c r="O2010" s="50"/>
      <c r="P2010" s="50"/>
      <c r="Q2010" s="50"/>
      <c r="R2010" s="50"/>
      <c r="S2010" s="50"/>
      <c r="T2010" s="50"/>
      <c r="U2010" s="50"/>
      <c r="V2010" s="50"/>
      <c r="W2010" s="50"/>
      <c r="X2010" s="50"/>
    </row>
    <row r="2011" spans="2:24" x14ac:dyDescent="0.25">
      <c r="B2011" s="50"/>
      <c r="C2011" s="128"/>
      <c r="D2011" s="126"/>
      <c r="E2011" s="126"/>
      <c r="F2011" s="124"/>
      <c r="G2011" s="132"/>
      <c r="H2011" s="50"/>
      <c r="I2011" s="50"/>
      <c r="J2011" s="50"/>
      <c r="K2011" s="50"/>
      <c r="L2011" s="50"/>
      <c r="M2011" s="50"/>
      <c r="N2011" s="50"/>
      <c r="O2011" s="50"/>
      <c r="P2011" s="50"/>
      <c r="Q2011" s="50"/>
      <c r="R2011" s="50"/>
      <c r="S2011" s="50"/>
      <c r="T2011" s="50"/>
      <c r="U2011" s="50"/>
      <c r="V2011" s="50"/>
      <c r="W2011" s="50"/>
      <c r="X2011" s="50"/>
    </row>
    <row r="2012" spans="2:24" x14ac:dyDescent="0.25">
      <c r="B2012" s="50"/>
      <c r="C2012" s="128"/>
      <c r="D2012" s="126"/>
      <c r="E2012" s="126"/>
      <c r="F2012" s="124"/>
      <c r="G2012" s="132"/>
      <c r="H2012" s="50"/>
      <c r="I2012" s="50"/>
      <c r="J2012" s="50"/>
      <c r="K2012" s="50"/>
      <c r="L2012" s="50"/>
      <c r="M2012" s="50"/>
      <c r="N2012" s="50"/>
      <c r="O2012" s="50"/>
      <c r="P2012" s="50"/>
      <c r="Q2012" s="50"/>
      <c r="R2012" s="50"/>
      <c r="S2012" s="50"/>
      <c r="T2012" s="50"/>
      <c r="U2012" s="50"/>
      <c r="V2012" s="50"/>
      <c r="W2012" s="50"/>
      <c r="X2012" s="50"/>
    </row>
    <row r="2013" spans="2:24" x14ac:dyDescent="0.25">
      <c r="B2013" s="50"/>
      <c r="C2013" s="128"/>
      <c r="D2013" s="126"/>
      <c r="E2013" s="126"/>
      <c r="F2013" s="124"/>
      <c r="G2013" s="132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  <c r="R2013" s="50"/>
      <c r="S2013" s="50"/>
      <c r="T2013" s="50"/>
      <c r="U2013" s="50"/>
      <c r="V2013" s="50"/>
      <c r="W2013" s="50"/>
      <c r="X2013" s="50"/>
    </row>
    <row r="2014" spans="2:24" x14ac:dyDescent="0.25">
      <c r="B2014" s="50"/>
      <c r="C2014" s="128"/>
      <c r="D2014" s="126"/>
      <c r="E2014" s="126"/>
      <c r="F2014" s="124"/>
      <c r="G2014" s="132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  <c r="R2014" s="50"/>
      <c r="S2014" s="50"/>
      <c r="T2014" s="50"/>
      <c r="U2014" s="50"/>
      <c r="V2014" s="50"/>
      <c r="W2014" s="50"/>
      <c r="X2014" s="50"/>
    </row>
    <row r="2015" spans="2:24" x14ac:dyDescent="0.25">
      <c r="B2015" s="50"/>
      <c r="C2015" s="128"/>
      <c r="D2015" s="126"/>
      <c r="E2015" s="126"/>
      <c r="F2015" s="124"/>
      <c r="G2015" s="132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  <c r="R2015" s="50"/>
      <c r="S2015" s="50"/>
      <c r="T2015" s="50"/>
      <c r="U2015" s="50"/>
      <c r="V2015" s="50"/>
      <c r="W2015" s="50"/>
      <c r="X2015" s="50"/>
    </row>
    <row r="2016" spans="2:24" x14ac:dyDescent="0.25">
      <c r="B2016" s="50"/>
      <c r="C2016" s="128"/>
      <c r="D2016" s="126"/>
      <c r="E2016" s="126"/>
      <c r="F2016" s="124"/>
      <c r="G2016" s="132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  <c r="R2016" s="50"/>
      <c r="S2016" s="50"/>
      <c r="T2016" s="50"/>
      <c r="U2016" s="50"/>
      <c r="V2016" s="50"/>
      <c r="W2016" s="50"/>
      <c r="X2016" s="50"/>
    </row>
    <row r="2017" spans="2:24" x14ac:dyDescent="0.25">
      <c r="B2017" s="50"/>
      <c r="C2017" s="128"/>
      <c r="D2017" s="126"/>
      <c r="E2017" s="126"/>
      <c r="F2017" s="124"/>
      <c r="G2017" s="132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  <c r="R2017" s="50"/>
      <c r="S2017" s="50"/>
      <c r="T2017" s="50"/>
      <c r="U2017" s="50"/>
      <c r="V2017" s="50"/>
      <c r="W2017" s="50"/>
      <c r="X2017" s="50"/>
    </row>
    <row r="2018" spans="2:24" x14ac:dyDescent="0.25">
      <c r="B2018" s="50"/>
      <c r="C2018" s="128"/>
      <c r="D2018" s="126"/>
      <c r="E2018" s="126"/>
      <c r="F2018" s="124"/>
      <c r="G2018" s="132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  <c r="R2018" s="50"/>
      <c r="S2018" s="50"/>
      <c r="T2018" s="50"/>
      <c r="U2018" s="50"/>
      <c r="V2018" s="50"/>
      <c r="W2018" s="50"/>
      <c r="X2018" s="50"/>
    </row>
    <row r="2019" spans="2:24" x14ac:dyDescent="0.25">
      <c r="B2019" s="50"/>
      <c r="C2019" s="128"/>
      <c r="D2019" s="126"/>
      <c r="E2019" s="126"/>
      <c r="F2019" s="124"/>
      <c r="G2019" s="132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  <c r="R2019" s="50"/>
      <c r="S2019" s="50"/>
      <c r="T2019" s="50"/>
      <c r="U2019" s="50"/>
      <c r="V2019" s="50"/>
      <c r="W2019" s="50"/>
      <c r="X2019" s="50"/>
    </row>
    <row r="2020" spans="2:24" x14ac:dyDescent="0.25">
      <c r="B2020" s="50"/>
      <c r="C2020" s="128"/>
      <c r="D2020" s="126"/>
      <c r="E2020" s="126"/>
      <c r="F2020" s="124"/>
      <c r="G2020" s="132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  <c r="R2020" s="50"/>
      <c r="S2020" s="50"/>
      <c r="T2020" s="50"/>
      <c r="U2020" s="50"/>
      <c r="V2020" s="50"/>
      <c r="W2020" s="50"/>
      <c r="X2020" s="50"/>
    </row>
    <row r="2021" spans="2:24" x14ac:dyDescent="0.25">
      <c r="B2021" s="50"/>
      <c r="C2021" s="128"/>
      <c r="D2021" s="126"/>
      <c r="E2021" s="126"/>
      <c r="F2021" s="124"/>
      <c r="G2021" s="132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  <c r="R2021" s="50"/>
      <c r="S2021" s="50"/>
      <c r="T2021" s="50"/>
      <c r="U2021" s="50"/>
      <c r="V2021" s="50"/>
      <c r="W2021" s="50"/>
      <c r="X2021" s="50"/>
    </row>
    <row r="2022" spans="2:24" x14ac:dyDescent="0.25">
      <c r="B2022" s="50"/>
      <c r="C2022" s="128"/>
      <c r="D2022" s="126"/>
      <c r="E2022" s="126"/>
      <c r="F2022" s="124"/>
      <c r="G2022" s="132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  <c r="R2022" s="50"/>
      <c r="S2022" s="50"/>
      <c r="T2022" s="50"/>
      <c r="U2022" s="50"/>
      <c r="V2022" s="50"/>
      <c r="W2022" s="50"/>
      <c r="X2022" s="50"/>
    </row>
    <row r="2023" spans="2:24" x14ac:dyDescent="0.25">
      <c r="B2023" s="50"/>
      <c r="C2023" s="128"/>
      <c r="D2023" s="126"/>
      <c r="E2023" s="126"/>
      <c r="F2023" s="124"/>
      <c r="G2023" s="132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  <c r="R2023" s="50"/>
      <c r="S2023" s="50"/>
      <c r="T2023" s="50"/>
      <c r="U2023" s="50"/>
      <c r="V2023" s="50"/>
      <c r="W2023" s="50"/>
      <c r="X2023" s="50"/>
    </row>
    <row r="2024" spans="2:24" x14ac:dyDescent="0.25">
      <c r="B2024" s="50"/>
      <c r="C2024" s="128"/>
      <c r="D2024" s="126"/>
      <c r="E2024" s="126"/>
      <c r="F2024" s="124"/>
      <c r="G2024" s="132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  <c r="R2024" s="50"/>
      <c r="S2024" s="50"/>
      <c r="T2024" s="50"/>
      <c r="U2024" s="50"/>
      <c r="V2024" s="50"/>
      <c r="W2024" s="50"/>
      <c r="X2024" s="50"/>
    </row>
    <row r="2025" spans="2:24" x14ac:dyDescent="0.25">
      <c r="B2025" s="50"/>
      <c r="C2025" s="128"/>
      <c r="D2025" s="126"/>
      <c r="E2025" s="126"/>
      <c r="F2025" s="124"/>
      <c r="G2025" s="132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  <c r="R2025" s="50"/>
      <c r="S2025" s="50"/>
      <c r="T2025" s="50"/>
      <c r="U2025" s="50"/>
      <c r="V2025" s="50"/>
      <c r="W2025" s="50"/>
      <c r="X2025" s="50"/>
    </row>
    <row r="2026" spans="2:24" x14ac:dyDescent="0.25">
      <c r="B2026" s="50"/>
      <c r="C2026" s="128"/>
      <c r="D2026" s="126"/>
      <c r="E2026" s="126"/>
      <c r="F2026" s="124"/>
      <c r="G2026" s="132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  <c r="R2026" s="50"/>
      <c r="S2026" s="50"/>
      <c r="T2026" s="50"/>
      <c r="U2026" s="50"/>
      <c r="V2026" s="50"/>
      <c r="W2026" s="50"/>
      <c r="X2026" s="50"/>
    </row>
    <row r="2027" spans="2:24" x14ac:dyDescent="0.25">
      <c r="B2027" s="50"/>
      <c r="C2027" s="128"/>
      <c r="D2027" s="126"/>
      <c r="E2027" s="126"/>
      <c r="F2027" s="124"/>
      <c r="G2027" s="132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  <c r="R2027" s="50"/>
      <c r="S2027" s="50"/>
      <c r="T2027" s="50"/>
      <c r="U2027" s="50"/>
      <c r="V2027" s="50"/>
      <c r="W2027" s="50"/>
      <c r="X2027" s="50"/>
    </row>
    <row r="2028" spans="2:24" x14ac:dyDescent="0.25">
      <c r="B2028" s="50"/>
      <c r="C2028" s="128"/>
      <c r="D2028" s="126"/>
      <c r="E2028" s="126"/>
      <c r="F2028" s="124"/>
      <c r="G2028" s="132"/>
      <c r="H2028" s="50"/>
      <c r="I2028" s="50"/>
      <c r="J2028" s="50"/>
      <c r="K2028" s="50"/>
      <c r="L2028" s="50"/>
      <c r="M2028" s="50"/>
      <c r="N2028" s="50"/>
      <c r="O2028" s="50"/>
      <c r="P2028" s="50"/>
      <c r="Q2028" s="50"/>
      <c r="R2028" s="50"/>
      <c r="S2028" s="50"/>
      <c r="T2028" s="50"/>
      <c r="U2028" s="50"/>
      <c r="V2028" s="50"/>
      <c r="W2028" s="50"/>
      <c r="X2028" s="50"/>
    </row>
    <row r="2029" spans="2:24" x14ac:dyDescent="0.25">
      <c r="B2029" s="50"/>
      <c r="C2029" s="128"/>
      <c r="D2029" s="126"/>
      <c r="E2029" s="126"/>
      <c r="F2029" s="124"/>
      <c r="G2029" s="132"/>
      <c r="H2029" s="50"/>
      <c r="I2029" s="50"/>
      <c r="J2029" s="50"/>
      <c r="K2029" s="50"/>
      <c r="L2029" s="50"/>
      <c r="M2029" s="50"/>
      <c r="N2029" s="50"/>
      <c r="O2029" s="50"/>
      <c r="P2029" s="50"/>
      <c r="Q2029" s="50"/>
      <c r="R2029" s="50"/>
      <c r="S2029" s="50"/>
      <c r="T2029" s="50"/>
      <c r="U2029" s="50"/>
      <c r="V2029" s="50"/>
      <c r="W2029" s="50"/>
      <c r="X2029" s="50"/>
    </row>
    <row r="2030" spans="2:24" x14ac:dyDescent="0.25">
      <c r="B2030" s="50"/>
      <c r="C2030" s="128"/>
      <c r="D2030" s="126"/>
      <c r="E2030" s="126"/>
      <c r="F2030" s="124"/>
      <c r="G2030" s="132"/>
      <c r="H2030" s="50"/>
      <c r="I2030" s="50"/>
      <c r="J2030" s="50"/>
      <c r="K2030" s="50"/>
      <c r="L2030" s="50"/>
      <c r="M2030" s="50"/>
      <c r="N2030" s="50"/>
      <c r="O2030" s="50"/>
      <c r="P2030" s="50"/>
      <c r="Q2030" s="50"/>
      <c r="R2030" s="50"/>
      <c r="S2030" s="50"/>
      <c r="T2030" s="50"/>
      <c r="U2030" s="50"/>
      <c r="V2030" s="50"/>
      <c r="W2030" s="50"/>
      <c r="X2030" s="50"/>
    </row>
    <row r="2031" spans="2:24" x14ac:dyDescent="0.25">
      <c r="B2031" s="50"/>
      <c r="C2031" s="128"/>
      <c r="D2031" s="126"/>
      <c r="E2031" s="126"/>
      <c r="F2031" s="124"/>
      <c r="G2031" s="132"/>
      <c r="H2031" s="50"/>
      <c r="I2031" s="50"/>
      <c r="J2031" s="50"/>
      <c r="K2031" s="50"/>
      <c r="L2031" s="50"/>
      <c r="M2031" s="50"/>
      <c r="N2031" s="50"/>
      <c r="O2031" s="50"/>
      <c r="P2031" s="50"/>
      <c r="Q2031" s="50"/>
      <c r="R2031" s="50"/>
      <c r="S2031" s="50"/>
      <c r="T2031" s="50"/>
      <c r="U2031" s="50"/>
      <c r="V2031" s="50"/>
      <c r="W2031" s="50"/>
      <c r="X2031" s="50"/>
    </row>
    <row r="2032" spans="2:24" x14ac:dyDescent="0.25">
      <c r="B2032" s="50"/>
      <c r="C2032" s="128"/>
      <c r="D2032" s="126"/>
      <c r="E2032" s="126"/>
      <c r="F2032" s="124"/>
      <c r="G2032" s="132"/>
      <c r="H2032" s="50"/>
      <c r="I2032" s="50"/>
      <c r="J2032" s="50"/>
      <c r="K2032" s="50"/>
      <c r="L2032" s="50"/>
      <c r="M2032" s="50"/>
      <c r="N2032" s="50"/>
      <c r="O2032" s="50"/>
      <c r="P2032" s="50"/>
      <c r="Q2032" s="50"/>
      <c r="R2032" s="50"/>
      <c r="S2032" s="50"/>
      <c r="T2032" s="50"/>
      <c r="U2032" s="50"/>
      <c r="V2032" s="50"/>
      <c r="W2032" s="50"/>
      <c r="X2032" s="50"/>
    </row>
    <row r="2033" spans="2:24" x14ac:dyDescent="0.25">
      <c r="B2033" s="50"/>
      <c r="C2033" s="128"/>
      <c r="D2033" s="126"/>
      <c r="E2033" s="126"/>
      <c r="F2033" s="124"/>
      <c r="G2033" s="132"/>
      <c r="H2033" s="50"/>
      <c r="I2033" s="50"/>
      <c r="J2033" s="50"/>
      <c r="K2033" s="50"/>
      <c r="L2033" s="50"/>
      <c r="M2033" s="50"/>
      <c r="N2033" s="50"/>
      <c r="O2033" s="50"/>
      <c r="P2033" s="50"/>
      <c r="Q2033" s="50"/>
      <c r="R2033" s="50"/>
      <c r="S2033" s="50"/>
      <c r="T2033" s="50"/>
      <c r="U2033" s="50"/>
      <c r="V2033" s="50"/>
      <c r="W2033" s="50"/>
      <c r="X2033" s="50"/>
    </row>
    <row r="2034" spans="2:24" x14ac:dyDescent="0.25">
      <c r="B2034" s="50"/>
      <c r="C2034" s="128"/>
      <c r="D2034" s="126"/>
      <c r="E2034" s="126"/>
      <c r="F2034" s="124"/>
      <c r="G2034" s="132"/>
      <c r="H2034" s="50"/>
      <c r="I2034" s="50"/>
      <c r="J2034" s="50"/>
      <c r="K2034" s="50"/>
      <c r="L2034" s="50"/>
      <c r="M2034" s="50"/>
      <c r="N2034" s="50"/>
      <c r="O2034" s="50"/>
      <c r="P2034" s="50"/>
      <c r="Q2034" s="50"/>
      <c r="R2034" s="50"/>
      <c r="S2034" s="50"/>
      <c r="T2034" s="50"/>
      <c r="U2034" s="50"/>
      <c r="V2034" s="50"/>
      <c r="W2034" s="50"/>
      <c r="X2034" s="50"/>
    </row>
    <row r="2035" spans="2:24" x14ac:dyDescent="0.25">
      <c r="B2035" s="50"/>
      <c r="C2035" s="128"/>
      <c r="D2035" s="126"/>
      <c r="E2035" s="126"/>
      <c r="F2035" s="124"/>
      <c r="G2035" s="132"/>
      <c r="H2035" s="50"/>
      <c r="I2035" s="50"/>
      <c r="J2035" s="50"/>
      <c r="K2035" s="50"/>
      <c r="L2035" s="50"/>
      <c r="M2035" s="50"/>
      <c r="N2035" s="50"/>
      <c r="O2035" s="50"/>
      <c r="P2035" s="50"/>
      <c r="Q2035" s="50"/>
      <c r="R2035" s="50"/>
      <c r="S2035" s="50"/>
      <c r="T2035" s="50"/>
      <c r="U2035" s="50"/>
      <c r="V2035" s="50"/>
      <c r="W2035" s="50"/>
      <c r="X2035" s="50"/>
    </row>
    <row r="2036" spans="2:24" x14ac:dyDescent="0.25">
      <c r="B2036" s="50"/>
      <c r="C2036" s="128"/>
      <c r="D2036" s="126"/>
      <c r="E2036" s="126"/>
      <c r="F2036" s="124"/>
      <c r="G2036" s="132"/>
      <c r="H2036" s="50"/>
      <c r="I2036" s="50"/>
      <c r="J2036" s="50"/>
      <c r="K2036" s="50"/>
      <c r="L2036" s="50"/>
      <c r="M2036" s="50"/>
      <c r="N2036" s="50"/>
      <c r="O2036" s="50"/>
      <c r="P2036" s="50"/>
      <c r="Q2036" s="50"/>
      <c r="R2036" s="50"/>
      <c r="S2036" s="50"/>
      <c r="T2036" s="50"/>
      <c r="U2036" s="50"/>
      <c r="V2036" s="50"/>
      <c r="W2036" s="50"/>
      <c r="X2036" s="50"/>
    </row>
    <row r="2037" spans="2:24" x14ac:dyDescent="0.25">
      <c r="B2037" s="50"/>
      <c r="C2037" s="128"/>
      <c r="D2037" s="126"/>
      <c r="E2037" s="126"/>
      <c r="F2037" s="124"/>
      <c r="G2037" s="132"/>
      <c r="H2037" s="50"/>
      <c r="I2037" s="50"/>
      <c r="J2037" s="50"/>
      <c r="K2037" s="50"/>
      <c r="L2037" s="50"/>
      <c r="M2037" s="50"/>
      <c r="N2037" s="50"/>
      <c r="O2037" s="50"/>
      <c r="P2037" s="50"/>
      <c r="Q2037" s="50"/>
      <c r="R2037" s="50"/>
      <c r="S2037" s="50"/>
      <c r="T2037" s="50"/>
      <c r="U2037" s="50"/>
      <c r="V2037" s="50"/>
      <c r="W2037" s="50"/>
      <c r="X2037" s="50"/>
    </row>
    <row r="2038" spans="2:24" x14ac:dyDescent="0.25">
      <c r="B2038" s="50"/>
      <c r="C2038" s="128"/>
      <c r="D2038" s="126"/>
      <c r="E2038" s="126"/>
      <c r="F2038" s="124"/>
      <c r="G2038" s="132"/>
      <c r="H2038" s="50"/>
      <c r="I2038" s="50"/>
      <c r="J2038" s="50"/>
      <c r="K2038" s="50"/>
      <c r="L2038" s="50"/>
      <c r="M2038" s="50"/>
      <c r="N2038" s="50"/>
      <c r="O2038" s="50"/>
      <c r="P2038" s="50"/>
      <c r="Q2038" s="50"/>
      <c r="R2038" s="50"/>
      <c r="S2038" s="50"/>
      <c r="T2038" s="50"/>
      <c r="U2038" s="50"/>
      <c r="V2038" s="50"/>
      <c r="W2038" s="50"/>
      <c r="X2038" s="50"/>
    </row>
    <row r="2039" spans="2:24" x14ac:dyDescent="0.25">
      <c r="B2039" s="50"/>
      <c r="C2039" s="128"/>
      <c r="D2039" s="126"/>
      <c r="E2039" s="126"/>
      <c r="F2039" s="124"/>
      <c r="G2039" s="132"/>
      <c r="H2039" s="50"/>
      <c r="I2039" s="50"/>
      <c r="J2039" s="50"/>
      <c r="K2039" s="50"/>
      <c r="L2039" s="50"/>
      <c r="M2039" s="50"/>
      <c r="N2039" s="50"/>
      <c r="O2039" s="50"/>
      <c r="P2039" s="50"/>
      <c r="Q2039" s="50"/>
      <c r="R2039" s="50"/>
      <c r="S2039" s="50"/>
      <c r="T2039" s="50"/>
      <c r="U2039" s="50"/>
      <c r="V2039" s="50"/>
      <c r="W2039" s="50"/>
      <c r="X2039" s="50"/>
    </row>
    <row r="2040" spans="2:24" x14ac:dyDescent="0.25">
      <c r="B2040" s="50"/>
      <c r="C2040" s="128"/>
      <c r="D2040" s="126"/>
      <c r="E2040" s="126"/>
      <c r="F2040" s="124"/>
      <c r="G2040" s="132"/>
      <c r="H2040" s="50"/>
      <c r="I2040" s="50"/>
      <c r="J2040" s="50"/>
      <c r="K2040" s="50"/>
      <c r="L2040" s="50"/>
      <c r="M2040" s="50"/>
      <c r="N2040" s="50"/>
      <c r="O2040" s="50"/>
      <c r="P2040" s="50"/>
      <c r="Q2040" s="50"/>
      <c r="R2040" s="50"/>
      <c r="S2040" s="50"/>
      <c r="T2040" s="50"/>
      <c r="U2040" s="50"/>
      <c r="V2040" s="50"/>
      <c r="W2040" s="50"/>
      <c r="X2040" s="50"/>
    </row>
    <row r="2041" spans="2:24" x14ac:dyDescent="0.25">
      <c r="B2041" s="50"/>
      <c r="C2041" s="128"/>
      <c r="D2041" s="126"/>
      <c r="E2041" s="126"/>
      <c r="F2041" s="124"/>
      <c r="G2041" s="132"/>
      <c r="H2041" s="50"/>
      <c r="I2041" s="50"/>
      <c r="J2041" s="50"/>
      <c r="K2041" s="50"/>
      <c r="L2041" s="50"/>
      <c r="M2041" s="50"/>
      <c r="N2041" s="50"/>
      <c r="O2041" s="50"/>
      <c r="P2041" s="50"/>
      <c r="Q2041" s="50"/>
      <c r="R2041" s="50"/>
      <c r="S2041" s="50"/>
      <c r="T2041" s="50"/>
      <c r="U2041" s="50"/>
      <c r="V2041" s="50"/>
      <c r="W2041" s="50"/>
      <c r="X2041" s="50"/>
    </row>
    <row r="2042" spans="2:24" x14ac:dyDescent="0.25">
      <c r="B2042" s="50"/>
      <c r="C2042" s="128"/>
      <c r="D2042" s="126"/>
      <c r="E2042" s="126"/>
      <c r="F2042" s="124"/>
      <c r="G2042" s="132"/>
      <c r="H2042" s="50"/>
      <c r="I2042" s="50"/>
      <c r="J2042" s="50"/>
      <c r="K2042" s="50"/>
      <c r="L2042" s="50"/>
      <c r="M2042" s="50"/>
      <c r="N2042" s="50"/>
      <c r="O2042" s="50"/>
      <c r="P2042" s="50"/>
      <c r="Q2042" s="50"/>
      <c r="R2042" s="50"/>
      <c r="S2042" s="50"/>
      <c r="T2042" s="50"/>
      <c r="U2042" s="50"/>
      <c r="V2042" s="50"/>
      <c r="W2042" s="50"/>
      <c r="X2042" s="50"/>
    </row>
    <row r="2043" spans="2:24" x14ac:dyDescent="0.25">
      <c r="B2043" s="50"/>
      <c r="C2043" s="128"/>
      <c r="D2043" s="126"/>
      <c r="E2043" s="126"/>
      <c r="F2043" s="124"/>
      <c r="G2043" s="132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  <c r="R2043" s="50"/>
      <c r="S2043" s="50"/>
      <c r="T2043" s="50"/>
      <c r="U2043" s="50"/>
      <c r="V2043" s="50"/>
      <c r="W2043" s="50"/>
      <c r="X2043" s="50"/>
    </row>
    <row r="2044" spans="2:24" x14ac:dyDescent="0.25">
      <c r="B2044" s="50"/>
      <c r="C2044" s="128"/>
      <c r="D2044" s="126"/>
      <c r="E2044" s="126"/>
      <c r="F2044" s="124"/>
      <c r="G2044" s="132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  <c r="R2044" s="50"/>
      <c r="S2044" s="50"/>
      <c r="T2044" s="50"/>
      <c r="U2044" s="50"/>
      <c r="V2044" s="50"/>
      <c r="W2044" s="50"/>
      <c r="X2044" s="50"/>
    </row>
    <row r="2045" spans="2:24" x14ac:dyDescent="0.25">
      <c r="B2045" s="50"/>
      <c r="C2045" s="128"/>
      <c r="D2045" s="126"/>
      <c r="E2045" s="126"/>
      <c r="F2045" s="124"/>
      <c r="G2045" s="132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  <c r="R2045" s="50"/>
      <c r="S2045" s="50"/>
      <c r="T2045" s="50"/>
      <c r="U2045" s="50"/>
      <c r="V2045" s="50"/>
      <c r="W2045" s="50"/>
      <c r="X2045" s="50"/>
    </row>
    <row r="2046" spans="2:24" x14ac:dyDescent="0.25">
      <c r="B2046" s="50"/>
      <c r="C2046" s="128"/>
      <c r="D2046" s="126"/>
      <c r="E2046" s="126"/>
      <c r="F2046" s="124"/>
      <c r="G2046" s="132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  <c r="R2046" s="50"/>
      <c r="S2046" s="50"/>
      <c r="T2046" s="50"/>
      <c r="U2046" s="50"/>
      <c r="V2046" s="50"/>
      <c r="W2046" s="50"/>
      <c r="X2046" s="50"/>
    </row>
    <row r="2047" spans="2:24" x14ac:dyDescent="0.25">
      <c r="B2047" s="50"/>
      <c r="C2047" s="128"/>
      <c r="D2047" s="126"/>
      <c r="E2047" s="126"/>
      <c r="F2047" s="124"/>
      <c r="G2047" s="132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  <c r="R2047" s="50"/>
      <c r="S2047" s="50"/>
      <c r="T2047" s="50"/>
      <c r="U2047" s="50"/>
      <c r="V2047" s="50"/>
      <c r="W2047" s="50"/>
      <c r="X2047" s="50"/>
    </row>
    <row r="2048" spans="2:24" x14ac:dyDescent="0.25">
      <c r="B2048" s="50"/>
      <c r="C2048" s="128"/>
      <c r="D2048" s="126"/>
      <c r="E2048" s="126"/>
      <c r="F2048" s="124"/>
      <c r="G2048" s="132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  <c r="R2048" s="50"/>
      <c r="S2048" s="50"/>
      <c r="T2048" s="50"/>
      <c r="U2048" s="50"/>
      <c r="V2048" s="50"/>
      <c r="W2048" s="50"/>
      <c r="X2048" s="50"/>
    </row>
    <row r="2049" spans="2:24" x14ac:dyDescent="0.25">
      <c r="B2049" s="50"/>
      <c r="C2049" s="128"/>
      <c r="D2049" s="126"/>
      <c r="E2049" s="126"/>
      <c r="F2049" s="124"/>
      <c r="G2049" s="132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  <c r="R2049" s="50"/>
      <c r="S2049" s="50"/>
      <c r="T2049" s="50"/>
      <c r="U2049" s="50"/>
      <c r="V2049" s="50"/>
      <c r="W2049" s="50"/>
      <c r="X2049" s="50"/>
    </row>
    <row r="2050" spans="2:24" x14ac:dyDescent="0.25">
      <c r="B2050" s="50"/>
      <c r="C2050" s="128"/>
      <c r="D2050" s="126"/>
      <c r="E2050" s="126"/>
      <c r="F2050" s="124"/>
      <c r="G2050" s="132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  <c r="R2050" s="50"/>
      <c r="S2050" s="50"/>
      <c r="T2050" s="50"/>
      <c r="U2050" s="50"/>
      <c r="V2050" s="50"/>
      <c r="W2050" s="50"/>
      <c r="X2050" s="50"/>
    </row>
    <row r="2051" spans="2:24" x14ac:dyDescent="0.25">
      <c r="B2051" s="50"/>
      <c r="C2051" s="128"/>
      <c r="D2051" s="126"/>
      <c r="E2051" s="126"/>
      <c r="F2051" s="124"/>
      <c r="G2051" s="132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  <c r="R2051" s="50"/>
      <c r="S2051" s="50"/>
      <c r="T2051" s="50"/>
      <c r="U2051" s="50"/>
      <c r="V2051" s="50"/>
      <c r="W2051" s="50"/>
      <c r="X2051" s="50"/>
    </row>
    <row r="2052" spans="2:24" x14ac:dyDescent="0.25">
      <c r="B2052" s="50"/>
      <c r="C2052" s="128"/>
      <c r="D2052" s="126"/>
      <c r="E2052" s="126"/>
      <c r="F2052" s="124"/>
      <c r="G2052" s="132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  <c r="R2052" s="50"/>
      <c r="S2052" s="50"/>
      <c r="T2052" s="50"/>
      <c r="U2052" s="50"/>
      <c r="V2052" s="50"/>
      <c r="W2052" s="50"/>
      <c r="X2052" s="50"/>
    </row>
    <row r="2053" spans="2:24" x14ac:dyDescent="0.25">
      <c r="B2053" s="50"/>
      <c r="C2053" s="128"/>
      <c r="D2053" s="126"/>
      <c r="E2053" s="126"/>
      <c r="F2053" s="124"/>
      <c r="G2053" s="132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  <c r="R2053" s="50"/>
      <c r="S2053" s="50"/>
      <c r="T2053" s="50"/>
      <c r="U2053" s="50"/>
      <c r="V2053" s="50"/>
      <c r="W2053" s="50"/>
      <c r="X2053" s="50"/>
    </row>
    <row r="2054" spans="2:24" x14ac:dyDescent="0.25">
      <c r="B2054" s="50"/>
      <c r="C2054" s="128"/>
      <c r="D2054" s="126"/>
      <c r="E2054" s="126"/>
      <c r="F2054" s="124"/>
      <c r="G2054" s="132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  <c r="R2054" s="50"/>
      <c r="S2054" s="50"/>
      <c r="T2054" s="50"/>
      <c r="U2054" s="50"/>
      <c r="V2054" s="50"/>
      <c r="W2054" s="50"/>
      <c r="X2054" s="50"/>
    </row>
    <row r="2055" spans="2:24" x14ac:dyDescent="0.25">
      <c r="B2055" s="50"/>
      <c r="C2055" s="128"/>
      <c r="D2055" s="126"/>
      <c r="E2055" s="126"/>
      <c r="F2055" s="124"/>
      <c r="G2055" s="132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  <c r="R2055" s="50"/>
      <c r="S2055" s="50"/>
      <c r="T2055" s="50"/>
      <c r="U2055" s="50"/>
      <c r="V2055" s="50"/>
      <c r="W2055" s="50"/>
      <c r="X2055" s="50"/>
    </row>
    <row r="2056" spans="2:24" x14ac:dyDescent="0.25">
      <c r="B2056" s="50"/>
      <c r="C2056" s="128"/>
      <c r="D2056" s="126"/>
      <c r="E2056" s="126"/>
      <c r="F2056" s="124"/>
      <c r="G2056" s="132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  <c r="R2056" s="50"/>
      <c r="S2056" s="50"/>
      <c r="T2056" s="50"/>
      <c r="U2056" s="50"/>
      <c r="V2056" s="50"/>
      <c r="W2056" s="50"/>
      <c r="X2056" s="50"/>
    </row>
    <row r="2057" spans="2:24" x14ac:dyDescent="0.25">
      <c r="B2057" s="50"/>
      <c r="C2057" s="128"/>
      <c r="D2057" s="126"/>
      <c r="E2057" s="126"/>
      <c r="F2057" s="124"/>
      <c r="G2057" s="132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  <c r="R2057" s="50"/>
      <c r="S2057" s="50"/>
      <c r="T2057" s="50"/>
      <c r="U2057" s="50"/>
      <c r="V2057" s="50"/>
      <c r="W2057" s="50"/>
      <c r="X2057" s="50"/>
    </row>
    <row r="2058" spans="2:24" x14ac:dyDescent="0.25">
      <c r="B2058" s="50"/>
      <c r="C2058" s="128"/>
      <c r="D2058" s="126"/>
      <c r="E2058" s="126"/>
      <c r="F2058" s="124"/>
      <c r="G2058" s="132"/>
      <c r="H2058" s="50"/>
      <c r="I2058" s="50"/>
      <c r="J2058" s="50"/>
      <c r="K2058" s="50"/>
      <c r="L2058" s="50"/>
      <c r="M2058" s="50"/>
      <c r="N2058" s="50"/>
      <c r="O2058" s="50"/>
      <c r="P2058" s="50"/>
      <c r="Q2058" s="50"/>
      <c r="R2058" s="50"/>
      <c r="S2058" s="50"/>
      <c r="T2058" s="50"/>
      <c r="U2058" s="50"/>
      <c r="V2058" s="50"/>
      <c r="W2058" s="50"/>
      <c r="X2058" s="50"/>
    </row>
    <row r="2059" spans="2:24" x14ac:dyDescent="0.25">
      <c r="B2059" s="50"/>
      <c r="C2059" s="128"/>
      <c r="D2059" s="126"/>
      <c r="E2059" s="126"/>
      <c r="F2059" s="124"/>
      <c r="G2059" s="132"/>
      <c r="H2059" s="50"/>
      <c r="I2059" s="50"/>
      <c r="J2059" s="50"/>
      <c r="K2059" s="50"/>
      <c r="L2059" s="50"/>
      <c r="M2059" s="50"/>
      <c r="N2059" s="50"/>
      <c r="O2059" s="50"/>
      <c r="P2059" s="50"/>
      <c r="Q2059" s="50"/>
      <c r="R2059" s="50"/>
      <c r="S2059" s="50"/>
      <c r="T2059" s="50"/>
      <c r="U2059" s="50"/>
      <c r="V2059" s="50"/>
      <c r="W2059" s="50"/>
      <c r="X2059" s="50"/>
    </row>
    <row r="2060" spans="2:24" x14ac:dyDescent="0.25">
      <c r="B2060" s="50"/>
      <c r="C2060" s="128"/>
      <c r="D2060" s="126"/>
      <c r="E2060" s="126"/>
      <c r="F2060" s="124"/>
      <c r="G2060" s="132"/>
      <c r="H2060" s="50"/>
      <c r="I2060" s="50"/>
      <c r="J2060" s="50"/>
      <c r="K2060" s="50"/>
      <c r="L2060" s="50"/>
      <c r="M2060" s="50"/>
      <c r="N2060" s="50"/>
      <c r="O2060" s="50"/>
      <c r="P2060" s="50"/>
      <c r="Q2060" s="50"/>
      <c r="R2060" s="50"/>
      <c r="S2060" s="50"/>
      <c r="T2060" s="50"/>
      <c r="U2060" s="50"/>
      <c r="V2060" s="50"/>
      <c r="W2060" s="50"/>
      <c r="X2060" s="50"/>
    </row>
    <row r="2061" spans="2:24" x14ac:dyDescent="0.25">
      <c r="B2061" s="50"/>
      <c r="C2061" s="128"/>
      <c r="D2061" s="126"/>
      <c r="E2061" s="126"/>
      <c r="F2061" s="124"/>
      <c r="G2061" s="132"/>
      <c r="H2061" s="50"/>
      <c r="I2061" s="50"/>
      <c r="J2061" s="50"/>
      <c r="K2061" s="50"/>
      <c r="L2061" s="50"/>
      <c r="M2061" s="50"/>
      <c r="N2061" s="50"/>
      <c r="O2061" s="50"/>
      <c r="P2061" s="50"/>
      <c r="Q2061" s="50"/>
      <c r="R2061" s="50"/>
      <c r="S2061" s="50"/>
      <c r="T2061" s="50"/>
      <c r="U2061" s="50"/>
      <c r="V2061" s="50"/>
      <c r="W2061" s="50"/>
      <c r="X2061" s="50"/>
    </row>
    <row r="2062" spans="2:24" x14ac:dyDescent="0.25">
      <c r="B2062" s="50"/>
      <c r="C2062" s="128"/>
      <c r="D2062" s="126"/>
      <c r="E2062" s="126"/>
      <c r="F2062" s="124"/>
      <c r="G2062" s="132"/>
      <c r="H2062" s="50"/>
      <c r="I2062" s="50"/>
      <c r="J2062" s="50"/>
      <c r="K2062" s="50"/>
      <c r="L2062" s="50"/>
      <c r="M2062" s="50"/>
      <c r="N2062" s="50"/>
      <c r="O2062" s="50"/>
      <c r="P2062" s="50"/>
      <c r="Q2062" s="50"/>
      <c r="R2062" s="50"/>
      <c r="S2062" s="50"/>
      <c r="T2062" s="50"/>
      <c r="U2062" s="50"/>
      <c r="V2062" s="50"/>
      <c r="W2062" s="50"/>
      <c r="X2062" s="50"/>
    </row>
    <row r="2063" spans="2:24" x14ac:dyDescent="0.25">
      <c r="B2063" s="50"/>
      <c r="C2063" s="128"/>
      <c r="D2063" s="126"/>
      <c r="E2063" s="126"/>
      <c r="F2063" s="124"/>
      <c r="G2063" s="132"/>
      <c r="H2063" s="50"/>
      <c r="I2063" s="50"/>
      <c r="J2063" s="50"/>
      <c r="K2063" s="50"/>
      <c r="L2063" s="50"/>
      <c r="M2063" s="50"/>
      <c r="N2063" s="50"/>
      <c r="O2063" s="50"/>
      <c r="P2063" s="50"/>
      <c r="Q2063" s="50"/>
      <c r="R2063" s="50"/>
      <c r="S2063" s="50"/>
      <c r="T2063" s="50"/>
      <c r="U2063" s="50"/>
      <c r="V2063" s="50"/>
      <c r="W2063" s="50"/>
      <c r="X2063" s="50"/>
    </row>
    <row r="2064" spans="2:24" x14ac:dyDescent="0.25">
      <c r="B2064" s="50"/>
      <c r="C2064" s="128"/>
      <c r="D2064" s="126"/>
      <c r="E2064" s="126"/>
      <c r="F2064" s="124"/>
      <c r="G2064" s="132"/>
      <c r="H2064" s="50"/>
      <c r="I2064" s="50"/>
      <c r="J2064" s="50"/>
      <c r="K2064" s="50"/>
      <c r="L2064" s="50"/>
      <c r="M2064" s="50"/>
      <c r="N2064" s="50"/>
      <c r="O2064" s="50"/>
      <c r="P2064" s="50"/>
      <c r="Q2064" s="50"/>
      <c r="R2064" s="50"/>
      <c r="S2064" s="50"/>
      <c r="T2064" s="50"/>
      <c r="U2064" s="50"/>
      <c r="V2064" s="50"/>
      <c r="W2064" s="50"/>
      <c r="X2064" s="50"/>
    </row>
    <row r="2065" spans="2:24" x14ac:dyDescent="0.25">
      <c r="B2065" s="50"/>
      <c r="C2065" s="128"/>
      <c r="D2065" s="126"/>
      <c r="E2065" s="126"/>
      <c r="F2065" s="124"/>
      <c r="G2065" s="132"/>
      <c r="H2065" s="50"/>
      <c r="I2065" s="50"/>
      <c r="J2065" s="50"/>
      <c r="K2065" s="50"/>
      <c r="L2065" s="50"/>
      <c r="M2065" s="50"/>
      <c r="N2065" s="50"/>
      <c r="O2065" s="50"/>
      <c r="P2065" s="50"/>
      <c r="Q2065" s="50"/>
      <c r="R2065" s="50"/>
      <c r="S2065" s="50"/>
      <c r="T2065" s="50"/>
      <c r="U2065" s="50"/>
      <c r="V2065" s="50"/>
      <c r="W2065" s="50"/>
      <c r="X2065" s="50"/>
    </row>
    <row r="2066" spans="2:24" x14ac:dyDescent="0.25">
      <c r="B2066" s="50"/>
      <c r="C2066" s="128"/>
      <c r="D2066" s="126"/>
      <c r="E2066" s="126"/>
      <c r="F2066" s="124"/>
      <c r="G2066" s="132"/>
      <c r="H2066" s="50"/>
      <c r="I2066" s="50"/>
      <c r="J2066" s="50"/>
      <c r="K2066" s="50"/>
      <c r="L2066" s="50"/>
      <c r="M2066" s="50"/>
      <c r="N2066" s="50"/>
      <c r="O2066" s="50"/>
      <c r="P2066" s="50"/>
      <c r="Q2066" s="50"/>
      <c r="R2066" s="50"/>
      <c r="S2066" s="50"/>
      <c r="T2066" s="50"/>
      <c r="U2066" s="50"/>
      <c r="V2066" s="50"/>
      <c r="W2066" s="50"/>
      <c r="X2066" s="50"/>
    </row>
    <row r="2067" spans="2:24" x14ac:dyDescent="0.25">
      <c r="B2067" s="50"/>
      <c r="C2067" s="128"/>
      <c r="D2067" s="126"/>
      <c r="E2067" s="126"/>
      <c r="F2067" s="124"/>
      <c r="G2067" s="132"/>
      <c r="H2067" s="50"/>
      <c r="I2067" s="50"/>
      <c r="J2067" s="50"/>
      <c r="K2067" s="50"/>
      <c r="L2067" s="50"/>
      <c r="M2067" s="50"/>
      <c r="N2067" s="50"/>
      <c r="O2067" s="50"/>
      <c r="P2067" s="50"/>
      <c r="Q2067" s="50"/>
      <c r="R2067" s="50"/>
      <c r="S2067" s="50"/>
      <c r="T2067" s="50"/>
      <c r="U2067" s="50"/>
      <c r="V2067" s="50"/>
      <c r="W2067" s="50"/>
      <c r="X2067" s="50"/>
    </row>
    <row r="2068" spans="2:24" x14ac:dyDescent="0.25">
      <c r="B2068" s="50"/>
      <c r="C2068" s="128"/>
      <c r="D2068" s="126"/>
      <c r="E2068" s="126"/>
      <c r="F2068" s="124"/>
      <c r="G2068" s="132"/>
      <c r="H2068" s="50"/>
      <c r="I2068" s="50"/>
      <c r="J2068" s="50"/>
      <c r="K2068" s="50"/>
      <c r="L2068" s="50"/>
      <c r="M2068" s="50"/>
      <c r="N2068" s="50"/>
      <c r="O2068" s="50"/>
      <c r="P2068" s="50"/>
      <c r="Q2068" s="50"/>
      <c r="R2068" s="50"/>
      <c r="S2068" s="50"/>
      <c r="T2068" s="50"/>
      <c r="U2068" s="50"/>
      <c r="V2068" s="50"/>
      <c r="W2068" s="50"/>
      <c r="X2068" s="50"/>
    </row>
    <row r="2069" spans="2:24" x14ac:dyDescent="0.25">
      <c r="B2069" s="50"/>
      <c r="C2069" s="128"/>
      <c r="D2069" s="126"/>
      <c r="E2069" s="126"/>
      <c r="F2069" s="124"/>
      <c r="G2069" s="132"/>
      <c r="H2069" s="50"/>
      <c r="I2069" s="50"/>
      <c r="J2069" s="50"/>
      <c r="K2069" s="50"/>
      <c r="L2069" s="50"/>
      <c r="M2069" s="50"/>
      <c r="N2069" s="50"/>
      <c r="O2069" s="50"/>
      <c r="P2069" s="50"/>
      <c r="Q2069" s="50"/>
      <c r="R2069" s="50"/>
      <c r="S2069" s="50"/>
      <c r="T2069" s="50"/>
      <c r="U2069" s="50"/>
      <c r="V2069" s="50"/>
      <c r="W2069" s="50"/>
      <c r="X2069" s="50"/>
    </row>
    <row r="2070" spans="2:24" x14ac:dyDescent="0.25">
      <c r="B2070" s="50"/>
      <c r="C2070" s="128"/>
      <c r="D2070" s="126"/>
      <c r="E2070" s="126"/>
      <c r="F2070" s="124"/>
      <c r="G2070" s="132"/>
      <c r="H2070" s="50"/>
      <c r="I2070" s="50"/>
      <c r="J2070" s="50"/>
      <c r="K2070" s="50"/>
      <c r="L2070" s="50"/>
      <c r="M2070" s="50"/>
      <c r="N2070" s="50"/>
      <c r="O2070" s="50"/>
      <c r="P2070" s="50"/>
      <c r="Q2070" s="50"/>
      <c r="R2070" s="50"/>
      <c r="S2070" s="50"/>
      <c r="T2070" s="50"/>
      <c r="U2070" s="50"/>
      <c r="V2070" s="50"/>
      <c r="W2070" s="50"/>
      <c r="X2070" s="50"/>
    </row>
    <row r="2071" spans="2:24" x14ac:dyDescent="0.25">
      <c r="B2071" s="50"/>
      <c r="C2071" s="128"/>
      <c r="D2071" s="126"/>
      <c r="E2071" s="126"/>
      <c r="F2071" s="124"/>
      <c r="G2071" s="132"/>
      <c r="H2071" s="50"/>
      <c r="I2071" s="50"/>
      <c r="J2071" s="50"/>
      <c r="K2071" s="50"/>
      <c r="L2071" s="50"/>
      <c r="M2071" s="50"/>
      <c r="N2071" s="50"/>
      <c r="O2071" s="50"/>
      <c r="P2071" s="50"/>
      <c r="Q2071" s="50"/>
      <c r="R2071" s="50"/>
      <c r="S2071" s="50"/>
      <c r="T2071" s="50"/>
      <c r="U2071" s="50"/>
      <c r="V2071" s="50"/>
      <c r="W2071" s="50"/>
      <c r="X2071" s="50"/>
    </row>
    <row r="2072" spans="2:24" x14ac:dyDescent="0.25">
      <c r="B2072" s="50"/>
      <c r="C2072" s="128"/>
      <c r="D2072" s="126"/>
      <c r="E2072" s="126"/>
      <c r="F2072" s="124"/>
      <c r="G2072" s="132"/>
      <c r="H2072" s="50"/>
      <c r="I2072" s="50"/>
      <c r="J2072" s="50"/>
      <c r="K2072" s="50"/>
      <c r="L2072" s="50"/>
      <c r="M2072" s="50"/>
      <c r="N2072" s="50"/>
      <c r="O2072" s="50"/>
      <c r="P2072" s="50"/>
      <c r="Q2072" s="50"/>
      <c r="R2072" s="50"/>
      <c r="S2072" s="50"/>
      <c r="T2072" s="50"/>
      <c r="U2072" s="50"/>
      <c r="V2072" s="50"/>
      <c r="W2072" s="50"/>
      <c r="X2072" s="50"/>
    </row>
    <row r="2073" spans="2:24" x14ac:dyDescent="0.25">
      <c r="B2073" s="50"/>
      <c r="C2073" s="128"/>
      <c r="D2073" s="126"/>
      <c r="E2073" s="126"/>
      <c r="F2073" s="124"/>
      <c r="G2073" s="132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  <c r="R2073" s="50"/>
      <c r="S2073" s="50"/>
      <c r="T2073" s="50"/>
      <c r="U2073" s="50"/>
      <c r="V2073" s="50"/>
      <c r="W2073" s="50"/>
      <c r="X2073" s="50"/>
    </row>
    <row r="2074" spans="2:24" x14ac:dyDescent="0.25">
      <c r="B2074" s="50"/>
      <c r="C2074" s="128"/>
      <c r="D2074" s="126"/>
      <c r="E2074" s="126"/>
      <c r="F2074" s="124"/>
      <c r="G2074" s="132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  <c r="R2074" s="50"/>
      <c r="S2074" s="50"/>
      <c r="T2074" s="50"/>
      <c r="U2074" s="50"/>
      <c r="V2074" s="50"/>
      <c r="W2074" s="50"/>
      <c r="X2074" s="50"/>
    </row>
    <row r="2075" spans="2:24" x14ac:dyDescent="0.25">
      <c r="B2075" s="50"/>
      <c r="C2075" s="128"/>
      <c r="D2075" s="126"/>
      <c r="E2075" s="126"/>
      <c r="F2075" s="124"/>
      <c r="G2075" s="132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  <c r="R2075" s="50"/>
      <c r="S2075" s="50"/>
      <c r="T2075" s="50"/>
      <c r="U2075" s="50"/>
      <c r="V2075" s="50"/>
      <c r="W2075" s="50"/>
      <c r="X2075" s="50"/>
    </row>
    <row r="2076" spans="2:24" x14ac:dyDescent="0.25">
      <c r="B2076" s="50"/>
      <c r="C2076" s="128"/>
      <c r="D2076" s="126"/>
      <c r="E2076" s="126"/>
      <c r="F2076" s="124"/>
      <c r="G2076" s="132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  <c r="R2076" s="50"/>
      <c r="S2076" s="50"/>
      <c r="T2076" s="50"/>
      <c r="U2076" s="50"/>
      <c r="V2076" s="50"/>
      <c r="W2076" s="50"/>
      <c r="X2076" s="50"/>
    </row>
    <row r="2077" spans="2:24" x14ac:dyDescent="0.25">
      <c r="B2077" s="50"/>
      <c r="C2077" s="128"/>
      <c r="D2077" s="126"/>
      <c r="E2077" s="126"/>
      <c r="F2077" s="124"/>
      <c r="G2077" s="132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  <c r="R2077" s="50"/>
      <c r="S2077" s="50"/>
      <c r="T2077" s="50"/>
      <c r="U2077" s="50"/>
      <c r="V2077" s="50"/>
      <c r="W2077" s="50"/>
      <c r="X2077" s="50"/>
    </row>
    <row r="2078" spans="2:24" x14ac:dyDescent="0.25">
      <c r="B2078" s="50"/>
      <c r="C2078" s="128"/>
      <c r="D2078" s="126"/>
      <c r="E2078" s="126"/>
      <c r="F2078" s="124"/>
      <c r="G2078" s="132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  <c r="R2078" s="50"/>
      <c r="S2078" s="50"/>
      <c r="T2078" s="50"/>
      <c r="U2078" s="50"/>
      <c r="V2078" s="50"/>
      <c r="W2078" s="50"/>
      <c r="X2078" s="50"/>
    </row>
    <row r="2079" spans="2:24" x14ac:dyDescent="0.25">
      <c r="B2079" s="50"/>
      <c r="C2079" s="128"/>
      <c r="D2079" s="126"/>
      <c r="E2079" s="126"/>
      <c r="F2079" s="124"/>
      <c r="G2079" s="132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  <c r="R2079" s="50"/>
      <c r="S2079" s="50"/>
      <c r="T2079" s="50"/>
      <c r="U2079" s="50"/>
      <c r="V2079" s="50"/>
      <c r="W2079" s="50"/>
      <c r="X2079" s="50"/>
    </row>
    <row r="2080" spans="2:24" x14ac:dyDescent="0.25">
      <c r="B2080" s="50"/>
      <c r="C2080" s="128"/>
      <c r="D2080" s="126"/>
      <c r="E2080" s="126"/>
      <c r="F2080" s="124"/>
      <c r="G2080" s="132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  <c r="R2080" s="50"/>
      <c r="S2080" s="50"/>
      <c r="T2080" s="50"/>
      <c r="U2080" s="50"/>
      <c r="V2080" s="50"/>
      <c r="W2080" s="50"/>
      <c r="X2080" s="50"/>
    </row>
    <row r="2081" spans="2:24" x14ac:dyDescent="0.25">
      <c r="B2081" s="50"/>
      <c r="C2081" s="128"/>
      <c r="D2081" s="126"/>
      <c r="E2081" s="126"/>
      <c r="F2081" s="124"/>
      <c r="G2081" s="132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  <c r="R2081" s="50"/>
      <c r="S2081" s="50"/>
      <c r="T2081" s="50"/>
      <c r="U2081" s="50"/>
      <c r="V2081" s="50"/>
      <c r="W2081" s="50"/>
      <c r="X2081" s="50"/>
    </row>
    <row r="2082" spans="2:24" x14ac:dyDescent="0.25">
      <c r="B2082" s="50"/>
      <c r="C2082" s="128"/>
      <c r="D2082" s="126"/>
      <c r="E2082" s="126"/>
      <c r="F2082" s="124"/>
      <c r="G2082" s="132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  <c r="R2082" s="50"/>
      <c r="S2082" s="50"/>
      <c r="T2082" s="50"/>
      <c r="U2082" s="50"/>
      <c r="V2082" s="50"/>
      <c r="W2082" s="50"/>
      <c r="X2082" s="50"/>
    </row>
    <row r="2083" spans="2:24" x14ac:dyDescent="0.25">
      <c r="B2083" s="50"/>
      <c r="C2083" s="128"/>
      <c r="D2083" s="126"/>
      <c r="E2083" s="126"/>
      <c r="F2083" s="124"/>
      <c r="G2083" s="132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  <c r="R2083" s="50"/>
      <c r="S2083" s="50"/>
      <c r="T2083" s="50"/>
      <c r="U2083" s="50"/>
      <c r="V2083" s="50"/>
      <c r="W2083" s="50"/>
      <c r="X2083" s="50"/>
    </row>
    <row r="2084" spans="2:24" x14ac:dyDescent="0.25">
      <c r="B2084" s="50"/>
      <c r="C2084" s="128"/>
      <c r="D2084" s="126"/>
      <c r="E2084" s="126"/>
      <c r="F2084" s="124"/>
      <c r="G2084" s="132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  <c r="R2084" s="50"/>
      <c r="S2084" s="50"/>
      <c r="T2084" s="50"/>
      <c r="U2084" s="50"/>
      <c r="V2084" s="50"/>
      <c r="W2084" s="50"/>
      <c r="X2084" s="50"/>
    </row>
    <row r="2085" spans="2:24" x14ac:dyDescent="0.25">
      <c r="B2085" s="50"/>
      <c r="C2085" s="128"/>
      <c r="D2085" s="126"/>
      <c r="E2085" s="126"/>
      <c r="F2085" s="124"/>
      <c r="G2085" s="132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  <c r="R2085" s="50"/>
      <c r="S2085" s="50"/>
      <c r="T2085" s="50"/>
      <c r="U2085" s="50"/>
      <c r="V2085" s="50"/>
      <c r="W2085" s="50"/>
      <c r="X2085" s="50"/>
    </row>
    <row r="2086" spans="2:24" x14ac:dyDescent="0.25">
      <c r="B2086" s="50"/>
      <c r="C2086" s="128"/>
      <c r="D2086" s="126"/>
      <c r="E2086" s="126"/>
      <c r="F2086" s="124"/>
      <c r="G2086" s="132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  <c r="R2086" s="50"/>
      <c r="S2086" s="50"/>
      <c r="T2086" s="50"/>
      <c r="U2086" s="50"/>
      <c r="V2086" s="50"/>
      <c r="W2086" s="50"/>
      <c r="X2086" s="50"/>
    </row>
    <row r="2087" spans="2:24" x14ac:dyDescent="0.25">
      <c r="B2087" s="50"/>
      <c r="C2087" s="128"/>
      <c r="D2087" s="126"/>
      <c r="E2087" s="126"/>
      <c r="F2087" s="124"/>
      <c r="G2087" s="132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  <c r="R2087" s="50"/>
      <c r="S2087" s="50"/>
      <c r="T2087" s="50"/>
      <c r="U2087" s="50"/>
      <c r="V2087" s="50"/>
      <c r="W2087" s="50"/>
      <c r="X2087" s="50"/>
    </row>
    <row r="2088" spans="2:24" x14ac:dyDescent="0.25">
      <c r="B2088" s="50"/>
      <c r="C2088" s="128"/>
      <c r="D2088" s="126"/>
      <c r="E2088" s="126"/>
      <c r="F2088" s="124"/>
      <c r="G2088" s="132"/>
      <c r="H2088" s="50"/>
      <c r="I2088" s="50"/>
      <c r="J2088" s="50"/>
      <c r="K2088" s="50"/>
      <c r="L2088" s="50"/>
      <c r="M2088" s="50"/>
      <c r="N2088" s="50"/>
      <c r="O2088" s="50"/>
      <c r="P2088" s="50"/>
      <c r="Q2088" s="50"/>
      <c r="R2088" s="50"/>
      <c r="S2088" s="50"/>
      <c r="T2088" s="50"/>
      <c r="U2088" s="50"/>
      <c r="V2088" s="50"/>
      <c r="W2088" s="50"/>
      <c r="X2088" s="50"/>
    </row>
    <row r="2089" spans="2:24" x14ac:dyDescent="0.25">
      <c r="B2089" s="50"/>
      <c r="C2089" s="128"/>
      <c r="D2089" s="126"/>
      <c r="E2089" s="126"/>
      <c r="F2089" s="124"/>
      <c r="G2089" s="132"/>
      <c r="H2089" s="50"/>
      <c r="I2089" s="50"/>
      <c r="J2089" s="50"/>
      <c r="K2089" s="50"/>
      <c r="L2089" s="50"/>
      <c r="M2089" s="50"/>
      <c r="N2089" s="50"/>
      <c r="O2089" s="50"/>
      <c r="P2089" s="50"/>
      <c r="Q2089" s="50"/>
      <c r="R2089" s="50"/>
      <c r="S2089" s="50"/>
      <c r="T2089" s="50"/>
      <c r="U2089" s="50"/>
      <c r="V2089" s="50"/>
      <c r="W2089" s="50"/>
      <c r="X2089" s="50"/>
    </row>
    <row r="2090" spans="2:24" x14ac:dyDescent="0.25">
      <c r="B2090" s="50"/>
      <c r="C2090" s="128"/>
      <c r="D2090" s="126"/>
      <c r="E2090" s="126"/>
      <c r="F2090" s="124"/>
      <c r="G2090" s="132"/>
      <c r="H2090" s="50"/>
      <c r="I2090" s="50"/>
      <c r="J2090" s="50"/>
      <c r="K2090" s="50"/>
      <c r="L2090" s="50"/>
      <c r="M2090" s="50"/>
      <c r="N2090" s="50"/>
      <c r="O2090" s="50"/>
      <c r="P2090" s="50"/>
      <c r="Q2090" s="50"/>
      <c r="R2090" s="50"/>
      <c r="S2090" s="50"/>
      <c r="T2090" s="50"/>
      <c r="U2090" s="50"/>
      <c r="V2090" s="50"/>
      <c r="W2090" s="50"/>
      <c r="X2090" s="50"/>
    </row>
    <row r="2091" spans="2:24" x14ac:dyDescent="0.25">
      <c r="B2091" s="50"/>
      <c r="C2091" s="128"/>
      <c r="D2091" s="126"/>
      <c r="E2091" s="126"/>
      <c r="F2091" s="124"/>
      <c r="G2091" s="132"/>
      <c r="H2091" s="50"/>
      <c r="I2091" s="50"/>
      <c r="J2091" s="50"/>
      <c r="K2091" s="50"/>
      <c r="L2091" s="50"/>
      <c r="M2091" s="50"/>
      <c r="N2091" s="50"/>
      <c r="O2091" s="50"/>
      <c r="P2091" s="50"/>
      <c r="Q2091" s="50"/>
      <c r="R2091" s="50"/>
      <c r="S2091" s="50"/>
      <c r="T2091" s="50"/>
      <c r="U2091" s="50"/>
      <c r="V2091" s="50"/>
      <c r="W2091" s="50"/>
      <c r="X2091" s="50"/>
    </row>
    <row r="2092" spans="2:24" x14ac:dyDescent="0.25">
      <c r="B2092" s="50"/>
      <c r="C2092" s="128"/>
      <c r="D2092" s="126"/>
      <c r="E2092" s="126"/>
      <c r="F2092" s="124"/>
      <c r="G2092" s="132"/>
      <c r="H2092" s="50"/>
      <c r="I2092" s="50"/>
      <c r="J2092" s="50"/>
      <c r="K2092" s="50"/>
      <c r="L2092" s="50"/>
      <c r="M2092" s="50"/>
      <c r="N2092" s="50"/>
      <c r="O2092" s="50"/>
      <c r="P2092" s="50"/>
      <c r="Q2092" s="50"/>
      <c r="R2092" s="50"/>
      <c r="S2092" s="50"/>
      <c r="T2092" s="50"/>
      <c r="U2092" s="50"/>
      <c r="V2092" s="50"/>
      <c r="W2092" s="50"/>
      <c r="X2092" s="50"/>
    </row>
    <row r="2093" spans="2:24" x14ac:dyDescent="0.25">
      <c r="B2093" s="50"/>
      <c r="C2093" s="128"/>
      <c r="D2093" s="126"/>
      <c r="E2093" s="126"/>
      <c r="F2093" s="124"/>
      <c r="G2093" s="132"/>
      <c r="H2093" s="50"/>
      <c r="I2093" s="50"/>
      <c r="J2093" s="50"/>
      <c r="K2093" s="50"/>
      <c r="L2093" s="50"/>
      <c r="M2093" s="50"/>
      <c r="N2093" s="50"/>
      <c r="O2093" s="50"/>
      <c r="P2093" s="50"/>
      <c r="Q2093" s="50"/>
      <c r="R2093" s="50"/>
      <c r="S2093" s="50"/>
      <c r="T2093" s="50"/>
      <c r="U2093" s="50"/>
      <c r="V2093" s="50"/>
      <c r="W2093" s="50"/>
      <c r="X2093" s="50"/>
    </row>
    <row r="2094" spans="2:24" x14ac:dyDescent="0.25">
      <c r="B2094" s="50"/>
      <c r="C2094" s="128"/>
      <c r="D2094" s="126"/>
      <c r="E2094" s="126"/>
      <c r="F2094" s="124"/>
      <c r="G2094" s="132"/>
      <c r="H2094" s="50"/>
      <c r="I2094" s="50"/>
      <c r="J2094" s="50"/>
      <c r="K2094" s="50"/>
      <c r="L2094" s="50"/>
      <c r="M2094" s="50"/>
      <c r="N2094" s="50"/>
      <c r="O2094" s="50"/>
      <c r="P2094" s="50"/>
      <c r="Q2094" s="50"/>
      <c r="R2094" s="50"/>
      <c r="S2094" s="50"/>
      <c r="T2094" s="50"/>
      <c r="U2094" s="50"/>
      <c r="V2094" s="50"/>
      <c r="W2094" s="50"/>
      <c r="X2094" s="50"/>
    </row>
    <row r="2095" spans="2:24" x14ac:dyDescent="0.25">
      <c r="B2095" s="50"/>
      <c r="C2095" s="128"/>
      <c r="D2095" s="126"/>
      <c r="E2095" s="126"/>
      <c r="F2095" s="124"/>
      <c r="G2095" s="132"/>
      <c r="H2095" s="50"/>
      <c r="I2095" s="50"/>
      <c r="J2095" s="50"/>
      <c r="K2095" s="50"/>
      <c r="L2095" s="50"/>
      <c r="M2095" s="50"/>
      <c r="N2095" s="50"/>
      <c r="O2095" s="50"/>
      <c r="P2095" s="50"/>
      <c r="Q2095" s="50"/>
      <c r="R2095" s="50"/>
      <c r="S2095" s="50"/>
      <c r="T2095" s="50"/>
      <c r="U2095" s="50"/>
      <c r="V2095" s="50"/>
      <c r="W2095" s="50"/>
      <c r="X2095" s="50"/>
    </row>
    <row r="2096" spans="2:24" x14ac:dyDescent="0.25">
      <c r="B2096" s="50"/>
      <c r="C2096" s="128"/>
      <c r="D2096" s="126"/>
      <c r="E2096" s="126"/>
      <c r="F2096" s="124"/>
      <c r="G2096" s="132"/>
      <c r="H2096" s="50"/>
      <c r="I2096" s="50"/>
      <c r="J2096" s="50"/>
      <c r="K2096" s="50"/>
      <c r="L2096" s="50"/>
      <c r="M2096" s="50"/>
      <c r="N2096" s="50"/>
      <c r="O2096" s="50"/>
      <c r="P2096" s="50"/>
      <c r="Q2096" s="50"/>
      <c r="R2096" s="50"/>
      <c r="S2096" s="50"/>
      <c r="T2096" s="50"/>
      <c r="U2096" s="50"/>
      <c r="V2096" s="50"/>
      <c r="W2096" s="50"/>
      <c r="X2096" s="50"/>
    </row>
    <row r="2097" spans="2:24" x14ac:dyDescent="0.25">
      <c r="B2097" s="50"/>
      <c r="C2097" s="128"/>
      <c r="D2097" s="126"/>
      <c r="E2097" s="126"/>
      <c r="F2097" s="124"/>
      <c r="G2097" s="132"/>
      <c r="H2097" s="50"/>
      <c r="I2097" s="50"/>
      <c r="J2097" s="50"/>
      <c r="K2097" s="50"/>
      <c r="L2097" s="50"/>
      <c r="M2097" s="50"/>
      <c r="N2097" s="50"/>
      <c r="O2097" s="50"/>
      <c r="P2097" s="50"/>
      <c r="Q2097" s="50"/>
      <c r="R2097" s="50"/>
      <c r="S2097" s="50"/>
      <c r="T2097" s="50"/>
      <c r="U2097" s="50"/>
      <c r="V2097" s="50"/>
      <c r="W2097" s="50"/>
      <c r="X2097" s="50"/>
    </row>
    <row r="2098" spans="2:24" x14ac:dyDescent="0.25">
      <c r="B2098" s="50"/>
      <c r="C2098" s="128"/>
      <c r="D2098" s="126"/>
      <c r="E2098" s="126"/>
      <c r="F2098" s="124"/>
      <c r="G2098" s="132"/>
      <c r="H2098" s="50"/>
      <c r="I2098" s="50"/>
      <c r="J2098" s="50"/>
      <c r="K2098" s="50"/>
      <c r="L2098" s="50"/>
      <c r="M2098" s="50"/>
      <c r="N2098" s="50"/>
      <c r="O2098" s="50"/>
      <c r="P2098" s="50"/>
      <c r="Q2098" s="50"/>
      <c r="R2098" s="50"/>
      <c r="S2098" s="50"/>
      <c r="T2098" s="50"/>
      <c r="U2098" s="50"/>
      <c r="V2098" s="50"/>
      <c r="W2098" s="50"/>
      <c r="X2098" s="50"/>
    </row>
    <row r="2099" spans="2:24" x14ac:dyDescent="0.25">
      <c r="B2099" s="50"/>
      <c r="C2099" s="128"/>
      <c r="D2099" s="126"/>
      <c r="E2099" s="126"/>
      <c r="F2099" s="124"/>
      <c r="G2099" s="132"/>
      <c r="H2099" s="50"/>
      <c r="I2099" s="50"/>
      <c r="J2099" s="50"/>
      <c r="K2099" s="50"/>
      <c r="L2099" s="50"/>
      <c r="M2099" s="50"/>
      <c r="N2099" s="50"/>
      <c r="O2099" s="50"/>
      <c r="P2099" s="50"/>
      <c r="Q2099" s="50"/>
      <c r="R2099" s="50"/>
      <c r="S2099" s="50"/>
      <c r="T2099" s="50"/>
      <c r="U2099" s="50"/>
      <c r="V2099" s="50"/>
      <c r="W2099" s="50"/>
      <c r="X2099" s="50"/>
    </row>
    <row r="2100" spans="2:24" x14ac:dyDescent="0.25">
      <c r="B2100" s="50"/>
      <c r="C2100" s="128"/>
      <c r="D2100" s="126"/>
      <c r="E2100" s="126"/>
      <c r="F2100" s="124"/>
      <c r="G2100" s="132"/>
      <c r="H2100" s="50"/>
      <c r="I2100" s="50"/>
      <c r="J2100" s="50"/>
      <c r="K2100" s="50"/>
      <c r="L2100" s="50"/>
      <c r="M2100" s="50"/>
      <c r="N2100" s="50"/>
      <c r="O2100" s="50"/>
      <c r="P2100" s="50"/>
      <c r="Q2100" s="50"/>
      <c r="R2100" s="50"/>
      <c r="S2100" s="50"/>
      <c r="T2100" s="50"/>
      <c r="U2100" s="50"/>
      <c r="V2100" s="50"/>
      <c r="W2100" s="50"/>
      <c r="X2100" s="50"/>
    </row>
    <row r="2101" spans="2:24" x14ac:dyDescent="0.25">
      <c r="B2101" s="50"/>
      <c r="C2101" s="128"/>
      <c r="D2101" s="126"/>
      <c r="E2101" s="126"/>
      <c r="F2101" s="124"/>
      <c r="G2101" s="132"/>
      <c r="H2101" s="50"/>
      <c r="I2101" s="50"/>
      <c r="J2101" s="50"/>
      <c r="K2101" s="50"/>
      <c r="L2101" s="50"/>
      <c r="M2101" s="50"/>
      <c r="N2101" s="50"/>
      <c r="O2101" s="50"/>
      <c r="P2101" s="50"/>
      <c r="Q2101" s="50"/>
      <c r="R2101" s="50"/>
      <c r="S2101" s="50"/>
      <c r="T2101" s="50"/>
      <c r="U2101" s="50"/>
      <c r="V2101" s="50"/>
      <c r="W2101" s="50"/>
      <c r="X2101" s="50"/>
    </row>
    <row r="2102" spans="2:24" x14ac:dyDescent="0.25">
      <c r="B2102" s="50"/>
      <c r="C2102" s="128"/>
      <c r="D2102" s="126"/>
      <c r="E2102" s="126"/>
      <c r="F2102" s="124"/>
      <c r="G2102" s="132"/>
      <c r="H2102" s="50"/>
      <c r="I2102" s="50"/>
      <c r="J2102" s="50"/>
      <c r="K2102" s="50"/>
      <c r="L2102" s="50"/>
      <c r="M2102" s="50"/>
      <c r="N2102" s="50"/>
      <c r="O2102" s="50"/>
      <c r="P2102" s="50"/>
      <c r="Q2102" s="50"/>
      <c r="R2102" s="50"/>
      <c r="S2102" s="50"/>
      <c r="T2102" s="50"/>
      <c r="U2102" s="50"/>
      <c r="V2102" s="50"/>
      <c r="W2102" s="50"/>
      <c r="X2102" s="50"/>
    </row>
    <row r="2103" spans="2:24" x14ac:dyDescent="0.25">
      <c r="B2103" s="50"/>
      <c r="C2103" s="128"/>
      <c r="D2103" s="126"/>
      <c r="E2103" s="126"/>
      <c r="F2103" s="124"/>
      <c r="G2103" s="132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  <c r="R2103" s="50"/>
      <c r="S2103" s="50"/>
      <c r="T2103" s="50"/>
      <c r="U2103" s="50"/>
      <c r="V2103" s="50"/>
      <c r="W2103" s="50"/>
      <c r="X2103" s="50"/>
    </row>
    <row r="2104" spans="2:24" x14ac:dyDescent="0.25">
      <c r="B2104" s="50"/>
      <c r="C2104" s="128"/>
      <c r="D2104" s="126"/>
      <c r="E2104" s="126"/>
      <c r="F2104" s="124"/>
      <c r="G2104" s="132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  <c r="R2104" s="50"/>
      <c r="S2104" s="50"/>
      <c r="T2104" s="50"/>
      <c r="U2104" s="50"/>
      <c r="V2104" s="50"/>
      <c r="W2104" s="50"/>
      <c r="X2104" s="50"/>
    </row>
    <row r="2105" spans="2:24" x14ac:dyDescent="0.25">
      <c r="B2105" s="50"/>
      <c r="C2105" s="128"/>
      <c r="D2105" s="126"/>
      <c r="E2105" s="126"/>
      <c r="F2105" s="124"/>
      <c r="G2105" s="132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  <c r="R2105" s="50"/>
      <c r="S2105" s="50"/>
      <c r="T2105" s="50"/>
      <c r="U2105" s="50"/>
      <c r="V2105" s="50"/>
      <c r="W2105" s="50"/>
      <c r="X2105" s="50"/>
    </row>
    <row r="2106" spans="2:24" x14ac:dyDescent="0.25">
      <c r="B2106" s="50"/>
      <c r="C2106" s="128"/>
      <c r="D2106" s="126"/>
      <c r="E2106" s="126"/>
      <c r="F2106" s="124"/>
      <c r="G2106" s="132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  <c r="R2106" s="50"/>
      <c r="S2106" s="50"/>
      <c r="T2106" s="50"/>
      <c r="U2106" s="50"/>
      <c r="V2106" s="50"/>
      <c r="W2106" s="50"/>
      <c r="X2106" s="50"/>
    </row>
    <row r="2107" spans="2:24" x14ac:dyDescent="0.25">
      <c r="B2107" s="50"/>
      <c r="C2107" s="128"/>
      <c r="D2107" s="126"/>
      <c r="E2107" s="126"/>
      <c r="F2107" s="124"/>
      <c r="G2107" s="132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  <c r="R2107" s="50"/>
      <c r="S2107" s="50"/>
      <c r="T2107" s="50"/>
      <c r="U2107" s="50"/>
      <c r="V2107" s="50"/>
      <c r="W2107" s="50"/>
      <c r="X2107" s="50"/>
    </row>
    <row r="2108" spans="2:24" x14ac:dyDescent="0.25">
      <c r="B2108" s="50"/>
      <c r="C2108" s="128"/>
      <c r="D2108" s="126"/>
      <c r="E2108" s="126"/>
      <c r="F2108" s="124"/>
      <c r="G2108" s="132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  <c r="R2108" s="50"/>
      <c r="S2108" s="50"/>
      <c r="T2108" s="50"/>
      <c r="U2108" s="50"/>
      <c r="V2108" s="50"/>
      <c r="W2108" s="50"/>
      <c r="X2108" s="50"/>
    </row>
    <row r="2109" spans="2:24" x14ac:dyDescent="0.25">
      <c r="B2109" s="50"/>
      <c r="C2109" s="128"/>
      <c r="D2109" s="126"/>
      <c r="E2109" s="126"/>
      <c r="F2109" s="124"/>
      <c r="G2109" s="132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  <c r="R2109" s="50"/>
      <c r="S2109" s="50"/>
      <c r="T2109" s="50"/>
      <c r="U2109" s="50"/>
      <c r="V2109" s="50"/>
      <c r="W2109" s="50"/>
      <c r="X2109" s="50"/>
    </row>
    <row r="2110" spans="2:24" x14ac:dyDescent="0.25">
      <c r="B2110" s="50"/>
      <c r="C2110" s="128"/>
      <c r="D2110" s="126"/>
      <c r="E2110" s="126"/>
      <c r="F2110" s="124"/>
      <c r="G2110" s="132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  <c r="R2110" s="50"/>
      <c r="S2110" s="50"/>
      <c r="T2110" s="50"/>
      <c r="U2110" s="50"/>
      <c r="V2110" s="50"/>
      <c r="W2110" s="50"/>
      <c r="X2110" s="50"/>
    </row>
    <row r="2111" spans="2:24" x14ac:dyDescent="0.25">
      <c r="B2111" s="50"/>
      <c r="C2111" s="128"/>
      <c r="D2111" s="126"/>
      <c r="E2111" s="126"/>
      <c r="F2111" s="124"/>
      <c r="G2111" s="132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  <c r="R2111" s="50"/>
      <c r="S2111" s="50"/>
      <c r="T2111" s="50"/>
      <c r="U2111" s="50"/>
      <c r="V2111" s="50"/>
      <c r="W2111" s="50"/>
      <c r="X2111" s="50"/>
    </row>
    <row r="2112" spans="2:24" x14ac:dyDescent="0.25">
      <c r="B2112" s="50"/>
      <c r="C2112" s="128"/>
      <c r="D2112" s="126"/>
      <c r="E2112" s="126"/>
      <c r="F2112" s="124"/>
      <c r="G2112" s="132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  <c r="R2112" s="50"/>
      <c r="S2112" s="50"/>
      <c r="T2112" s="50"/>
      <c r="U2112" s="50"/>
      <c r="V2112" s="50"/>
      <c r="W2112" s="50"/>
      <c r="X2112" s="50"/>
    </row>
    <row r="2113" spans="2:24" x14ac:dyDescent="0.25">
      <c r="B2113" s="50"/>
      <c r="C2113" s="128"/>
      <c r="D2113" s="126"/>
      <c r="E2113" s="126"/>
      <c r="F2113" s="124"/>
      <c r="G2113" s="132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  <c r="R2113" s="50"/>
      <c r="S2113" s="50"/>
      <c r="T2113" s="50"/>
      <c r="U2113" s="50"/>
      <c r="V2113" s="50"/>
      <c r="W2113" s="50"/>
      <c r="X2113" s="50"/>
    </row>
    <row r="2114" spans="2:24" x14ac:dyDescent="0.25">
      <c r="B2114" s="50"/>
      <c r="C2114" s="128"/>
      <c r="D2114" s="126"/>
      <c r="E2114" s="126"/>
      <c r="F2114" s="124"/>
      <c r="G2114" s="132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  <c r="R2114" s="50"/>
      <c r="S2114" s="50"/>
      <c r="T2114" s="50"/>
      <c r="U2114" s="50"/>
      <c r="V2114" s="50"/>
      <c r="W2114" s="50"/>
      <c r="X2114" s="50"/>
    </row>
    <row r="2115" spans="2:24" x14ac:dyDescent="0.25">
      <c r="B2115" s="50"/>
      <c r="C2115" s="128"/>
      <c r="D2115" s="126"/>
      <c r="E2115" s="126"/>
      <c r="F2115" s="124"/>
      <c r="G2115" s="132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  <c r="R2115" s="50"/>
      <c r="S2115" s="50"/>
      <c r="T2115" s="50"/>
      <c r="U2115" s="50"/>
      <c r="V2115" s="50"/>
      <c r="W2115" s="50"/>
      <c r="X2115" s="50"/>
    </row>
    <row r="2116" spans="2:24" x14ac:dyDescent="0.25">
      <c r="B2116" s="50"/>
      <c r="C2116" s="128"/>
      <c r="D2116" s="126"/>
      <c r="E2116" s="126"/>
      <c r="F2116" s="124"/>
      <c r="G2116" s="132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  <c r="R2116" s="50"/>
      <c r="S2116" s="50"/>
      <c r="T2116" s="50"/>
      <c r="U2116" s="50"/>
      <c r="V2116" s="50"/>
      <c r="W2116" s="50"/>
      <c r="X2116" s="50"/>
    </row>
    <row r="2117" spans="2:24" x14ac:dyDescent="0.25">
      <c r="B2117" s="50"/>
      <c r="C2117" s="128"/>
      <c r="D2117" s="126"/>
      <c r="E2117" s="126"/>
      <c r="F2117" s="124"/>
      <c r="G2117" s="132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  <c r="R2117" s="50"/>
      <c r="S2117" s="50"/>
      <c r="T2117" s="50"/>
      <c r="U2117" s="50"/>
      <c r="V2117" s="50"/>
      <c r="W2117" s="50"/>
      <c r="X2117" s="50"/>
    </row>
    <row r="2118" spans="2:24" x14ac:dyDescent="0.25">
      <c r="B2118" s="50"/>
      <c r="C2118" s="128"/>
      <c r="D2118" s="126"/>
      <c r="E2118" s="126"/>
      <c r="F2118" s="124"/>
      <c r="G2118" s="132"/>
      <c r="H2118" s="50"/>
      <c r="I2118" s="50"/>
      <c r="J2118" s="50"/>
      <c r="K2118" s="50"/>
      <c r="L2118" s="50"/>
      <c r="M2118" s="50"/>
      <c r="N2118" s="50"/>
      <c r="O2118" s="50"/>
      <c r="P2118" s="50"/>
      <c r="Q2118" s="50"/>
      <c r="R2118" s="50"/>
      <c r="S2118" s="50"/>
      <c r="T2118" s="50"/>
      <c r="U2118" s="50"/>
      <c r="V2118" s="50"/>
      <c r="W2118" s="50"/>
      <c r="X2118" s="50"/>
    </row>
    <row r="2119" spans="2:24" x14ac:dyDescent="0.25">
      <c r="B2119" s="50"/>
      <c r="C2119" s="128"/>
      <c r="D2119" s="126"/>
      <c r="E2119" s="126"/>
      <c r="F2119" s="124"/>
      <c r="G2119" s="132"/>
      <c r="H2119" s="50"/>
      <c r="I2119" s="50"/>
      <c r="J2119" s="50"/>
      <c r="K2119" s="50"/>
      <c r="L2119" s="50"/>
      <c r="M2119" s="50"/>
      <c r="N2119" s="50"/>
      <c r="O2119" s="50"/>
      <c r="P2119" s="50"/>
      <c r="Q2119" s="50"/>
      <c r="R2119" s="50"/>
      <c r="S2119" s="50"/>
      <c r="T2119" s="50"/>
      <c r="U2119" s="50"/>
      <c r="V2119" s="50"/>
      <c r="W2119" s="50"/>
      <c r="X2119" s="50"/>
    </row>
    <row r="2120" spans="2:24" x14ac:dyDescent="0.25">
      <c r="B2120" s="50"/>
      <c r="C2120" s="128"/>
      <c r="D2120" s="126"/>
      <c r="E2120" s="126"/>
      <c r="F2120" s="124"/>
      <c r="G2120" s="132"/>
      <c r="H2120" s="50"/>
      <c r="I2120" s="50"/>
      <c r="J2120" s="50"/>
      <c r="K2120" s="50"/>
      <c r="L2120" s="50"/>
      <c r="M2120" s="50"/>
      <c r="N2120" s="50"/>
      <c r="O2120" s="50"/>
      <c r="P2120" s="50"/>
      <c r="Q2120" s="50"/>
      <c r="R2120" s="50"/>
      <c r="S2120" s="50"/>
      <c r="T2120" s="50"/>
      <c r="U2120" s="50"/>
      <c r="V2120" s="50"/>
      <c r="W2120" s="50"/>
      <c r="X2120" s="50"/>
    </row>
    <row r="2121" spans="2:24" x14ac:dyDescent="0.25">
      <c r="B2121" s="50"/>
      <c r="C2121" s="128"/>
      <c r="D2121" s="126"/>
      <c r="E2121" s="126"/>
      <c r="F2121" s="124"/>
      <c r="G2121" s="132"/>
      <c r="H2121" s="50"/>
      <c r="I2121" s="50"/>
      <c r="J2121" s="50"/>
      <c r="K2121" s="50"/>
      <c r="L2121" s="50"/>
      <c r="M2121" s="50"/>
      <c r="N2121" s="50"/>
      <c r="O2121" s="50"/>
      <c r="P2121" s="50"/>
      <c r="Q2121" s="50"/>
      <c r="R2121" s="50"/>
      <c r="S2121" s="50"/>
      <c r="T2121" s="50"/>
      <c r="U2121" s="50"/>
      <c r="V2121" s="50"/>
      <c r="W2121" s="50"/>
      <c r="X2121" s="50"/>
    </row>
    <row r="2122" spans="2:24" x14ac:dyDescent="0.25">
      <c r="B2122" s="50"/>
      <c r="C2122" s="128"/>
      <c r="D2122" s="126"/>
      <c r="E2122" s="126"/>
      <c r="F2122" s="124"/>
      <c r="G2122" s="132"/>
      <c r="H2122" s="50"/>
      <c r="I2122" s="50"/>
      <c r="J2122" s="50"/>
      <c r="K2122" s="50"/>
      <c r="L2122" s="50"/>
      <c r="M2122" s="50"/>
      <c r="N2122" s="50"/>
      <c r="O2122" s="50"/>
      <c r="P2122" s="50"/>
      <c r="Q2122" s="50"/>
      <c r="R2122" s="50"/>
      <c r="S2122" s="50"/>
      <c r="T2122" s="50"/>
      <c r="U2122" s="50"/>
      <c r="V2122" s="50"/>
      <c r="W2122" s="50"/>
      <c r="X2122" s="50"/>
    </row>
    <row r="2123" spans="2:24" x14ac:dyDescent="0.25">
      <c r="B2123" s="50"/>
      <c r="C2123" s="128"/>
      <c r="D2123" s="126"/>
      <c r="E2123" s="126"/>
      <c r="F2123" s="124"/>
      <c r="G2123" s="132"/>
      <c r="H2123" s="50"/>
      <c r="I2123" s="50"/>
      <c r="J2123" s="50"/>
      <c r="K2123" s="50"/>
      <c r="L2123" s="50"/>
      <c r="M2123" s="50"/>
      <c r="N2123" s="50"/>
      <c r="O2123" s="50"/>
      <c r="P2123" s="50"/>
      <c r="Q2123" s="50"/>
      <c r="R2123" s="50"/>
      <c r="S2123" s="50"/>
      <c r="T2123" s="50"/>
      <c r="U2123" s="50"/>
      <c r="V2123" s="50"/>
      <c r="W2123" s="50"/>
      <c r="X2123" s="50"/>
    </row>
    <row r="2124" spans="2:24" x14ac:dyDescent="0.25">
      <c r="B2124" s="50"/>
      <c r="C2124" s="128"/>
      <c r="D2124" s="126"/>
      <c r="E2124" s="126"/>
      <c r="F2124" s="124"/>
      <c r="G2124" s="132"/>
      <c r="H2124" s="50"/>
      <c r="I2124" s="50"/>
      <c r="J2124" s="50"/>
      <c r="K2124" s="50"/>
      <c r="L2124" s="50"/>
      <c r="M2124" s="50"/>
      <c r="N2124" s="50"/>
      <c r="O2124" s="50"/>
      <c r="P2124" s="50"/>
      <c r="Q2124" s="50"/>
      <c r="R2124" s="50"/>
      <c r="S2124" s="50"/>
      <c r="T2124" s="50"/>
      <c r="U2124" s="50"/>
      <c r="V2124" s="50"/>
      <c r="W2124" s="50"/>
      <c r="X2124" s="50"/>
    </row>
    <row r="2125" spans="2:24" x14ac:dyDescent="0.25">
      <c r="B2125" s="50"/>
      <c r="C2125" s="128"/>
      <c r="D2125" s="126"/>
      <c r="E2125" s="126"/>
      <c r="F2125" s="124"/>
      <c r="G2125" s="132"/>
      <c r="H2125" s="50"/>
      <c r="I2125" s="50"/>
      <c r="J2125" s="50"/>
      <c r="K2125" s="50"/>
      <c r="L2125" s="50"/>
      <c r="M2125" s="50"/>
      <c r="N2125" s="50"/>
      <c r="O2125" s="50"/>
      <c r="P2125" s="50"/>
      <c r="Q2125" s="50"/>
      <c r="R2125" s="50"/>
      <c r="S2125" s="50"/>
      <c r="T2125" s="50"/>
      <c r="U2125" s="50"/>
      <c r="V2125" s="50"/>
      <c r="W2125" s="50"/>
      <c r="X2125" s="50"/>
    </row>
    <row r="2126" spans="2:24" x14ac:dyDescent="0.25">
      <c r="B2126" s="50"/>
      <c r="C2126" s="128"/>
      <c r="D2126" s="126"/>
      <c r="E2126" s="126"/>
      <c r="F2126" s="124"/>
      <c r="G2126" s="132"/>
      <c r="H2126" s="50"/>
      <c r="I2126" s="50"/>
      <c r="J2126" s="50"/>
      <c r="K2126" s="50"/>
      <c r="L2126" s="50"/>
      <c r="M2126" s="50"/>
      <c r="N2126" s="50"/>
      <c r="O2126" s="50"/>
      <c r="P2126" s="50"/>
      <c r="Q2126" s="50"/>
      <c r="R2126" s="50"/>
      <c r="S2126" s="50"/>
      <c r="T2126" s="50"/>
      <c r="U2126" s="50"/>
      <c r="V2126" s="50"/>
      <c r="W2126" s="50"/>
      <c r="X2126" s="50"/>
    </row>
    <row r="2127" spans="2:24" x14ac:dyDescent="0.25">
      <c r="B2127" s="50"/>
      <c r="C2127" s="128"/>
      <c r="D2127" s="126"/>
      <c r="E2127" s="126"/>
      <c r="F2127" s="124"/>
      <c r="G2127" s="132"/>
      <c r="H2127" s="50"/>
      <c r="I2127" s="50"/>
      <c r="J2127" s="50"/>
      <c r="K2127" s="50"/>
      <c r="L2127" s="50"/>
      <c r="M2127" s="50"/>
      <c r="N2127" s="50"/>
      <c r="O2127" s="50"/>
      <c r="P2127" s="50"/>
      <c r="Q2127" s="50"/>
      <c r="R2127" s="50"/>
      <c r="S2127" s="50"/>
      <c r="T2127" s="50"/>
      <c r="U2127" s="50"/>
      <c r="V2127" s="50"/>
      <c r="W2127" s="50"/>
      <c r="X2127" s="50"/>
    </row>
    <row r="2128" spans="2:24" x14ac:dyDescent="0.25">
      <c r="B2128" s="50"/>
      <c r="C2128" s="128"/>
      <c r="D2128" s="126"/>
      <c r="E2128" s="126"/>
      <c r="F2128" s="124"/>
      <c r="G2128" s="132"/>
      <c r="H2128" s="50"/>
      <c r="I2128" s="50"/>
      <c r="J2128" s="50"/>
      <c r="K2128" s="50"/>
      <c r="L2128" s="50"/>
      <c r="M2128" s="50"/>
      <c r="N2128" s="50"/>
      <c r="O2128" s="50"/>
      <c r="P2128" s="50"/>
      <c r="Q2128" s="50"/>
      <c r="R2128" s="50"/>
      <c r="S2128" s="50"/>
      <c r="T2128" s="50"/>
      <c r="U2128" s="50"/>
      <c r="V2128" s="50"/>
      <c r="W2128" s="50"/>
      <c r="X2128" s="50"/>
    </row>
    <row r="2129" spans="2:24" x14ac:dyDescent="0.25">
      <c r="B2129" s="50"/>
      <c r="C2129" s="128"/>
      <c r="D2129" s="126"/>
      <c r="E2129" s="126"/>
      <c r="F2129" s="124"/>
      <c r="G2129" s="132"/>
      <c r="H2129" s="50"/>
      <c r="I2129" s="50"/>
      <c r="J2129" s="50"/>
      <c r="K2129" s="50"/>
      <c r="L2129" s="50"/>
      <c r="M2129" s="50"/>
      <c r="N2129" s="50"/>
      <c r="O2129" s="50"/>
      <c r="P2129" s="50"/>
      <c r="Q2129" s="50"/>
      <c r="R2129" s="50"/>
      <c r="S2129" s="50"/>
      <c r="T2129" s="50"/>
      <c r="U2129" s="50"/>
      <c r="V2129" s="50"/>
      <c r="W2129" s="50"/>
      <c r="X2129" s="50"/>
    </row>
    <row r="2130" spans="2:24" x14ac:dyDescent="0.25">
      <c r="B2130" s="50"/>
      <c r="C2130" s="128"/>
      <c r="D2130" s="126"/>
      <c r="E2130" s="126"/>
      <c r="F2130" s="124"/>
      <c r="G2130" s="132"/>
      <c r="H2130" s="50"/>
      <c r="I2130" s="50"/>
      <c r="J2130" s="50"/>
      <c r="K2130" s="50"/>
      <c r="L2130" s="50"/>
      <c r="M2130" s="50"/>
      <c r="N2130" s="50"/>
      <c r="O2130" s="50"/>
      <c r="P2130" s="50"/>
      <c r="Q2130" s="50"/>
      <c r="R2130" s="50"/>
      <c r="S2130" s="50"/>
      <c r="T2130" s="50"/>
      <c r="U2130" s="50"/>
      <c r="V2130" s="50"/>
      <c r="W2130" s="50"/>
      <c r="X2130" s="50"/>
    </row>
    <row r="2131" spans="2:24" x14ac:dyDescent="0.25">
      <c r="B2131" s="50"/>
      <c r="C2131" s="128"/>
      <c r="D2131" s="126"/>
      <c r="E2131" s="126"/>
      <c r="F2131" s="124"/>
      <c r="G2131" s="132"/>
      <c r="H2131" s="50"/>
      <c r="I2131" s="50"/>
      <c r="J2131" s="50"/>
      <c r="K2131" s="50"/>
      <c r="L2131" s="50"/>
      <c r="M2131" s="50"/>
      <c r="N2131" s="50"/>
      <c r="O2131" s="50"/>
      <c r="P2131" s="50"/>
      <c r="Q2131" s="50"/>
      <c r="R2131" s="50"/>
      <c r="S2131" s="50"/>
      <c r="T2131" s="50"/>
      <c r="U2131" s="50"/>
      <c r="V2131" s="50"/>
      <c r="W2131" s="50"/>
      <c r="X2131" s="50"/>
    </row>
    <row r="2132" spans="2:24" x14ac:dyDescent="0.25">
      <c r="B2132" s="50"/>
      <c r="C2132" s="128"/>
      <c r="D2132" s="126"/>
      <c r="E2132" s="126"/>
      <c r="F2132" s="124"/>
      <c r="G2132" s="132"/>
      <c r="H2132" s="50"/>
      <c r="I2132" s="50"/>
      <c r="J2132" s="50"/>
      <c r="K2132" s="50"/>
      <c r="L2132" s="50"/>
      <c r="M2132" s="50"/>
      <c r="N2132" s="50"/>
      <c r="O2132" s="50"/>
      <c r="P2132" s="50"/>
      <c r="Q2132" s="50"/>
      <c r="R2132" s="50"/>
      <c r="S2132" s="50"/>
      <c r="T2132" s="50"/>
      <c r="U2132" s="50"/>
      <c r="V2132" s="50"/>
      <c r="W2132" s="50"/>
      <c r="X2132" s="50"/>
    </row>
    <row r="2133" spans="2:24" x14ac:dyDescent="0.25">
      <c r="B2133" s="50"/>
      <c r="C2133" s="128"/>
      <c r="D2133" s="126"/>
      <c r="E2133" s="126"/>
      <c r="F2133" s="124"/>
      <c r="G2133" s="132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  <c r="R2133" s="50"/>
      <c r="S2133" s="50"/>
      <c r="T2133" s="50"/>
      <c r="U2133" s="50"/>
      <c r="V2133" s="50"/>
      <c r="W2133" s="50"/>
      <c r="X2133" s="50"/>
    </row>
    <row r="2134" spans="2:24" x14ac:dyDescent="0.25">
      <c r="B2134" s="50"/>
      <c r="C2134" s="128"/>
      <c r="D2134" s="126"/>
      <c r="E2134" s="126"/>
      <c r="F2134" s="124"/>
      <c r="G2134" s="132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  <c r="R2134" s="50"/>
      <c r="S2134" s="50"/>
      <c r="T2134" s="50"/>
      <c r="U2134" s="50"/>
      <c r="V2134" s="50"/>
      <c r="W2134" s="50"/>
      <c r="X2134" s="50"/>
    </row>
    <row r="2135" spans="2:24" x14ac:dyDescent="0.25">
      <c r="B2135" s="50"/>
      <c r="C2135" s="128"/>
      <c r="D2135" s="126"/>
      <c r="E2135" s="126"/>
      <c r="F2135" s="124"/>
      <c r="G2135" s="132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  <c r="R2135" s="50"/>
      <c r="S2135" s="50"/>
      <c r="T2135" s="50"/>
      <c r="U2135" s="50"/>
      <c r="V2135" s="50"/>
      <c r="W2135" s="50"/>
      <c r="X2135" s="50"/>
    </row>
    <row r="2136" spans="2:24" x14ac:dyDescent="0.25">
      <c r="B2136" s="50"/>
      <c r="C2136" s="128"/>
      <c r="D2136" s="126"/>
      <c r="E2136" s="126"/>
      <c r="F2136" s="124"/>
      <c r="G2136" s="132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  <c r="R2136" s="50"/>
      <c r="S2136" s="50"/>
      <c r="T2136" s="50"/>
      <c r="U2136" s="50"/>
      <c r="V2136" s="50"/>
      <c r="W2136" s="50"/>
      <c r="X2136" s="50"/>
    </row>
    <row r="2137" spans="2:24" x14ac:dyDescent="0.25">
      <c r="B2137" s="50"/>
      <c r="C2137" s="128"/>
      <c r="D2137" s="126"/>
      <c r="E2137" s="126"/>
      <c r="F2137" s="124"/>
      <c r="G2137" s="132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  <c r="R2137" s="50"/>
      <c r="S2137" s="50"/>
      <c r="T2137" s="50"/>
      <c r="U2137" s="50"/>
      <c r="V2137" s="50"/>
      <c r="W2137" s="50"/>
      <c r="X2137" s="50"/>
    </row>
    <row r="2138" spans="2:24" x14ac:dyDescent="0.25">
      <c r="B2138" s="50"/>
      <c r="C2138" s="128"/>
      <c r="D2138" s="126"/>
      <c r="E2138" s="126"/>
      <c r="F2138" s="124"/>
      <c r="G2138" s="132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  <c r="R2138" s="50"/>
      <c r="S2138" s="50"/>
      <c r="T2138" s="50"/>
      <c r="U2138" s="50"/>
      <c r="V2138" s="50"/>
      <c r="W2138" s="50"/>
      <c r="X2138" s="50"/>
    </row>
    <row r="2139" spans="2:24" x14ac:dyDescent="0.25">
      <c r="B2139" s="50"/>
      <c r="C2139" s="128"/>
      <c r="D2139" s="126"/>
      <c r="E2139" s="126"/>
      <c r="F2139" s="124"/>
      <c r="G2139" s="132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  <c r="R2139" s="50"/>
      <c r="S2139" s="50"/>
      <c r="T2139" s="50"/>
      <c r="U2139" s="50"/>
      <c r="V2139" s="50"/>
      <c r="W2139" s="50"/>
      <c r="X2139" s="50"/>
    </row>
    <row r="2140" spans="2:24" x14ac:dyDescent="0.25">
      <c r="B2140" s="50"/>
      <c r="C2140" s="128"/>
      <c r="D2140" s="126"/>
      <c r="E2140" s="126"/>
      <c r="F2140" s="124"/>
      <c r="G2140" s="132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  <c r="R2140" s="50"/>
      <c r="S2140" s="50"/>
      <c r="T2140" s="50"/>
      <c r="U2140" s="50"/>
      <c r="V2140" s="50"/>
      <c r="W2140" s="50"/>
      <c r="X2140" s="50"/>
    </row>
    <row r="2141" spans="2:24" x14ac:dyDescent="0.25">
      <c r="B2141" s="50"/>
      <c r="C2141" s="128"/>
      <c r="D2141" s="126"/>
      <c r="E2141" s="126"/>
      <c r="F2141" s="124"/>
      <c r="G2141" s="132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  <c r="R2141" s="50"/>
      <c r="S2141" s="50"/>
      <c r="T2141" s="50"/>
      <c r="U2141" s="50"/>
      <c r="V2141" s="50"/>
      <c r="W2141" s="50"/>
      <c r="X2141" s="50"/>
    </row>
    <row r="2142" spans="2:24" x14ac:dyDescent="0.25">
      <c r="B2142" s="50"/>
      <c r="C2142" s="128"/>
      <c r="D2142" s="126"/>
      <c r="E2142" s="126"/>
      <c r="F2142" s="124"/>
      <c r="G2142" s="132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  <c r="R2142" s="50"/>
      <c r="S2142" s="50"/>
      <c r="T2142" s="50"/>
      <c r="U2142" s="50"/>
      <c r="V2142" s="50"/>
      <c r="W2142" s="50"/>
      <c r="X2142" s="50"/>
    </row>
    <row r="2143" spans="2:24" x14ac:dyDescent="0.25">
      <c r="B2143" s="50"/>
      <c r="C2143" s="128"/>
      <c r="D2143" s="126"/>
      <c r="E2143" s="126"/>
      <c r="F2143" s="124"/>
      <c r="G2143" s="132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  <c r="R2143" s="50"/>
      <c r="S2143" s="50"/>
      <c r="T2143" s="50"/>
      <c r="U2143" s="50"/>
      <c r="V2143" s="50"/>
      <c r="W2143" s="50"/>
      <c r="X2143" s="50"/>
    </row>
    <row r="2144" spans="2:24" x14ac:dyDescent="0.25">
      <c r="B2144" s="50"/>
      <c r="C2144" s="128"/>
      <c r="D2144" s="126"/>
      <c r="E2144" s="126"/>
      <c r="F2144" s="124"/>
      <c r="G2144" s="132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  <c r="R2144" s="50"/>
      <c r="S2144" s="50"/>
      <c r="T2144" s="50"/>
      <c r="U2144" s="50"/>
      <c r="V2144" s="50"/>
      <c r="W2144" s="50"/>
      <c r="X2144" s="50"/>
    </row>
    <row r="2145" spans="2:24" x14ac:dyDescent="0.25">
      <c r="B2145" s="50"/>
      <c r="C2145" s="128"/>
      <c r="D2145" s="126"/>
      <c r="E2145" s="126"/>
      <c r="F2145" s="124"/>
      <c r="G2145" s="132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  <c r="R2145" s="50"/>
      <c r="S2145" s="50"/>
      <c r="T2145" s="50"/>
      <c r="U2145" s="50"/>
      <c r="V2145" s="50"/>
      <c r="W2145" s="50"/>
      <c r="X2145" s="50"/>
    </row>
    <row r="2146" spans="2:24" x14ac:dyDescent="0.25">
      <c r="B2146" s="50"/>
      <c r="C2146" s="128"/>
      <c r="D2146" s="126"/>
      <c r="E2146" s="126"/>
      <c r="F2146" s="124"/>
      <c r="G2146" s="132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  <c r="R2146" s="50"/>
      <c r="S2146" s="50"/>
      <c r="T2146" s="50"/>
      <c r="U2146" s="50"/>
      <c r="V2146" s="50"/>
      <c r="W2146" s="50"/>
      <c r="X2146" s="50"/>
    </row>
    <row r="2147" spans="2:24" x14ac:dyDescent="0.25">
      <c r="B2147" s="50"/>
      <c r="C2147" s="128"/>
      <c r="D2147" s="126"/>
      <c r="E2147" s="126"/>
      <c r="F2147" s="124"/>
      <c r="G2147" s="132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  <c r="R2147" s="50"/>
      <c r="S2147" s="50"/>
      <c r="T2147" s="50"/>
      <c r="U2147" s="50"/>
      <c r="V2147" s="50"/>
      <c r="W2147" s="50"/>
      <c r="X2147" s="50"/>
    </row>
    <row r="2148" spans="2:24" x14ac:dyDescent="0.25">
      <c r="B2148" s="50"/>
      <c r="C2148" s="128"/>
      <c r="D2148" s="126"/>
      <c r="E2148" s="126"/>
      <c r="F2148" s="124"/>
      <c r="G2148" s="132"/>
      <c r="H2148" s="50"/>
      <c r="I2148" s="50"/>
      <c r="J2148" s="50"/>
      <c r="K2148" s="50"/>
      <c r="L2148" s="50"/>
      <c r="M2148" s="50"/>
      <c r="N2148" s="50"/>
      <c r="O2148" s="50"/>
      <c r="P2148" s="50"/>
      <c r="Q2148" s="50"/>
      <c r="R2148" s="50"/>
      <c r="S2148" s="50"/>
      <c r="T2148" s="50"/>
      <c r="U2148" s="50"/>
      <c r="V2148" s="50"/>
      <c r="W2148" s="50"/>
      <c r="X2148" s="50"/>
    </row>
    <row r="2149" spans="2:24" x14ac:dyDescent="0.25">
      <c r="B2149" s="50"/>
      <c r="C2149" s="128"/>
      <c r="D2149" s="126"/>
      <c r="E2149" s="126"/>
      <c r="F2149" s="124"/>
      <c r="G2149" s="132"/>
      <c r="H2149" s="50"/>
      <c r="I2149" s="50"/>
      <c r="J2149" s="50"/>
      <c r="K2149" s="50"/>
      <c r="L2149" s="50"/>
      <c r="M2149" s="50"/>
      <c r="N2149" s="50"/>
      <c r="O2149" s="50"/>
      <c r="P2149" s="50"/>
      <c r="Q2149" s="50"/>
      <c r="R2149" s="50"/>
      <c r="S2149" s="50"/>
      <c r="T2149" s="50"/>
      <c r="U2149" s="50"/>
      <c r="V2149" s="50"/>
      <c r="W2149" s="50"/>
      <c r="X2149" s="50"/>
    </row>
    <row r="2150" spans="2:24" x14ac:dyDescent="0.25">
      <c r="B2150" s="50"/>
      <c r="C2150" s="128"/>
      <c r="D2150" s="126"/>
      <c r="E2150" s="126"/>
      <c r="F2150" s="124"/>
      <c r="G2150" s="132"/>
      <c r="H2150" s="50"/>
      <c r="I2150" s="50"/>
      <c r="J2150" s="50"/>
      <c r="K2150" s="50"/>
      <c r="L2150" s="50"/>
      <c r="M2150" s="50"/>
      <c r="N2150" s="50"/>
      <c r="O2150" s="50"/>
      <c r="P2150" s="50"/>
      <c r="Q2150" s="50"/>
      <c r="R2150" s="50"/>
      <c r="S2150" s="50"/>
      <c r="T2150" s="50"/>
      <c r="U2150" s="50"/>
      <c r="V2150" s="50"/>
      <c r="W2150" s="50"/>
      <c r="X2150" s="50"/>
    </row>
    <row r="2151" spans="2:24" x14ac:dyDescent="0.25">
      <c r="B2151" s="50"/>
      <c r="C2151" s="128"/>
      <c r="D2151" s="126"/>
      <c r="E2151" s="126"/>
      <c r="F2151" s="124"/>
      <c r="G2151" s="132"/>
      <c r="H2151" s="50"/>
      <c r="I2151" s="50"/>
      <c r="J2151" s="50"/>
      <c r="K2151" s="50"/>
      <c r="L2151" s="50"/>
      <c r="M2151" s="50"/>
      <c r="N2151" s="50"/>
      <c r="O2151" s="50"/>
      <c r="P2151" s="50"/>
      <c r="Q2151" s="50"/>
      <c r="R2151" s="50"/>
      <c r="S2151" s="50"/>
      <c r="T2151" s="50"/>
      <c r="U2151" s="50"/>
      <c r="V2151" s="50"/>
      <c r="W2151" s="50"/>
      <c r="X2151" s="50"/>
    </row>
    <row r="2152" spans="2:24" x14ac:dyDescent="0.25">
      <c r="B2152" s="50"/>
      <c r="C2152" s="128"/>
      <c r="D2152" s="126"/>
      <c r="E2152" s="126"/>
      <c r="F2152" s="124"/>
      <c r="G2152" s="132"/>
      <c r="H2152" s="50"/>
      <c r="I2152" s="50"/>
      <c r="J2152" s="50"/>
      <c r="K2152" s="50"/>
      <c r="L2152" s="50"/>
      <c r="M2152" s="50"/>
      <c r="N2152" s="50"/>
      <c r="O2152" s="50"/>
      <c r="P2152" s="50"/>
      <c r="Q2152" s="50"/>
      <c r="R2152" s="50"/>
      <c r="S2152" s="50"/>
      <c r="T2152" s="50"/>
      <c r="U2152" s="50"/>
      <c r="V2152" s="50"/>
      <c r="W2152" s="50"/>
      <c r="X2152" s="50"/>
    </row>
    <row r="2153" spans="2:24" x14ac:dyDescent="0.25">
      <c r="B2153" s="50"/>
      <c r="C2153" s="128"/>
      <c r="D2153" s="126"/>
      <c r="E2153" s="126"/>
      <c r="F2153" s="124"/>
      <c r="G2153" s="132"/>
      <c r="H2153" s="50"/>
      <c r="I2153" s="50"/>
      <c r="J2153" s="50"/>
      <c r="K2153" s="50"/>
      <c r="L2153" s="50"/>
      <c r="M2153" s="50"/>
      <c r="N2153" s="50"/>
      <c r="O2153" s="50"/>
      <c r="P2153" s="50"/>
      <c r="Q2153" s="50"/>
      <c r="R2153" s="50"/>
      <c r="S2153" s="50"/>
      <c r="T2153" s="50"/>
      <c r="U2153" s="50"/>
      <c r="V2153" s="50"/>
      <c r="W2153" s="50"/>
      <c r="X2153" s="50"/>
    </row>
    <row r="2154" spans="2:24" x14ac:dyDescent="0.25">
      <c r="B2154" s="50"/>
      <c r="C2154" s="128"/>
      <c r="D2154" s="126"/>
      <c r="E2154" s="126"/>
      <c r="F2154" s="124"/>
      <c r="G2154" s="132"/>
      <c r="H2154" s="50"/>
      <c r="I2154" s="50"/>
      <c r="J2154" s="50"/>
      <c r="K2154" s="50"/>
      <c r="L2154" s="50"/>
      <c r="M2154" s="50"/>
      <c r="N2154" s="50"/>
      <c r="O2154" s="50"/>
      <c r="P2154" s="50"/>
      <c r="Q2154" s="50"/>
      <c r="R2154" s="50"/>
      <c r="S2154" s="50"/>
      <c r="T2154" s="50"/>
      <c r="U2154" s="50"/>
      <c r="V2154" s="50"/>
      <c r="W2154" s="50"/>
      <c r="X2154" s="50"/>
    </row>
    <row r="2155" spans="2:24" x14ac:dyDescent="0.25">
      <c r="B2155" s="50"/>
      <c r="C2155" s="128"/>
      <c r="D2155" s="126"/>
      <c r="E2155" s="126"/>
      <c r="F2155" s="124"/>
      <c r="G2155" s="132"/>
      <c r="H2155" s="50"/>
      <c r="I2155" s="50"/>
      <c r="J2155" s="50"/>
      <c r="K2155" s="50"/>
      <c r="L2155" s="50"/>
      <c r="M2155" s="50"/>
      <c r="N2155" s="50"/>
      <c r="O2155" s="50"/>
      <c r="P2155" s="50"/>
      <c r="Q2155" s="50"/>
      <c r="R2155" s="50"/>
      <c r="S2155" s="50"/>
      <c r="T2155" s="50"/>
      <c r="U2155" s="50"/>
      <c r="V2155" s="50"/>
      <c r="W2155" s="50"/>
      <c r="X2155" s="50"/>
    </row>
    <row r="2156" spans="2:24" x14ac:dyDescent="0.25">
      <c r="B2156" s="50"/>
      <c r="C2156" s="128"/>
      <c r="D2156" s="126"/>
      <c r="E2156" s="126"/>
      <c r="F2156" s="124"/>
      <c r="G2156" s="132"/>
      <c r="H2156" s="50"/>
      <c r="I2156" s="50"/>
      <c r="J2156" s="50"/>
      <c r="K2156" s="50"/>
      <c r="L2156" s="50"/>
      <c r="M2156" s="50"/>
      <c r="N2156" s="50"/>
      <c r="O2156" s="50"/>
      <c r="P2156" s="50"/>
      <c r="Q2156" s="50"/>
      <c r="R2156" s="50"/>
      <c r="S2156" s="50"/>
      <c r="T2156" s="50"/>
      <c r="U2156" s="50"/>
      <c r="V2156" s="50"/>
      <c r="W2156" s="50"/>
      <c r="X2156" s="50"/>
    </row>
    <row r="2157" spans="2:24" x14ac:dyDescent="0.25">
      <c r="B2157" s="50"/>
      <c r="C2157" s="128"/>
      <c r="D2157" s="126"/>
      <c r="E2157" s="126"/>
      <c r="F2157" s="124"/>
      <c r="G2157" s="132"/>
      <c r="H2157" s="50"/>
      <c r="I2157" s="50"/>
      <c r="J2157" s="50"/>
      <c r="K2157" s="50"/>
      <c r="L2157" s="50"/>
      <c r="M2157" s="50"/>
      <c r="N2157" s="50"/>
      <c r="O2157" s="50"/>
      <c r="P2157" s="50"/>
      <c r="Q2157" s="50"/>
      <c r="R2157" s="50"/>
      <c r="S2157" s="50"/>
      <c r="T2157" s="50"/>
      <c r="U2157" s="50"/>
      <c r="V2157" s="50"/>
      <c r="W2157" s="50"/>
      <c r="X2157" s="50"/>
    </row>
    <row r="2158" spans="2:24" x14ac:dyDescent="0.25">
      <c r="B2158" s="50"/>
      <c r="C2158" s="128"/>
      <c r="D2158" s="126"/>
      <c r="E2158" s="126"/>
      <c r="F2158" s="124"/>
      <c r="G2158" s="132"/>
      <c r="H2158" s="50"/>
      <c r="I2158" s="50"/>
      <c r="J2158" s="50"/>
      <c r="K2158" s="50"/>
      <c r="L2158" s="50"/>
      <c r="M2158" s="50"/>
      <c r="N2158" s="50"/>
      <c r="O2158" s="50"/>
      <c r="P2158" s="50"/>
      <c r="Q2158" s="50"/>
      <c r="R2158" s="50"/>
      <c r="S2158" s="50"/>
      <c r="T2158" s="50"/>
      <c r="U2158" s="50"/>
      <c r="V2158" s="50"/>
      <c r="W2158" s="50"/>
      <c r="X2158" s="50"/>
    </row>
    <row r="2159" spans="2:24" x14ac:dyDescent="0.25">
      <c r="B2159" s="50"/>
      <c r="C2159" s="128"/>
      <c r="D2159" s="126"/>
      <c r="E2159" s="126"/>
      <c r="F2159" s="124"/>
      <c r="G2159" s="132"/>
      <c r="H2159" s="50"/>
      <c r="I2159" s="50"/>
      <c r="J2159" s="50"/>
      <c r="K2159" s="50"/>
      <c r="L2159" s="50"/>
      <c r="M2159" s="50"/>
      <c r="N2159" s="50"/>
      <c r="O2159" s="50"/>
      <c r="P2159" s="50"/>
      <c r="Q2159" s="50"/>
      <c r="R2159" s="50"/>
      <c r="S2159" s="50"/>
      <c r="T2159" s="50"/>
      <c r="U2159" s="50"/>
      <c r="V2159" s="50"/>
      <c r="W2159" s="50"/>
      <c r="X2159" s="50"/>
    </row>
    <row r="2160" spans="2:24" x14ac:dyDescent="0.25">
      <c r="B2160" s="50"/>
      <c r="C2160" s="128"/>
      <c r="D2160" s="126"/>
      <c r="E2160" s="126"/>
      <c r="F2160" s="124"/>
      <c r="G2160" s="132"/>
      <c r="H2160" s="50"/>
      <c r="I2160" s="50"/>
      <c r="J2160" s="50"/>
      <c r="K2160" s="50"/>
      <c r="L2160" s="50"/>
      <c r="M2160" s="50"/>
      <c r="N2160" s="50"/>
      <c r="O2160" s="50"/>
      <c r="P2160" s="50"/>
      <c r="Q2160" s="50"/>
      <c r="R2160" s="50"/>
      <c r="S2160" s="50"/>
      <c r="T2160" s="50"/>
      <c r="U2160" s="50"/>
      <c r="V2160" s="50"/>
      <c r="W2160" s="50"/>
      <c r="X2160" s="50"/>
    </row>
    <row r="2161" spans="2:24" x14ac:dyDescent="0.25">
      <c r="B2161" s="50"/>
      <c r="C2161" s="128"/>
      <c r="D2161" s="126"/>
      <c r="E2161" s="126"/>
      <c r="F2161" s="124"/>
      <c r="G2161" s="132"/>
      <c r="H2161" s="50"/>
      <c r="I2161" s="50"/>
      <c r="J2161" s="50"/>
      <c r="K2161" s="50"/>
      <c r="L2161" s="50"/>
      <c r="M2161" s="50"/>
      <c r="N2161" s="50"/>
      <c r="O2161" s="50"/>
      <c r="P2161" s="50"/>
      <c r="Q2161" s="50"/>
      <c r="R2161" s="50"/>
      <c r="S2161" s="50"/>
      <c r="T2161" s="50"/>
      <c r="U2161" s="50"/>
      <c r="V2161" s="50"/>
      <c r="W2161" s="50"/>
      <c r="X2161" s="50"/>
    </row>
    <row r="2162" spans="2:24" x14ac:dyDescent="0.25">
      <c r="B2162" s="50"/>
      <c r="C2162" s="128"/>
      <c r="D2162" s="126"/>
      <c r="E2162" s="126"/>
      <c r="F2162" s="124"/>
      <c r="G2162" s="132"/>
      <c r="H2162" s="50"/>
      <c r="I2162" s="50"/>
      <c r="J2162" s="50"/>
      <c r="K2162" s="50"/>
      <c r="L2162" s="50"/>
      <c r="M2162" s="50"/>
      <c r="N2162" s="50"/>
      <c r="O2162" s="50"/>
      <c r="P2162" s="50"/>
      <c r="Q2162" s="50"/>
      <c r="R2162" s="50"/>
      <c r="S2162" s="50"/>
      <c r="T2162" s="50"/>
      <c r="U2162" s="50"/>
      <c r="V2162" s="50"/>
      <c r="W2162" s="50"/>
      <c r="X2162" s="50"/>
    </row>
    <row r="2163" spans="2:24" x14ac:dyDescent="0.25">
      <c r="B2163" s="50"/>
      <c r="C2163" s="128"/>
      <c r="D2163" s="126"/>
      <c r="E2163" s="126"/>
      <c r="F2163" s="124"/>
      <c r="G2163" s="132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  <c r="R2163" s="50"/>
      <c r="S2163" s="50"/>
      <c r="T2163" s="50"/>
      <c r="U2163" s="50"/>
      <c r="V2163" s="50"/>
      <c r="W2163" s="50"/>
      <c r="X2163" s="50"/>
    </row>
    <row r="2164" spans="2:24" x14ac:dyDescent="0.25">
      <c r="B2164" s="50"/>
      <c r="C2164" s="128"/>
      <c r="D2164" s="126"/>
      <c r="E2164" s="126"/>
      <c r="F2164" s="124"/>
      <c r="G2164" s="132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  <c r="R2164" s="50"/>
      <c r="S2164" s="50"/>
      <c r="T2164" s="50"/>
      <c r="U2164" s="50"/>
      <c r="V2164" s="50"/>
      <c r="W2164" s="50"/>
      <c r="X2164" s="50"/>
    </row>
    <row r="2165" spans="2:24" x14ac:dyDescent="0.25">
      <c r="B2165" s="50"/>
      <c r="C2165" s="128"/>
      <c r="D2165" s="126"/>
      <c r="E2165" s="126"/>
      <c r="F2165" s="124"/>
      <c r="G2165" s="132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  <c r="R2165" s="50"/>
      <c r="S2165" s="50"/>
      <c r="T2165" s="50"/>
      <c r="U2165" s="50"/>
      <c r="V2165" s="50"/>
      <c r="W2165" s="50"/>
      <c r="X2165" s="50"/>
    </row>
    <row r="2166" spans="2:24" x14ac:dyDescent="0.25">
      <c r="B2166" s="50"/>
      <c r="C2166" s="128"/>
      <c r="D2166" s="126"/>
      <c r="E2166" s="126"/>
      <c r="F2166" s="124"/>
      <c r="G2166" s="132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  <c r="R2166" s="50"/>
      <c r="S2166" s="50"/>
      <c r="T2166" s="50"/>
      <c r="U2166" s="50"/>
      <c r="V2166" s="50"/>
      <c r="W2166" s="50"/>
      <c r="X2166" s="50"/>
    </row>
    <row r="2167" spans="2:24" x14ac:dyDescent="0.25">
      <c r="B2167" s="50"/>
      <c r="C2167" s="128"/>
      <c r="D2167" s="126"/>
      <c r="E2167" s="126"/>
      <c r="F2167" s="124"/>
      <c r="G2167" s="132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  <c r="R2167" s="50"/>
      <c r="S2167" s="50"/>
      <c r="T2167" s="50"/>
      <c r="U2167" s="50"/>
      <c r="V2167" s="50"/>
      <c r="W2167" s="50"/>
      <c r="X2167" s="50"/>
    </row>
    <row r="2168" spans="2:24" x14ac:dyDescent="0.25">
      <c r="B2168" s="50"/>
      <c r="C2168" s="128"/>
      <c r="D2168" s="126"/>
      <c r="E2168" s="126"/>
      <c r="F2168" s="124"/>
      <c r="G2168" s="132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  <c r="R2168" s="50"/>
      <c r="S2168" s="50"/>
      <c r="T2168" s="50"/>
      <c r="U2168" s="50"/>
      <c r="V2168" s="50"/>
      <c r="W2168" s="50"/>
      <c r="X2168" s="50"/>
    </row>
    <row r="2169" spans="2:24" x14ac:dyDescent="0.25">
      <c r="B2169" s="50"/>
      <c r="C2169" s="128"/>
      <c r="D2169" s="126"/>
      <c r="E2169" s="126"/>
      <c r="F2169" s="124"/>
      <c r="G2169" s="132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  <c r="R2169" s="50"/>
      <c r="S2169" s="50"/>
      <c r="T2169" s="50"/>
      <c r="U2169" s="50"/>
      <c r="V2169" s="50"/>
      <c r="W2169" s="50"/>
      <c r="X2169" s="50"/>
    </row>
    <row r="2170" spans="2:24" x14ac:dyDescent="0.25">
      <c r="B2170" s="50"/>
      <c r="C2170" s="128"/>
      <c r="D2170" s="126"/>
      <c r="E2170" s="126"/>
      <c r="F2170" s="124"/>
      <c r="G2170" s="132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  <c r="R2170" s="50"/>
      <c r="S2170" s="50"/>
      <c r="T2170" s="50"/>
      <c r="U2170" s="50"/>
      <c r="V2170" s="50"/>
      <c r="W2170" s="50"/>
      <c r="X2170" s="50"/>
    </row>
    <row r="2171" spans="2:24" x14ac:dyDescent="0.25">
      <c r="B2171" s="50"/>
      <c r="C2171" s="128"/>
      <c r="D2171" s="126"/>
      <c r="E2171" s="126"/>
      <c r="F2171" s="124"/>
      <c r="G2171" s="132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  <c r="R2171" s="50"/>
      <c r="S2171" s="50"/>
      <c r="T2171" s="50"/>
      <c r="U2171" s="50"/>
      <c r="V2171" s="50"/>
      <c r="W2171" s="50"/>
      <c r="X2171" s="50"/>
    </row>
    <row r="2172" spans="2:24" x14ac:dyDescent="0.25">
      <c r="B2172" s="50"/>
      <c r="C2172" s="128"/>
      <c r="D2172" s="126"/>
      <c r="E2172" s="126"/>
      <c r="F2172" s="124"/>
      <c r="G2172" s="132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  <c r="R2172" s="50"/>
      <c r="S2172" s="50"/>
      <c r="T2172" s="50"/>
      <c r="U2172" s="50"/>
      <c r="V2172" s="50"/>
      <c r="W2172" s="50"/>
      <c r="X2172" s="50"/>
    </row>
    <row r="2173" spans="2:24" x14ac:dyDescent="0.25">
      <c r="B2173" s="50"/>
      <c r="C2173" s="128"/>
      <c r="D2173" s="126"/>
      <c r="E2173" s="126"/>
      <c r="F2173" s="124"/>
      <c r="G2173" s="132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  <c r="R2173" s="50"/>
      <c r="S2173" s="50"/>
      <c r="T2173" s="50"/>
      <c r="U2173" s="50"/>
      <c r="V2173" s="50"/>
      <c r="W2173" s="50"/>
      <c r="X2173" s="50"/>
    </row>
    <row r="2174" spans="2:24" x14ac:dyDescent="0.25">
      <c r="B2174" s="50"/>
      <c r="C2174" s="128"/>
      <c r="D2174" s="126"/>
      <c r="E2174" s="126"/>
      <c r="F2174" s="124"/>
      <c r="G2174" s="132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  <c r="R2174" s="50"/>
      <c r="S2174" s="50"/>
      <c r="T2174" s="50"/>
      <c r="U2174" s="50"/>
      <c r="V2174" s="50"/>
      <c r="W2174" s="50"/>
      <c r="X2174" s="50"/>
    </row>
    <row r="2175" spans="2:24" x14ac:dyDescent="0.25">
      <c r="B2175" s="50"/>
      <c r="C2175" s="128"/>
      <c r="D2175" s="126"/>
      <c r="E2175" s="126"/>
      <c r="F2175" s="124"/>
      <c r="G2175" s="132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  <c r="R2175" s="50"/>
      <c r="S2175" s="50"/>
      <c r="T2175" s="50"/>
      <c r="U2175" s="50"/>
      <c r="V2175" s="50"/>
      <c r="W2175" s="50"/>
      <c r="X2175" s="50"/>
    </row>
    <row r="2176" spans="2:24" x14ac:dyDescent="0.25">
      <c r="B2176" s="50"/>
      <c r="C2176" s="128"/>
      <c r="D2176" s="126"/>
      <c r="E2176" s="126"/>
      <c r="F2176" s="124"/>
      <c r="G2176" s="132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  <c r="R2176" s="50"/>
      <c r="S2176" s="50"/>
      <c r="T2176" s="50"/>
      <c r="U2176" s="50"/>
      <c r="V2176" s="50"/>
      <c r="W2176" s="50"/>
      <c r="X2176" s="50"/>
    </row>
    <row r="2177" spans="2:24" x14ac:dyDescent="0.25">
      <c r="B2177" s="50"/>
      <c r="C2177" s="128"/>
      <c r="D2177" s="126"/>
      <c r="E2177" s="126"/>
      <c r="F2177" s="124"/>
      <c r="G2177" s="132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  <c r="R2177" s="50"/>
      <c r="S2177" s="50"/>
      <c r="T2177" s="50"/>
      <c r="U2177" s="50"/>
      <c r="V2177" s="50"/>
      <c r="W2177" s="50"/>
      <c r="X2177" s="50"/>
    </row>
    <row r="2178" spans="2:24" x14ac:dyDescent="0.25">
      <c r="B2178" s="50"/>
      <c r="C2178" s="128"/>
      <c r="D2178" s="126"/>
      <c r="E2178" s="126"/>
      <c r="F2178" s="124"/>
      <c r="G2178" s="132"/>
      <c r="H2178" s="50"/>
      <c r="I2178" s="50"/>
      <c r="J2178" s="50"/>
      <c r="K2178" s="50"/>
      <c r="L2178" s="50"/>
      <c r="M2178" s="50"/>
      <c r="N2178" s="50"/>
      <c r="O2178" s="50"/>
      <c r="P2178" s="50"/>
      <c r="Q2178" s="50"/>
      <c r="R2178" s="50"/>
      <c r="S2178" s="50"/>
      <c r="T2178" s="50"/>
      <c r="U2178" s="50"/>
      <c r="V2178" s="50"/>
      <c r="W2178" s="50"/>
      <c r="X2178" s="50"/>
    </row>
    <row r="2179" spans="2:24" x14ac:dyDescent="0.25">
      <c r="B2179" s="50"/>
      <c r="C2179" s="128"/>
      <c r="D2179" s="126"/>
      <c r="E2179" s="126"/>
      <c r="F2179" s="124"/>
      <c r="G2179" s="132"/>
      <c r="H2179" s="50"/>
      <c r="I2179" s="50"/>
      <c r="J2179" s="50"/>
      <c r="K2179" s="50"/>
      <c r="L2179" s="50"/>
      <c r="M2179" s="50"/>
      <c r="N2179" s="50"/>
      <c r="O2179" s="50"/>
      <c r="P2179" s="50"/>
      <c r="Q2179" s="50"/>
      <c r="R2179" s="50"/>
      <c r="S2179" s="50"/>
      <c r="T2179" s="50"/>
      <c r="U2179" s="50"/>
      <c r="V2179" s="50"/>
      <c r="W2179" s="50"/>
      <c r="X2179" s="50"/>
    </row>
    <row r="2180" spans="2:24" x14ac:dyDescent="0.25">
      <c r="B2180" s="50"/>
      <c r="C2180" s="128"/>
      <c r="D2180" s="126"/>
      <c r="E2180" s="126"/>
      <c r="F2180" s="124"/>
      <c r="G2180" s="132"/>
      <c r="H2180" s="50"/>
      <c r="I2180" s="50"/>
      <c r="J2180" s="50"/>
      <c r="K2180" s="50"/>
      <c r="L2180" s="50"/>
      <c r="M2180" s="50"/>
      <c r="N2180" s="50"/>
      <c r="O2180" s="50"/>
      <c r="P2180" s="50"/>
      <c r="Q2180" s="50"/>
      <c r="R2180" s="50"/>
      <c r="S2180" s="50"/>
      <c r="T2180" s="50"/>
      <c r="U2180" s="50"/>
      <c r="V2180" s="50"/>
      <c r="W2180" s="50"/>
      <c r="X2180" s="50"/>
    </row>
    <row r="2181" spans="2:24" x14ac:dyDescent="0.25">
      <c r="B2181" s="50"/>
      <c r="C2181" s="128"/>
      <c r="D2181" s="126"/>
      <c r="E2181" s="126"/>
      <c r="F2181" s="124"/>
      <c r="G2181" s="132"/>
      <c r="H2181" s="50"/>
      <c r="I2181" s="50"/>
      <c r="J2181" s="50"/>
      <c r="K2181" s="50"/>
      <c r="L2181" s="50"/>
      <c r="M2181" s="50"/>
      <c r="N2181" s="50"/>
      <c r="O2181" s="50"/>
      <c r="P2181" s="50"/>
      <c r="Q2181" s="50"/>
      <c r="R2181" s="50"/>
      <c r="S2181" s="50"/>
      <c r="T2181" s="50"/>
      <c r="U2181" s="50"/>
      <c r="V2181" s="50"/>
      <c r="W2181" s="50"/>
      <c r="X2181" s="50"/>
    </row>
    <row r="2182" spans="2:24" x14ac:dyDescent="0.25">
      <c r="B2182" s="50"/>
      <c r="C2182" s="128"/>
      <c r="D2182" s="126"/>
      <c r="E2182" s="126"/>
      <c r="F2182" s="124"/>
      <c r="G2182" s="132"/>
      <c r="H2182" s="50"/>
      <c r="I2182" s="50"/>
      <c r="J2182" s="50"/>
      <c r="K2182" s="50"/>
      <c r="L2182" s="50"/>
      <c r="M2182" s="50"/>
      <c r="N2182" s="50"/>
      <c r="O2182" s="50"/>
      <c r="P2182" s="50"/>
      <c r="Q2182" s="50"/>
      <c r="R2182" s="50"/>
      <c r="S2182" s="50"/>
      <c r="T2182" s="50"/>
      <c r="U2182" s="50"/>
      <c r="V2182" s="50"/>
      <c r="W2182" s="50"/>
      <c r="X2182" s="50"/>
    </row>
    <row r="2183" spans="2:24" x14ac:dyDescent="0.25">
      <c r="B2183" s="50"/>
      <c r="C2183" s="128"/>
      <c r="D2183" s="126"/>
      <c r="E2183" s="126"/>
      <c r="F2183" s="124"/>
      <c r="G2183" s="132"/>
      <c r="H2183" s="50"/>
      <c r="I2183" s="50"/>
      <c r="J2183" s="50"/>
      <c r="K2183" s="50"/>
      <c r="L2183" s="50"/>
      <c r="M2183" s="50"/>
      <c r="N2183" s="50"/>
      <c r="O2183" s="50"/>
      <c r="P2183" s="50"/>
      <c r="Q2183" s="50"/>
      <c r="R2183" s="50"/>
      <c r="S2183" s="50"/>
      <c r="T2183" s="50"/>
      <c r="U2183" s="50"/>
      <c r="V2183" s="50"/>
      <c r="W2183" s="50"/>
      <c r="X2183" s="50"/>
    </row>
    <row r="2184" spans="2:24" x14ac:dyDescent="0.25">
      <c r="B2184" s="50"/>
      <c r="C2184" s="128"/>
      <c r="D2184" s="126"/>
      <c r="E2184" s="126"/>
      <c r="F2184" s="124"/>
      <c r="G2184" s="132"/>
      <c r="H2184" s="50"/>
      <c r="I2184" s="50"/>
      <c r="J2184" s="50"/>
      <c r="K2184" s="50"/>
      <c r="L2184" s="50"/>
      <c r="M2184" s="50"/>
      <c r="N2184" s="50"/>
      <c r="O2184" s="50"/>
      <c r="P2184" s="50"/>
      <c r="Q2184" s="50"/>
      <c r="R2184" s="50"/>
      <c r="S2184" s="50"/>
      <c r="T2184" s="50"/>
      <c r="U2184" s="50"/>
      <c r="V2184" s="50"/>
      <c r="W2184" s="50"/>
      <c r="X2184" s="50"/>
    </row>
    <row r="2185" spans="2:24" x14ac:dyDescent="0.25">
      <c r="B2185" s="50"/>
      <c r="C2185" s="128"/>
      <c r="D2185" s="126"/>
      <c r="E2185" s="126"/>
      <c r="F2185" s="124"/>
      <c r="G2185" s="132"/>
      <c r="H2185" s="50"/>
      <c r="I2185" s="50"/>
      <c r="J2185" s="50"/>
      <c r="K2185" s="50"/>
      <c r="L2185" s="50"/>
      <c r="M2185" s="50"/>
      <c r="N2185" s="50"/>
      <c r="O2185" s="50"/>
      <c r="P2185" s="50"/>
      <c r="Q2185" s="50"/>
      <c r="R2185" s="50"/>
      <c r="S2185" s="50"/>
      <c r="T2185" s="50"/>
      <c r="U2185" s="50"/>
      <c r="V2185" s="50"/>
      <c r="W2185" s="50"/>
      <c r="X2185" s="50"/>
    </row>
    <row r="2186" spans="2:24" x14ac:dyDescent="0.25">
      <c r="B2186" s="50"/>
      <c r="C2186" s="128"/>
      <c r="D2186" s="126"/>
      <c r="E2186" s="126"/>
      <c r="F2186" s="124"/>
      <c r="G2186" s="132"/>
      <c r="H2186" s="50"/>
      <c r="I2186" s="50"/>
      <c r="J2186" s="50"/>
      <c r="K2186" s="50"/>
      <c r="L2186" s="50"/>
      <c r="M2186" s="50"/>
      <c r="N2186" s="50"/>
      <c r="O2186" s="50"/>
      <c r="P2186" s="50"/>
      <c r="Q2186" s="50"/>
      <c r="R2186" s="50"/>
      <c r="S2186" s="50"/>
      <c r="T2186" s="50"/>
      <c r="U2186" s="50"/>
      <c r="V2186" s="50"/>
      <c r="W2186" s="50"/>
      <c r="X2186" s="50"/>
    </row>
    <row r="2187" spans="2:24" x14ac:dyDescent="0.25">
      <c r="B2187" s="50"/>
      <c r="C2187" s="128"/>
      <c r="D2187" s="126"/>
      <c r="E2187" s="126"/>
      <c r="F2187" s="124"/>
      <c r="G2187" s="132"/>
      <c r="H2187" s="50"/>
      <c r="I2187" s="50"/>
      <c r="J2187" s="50"/>
      <c r="K2187" s="50"/>
      <c r="L2187" s="50"/>
      <c r="M2187" s="50"/>
      <c r="N2187" s="50"/>
      <c r="O2187" s="50"/>
      <c r="P2187" s="50"/>
      <c r="Q2187" s="50"/>
      <c r="R2187" s="50"/>
      <c r="S2187" s="50"/>
      <c r="T2187" s="50"/>
      <c r="U2187" s="50"/>
      <c r="V2187" s="50"/>
      <c r="W2187" s="50"/>
      <c r="X2187" s="50"/>
    </row>
    <row r="2188" spans="2:24" x14ac:dyDescent="0.25">
      <c r="B2188" s="50"/>
      <c r="C2188" s="128"/>
      <c r="D2188" s="126"/>
      <c r="E2188" s="126"/>
      <c r="F2188" s="124"/>
      <c r="G2188" s="132"/>
      <c r="H2188" s="50"/>
      <c r="I2188" s="50"/>
      <c r="J2188" s="50"/>
      <c r="K2188" s="50"/>
      <c r="L2188" s="50"/>
      <c r="M2188" s="50"/>
      <c r="N2188" s="50"/>
      <c r="O2188" s="50"/>
      <c r="P2188" s="50"/>
      <c r="Q2188" s="50"/>
      <c r="R2188" s="50"/>
      <c r="S2188" s="50"/>
      <c r="T2188" s="50"/>
      <c r="U2188" s="50"/>
      <c r="V2188" s="50"/>
      <c r="W2188" s="50"/>
      <c r="X2188" s="50"/>
    </row>
    <row r="2189" spans="2:24" x14ac:dyDescent="0.25">
      <c r="B2189" s="50"/>
      <c r="C2189" s="128"/>
      <c r="D2189" s="126"/>
      <c r="E2189" s="126"/>
      <c r="F2189" s="124"/>
      <c r="G2189" s="132"/>
      <c r="H2189" s="50"/>
      <c r="I2189" s="50"/>
      <c r="J2189" s="50"/>
      <c r="K2189" s="50"/>
      <c r="L2189" s="50"/>
      <c r="M2189" s="50"/>
      <c r="N2189" s="50"/>
      <c r="O2189" s="50"/>
      <c r="P2189" s="50"/>
      <c r="Q2189" s="50"/>
      <c r="R2189" s="50"/>
      <c r="S2189" s="50"/>
      <c r="T2189" s="50"/>
      <c r="U2189" s="50"/>
      <c r="V2189" s="50"/>
      <c r="W2189" s="50"/>
      <c r="X2189" s="50"/>
    </row>
    <row r="2190" spans="2:24" x14ac:dyDescent="0.25">
      <c r="B2190" s="50"/>
      <c r="C2190" s="128"/>
      <c r="D2190" s="126"/>
      <c r="E2190" s="126"/>
      <c r="F2190" s="124"/>
      <c r="G2190" s="132"/>
      <c r="H2190" s="50"/>
      <c r="I2190" s="50"/>
      <c r="J2190" s="50"/>
      <c r="K2190" s="50"/>
      <c r="L2190" s="50"/>
      <c r="M2190" s="50"/>
      <c r="N2190" s="50"/>
      <c r="O2190" s="50"/>
      <c r="P2190" s="50"/>
      <c r="Q2190" s="50"/>
      <c r="R2190" s="50"/>
      <c r="S2190" s="50"/>
      <c r="T2190" s="50"/>
      <c r="U2190" s="50"/>
      <c r="V2190" s="50"/>
      <c r="W2190" s="50"/>
      <c r="X2190" s="50"/>
    </row>
    <row r="2191" spans="2:24" x14ac:dyDescent="0.25">
      <c r="B2191" s="50"/>
      <c r="C2191" s="128"/>
      <c r="D2191" s="126"/>
      <c r="E2191" s="126"/>
      <c r="F2191" s="124"/>
      <c r="G2191" s="132"/>
      <c r="H2191" s="50"/>
      <c r="I2191" s="50"/>
      <c r="J2191" s="50"/>
      <c r="K2191" s="50"/>
      <c r="L2191" s="50"/>
      <c r="M2191" s="50"/>
      <c r="N2191" s="50"/>
      <c r="O2191" s="50"/>
      <c r="P2191" s="50"/>
      <c r="Q2191" s="50"/>
      <c r="R2191" s="50"/>
      <c r="S2191" s="50"/>
      <c r="T2191" s="50"/>
      <c r="U2191" s="50"/>
      <c r="V2191" s="50"/>
      <c r="W2191" s="50"/>
      <c r="X2191" s="50"/>
    </row>
    <row r="2192" spans="2:24" x14ac:dyDescent="0.25">
      <c r="B2192" s="50"/>
      <c r="C2192" s="128"/>
      <c r="D2192" s="126"/>
      <c r="E2192" s="126"/>
      <c r="F2192" s="124"/>
      <c r="G2192" s="132"/>
      <c r="H2192" s="50"/>
      <c r="I2192" s="50"/>
      <c r="J2192" s="50"/>
      <c r="K2192" s="50"/>
      <c r="L2192" s="50"/>
      <c r="M2192" s="50"/>
      <c r="N2192" s="50"/>
      <c r="O2192" s="50"/>
      <c r="P2192" s="50"/>
      <c r="Q2192" s="50"/>
      <c r="R2192" s="50"/>
      <c r="S2192" s="50"/>
      <c r="T2192" s="50"/>
      <c r="U2192" s="50"/>
      <c r="V2192" s="50"/>
      <c r="W2192" s="50"/>
      <c r="X2192" s="50"/>
    </row>
    <row r="2193" spans="2:24" x14ac:dyDescent="0.25">
      <c r="B2193" s="50"/>
      <c r="C2193" s="128"/>
      <c r="D2193" s="126"/>
      <c r="E2193" s="126"/>
      <c r="F2193" s="124"/>
      <c r="G2193" s="132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  <c r="R2193" s="50"/>
      <c r="S2193" s="50"/>
      <c r="T2193" s="50"/>
      <c r="U2193" s="50"/>
      <c r="V2193" s="50"/>
      <c r="W2193" s="50"/>
      <c r="X2193" s="50"/>
    </row>
    <row r="2194" spans="2:24" x14ac:dyDescent="0.25">
      <c r="B2194" s="50"/>
      <c r="C2194" s="128"/>
      <c r="D2194" s="126"/>
      <c r="E2194" s="126"/>
      <c r="F2194" s="124"/>
      <c r="G2194" s="132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  <c r="R2194" s="50"/>
      <c r="S2194" s="50"/>
      <c r="T2194" s="50"/>
      <c r="U2194" s="50"/>
      <c r="V2194" s="50"/>
      <c r="W2194" s="50"/>
      <c r="X2194" s="50"/>
    </row>
    <row r="2195" spans="2:24" x14ac:dyDescent="0.25">
      <c r="B2195" s="50"/>
      <c r="C2195" s="128"/>
      <c r="D2195" s="126"/>
      <c r="E2195" s="126"/>
      <c r="F2195" s="124"/>
      <c r="G2195" s="132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  <c r="R2195" s="50"/>
      <c r="S2195" s="50"/>
      <c r="T2195" s="50"/>
      <c r="U2195" s="50"/>
      <c r="V2195" s="50"/>
      <c r="W2195" s="50"/>
      <c r="X2195" s="50"/>
    </row>
    <row r="2196" spans="2:24" x14ac:dyDescent="0.25">
      <c r="B2196" s="50"/>
      <c r="C2196" s="128"/>
      <c r="D2196" s="126"/>
      <c r="E2196" s="126"/>
      <c r="F2196" s="124"/>
      <c r="G2196" s="132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  <c r="R2196" s="50"/>
      <c r="S2196" s="50"/>
      <c r="T2196" s="50"/>
      <c r="U2196" s="50"/>
      <c r="V2196" s="50"/>
      <c r="W2196" s="50"/>
      <c r="X2196" s="50"/>
    </row>
    <row r="2197" spans="2:24" x14ac:dyDescent="0.25">
      <c r="B2197" s="50"/>
      <c r="C2197" s="128"/>
      <c r="D2197" s="126"/>
      <c r="E2197" s="126"/>
      <c r="F2197" s="124"/>
      <c r="G2197" s="132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  <c r="R2197" s="50"/>
      <c r="S2197" s="50"/>
      <c r="T2197" s="50"/>
      <c r="U2197" s="50"/>
      <c r="V2197" s="50"/>
      <c r="W2197" s="50"/>
      <c r="X2197" s="50"/>
    </row>
    <row r="2198" spans="2:24" x14ac:dyDescent="0.25">
      <c r="B2198" s="50"/>
      <c r="C2198" s="128"/>
      <c r="D2198" s="126"/>
      <c r="E2198" s="126"/>
      <c r="F2198" s="124"/>
      <c r="G2198" s="132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  <c r="R2198" s="50"/>
      <c r="S2198" s="50"/>
      <c r="T2198" s="50"/>
      <c r="U2198" s="50"/>
      <c r="V2198" s="50"/>
      <c r="W2198" s="50"/>
      <c r="X2198" s="50"/>
    </row>
    <row r="2199" spans="2:24" x14ac:dyDescent="0.25">
      <c r="B2199" s="50"/>
      <c r="C2199" s="128"/>
      <c r="D2199" s="126"/>
      <c r="E2199" s="126"/>
      <c r="F2199" s="124"/>
      <c r="G2199" s="132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  <c r="R2199" s="50"/>
      <c r="S2199" s="50"/>
      <c r="T2199" s="50"/>
      <c r="U2199" s="50"/>
      <c r="V2199" s="50"/>
      <c r="W2199" s="50"/>
      <c r="X2199" s="50"/>
    </row>
    <row r="2200" spans="2:24" x14ac:dyDescent="0.25">
      <c r="B2200" s="50"/>
      <c r="C2200" s="128"/>
      <c r="D2200" s="126"/>
      <c r="E2200" s="126"/>
      <c r="F2200" s="124"/>
      <c r="G2200" s="132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  <c r="R2200" s="50"/>
      <c r="S2200" s="50"/>
      <c r="T2200" s="50"/>
      <c r="U2200" s="50"/>
      <c r="V2200" s="50"/>
      <c r="W2200" s="50"/>
      <c r="X2200" s="50"/>
    </row>
    <row r="2201" spans="2:24" x14ac:dyDescent="0.25">
      <c r="B2201" s="50"/>
      <c r="C2201" s="128"/>
      <c r="D2201" s="126"/>
      <c r="E2201" s="126"/>
      <c r="F2201" s="124"/>
      <c r="G2201" s="132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  <c r="R2201" s="50"/>
      <c r="S2201" s="50"/>
      <c r="T2201" s="50"/>
      <c r="U2201" s="50"/>
      <c r="V2201" s="50"/>
      <c r="W2201" s="50"/>
      <c r="X2201" s="50"/>
    </row>
    <row r="2202" spans="2:24" x14ac:dyDescent="0.25">
      <c r="B2202" s="50"/>
      <c r="C2202" s="128"/>
      <c r="D2202" s="126"/>
      <c r="E2202" s="126"/>
      <c r="F2202" s="124"/>
      <c r="G2202" s="132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  <c r="R2202" s="50"/>
      <c r="S2202" s="50"/>
      <c r="T2202" s="50"/>
      <c r="U2202" s="50"/>
      <c r="V2202" s="50"/>
      <c r="W2202" s="50"/>
      <c r="X2202" s="50"/>
    </row>
    <row r="2203" spans="2:24" x14ac:dyDescent="0.25">
      <c r="B2203" s="50"/>
      <c r="C2203" s="128"/>
      <c r="D2203" s="126"/>
      <c r="E2203" s="126"/>
      <c r="F2203" s="124"/>
      <c r="G2203" s="132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  <c r="R2203" s="50"/>
      <c r="S2203" s="50"/>
      <c r="T2203" s="50"/>
      <c r="U2203" s="50"/>
      <c r="V2203" s="50"/>
      <c r="W2203" s="50"/>
      <c r="X2203" s="50"/>
    </row>
    <row r="2204" spans="2:24" x14ac:dyDescent="0.25">
      <c r="B2204" s="50"/>
      <c r="C2204" s="128"/>
      <c r="D2204" s="126"/>
      <c r="E2204" s="126"/>
      <c r="F2204" s="124"/>
      <c r="G2204" s="132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  <c r="R2204" s="50"/>
      <c r="S2204" s="50"/>
      <c r="T2204" s="50"/>
      <c r="U2204" s="50"/>
      <c r="V2204" s="50"/>
      <c r="W2204" s="50"/>
      <c r="X2204" s="50"/>
    </row>
    <row r="2205" spans="2:24" x14ac:dyDescent="0.25">
      <c r="B2205" s="50"/>
      <c r="C2205" s="128"/>
      <c r="D2205" s="126"/>
      <c r="E2205" s="126"/>
      <c r="F2205" s="124"/>
      <c r="G2205" s="132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  <c r="R2205" s="50"/>
      <c r="S2205" s="50"/>
      <c r="T2205" s="50"/>
      <c r="U2205" s="50"/>
      <c r="V2205" s="50"/>
      <c r="W2205" s="50"/>
      <c r="X2205" s="50"/>
    </row>
    <row r="2206" spans="2:24" x14ac:dyDescent="0.25">
      <c r="B2206" s="50"/>
      <c r="C2206" s="128"/>
      <c r="D2206" s="126"/>
      <c r="E2206" s="126"/>
      <c r="F2206" s="124"/>
      <c r="G2206" s="132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  <c r="R2206" s="50"/>
      <c r="S2206" s="50"/>
      <c r="T2206" s="50"/>
      <c r="U2206" s="50"/>
      <c r="V2206" s="50"/>
      <c r="W2206" s="50"/>
      <c r="X2206" s="50"/>
    </row>
    <row r="2207" spans="2:24" x14ac:dyDescent="0.25">
      <c r="B2207" s="50"/>
      <c r="C2207" s="128"/>
      <c r="D2207" s="126"/>
      <c r="E2207" s="126"/>
      <c r="F2207" s="124"/>
      <c r="G2207" s="132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  <c r="R2207" s="50"/>
      <c r="S2207" s="50"/>
      <c r="T2207" s="50"/>
      <c r="U2207" s="50"/>
      <c r="V2207" s="50"/>
      <c r="W2207" s="50"/>
      <c r="X2207" s="50"/>
    </row>
    <row r="2208" spans="2:24" x14ac:dyDescent="0.25">
      <c r="B2208" s="50"/>
      <c r="C2208" s="128"/>
      <c r="D2208" s="126"/>
      <c r="E2208" s="126"/>
      <c r="F2208" s="124"/>
      <c r="G2208" s="132"/>
      <c r="H2208" s="50"/>
      <c r="I2208" s="50"/>
      <c r="J2208" s="50"/>
      <c r="K2208" s="50"/>
      <c r="L2208" s="50"/>
      <c r="M2208" s="50"/>
      <c r="N2208" s="50"/>
      <c r="O2208" s="50"/>
      <c r="P2208" s="50"/>
      <c r="Q2208" s="50"/>
      <c r="R2208" s="50"/>
      <c r="S2208" s="50"/>
      <c r="T2208" s="50"/>
      <c r="U2208" s="50"/>
      <c r="V2208" s="50"/>
      <c r="W2208" s="50"/>
      <c r="X2208" s="50"/>
    </row>
    <row r="2209" spans="2:24" x14ac:dyDescent="0.25">
      <c r="B2209" s="50"/>
      <c r="C2209" s="128"/>
      <c r="D2209" s="126"/>
      <c r="E2209" s="126"/>
      <c r="F2209" s="124"/>
      <c r="G2209" s="132"/>
      <c r="H2209" s="50"/>
      <c r="I2209" s="50"/>
      <c r="J2209" s="50"/>
      <c r="K2209" s="50"/>
      <c r="L2209" s="50"/>
      <c r="M2209" s="50"/>
      <c r="N2209" s="50"/>
      <c r="O2209" s="50"/>
      <c r="P2209" s="50"/>
      <c r="Q2209" s="50"/>
      <c r="R2209" s="50"/>
      <c r="S2209" s="50"/>
      <c r="T2209" s="50"/>
      <c r="U2209" s="50"/>
      <c r="V2209" s="50"/>
      <c r="W2209" s="50"/>
      <c r="X2209" s="50"/>
    </row>
    <row r="2210" spans="2:24" x14ac:dyDescent="0.25">
      <c r="B2210" s="50"/>
      <c r="C2210" s="128"/>
      <c r="D2210" s="126"/>
      <c r="E2210" s="126"/>
      <c r="F2210" s="124"/>
      <c r="G2210" s="132"/>
      <c r="H2210" s="50"/>
      <c r="I2210" s="50"/>
      <c r="J2210" s="50"/>
      <c r="K2210" s="50"/>
      <c r="L2210" s="50"/>
      <c r="M2210" s="50"/>
      <c r="N2210" s="50"/>
      <c r="O2210" s="50"/>
      <c r="P2210" s="50"/>
      <c r="Q2210" s="50"/>
      <c r="R2210" s="50"/>
      <c r="S2210" s="50"/>
      <c r="T2210" s="50"/>
      <c r="U2210" s="50"/>
      <c r="V2210" s="50"/>
      <c r="W2210" s="50"/>
      <c r="X2210" s="50"/>
    </row>
    <row r="2211" spans="2:24" x14ac:dyDescent="0.25">
      <c r="B2211" s="50"/>
      <c r="C2211" s="128"/>
      <c r="D2211" s="126"/>
      <c r="E2211" s="126"/>
      <c r="F2211" s="124"/>
      <c r="G2211" s="132"/>
      <c r="H2211" s="50"/>
      <c r="I2211" s="50"/>
      <c r="J2211" s="50"/>
      <c r="K2211" s="50"/>
      <c r="L2211" s="50"/>
      <c r="M2211" s="50"/>
      <c r="N2211" s="50"/>
      <c r="O2211" s="50"/>
      <c r="P2211" s="50"/>
      <c r="Q2211" s="50"/>
      <c r="R2211" s="50"/>
      <c r="S2211" s="50"/>
      <c r="T2211" s="50"/>
      <c r="U2211" s="50"/>
      <c r="V2211" s="50"/>
      <c r="W2211" s="50"/>
      <c r="X2211" s="50"/>
    </row>
    <row r="2212" spans="2:24" x14ac:dyDescent="0.25">
      <c r="B2212" s="50"/>
      <c r="C2212" s="128"/>
      <c r="D2212" s="126"/>
      <c r="E2212" s="126"/>
      <c r="F2212" s="124"/>
      <c r="G2212" s="132"/>
      <c r="H2212" s="50"/>
      <c r="I2212" s="50"/>
      <c r="J2212" s="50"/>
      <c r="K2212" s="50"/>
      <c r="L2212" s="50"/>
      <c r="M2212" s="50"/>
      <c r="N2212" s="50"/>
      <c r="O2212" s="50"/>
      <c r="P2212" s="50"/>
      <c r="Q2212" s="50"/>
      <c r="R2212" s="50"/>
      <c r="S2212" s="50"/>
      <c r="T2212" s="50"/>
      <c r="U2212" s="50"/>
      <c r="V2212" s="50"/>
      <c r="W2212" s="50"/>
      <c r="X2212" s="50"/>
    </row>
    <row r="2213" spans="2:24" x14ac:dyDescent="0.25">
      <c r="B2213" s="50"/>
      <c r="C2213" s="128"/>
      <c r="D2213" s="126"/>
      <c r="E2213" s="126"/>
      <c r="F2213" s="124"/>
      <c r="G2213" s="132"/>
      <c r="H2213" s="50"/>
      <c r="I2213" s="50"/>
      <c r="J2213" s="50"/>
      <c r="K2213" s="50"/>
      <c r="L2213" s="50"/>
      <c r="M2213" s="50"/>
      <c r="N2213" s="50"/>
      <c r="O2213" s="50"/>
      <c r="P2213" s="50"/>
      <c r="Q2213" s="50"/>
      <c r="R2213" s="50"/>
      <c r="S2213" s="50"/>
      <c r="T2213" s="50"/>
      <c r="U2213" s="50"/>
      <c r="V2213" s="50"/>
      <c r="W2213" s="50"/>
      <c r="X2213" s="50"/>
    </row>
    <row r="2214" spans="2:24" x14ac:dyDescent="0.25">
      <c r="B2214" s="50"/>
      <c r="C2214" s="128"/>
      <c r="D2214" s="126"/>
      <c r="E2214" s="126"/>
      <c r="F2214" s="124"/>
      <c r="G2214" s="132"/>
      <c r="H2214" s="50"/>
      <c r="I2214" s="50"/>
      <c r="J2214" s="50"/>
      <c r="K2214" s="50"/>
      <c r="L2214" s="50"/>
      <c r="M2214" s="50"/>
      <c r="N2214" s="50"/>
      <c r="O2214" s="50"/>
      <c r="P2214" s="50"/>
      <c r="Q2214" s="50"/>
      <c r="R2214" s="50"/>
      <c r="S2214" s="50"/>
      <c r="T2214" s="50"/>
      <c r="U2214" s="50"/>
      <c r="V2214" s="50"/>
      <c r="W2214" s="50"/>
      <c r="X2214" s="50"/>
    </row>
    <row r="2215" spans="2:24" x14ac:dyDescent="0.25">
      <c r="B2215" s="50"/>
      <c r="C2215" s="128"/>
      <c r="D2215" s="126"/>
      <c r="E2215" s="126"/>
      <c r="F2215" s="124"/>
      <c r="G2215" s="132"/>
      <c r="H2215" s="50"/>
      <c r="I2215" s="50"/>
      <c r="J2215" s="50"/>
      <c r="K2215" s="50"/>
      <c r="L2215" s="50"/>
      <c r="M2215" s="50"/>
      <c r="N2215" s="50"/>
      <c r="O2215" s="50"/>
      <c r="P2215" s="50"/>
      <c r="Q2215" s="50"/>
      <c r="R2215" s="50"/>
      <c r="S2215" s="50"/>
      <c r="T2215" s="50"/>
      <c r="U2215" s="50"/>
      <c r="V2215" s="50"/>
      <c r="W2215" s="50"/>
      <c r="X2215" s="50"/>
    </row>
    <row r="2216" spans="2:24" x14ac:dyDescent="0.25">
      <c r="B2216" s="50"/>
      <c r="C2216" s="128"/>
      <c r="D2216" s="126"/>
      <c r="E2216" s="126"/>
      <c r="F2216" s="124"/>
      <c r="G2216" s="132"/>
      <c r="H2216" s="50"/>
      <c r="I2216" s="50"/>
      <c r="J2216" s="50"/>
      <c r="K2216" s="50"/>
      <c r="L2216" s="50"/>
      <c r="M2216" s="50"/>
      <c r="N2216" s="50"/>
      <c r="O2216" s="50"/>
      <c r="P2216" s="50"/>
      <c r="Q2216" s="50"/>
      <c r="R2216" s="50"/>
      <c r="S2216" s="50"/>
      <c r="T2216" s="50"/>
      <c r="U2216" s="50"/>
      <c r="V2216" s="50"/>
      <c r="W2216" s="50"/>
      <c r="X2216" s="50"/>
    </row>
    <row r="2217" spans="2:24" x14ac:dyDescent="0.25">
      <c r="B2217" s="50"/>
      <c r="C2217" s="128"/>
      <c r="D2217" s="126"/>
      <c r="E2217" s="126"/>
      <c r="F2217" s="124"/>
      <c r="G2217" s="132"/>
      <c r="H2217" s="50"/>
      <c r="I2217" s="50"/>
      <c r="J2217" s="50"/>
      <c r="K2217" s="50"/>
      <c r="L2217" s="50"/>
      <c r="M2217" s="50"/>
      <c r="N2217" s="50"/>
      <c r="O2217" s="50"/>
      <c r="P2217" s="50"/>
      <c r="Q2217" s="50"/>
      <c r="R2217" s="50"/>
      <c r="S2217" s="50"/>
      <c r="T2217" s="50"/>
      <c r="U2217" s="50"/>
      <c r="V2217" s="50"/>
      <c r="W2217" s="50"/>
      <c r="X2217" s="50"/>
    </row>
    <row r="2218" spans="2:24" x14ac:dyDescent="0.25">
      <c r="B2218" s="50"/>
      <c r="C2218" s="128"/>
      <c r="D2218" s="126"/>
      <c r="E2218" s="126"/>
      <c r="F2218" s="124"/>
      <c r="G2218" s="132"/>
      <c r="H2218" s="50"/>
      <c r="I2218" s="50"/>
      <c r="J2218" s="50"/>
      <c r="K2218" s="50"/>
      <c r="L2218" s="50"/>
      <c r="M2218" s="50"/>
      <c r="N2218" s="50"/>
      <c r="O2218" s="50"/>
      <c r="P2218" s="50"/>
      <c r="Q2218" s="50"/>
      <c r="R2218" s="50"/>
      <c r="S2218" s="50"/>
      <c r="T2218" s="50"/>
      <c r="U2218" s="50"/>
      <c r="V2218" s="50"/>
      <c r="W2218" s="50"/>
      <c r="X2218" s="50"/>
    </row>
    <row r="2219" spans="2:24" x14ac:dyDescent="0.25">
      <c r="B2219" s="50"/>
      <c r="C2219" s="128"/>
      <c r="D2219" s="126"/>
      <c r="E2219" s="126"/>
      <c r="F2219" s="124"/>
      <c r="G2219" s="132"/>
      <c r="H2219" s="50"/>
      <c r="I2219" s="50"/>
      <c r="J2219" s="50"/>
      <c r="K2219" s="50"/>
      <c r="L2219" s="50"/>
      <c r="M2219" s="50"/>
      <c r="N2219" s="50"/>
      <c r="O2219" s="50"/>
      <c r="P2219" s="50"/>
      <c r="Q2219" s="50"/>
      <c r="R2219" s="50"/>
      <c r="S2219" s="50"/>
      <c r="T2219" s="50"/>
      <c r="U2219" s="50"/>
      <c r="V2219" s="50"/>
      <c r="W2219" s="50"/>
      <c r="X2219" s="50"/>
    </row>
    <row r="2220" spans="2:24" x14ac:dyDescent="0.25">
      <c r="B2220" s="50"/>
      <c r="C2220" s="128"/>
      <c r="D2220" s="126"/>
      <c r="E2220" s="126"/>
      <c r="F2220" s="124"/>
      <c r="G2220" s="132"/>
      <c r="H2220" s="50"/>
      <c r="I2220" s="50"/>
      <c r="J2220" s="50"/>
      <c r="K2220" s="50"/>
      <c r="L2220" s="50"/>
      <c r="M2220" s="50"/>
      <c r="N2220" s="50"/>
      <c r="O2220" s="50"/>
      <c r="P2220" s="50"/>
      <c r="Q2220" s="50"/>
      <c r="R2220" s="50"/>
      <c r="S2220" s="50"/>
      <c r="T2220" s="50"/>
      <c r="U2220" s="50"/>
      <c r="V2220" s="50"/>
      <c r="W2220" s="50"/>
      <c r="X2220" s="50"/>
    </row>
    <row r="2221" spans="2:24" x14ac:dyDescent="0.25">
      <c r="B2221" s="50"/>
      <c r="C2221" s="128"/>
      <c r="D2221" s="126"/>
      <c r="E2221" s="126"/>
      <c r="F2221" s="124"/>
      <c r="G2221" s="132"/>
      <c r="H2221" s="50"/>
      <c r="I2221" s="50"/>
      <c r="J2221" s="50"/>
      <c r="K2221" s="50"/>
      <c r="L2221" s="50"/>
      <c r="M2221" s="50"/>
      <c r="N2221" s="50"/>
      <c r="O2221" s="50"/>
      <c r="P2221" s="50"/>
      <c r="Q2221" s="50"/>
      <c r="R2221" s="50"/>
      <c r="S2221" s="50"/>
      <c r="T2221" s="50"/>
      <c r="U2221" s="50"/>
      <c r="V2221" s="50"/>
      <c r="W2221" s="50"/>
      <c r="X2221" s="50"/>
    </row>
    <row r="2222" spans="2:24" x14ac:dyDescent="0.25">
      <c r="B2222" s="50"/>
      <c r="C2222" s="128"/>
      <c r="D2222" s="126"/>
      <c r="E2222" s="126"/>
      <c r="F2222" s="124"/>
      <c r="G2222" s="132"/>
      <c r="H2222" s="50"/>
      <c r="I2222" s="50"/>
      <c r="J2222" s="50"/>
      <c r="K2222" s="50"/>
      <c r="L2222" s="50"/>
      <c r="M2222" s="50"/>
      <c r="N2222" s="50"/>
      <c r="O2222" s="50"/>
      <c r="P2222" s="50"/>
      <c r="Q2222" s="50"/>
      <c r="R2222" s="50"/>
      <c r="S2222" s="50"/>
      <c r="T2222" s="50"/>
      <c r="U2222" s="50"/>
      <c r="V2222" s="50"/>
      <c r="W2222" s="50"/>
      <c r="X2222" s="50"/>
    </row>
    <row r="2223" spans="2:24" x14ac:dyDescent="0.25">
      <c r="B2223" s="50"/>
      <c r="C2223" s="128"/>
      <c r="D2223" s="126"/>
      <c r="E2223" s="126"/>
      <c r="F2223" s="124"/>
      <c r="G2223" s="132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  <c r="R2223" s="50"/>
      <c r="S2223" s="50"/>
      <c r="T2223" s="50"/>
      <c r="U2223" s="50"/>
      <c r="V2223" s="50"/>
      <c r="W2223" s="50"/>
      <c r="X2223" s="50"/>
    </row>
    <row r="2224" spans="2:24" x14ac:dyDescent="0.25">
      <c r="B2224" s="50"/>
      <c r="C2224" s="128"/>
      <c r="D2224" s="126"/>
      <c r="E2224" s="126"/>
      <c r="F2224" s="124"/>
      <c r="G2224" s="132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  <c r="R2224" s="50"/>
      <c r="S2224" s="50"/>
      <c r="T2224" s="50"/>
      <c r="U2224" s="50"/>
      <c r="V2224" s="50"/>
      <c r="W2224" s="50"/>
      <c r="X2224" s="50"/>
    </row>
    <row r="2225" spans="2:24" x14ac:dyDescent="0.25">
      <c r="B2225" s="50"/>
      <c r="C2225" s="128"/>
      <c r="D2225" s="126"/>
      <c r="E2225" s="126"/>
      <c r="F2225" s="124"/>
      <c r="G2225" s="132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  <c r="R2225" s="50"/>
      <c r="S2225" s="50"/>
      <c r="T2225" s="50"/>
      <c r="U2225" s="50"/>
      <c r="V2225" s="50"/>
      <c r="W2225" s="50"/>
      <c r="X2225" s="50"/>
    </row>
    <row r="2226" spans="2:24" x14ac:dyDescent="0.25">
      <c r="B2226" s="50"/>
      <c r="C2226" s="128"/>
      <c r="D2226" s="126"/>
      <c r="E2226" s="126"/>
      <c r="F2226" s="124"/>
      <c r="G2226" s="132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  <c r="R2226" s="50"/>
      <c r="S2226" s="50"/>
      <c r="T2226" s="50"/>
      <c r="U2226" s="50"/>
      <c r="V2226" s="50"/>
      <c r="W2226" s="50"/>
      <c r="X2226" s="50"/>
    </row>
    <row r="2227" spans="2:24" x14ac:dyDescent="0.25">
      <c r="B2227" s="50"/>
      <c r="C2227" s="128"/>
      <c r="D2227" s="126"/>
      <c r="E2227" s="126"/>
      <c r="F2227" s="124"/>
      <c r="G2227" s="132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  <c r="R2227" s="50"/>
      <c r="S2227" s="50"/>
      <c r="T2227" s="50"/>
      <c r="U2227" s="50"/>
      <c r="V2227" s="50"/>
      <c r="W2227" s="50"/>
      <c r="X2227" s="50"/>
    </row>
    <row r="2228" spans="2:24" x14ac:dyDescent="0.25">
      <c r="B2228" s="50"/>
      <c r="C2228" s="128"/>
      <c r="D2228" s="126"/>
      <c r="E2228" s="126"/>
      <c r="F2228" s="124"/>
      <c r="G2228" s="132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  <c r="R2228" s="50"/>
      <c r="S2228" s="50"/>
      <c r="T2228" s="50"/>
      <c r="U2228" s="50"/>
      <c r="V2228" s="50"/>
      <c r="W2228" s="50"/>
      <c r="X2228" s="50"/>
    </row>
    <row r="2229" spans="2:24" x14ac:dyDescent="0.25">
      <c r="B2229" s="50"/>
      <c r="C2229" s="128"/>
      <c r="D2229" s="126"/>
      <c r="E2229" s="126"/>
      <c r="F2229" s="124"/>
      <c r="G2229" s="132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  <c r="R2229" s="50"/>
      <c r="S2229" s="50"/>
      <c r="T2229" s="50"/>
      <c r="U2229" s="50"/>
      <c r="V2229" s="50"/>
      <c r="W2229" s="50"/>
      <c r="X2229" s="50"/>
    </row>
    <row r="2230" spans="2:24" x14ac:dyDescent="0.25">
      <c r="B2230" s="50"/>
      <c r="C2230" s="128"/>
      <c r="D2230" s="126"/>
      <c r="E2230" s="126"/>
      <c r="F2230" s="124"/>
      <c r="G2230" s="132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  <c r="R2230" s="50"/>
      <c r="S2230" s="50"/>
      <c r="T2230" s="50"/>
      <c r="U2230" s="50"/>
      <c r="V2230" s="50"/>
      <c r="W2230" s="50"/>
      <c r="X2230" s="50"/>
    </row>
    <row r="2231" spans="2:24" x14ac:dyDescent="0.25">
      <c r="B2231" s="50"/>
      <c r="C2231" s="128"/>
      <c r="D2231" s="126"/>
      <c r="E2231" s="126"/>
      <c r="F2231" s="124"/>
      <c r="G2231" s="132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  <c r="R2231" s="50"/>
      <c r="S2231" s="50"/>
      <c r="T2231" s="50"/>
      <c r="U2231" s="50"/>
      <c r="V2231" s="50"/>
      <c r="W2231" s="50"/>
      <c r="X2231" s="50"/>
    </row>
    <row r="2232" spans="2:24" x14ac:dyDescent="0.25">
      <c r="B2232" s="50"/>
      <c r="C2232" s="128"/>
      <c r="D2232" s="126"/>
      <c r="E2232" s="126"/>
      <c r="F2232" s="124"/>
      <c r="G2232" s="132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  <c r="R2232" s="50"/>
      <c r="S2232" s="50"/>
      <c r="T2232" s="50"/>
      <c r="U2232" s="50"/>
      <c r="V2232" s="50"/>
      <c r="W2232" s="50"/>
      <c r="X2232" s="50"/>
    </row>
    <row r="2233" spans="2:24" x14ac:dyDescent="0.25">
      <c r="B2233" s="50"/>
      <c r="C2233" s="128"/>
      <c r="D2233" s="126"/>
      <c r="E2233" s="126"/>
      <c r="F2233" s="124"/>
      <c r="G2233" s="132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  <c r="R2233" s="50"/>
      <c r="S2233" s="50"/>
      <c r="T2233" s="50"/>
      <c r="U2233" s="50"/>
      <c r="V2233" s="50"/>
      <c r="W2233" s="50"/>
      <c r="X2233" s="50"/>
    </row>
    <row r="2234" spans="2:24" x14ac:dyDescent="0.25">
      <c r="B2234" s="50"/>
      <c r="C2234" s="128"/>
      <c r="D2234" s="126"/>
      <c r="E2234" s="126"/>
      <c r="F2234" s="124"/>
      <c r="G2234" s="132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  <c r="R2234" s="50"/>
      <c r="S2234" s="50"/>
      <c r="T2234" s="50"/>
      <c r="U2234" s="50"/>
      <c r="V2234" s="50"/>
      <c r="W2234" s="50"/>
      <c r="X2234" s="50"/>
    </row>
    <row r="2235" spans="2:24" x14ac:dyDescent="0.25">
      <c r="B2235" s="50"/>
      <c r="C2235" s="128"/>
      <c r="D2235" s="126"/>
      <c r="E2235" s="126"/>
      <c r="F2235" s="124"/>
      <c r="G2235" s="132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  <c r="R2235" s="50"/>
      <c r="S2235" s="50"/>
      <c r="T2235" s="50"/>
      <c r="U2235" s="50"/>
      <c r="V2235" s="50"/>
      <c r="W2235" s="50"/>
      <c r="X2235" s="50"/>
    </row>
    <row r="2236" spans="2:24" x14ac:dyDescent="0.25">
      <c r="B2236" s="50"/>
      <c r="C2236" s="128"/>
      <c r="D2236" s="126"/>
      <c r="E2236" s="126"/>
      <c r="F2236" s="124"/>
      <c r="G2236" s="132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  <c r="R2236" s="50"/>
      <c r="S2236" s="50"/>
      <c r="T2236" s="50"/>
      <c r="U2236" s="50"/>
      <c r="V2236" s="50"/>
      <c r="W2236" s="50"/>
      <c r="X2236" s="50"/>
    </row>
    <row r="2237" spans="2:24" x14ac:dyDescent="0.25">
      <c r="B2237" s="50"/>
      <c r="C2237" s="128"/>
      <c r="D2237" s="126"/>
      <c r="E2237" s="126"/>
      <c r="F2237" s="124"/>
      <c r="G2237" s="132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  <c r="R2237" s="50"/>
      <c r="S2237" s="50"/>
      <c r="T2237" s="50"/>
      <c r="U2237" s="50"/>
      <c r="V2237" s="50"/>
      <c r="W2237" s="50"/>
      <c r="X2237" s="50"/>
    </row>
    <row r="2238" spans="2:24" x14ac:dyDescent="0.25">
      <c r="B2238" s="50"/>
      <c r="C2238" s="128"/>
      <c r="D2238" s="126"/>
      <c r="E2238" s="126"/>
      <c r="F2238" s="124"/>
      <c r="G2238" s="132"/>
      <c r="H2238" s="50"/>
      <c r="I2238" s="50"/>
      <c r="J2238" s="50"/>
      <c r="K2238" s="50"/>
      <c r="L2238" s="50"/>
      <c r="M2238" s="50"/>
      <c r="N2238" s="50"/>
      <c r="O2238" s="50"/>
      <c r="P2238" s="50"/>
      <c r="Q2238" s="50"/>
      <c r="R2238" s="50"/>
      <c r="S2238" s="50"/>
      <c r="T2238" s="50"/>
      <c r="U2238" s="50"/>
      <c r="V2238" s="50"/>
      <c r="W2238" s="50"/>
      <c r="X2238" s="50"/>
    </row>
    <row r="2239" spans="2:24" x14ac:dyDescent="0.25">
      <c r="B2239" s="50"/>
      <c r="C2239" s="128"/>
      <c r="D2239" s="126"/>
      <c r="E2239" s="126"/>
      <c r="F2239" s="124"/>
      <c r="G2239" s="132"/>
      <c r="H2239" s="50"/>
      <c r="I2239" s="50"/>
      <c r="J2239" s="50"/>
      <c r="K2239" s="50"/>
      <c r="L2239" s="50"/>
      <c r="M2239" s="50"/>
      <c r="N2239" s="50"/>
      <c r="O2239" s="50"/>
      <c r="P2239" s="50"/>
      <c r="Q2239" s="50"/>
      <c r="R2239" s="50"/>
      <c r="S2239" s="50"/>
      <c r="T2239" s="50"/>
      <c r="U2239" s="50"/>
      <c r="V2239" s="50"/>
      <c r="W2239" s="50"/>
      <c r="X2239" s="50"/>
    </row>
    <row r="2240" spans="2:24" x14ac:dyDescent="0.25">
      <c r="B2240" s="50"/>
      <c r="C2240" s="128"/>
      <c r="D2240" s="126"/>
      <c r="E2240" s="126"/>
      <c r="F2240" s="124"/>
      <c r="G2240" s="132"/>
      <c r="H2240" s="50"/>
      <c r="I2240" s="50"/>
      <c r="J2240" s="50"/>
      <c r="K2240" s="50"/>
      <c r="L2240" s="50"/>
      <c r="M2240" s="50"/>
      <c r="N2240" s="50"/>
      <c r="O2240" s="50"/>
      <c r="P2240" s="50"/>
      <c r="Q2240" s="50"/>
      <c r="R2240" s="50"/>
      <c r="S2240" s="50"/>
      <c r="T2240" s="50"/>
      <c r="U2240" s="50"/>
      <c r="V2240" s="50"/>
      <c r="W2240" s="50"/>
      <c r="X2240" s="50"/>
    </row>
    <row r="2241" spans="2:24" x14ac:dyDescent="0.25">
      <c r="B2241" s="50"/>
      <c r="C2241" s="128"/>
      <c r="D2241" s="126"/>
      <c r="E2241" s="126"/>
      <c r="F2241" s="124"/>
      <c r="G2241" s="132"/>
      <c r="H2241" s="50"/>
      <c r="I2241" s="50"/>
      <c r="J2241" s="50"/>
      <c r="K2241" s="50"/>
      <c r="L2241" s="50"/>
      <c r="M2241" s="50"/>
      <c r="N2241" s="50"/>
      <c r="O2241" s="50"/>
      <c r="P2241" s="50"/>
      <c r="Q2241" s="50"/>
      <c r="R2241" s="50"/>
      <c r="S2241" s="50"/>
      <c r="T2241" s="50"/>
      <c r="U2241" s="50"/>
      <c r="V2241" s="50"/>
      <c r="W2241" s="50"/>
      <c r="X2241" s="50"/>
    </row>
    <row r="2242" spans="2:24" x14ac:dyDescent="0.25">
      <c r="B2242" s="50"/>
      <c r="C2242" s="128"/>
      <c r="D2242" s="126"/>
      <c r="E2242" s="126"/>
      <c r="F2242" s="124"/>
      <c r="G2242" s="132"/>
      <c r="H2242" s="50"/>
      <c r="I2242" s="50"/>
      <c r="J2242" s="50"/>
      <c r="K2242" s="50"/>
      <c r="L2242" s="50"/>
      <c r="M2242" s="50"/>
      <c r="N2242" s="50"/>
      <c r="O2242" s="50"/>
      <c r="P2242" s="50"/>
      <c r="Q2242" s="50"/>
      <c r="R2242" s="50"/>
      <c r="S2242" s="50"/>
      <c r="T2242" s="50"/>
      <c r="U2242" s="50"/>
      <c r="V2242" s="50"/>
      <c r="W2242" s="50"/>
      <c r="X2242" s="50"/>
    </row>
    <row r="2243" spans="2:24" x14ac:dyDescent="0.25">
      <c r="B2243" s="50"/>
      <c r="C2243" s="128"/>
      <c r="D2243" s="126"/>
      <c r="E2243" s="126"/>
      <c r="F2243" s="124"/>
      <c r="G2243" s="132"/>
      <c r="H2243" s="50"/>
      <c r="I2243" s="50"/>
      <c r="J2243" s="50"/>
      <c r="K2243" s="50"/>
      <c r="L2243" s="50"/>
      <c r="M2243" s="50"/>
      <c r="N2243" s="50"/>
      <c r="O2243" s="50"/>
      <c r="P2243" s="50"/>
      <c r="Q2243" s="50"/>
      <c r="R2243" s="50"/>
      <c r="S2243" s="50"/>
      <c r="T2243" s="50"/>
      <c r="U2243" s="50"/>
      <c r="V2243" s="50"/>
      <c r="W2243" s="50"/>
      <c r="X2243" s="50"/>
    </row>
    <row r="2244" spans="2:24" x14ac:dyDescent="0.25">
      <c r="B2244" s="50"/>
      <c r="C2244" s="128"/>
      <c r="D2244" s="126"/>
      <c r="E2244" s="126"/>
      <c r="F2244" s="124"/>
      <c r="G2244" s="132"/>
      <c r="H2244" s="50"/>
      <c r="I2244" s="50"/>
      <c r="J2244" s="50"/>
      <c r="K2244" s="50"/>
      <c r="L2244" s="50"/>
      <c r="M2244" s="50"/>
      <c r="N2244" s="50"/>
      <c r="O2244" s="50"/>
      <c r="P2244" s="50"/>
      <c r="Q2244" s="50"/>
      <c r="R2244" s="50"/>
      <c r="S2244" s="50"/>
      <c r="T2244" s="50"/>
      <c r="U2244" s="50"/>
      <c r="V2244" s="50"/>
      <c r="W2244" s="50"/>
      <c r="X2244" s="50"/>
    </row>
    <row r="2245" spans="2:24" x14ac:dyDescent="0.25">
      <c r="B2245" s="50"/>
      <c r="C2245" s="128"/>
      <c r="D2245" s="126"/>
      <c r="E2245" s="126"/>
      <c r="F2245" s="124"/>
      <c r="G2245" s="132"/>
      <c r="H2245" s="50"/>
      <c r="I2245" s="50"/>
      <c r="J2245" s="50"/>
      <c r="K2245" s="50"/>
      <c r="L2245" s="50"/>
      <c r="M2245" s="50"/>
      <c r="N2245" s="50"/>
      <c r="O2245" s="50"/>
      <c r="P2245" s="50"/>
      <c r="Q2245" s="50"/>
      <c r="R2245" s="50"/>
      <c r="S2245" s="50"/>
      <c r="T2245" s="50"/>
      <c r="U2245" s="50"/>
      <c r="V2245" s="50"/>
      <c r="W2245" s="50"/>
      <c r="X2245" s="50"/>
    </row>
    <row r="2246" spans="2:24" x14ac:dyDescent="0.25">
      <c r="B2246" s="50"/>
      <c r="C2246" s="128"/>
      <c r="D2246" s="126"/>
      <c r="E2246" s="126"/>
      <c r="F2246" s="124"/>
      <c r="G2246" s="132"/>
      <c r="H2246" s="50"/>
      <c r="I2246" s="50"/>
      <c r="J2246" s="50"/>
      <c r="K2246" s="50"/>
      <c r="L2246" s="50"/>
      <c r="M2246" s="50"/>
      <c r="N2246" s="50"/>
      <c r="O2246" s="50"/>
      <c r="P2246" s="50"/>
      <c r="Q2246" s="50"/>
      <c r="R2246" s="50"/>
      <c r="S2246" s="50"/>
      <c r="T2246" s="50"/>
      <c r="U2246" s="50"/>
      <c r="V2246" s="50"/>
      <c r="W2246" s="50"/>
      <c r="X2246" s="50"/>
    </row>
    <row r="2247" spans="2:24" x14ac:dyDescent="0.25">
      <c r="B2247" s="50"/>
      <c r="C2247" s="128"/>
      <c r="D2247" s="126"/>
      <c r="E2247" s="126"/>
      <c r="F2247" s="124"/>
      <c r="G2247" s="132"/>
      <c r="H2247" s="50"/>
      <c r="I2247" s="50"/>
      <c r="J2247" s="50"/>
      <c r="K2247" s="50"/>
      <c r="L2247" s="50"/>
      <c r="M2247" s="50"/>
      <c r="N2247" s="50"/>
      <c r="O2247" s="50"/>
      <c r="P2247" s="50"/>
      <c r="Q2247" s="50"/>
      <c r="R2247" s="50"/>
      <c r="S2247" s="50"/>
      <c r="T2247" s="50"/>
      <c r="U2247" s="50"/>
      <c r="V2247" s="50"/>
      <c r="W2247" s="50"/>
      <c r="X2247" s="50"/>
    </row>
    <row r="2248" spans="2:24" x14ac:dyDescent="0.25">
      <c r="B2248" s="50"/>
      <c r="C2248" s="128"/>
      <c r="D2248" s="126"/>
      <c r="E2248" s="126"/>
      <c r="F2248" s="124"/>
      <c r="G2248" s="132"/>
      <c r="H2248" s="50"/>
      <c r="I2248" s="50"/>
      <c r="J2248" s="50"/>
      <c r="K2248" s="50"/>
      <c r="L2248" s="50"/>
      <c r="M2248" s="50"/>
      <c r="N2248" s="50"/>
      <c r="O2248" s="50"/>
      <c r="P2248" s="50"/>
      <c r="Q2248" s="50"/>
      <c r="R2248" s="50"/>
      <c r="S2248" s="50"/>
      <c r="T2248" s="50"/>
      <c r="U2248" s="50"/>
      <c r="V2248" s="50"/>
      <c r="W2248" s="50"/>
      <c r="X2248" s="50"/>
    </row>
    <row r="2249" spans="2:24" x14ac:dyDescent="0.25">
      <c r="B2249" s="50"/>
      <c r="C2249" s="128"/>
      <c r="D2249" s="126"/>
      <c r="E2249" s="126"/>
      <c r="F2249" s="124"/>
      <c r="G2249" s="132"/>
      <c r="H2249" s="50"/>
      <c r="I2249" s="50"/>
      <c r="J2249" s="50"/>
      <c r="K2249" s="50"/>
      <c r="L2249" s="50"/>
      <c r="M2249" s="50"/>
      <c r="N2249" s="50"/>
      <c r="O2249" s="50"/>
      <c r="P2249" s="50"/>
      <c r="Q2249" s="50"/>
      <c r="R2249" s="50"/>
      <c r="S2249" s="50"/>
      <c r="T2249" s="50"/>
      <c r="U2249" s="50"/>
      <c r="V2249" s="50"/>
      <c r="W2249" s="50"/>
      <c r="X2249" s="50"/>
    </row>
    <row r="2250" spans="2:24" x14ac:dyDescent="0.25">
      <c r="B2250" s="50"/>
      <c r="C2250" s="128"/>
      <c r="D2250" s="126"/>
      <c r="E2250" s="126"/>
      <c r="F2250" s="124"/>
      <c r="G2250" s="132"/>
      <c r="H2250" s="50"/>
      <c r="I2250" s="50"/>
      <c r="J2250" s="50"/>
      <c r="K2250" s="50"/>
      <c r="L2250" s="50"/>
      <c r="M2250" s="50"/>
      <c r="N2250" s="50"/>
      <c r="O2250" s="50"/>
      <c r="P2250" s="50"/>
      <c r="Q2250" s="50"/>
      <c r="R2250" s="50"/>
      <c r="S2250" s="50"/>
      <c r="T2250" s="50"/>
      <c r="U2250" s="50"/>
      <c r="V2250" s="50"/>
      <c r="W2250" s="50"/>
      <c r="X2250" s="50"/>
    </row>
    <row r="2251" spans="2:24" x14ac:dyDescent="0.25">
      <c r="B2251" s="50"/>
      <c r="C2251" s="128"/>
      <c r="D2251" s="126"/>
      <c r="E2251" s="126"/>
      <c r="F2251" s="124"/>
      <c r="G2251" s="132"/>
      <c r="H2251" s="50"/>
      <c r="I2251" s="50"/>
      <c r="J2251" s="50"/>
      <c r="K2251" s="50"/>
      <c r="L2251" s="50"/>
      <c r="M2251" s="50"/>
      <c r="N2251" s="50"/>
      <c r="O2251" s="50"/>
      <c r="P2251" s="50"/>
      <c r="Q2251" s="50"/>
      <c r="R2251" s="50"/>
      <c r="S2251" s="50"/>
      <c r="T2251" s="50"/>
      <c r="U2251" s="50"/>
      <c r="V2251" s="50"/>
      <c r="W2251" s="50"/>
      <c r="X2251" s="50"/>
    </row>
    <row r="2252" spans="2:24" x14ac:dyDescent="0.25">
      <c r="B2252" s="50"/>
      <c r="C2252" s="128"/>
      <c r="D2252" s="126"/>
      <c r="E2252" s="126"/>
      <c r="F2252" s="124"/>
      <c r="G2252" s="132"/>
      <c r="H2252" s="50"/>
      <c r="I2252" s="50"/>
      <c r="J2252" s="50"/>
      <c r="K2252" s="50"/>
      <c r="L2252" s="50"/>
      <c r="M2252" s="50"/>
      <c r="N2252" s="50"/>
      <c r="O2252" s="50"/>
      <c r="P2252" s="50"/>
      <c r="Q2252" s="50"/>
      <c r="R2252" s="50"/>
      <c r="S2252" s="50"/>
      <c r="T2252" s="50"/>
      <c r="U2252" s="50"/>
      <c r="V2252" s="50"/>
      <c r="W2252" s="50"/>
      <c r="X2252" s="50"/>
    </row>
    <row r="2253" spans="2:24" x14ac:dyDescent="0.25">
      <c r="B2253" s="50"/>
      <c r="C2253" s="128"/>
      <c r="D2253" s="126"/>
      <c r="E2253" s="126"/>
      <c r="F2253" s="124"/>
      <c r="G2253" s="132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  <c r="R2253" s="50"/>
      <c r="S2253" s="50"/>
      <c r="T2253" s="50"/>
      <c r="U2253" s="50"/>
      <c r="V2253" s="50"/>
      <c r="W2253" s="50"/>
      <c r="X2253" s="50"/>
    </row>
    <row r="2254" spans="2:24" x14ac:dyDescent="0.25">
      <c r="B2254" s="50"/>
      <c r="C2254" s="128"/>
      <c r="D2254" s="126"/>
      <c r="E2254" s="126"/>
      <c r="F2254" s="124"/>
      <c r="G2254" s="132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  <c r="R2254" s="50"/>
      <c r="S2254" s="50"/>
      <c r="T2254" s="50"/>
      <c r="U2254" s="50"/>
      <c r="V2254" s="50"/>
      <c r="W2254" s="50"/>
      <c r="X2254" s="50"/>
    </row>
    <row r="2255" spans="2:24" x14ac:dyDescent="0.25">
      <c r="B2255" s="50"/>
      <c r="C2255" s="128"/>
      <c r="D2255" s="126"/>
      <c r="E2255" s="126"/>
      <c r="F2255" s="124"/>
      <c r="G2255" s="132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  <c r="R2255" s="50"/>
      <c r="S2255" s="50"/>
      <c r="T2255" s="50"/>
      <c r="U2255" s="50"/>
      <c r="V2255" s="50"/>
      <c r="W2255" s="50"/>
      <c r="X2255" s="50"/>
    </row>
    <row r="2256" spans="2:24" x14ac:dyDescent="0.25">
      <c r="B2256" s="50"/>
      <c r="C2256" s="128"/>
      <c r="D2256" s="126"/>
      <c r="E2256" s="126"/>
      <c r="F2256" s="124"/>
      <c r="G2256" s="132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  <c r="R2256" s="50"/>
      <c r="S2256" s="50"/>
      <c r="T2256" s="50"/>
      <c r="U2256" s="50"/>
      <c r="V2256" s="50"/>
      <c r="W2256" s="50"/>
      <c r="X2256" s="50"/>
    </row>
    <row r="2257" spans="2:24" x14ac:dyDescent="0.25">
      <c r="B2257" s="50"/>
      <c r="C2257" s="128"/>
      <c r="D2257" s="126"/>
      <c r="E2257" s="126"/>
      <c r="F2257" s="124"/>
      <c r="G2257" s="132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  <c r="R2257" s="50"/>
      <c r="S2257" s="50"/>
      <c r="T2257" s="50"/>
      <c r="U2257" s="50"/>
      <c r="V2257" s="50"/>
      <c r="W2257" s="50"/>
      <c r="X2257" s="50"/>
    </row>
    <row r="2258" spans="2:24" x14ac:dyDescent="0.25">
      <c r="B2258" s="50"/>
      <c r="C2258" s="128"/>
      <c r="D2258" s="126"/>
      <c r="E2258" s="126"/>
      <c r="F2258" s="124"/>
      <c r="G2258" s="132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  <c r="R2258" s="50"/>
      <c r="S2258" s="50"/>
      <c r="T2258" s="50"/>
      <c r="U2258" s="50"/>
      <c r="V2258" s="50"/>
      <c r="W2258" s="50"/>
      <c r="X2258" s="50"/>
    </row>
    <row r="2259" spans="2:24" x14ac:dyDescent="0.25">
      <c r="B2259" s="50"/>
      <c r="C2259" s="128"/>
      <c r="D2259" s="126"/>
      <c r="E2259" s="126"/>
      <c r="F2259" s="124"/>
      <c r="G2259" s="132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  <c r="R2259" s="50"/>
      <c r="S2259" s="50"/>
      <c r="T2259" s="50"/>
      <c r="U2259" s="50"/>
      <c r="V2259" s="50"/>
      <c r="W2259" s="50"/>
      <c r="X2259" s="50"/>
    </row>
    <row r="2260" spans="2:24" x14ac:dyDescent="0.25">
      <c r="B2260" s="50"/>
      <c r="C2260" s="128"/>
      <c r="D2260" s="126"/>
      <c r="E2260" s="126"/>
      <c r="F2260" s="124"/>
      <c r="G2260" s="132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  <c r="R2260" s="50"/>
      <c r="S2260" s="50"/>
      <c r="T2260" s="50"/>
      <c r="U2260" s="50"/>
      <c r="V2260" s="50"/>
      <c r="W2260" s="50"/>
      <c r="X2260" s="50"/>
    </row>
    <row r="2261" spans="2:24" x14ac:dyDescent="0.25">
      <c r="B2261" s="50"/>
      <c r="C2261" s="128"/>
      <c r="D2261" s="126"/>
      <c r="E2261" s="126"/>
      <c r="F2261" s="124"/>
      <c r="G2261" s="132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  <c r="R2261" s="50"/>
      <c r="S2261" s="50"/>
      <c r="T2261" s="50"/>
      <c r="U2261" s="50"/>
      <c r="V2261" s="50"/>
      <c r="W2261" s="50"/>
      <c r="X2261" s="50"/>
    </row>
    <row r="2262" spans="2:24" x14ac:dyDescent="0.25">
      <c r="B2262" s="50"/>
      <c r="C2262" s="128"/>
      <c r="D2262" s="126"/>
      <c r="E2262" s="126"/>
      <c r="F2262" s="124"/>
      <c r="G2262" s="132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  <c r="R2262" s="50"/>
      <c r="S2262" s="50"/>
      <c r="T2262" s="50"/>
      <c r="U2262" s="50"/>
      <c r="V2262" s="50"/>
      <c r="W2262" s="50"/>
      <c r="X2262" s="50"/>
    </row>
    <row r="2263" spans="2:24" x14ac:dyDescent="0.25">
      <c r="B2263" s="50"/>
      <c r="C2263" s="128"/>
      <c r="D2263" s="126"/>
      <c r="E2263" s="126"/>
      <c r="F2263" s="124"/>
      <c r="G2263" s="132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  <c r="R2263" s="50"/>
      <c r="S2263" s="50"/>
      <c r="T2263" s="50"/>
      <c r="U2263" s="50"/>
      <c r="V2263" s="50"/>
      <c r="W2263" s="50"/>
      <c r="X2263" s="50"/>
    </row>
    <row r="2264" spans="2:24" x14ac:dyDescent="0.25">
      <c r="B2264" s="50"/>
      <c r="C2264" s="128"/>
      <c r="D2264" s="126"/>
      <c r="E2264" s="126"/>
      <c r="F2264" s="124"/>
      <c r="G2264" s="132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  <c r="R2264" s="50"/>
      <c r="S2264" s="50"/>
      <c r="T2264" s="50"/>
      <c r="U2264" s="50"/>
      <c r="V2264" s="50"/>
      <c r="W2264" s="50"/>
      <c r="X2264" s="50"/>
    </row>
    <row r="2265" spans="2:24" x14ac:dyDescent="0.25">
      <c r="B2265" s="50"/>
      <c r="C2265" s="128"/>
      <c r="D2265" s="126"/>
      <c r="E2265" s="126"/>
      <c r="F2265" s="124"/>
      <c r="G2265" s="132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  <c r="R2265" s="50"/>
      <c r="S2265" s="50"/>
      <c r="T2265" s="50"/>
      <c r="U2265" s="50"/>
      <c r="V2265" s="50"/>
      <c r="W2265" s="50"/>
      <c r="X2265" s="50"/>
    </row>
    <row r="2266" spans="2:24" x14ac:dyDescent="0.25">
      <c r="B2266" s="50"/>
      <c r="C2266" s="128"/>
      <c r="D2266" s="126"/>
      <c r="E2266" s="126"/>
      <c r="F2266" s="124"/>
      <c r="G2266" s="132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  <c r="R2266" s="50"/>
      <c r="S2266" s="50"/>
      <c r="T2266" s="50"/>
      <c r="U2266" s="50"/>
      <c r="V2266" s="50"/>
      <c r="W2266" s="50"/>
      <c r="X2266" s="50"/>
    </row>
    <row r="2267" spans="2:24" x14ac:dyDescent="0.25">
      <c r="B2267" s="50"/>
      <c r="C2267" s="128"/>
      <c r="D2267" s="126"/>
      <c r="E2267" s="126"/>
      <c r="F2267" s="124"/>
      <c r="G2267" s="132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  <c r="R2267" s="50"/>
      <c r="S2267" s="50"/>
      <c r="T2267" s="50"/>
      <c r="U2267" s="50"/>
      <c r="V2267" s="50"/>
      <c r="W2267" s="50"/>
      <c r="X2267" s="50"/>
    </row>
    <row r="2268" spans="2:24" x14ac:dyDescent="0.25">
      <c r="B2268" s="50"/>
      <c r="C2268" s="128"/>
      <c r="D2268" s="126"/>
      <c r="E2268" s="126"/>
      <c r="F2268" s="124"/>
      <c r="G2268" s="132"/>
      <c r="H2268" s="50"/>
      <c r="I2268" s="50"/>
      <c r="J2268" s="50"/>
      <c r="K2268" s="50"/>
      <c r="L2268" s="50"/>
      <c r="M2268" s="50"/>
      <c r="N2268" s="50"/>
      <c r="O2268" s="50"/>
      <c r="P2268" s="50"/>
      <c r="Q2268" s="50"/>
      <c r="R2268" s="50"/>
      <c r="S2268" s="50"/>
      <c r="T2268" s="50"/>
      <c r="U2268" s="50"/>
      <c r="V2268" s="50"/>
      <c r="W2268" s="50"/>
      <c r="X2268" s="50"/>
    </row>
    <row r="2269" spans="2:24" x14ac:dyDescent="0.25">
      <c r="B2269" s="50"/>
      <c r="C2269" s="128"/>
      <c r="D2269" s="126"/>
      <c r="E2269" s="126"/>
      <c r="F2269" s="124"/>
      <c r="G2269" s="132"/>
      <c r="H2269" s="50"/>
      <c r="I2269" s="50"/>
      <c r="J2269" s="50"/>
      <c r="K2269" s="50"/>
      <c r="L2269" s="50"/>
      <c r="M2269" s="50"/>
      <c r="N2269" s="50"/>
      <c r="O2269" s="50"/>
      <c r="P2269" s="50"/>
      <c r="Q2269" s="50"/>
      <c r="R2269" s="50"/>
      <c r="S2269" s="50"/>
      <c r="T2269" s="50"/>
      <c r="U2269" s="50"/>
      <c r="V2269" s="50"/>
      <c r="W2269" s="50"/>
      <c r="X2269" s="50"/>
    </row>
    <row r="2270" spans="2:24" x14ac:dyDescent="0.25">
      <c r="B2270" s="50"/>
      <c r="C2270" s="128"/>
      <c r="D2270" s="126"/>
      <c r="E2270" s="126"/>
      <c r="F2270" s="124"/>
      <c r="G2270" s="132"/>
      <c r="H2270" s="50"/>
      <c r="I2270" s="50"/>
      <c r="J2270" s="50"/>
      <c r="K2270" s="50"/>
      <c r="L2270" s="50"/>
      <c r="M2270" s="50"/>
      <c r="N2270" s="50"/>
      <c r="O2270" s="50"/>
      <c r="P2270" s="50"/>
      <c r="Q2270" s="50"/>
      <c r="R2270" s="50"/>
      <c r="S2270" s="50"/>
      <c r="T2270" s="50"/>
      <c r="U2270" s="50"/>
      <c r="V2270" s="50"/>
      <c r="W2270" s="50"/>
      <c r="X2270" s="50"/>
    </row>
    <row r="2271" spans="2:24" x14ac:dyDescent="0.25">
      <c r="B2271" s="50"/>
      <c r="C2271" s="128"/>
      <c r="D2271" s="126"/>
      <c r="E2271" s="126"/>
      <c r="F2271" s="124"/>
      <c r="G2271" s="132"/>
      <c r="H2271" s="50"/>
      <c r="I2271" s="50"/>
      <c r="J2271" s="50"/>
      <c r="K2271" s="50"/>
      <c r="L2271" s="50"/>
      <c r="M2271" s="50"/>
      <c r="N2271" s="50"/>
      <c r="O2271" s="50"/>
      <c r="P2271" s="50"/>
      <c r="Q2271" s="50"/>
      <c r="R2271" s="50"/>
      <c r="S2271" s="50"/>
      <c r="T2271" s="50"/>
      <c r="U2271" s="50"/>
      <c r="V2271" s="50"/>
      <c r="W2271" s="50"/>
      <c r="X2271" s="50"/>
    </row>
    <row r="2272" spans="2:24" x14ac:dyDescent="0.25">
      <c r="B2272" s="50"/>
      <c r="C2272" s="128"/>
      <c r="D2272" s="126"/>
      <c r="E2272" s="126"/>
      <c r="F2272" s="124"/>
      <c r="G2272" s="132"/>
      <c r="H2272" s="50"/>
      <c r="I2272" s="50"/>
      <c r="J2272" s="50"/>
      <c r="K2272" s="50"/>
      <c r="L2272" s="50"/>
      <c r="M2272" s="50"/>
      <c r="N2272" s="50"/>
      <c r="O2272" s="50"/>
      <c r="P2272" s="50"/>
      <c r="Q2272" s="50"/>
      <c r="R2272" s="50"/>
      <c r="S2272" s="50"/>
      <c r="T2272" s="50"/>
      <c r="U2272" s="50"/>
      <c r="V2272" s="50"/>
      <c r="W2272" s="50"/>
      <c r="X2272" s="50"/>
    </row>
    <row r="2273" spans="2:24" x14ac:dyDescent="0.25">
      <c r="B2273" s="50"/>
      <c r="C2273" s="128"/>
      <c r="D2273" s="126"/>
      <c r="E2273" s="126"/>
      <c r="F2273" s="124"/>
      <c r="G2273" s="132"/>
      <c r="H2273" s="50"/>
      <c r="I2273" s="50"/>
      <c r="J2273" s="50"/>
      <c r="K2273" s="50"/>
      <c r="L2273" s="50"/>
      <c r="M2273" s="50"/>
      <c r="N2273" s="50"/>
      <c r="O2273" s="50"/>
      <c r="P2273" s="50"/>
      <c r="Q2273" s="50"/>
      <c r="R2273" s="50"/>
      <c r="S2273" s="50"/>
      <c r="T2273" s="50"/>
      <c r="U2273" s="50"/>
      <c r="V2273" s="50"/>
      <c r="W2273" s="50"/>
      <c r="X2273" s="50"/>
    </row>
    <row r="2274" spans="2:24" x14ac:dyDescent="0.25">
      <c r="B2274" s="50"/>
      <c r="C2274" s="128"/>
      <c r="D2274" s="126"/>
      <c r="E2274" s="126"/>
      <c r="F2274" s="124"/>
      <c r="G2274" s="132"/>
      <c r="H2274" s="50"/>
      <c r="I2274" s="50"/>
      <c r="J2274" s="50"/>
      <c r="K2274" s="50"/>
      <c r="L2274" s="50"/>
      <c r="M2274" s="50"/>
      <c r="N2274" s="50"/>
      <c r="O2274" s="50"/>
      <c r="P2274" s="50"/>
      <c r="Q2274" s="50"/>
      <c r="R2274" s="50"/>
      <c r="S2274" s="50"/>
      <c r="T2274" s="50"/>
      <c r="U2274" s="50"/>
      <c r="V2274" s="50"/>
      <c r="W2274" s="50"/>
      <c r="X2274" s="50"/>
    </row>
    <row r="2275" spans="2:24" x14ac:dyDescent="0.25">
      <c r="B2275" s="50"/>
      <c r="C2275" s="128"/>
      <c r="D2275" s="126"/>
      <c r="E2275" s="126"/>
      <c r="F2275" s="124"/>
      <c r="G2275" s="132"/>
      <c r="H2275" s="50"/>
      <c r="I2275" s="50"/>
      <c r="J2275" s="50"/>
      <c r="K2275" s="50"/>
      <c r="L2275" s="50"/>
      <c r="M2275" s="50"/>
      <c r="N2275" s="50"/>
      <c r="O2275" s="50"/>
      <c r="P2275" s="50"/>
      <c r="Q2275" s="50"/>
      <c r="R2275" s="50"/>
      <c r="S2275" s="50"/>
      <c r="T2275" s="50"/>
      <c r="U2275" s="50"/>
      <c r="V2275" s="50"/>
      <c r="W2275" s="50"/>
      <c r="X2275" s="50"/>
    </row>
    <row r="2276" spans="2:24" x14ac:dyDescent="0.25">
      <c r="B2276" s="50"/>
      <c r="C2276" s="128"/>
      <c r="D2276" s="126"/>
      <c r="E2276" s="126"/>
      <c r="F2276" s="124"/>
      <c r="G2276" s="132"/>
      <c r="H2276" s="50"/>
      <c r="I2276" s="50"/>
      <c r="J2276" s="50"/>
      <c r="K2276" s="50"/>
      <c r="L2276" s="50"/>
      <c r="M2276" s="50"/>
      <c r="N2276" s="50"/>
      <c r="O2276" s="50"/>
      <c r="P2276" s="50"/>
      <c r="Q2276" s="50"/>
      <c r="R2276" s="50"/>
      <c r="S2276" s="50"/>
      <c r="T2276" s="50"/>
      <c r="U2276" s="50"/>
      <c r="V2276" s="50"/>
      <c r="W2276" s="50"/>
      <c r="X2276" s="50"/>
    </row>
    <row r="2277" spans="2:24" x14ac:dyDescent="0.25">
      <c r="B2277" s="50"/>
      <c r="C2277" s="128"/>
      <c r="D2277" s="126"/>
      <c r="E2277" s="126"/>
      <c r="F2277" s="124"/>
      <c r="G2277" s="132"/>
      <c r="H2277" s="50"/>
      <c r="I2277" s="50"/>
      <c r="J2277" s="50"/>
      <c r="K2277" s="50"/>
      <c r="L2277" s="50"/>
      <c r="M2277" s="50"/>
      <c r="N2277" s="50"/>
      <c r="O2277" s="50"/>
      <c r="P2277" s="50"/>
      <c r="Q2277" s="50"/>
      <c r="R2277" s="50"/>
      <c r="S2277" s="50"/>
      <c r="T2277" s="50"/>
      <c r="U2277" s="50"/>
      <c r="V2277" s="50"/>
      <c r="W2277" s="50"/>
      <c r="X2277" s="50"/>
    </row>
    <row r="2278" spans="2:24" x14ac:dyDescent="0.25">
      <c r="B2278" s="50"/>
      <c r="C2278" s="128"/>
      <c r="D2278" s="126"/>
      <c r="E2278" s="126"/>
      <c r="F2278" s="124"/>
      <c r="G2278" s="132"/>
      <c r="H2278" s="50"/>
      <c r="I2278" s="50"/>
      <c r="J2278" s="50"/>
      <c r="K2278" s="50"/>
      <c r="L2278" s="50"/>
      <c r="M2278" s="50"/>
      <c r="N2278" s="50"/>
      <c r="O2278" s="50"/>
      <c r="P2278" s="50"/>
      <c r="Q2278" s="50"/>
      <c r="R2278" s="50"/>
      <c r="S2278" s="50"/>
      <c r="T2278" s="50"/>
      <c r="U2278" s="50"/>
      <c r="V2278" s="50"/>
      <c r="W2278" s="50"/>
      <c r="X2278" s="50"/>
    </row>
    <row r="2279" spans="2:24" x14ac:dyDescent="0.25">
      <c r="B2279" s="50"/>
      <c r="C2279" s="128"/>
      <c r="D2279" s="126"/>
      <c r="E2279" s="126"/>
      <c r="F2279" s="124"/>
      <c r="G2279" s="132"/>
      <c r="H2279" s="50"/>
      <c r="I2279" s="50"/>
      <c r="J2279" s="50"/>
      <c r="K2279" s="50"/>
      <c r="L2279" s="50"/>
      <c r="M2279" s="50"/>
      <c r="N2279" s="50"/>
      <c r="O2279" s="50"/>
      <c r="P2279" s="50"/>
      <c r="Q2279" s="50"/>
      <c r="R2279" s="50"/>
      <c r="S2279" s="50"/>
      <c r="T2279" s="50"/>
      <c r="U2279" s="50"/>
      <c r="V2279" s="50"/>
      <c r="W2279" s="50"/>
      <c r="X2279" s="50"/>
    </row>
    <row r="2280" spans="2:24" x14ac:dyDescent="0.25">
      <c r="B2280" s="50"/>
      <c r="C2280" s="128"/>
      <c r="D2280" s="126"/>
      <c r="E2280" s="126"/>
      <c r="F2280" s="124"/>
      <c r="G2280" s="132"/>
      <c r="H2280" s="50"/>
      <c r="I2280" s="50"/>
      <c r="J2280" s="50"/>
      <c r="K2280" s="50"/>
      <c r="L2280" s="50"/>
      <c r="M2280" s="50"/>
      <c r="N2280" s="50"/>
      <c r="O2280" s="50"/>
      <c r="P2280" s="50"/>
      <c r="Q2280" s="50"/>
      <c r="R2280" s="50"/>
      <c r="S2280" s="50"/>
      <c r="T2280" s="50"/>
      <c r="U2280" s="50"/>
      <c r="V2280" s="50"/>
      <c r="W2280" s="50"/>
      <c r="X2280" s="50"/>
    </row>
    <row r="2281" spans="2:24" x14ac:dyDescent="0.25">
      <c r="B2281" s="50"/>
      <c r="C2281" s="128"/>
      <c r="D2281" s="126"/>
      <c r="E2281" s="126"/>
      <c r="F2281" s="124"/>
      <c r="G2281" s="132"/>
      <c r="H2281" s="50"/>
      <c r="I2281" s="50"/>
      <c r="J2281" s="50"/>
      <c r="K2281" s="50"/>
      <c r="L2281" s="50"/>
      <c r="M2281" s="50"/>
      <c r="N2281" s="50"/>
      <c r="O2281" s="50"/>
      <c r="P2281" s="50"/>
      <c r="Q2281" s="50"/>
      <c r="R2281" s="50"/>
      <c r="S2281" s="50"/>
      <c r="T2281" s="50"/>
      <c r="U2281" s="50"/>
      <c r="V2281" s="50"/>
      <c r="W2281" s="50"/>
      <c r="X2281" s="50"/>
    </row>
    <row r="2282" spans="2:24" x14ac:dyDescent="0.25">
      <c r="B2282" s="50"/>
      <c r="C2282" s="128"/>
      <c r="D2282" s="126"/>
      <c r="E2282" s="126"/>
      <c r="F2282" s="124"/>
      <c r="G2282" s="132"/>
      <c r="H2282" s="50"/>
      <c r="I2282" s="50"/>
      <c r="J2282" s="50"/>
      <c r="K2282" s="50"/>
      <c r="L2282" s="50"/>
      <c r="M2282" s="50"/>
      <c r="N2282" s="50"/>
      <c r="O2282" s="50"/>
      <c r="P2282" s="50"/>
      <c r="Q2282" s="50"/>
      <c r="R2282" s="50"/>
      <c r="S2282" s="50"/>
      <c r="T2282" s="50"/>
      <c r="U2282" s="50"/>
      <c r="V2282" s="50"/>
      <c r="W2282" s="50"/>
      <c r="X2282" s="50"/>
    </row>
    <row r="2283" spans="2:24" x14ac:dyDescent="0.25">
      <c r="B2283" s="50"/>
      <c r="C2283" s="128"/>
      <c r="D2283" s="126"/>
      <c r="E2283" s="126"/>
      <c r="F2283" s="124"/>
      <c r="G2283" s="132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  <c r="R2283" s="50"/>
      <c r="S2283" s="50"/>
      <c r="T2283" s="50"/>
      <c r="U2283" s="50"/>
      <c r="V2283" s="50"/>
      <c r="W2283" s="50"/>
      <c r="X2283" s="50"/>
    </row>
    <row r="2284" spans="2:24" x14ac:dyDescent="0.25">
      <c r="B2284" s="50"/>
      <c r="C2284" s="128"/>
      <c r="D2284" s="126"/>
      <c r="E2284" s="126"/>
      <c r="F2284" s="124"/>
      <c r="G2284" s="132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  <c r="R2284" s="50"/>
      <c r="S2284" s="50"/>
      <c r="T2284" s="50"/>
      <c r="U2284" s="50"/>
      <c r="V2284" s="50"/>
      <c r="W2284" s="50"/>
      <c r="X2284" s="50"/>
    </row>
    <row r="2285" spans="2:24" x14ac:dyDescent="0.25">
      <c r="B2285" s="50"/>
      <c r="C2285" s="128"/>
      <c r="D2285" s="126"/>
      <c r="E2285" s="126"/>
      <c r="F2285" s="124"/>
      <c r="G2285" s="132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  <c r="R2285" s="50"/>
      <c r="S2285" s="50"/>
      <c r="T2285" s="50"/>
      <c r="U2285" s="50"/>
      <c r="V2285" s="50"/>
      <c r="W2285" s="50"/>
      <c r="X2285" s="50"/>
    </row>
    <row r="2286" spans="2:24" x14ac:dyDescent="0.25">
      <c r="B2286" s="50"/>
      <c r="C2286" s="128"/>
      <c r="D2286" s="126"/>
      <c r="E2286" s="126"/>
      <c r="F2286" s="124"/>
      <c r="G2286" s="132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  <c r="R2286" s="50"/>
      <c r="S2286" s="50"/>
      <c r="T2286" s="50"/>
      <c r="U2286" s="50"/>
      <c r="V2286" s="50"/>
      <c r="W2286" s="50"/>
      <c r="X2286" s="50"/>
    </row>
    <row r="2287" spans="2:24" x14ac:dyDescent="0.25">
      <c r="B2287" s="50"/>
      <c r="C2287" s="128"/>
      <c r="D2287" s="126"/>
      <c r="E2287" s="126"/>
      <c r="F2287" s="124"/>
      <c r="G2287" s="132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  <c r="R2287" s="50"/>
      <c r="S2287" s="50"/>
      <c r="T2287" s="50"/>
      <c r="U2287" s="50"/>
      <c r="V2287" s="50"/>
      <c r="W2287" s="50"/>
      <c r="X2287" s="50"/>
    </row>
    <row r="2288" spans="2:24" x14ac:dyDescent="0.25">
      <c r="B2288" s="50"/>
      <c r="C2288" s="128"/>
      <c r="D2288" s="126"/>
      <c r="E2288" s="126"/>
      <c r="F2288" s="124"/>
      <c r="G2288" s="132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  <c r="R2288" s="50"/>
      <c r="S2288" s="50"/>
      <c r="T2288" s="50"/>
      <c r="U2288" s="50"/>
      <c r="V2288" s="50"/>
      <c r="W2288" s="50"/>
      <c r="X2288" s="50"/>
    </row>
    <row r="2289" spans="2:24" x14ac:dyDescent="0.25">
      <c r="B2289" s="50"/>
      <c r="C2289" s="128"/>
      <c r="D2289" s="126"/>
      <c r="E2289" s="126"/>
      <c r="F2289" s="124"/>
      <c r="G2289" s="132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  <c r="R2289" s="50"/>
      <c r="S2289" s="50"/>
      <c r="T2289" s="50"/>
      <c r="U2289" s="50"/>
      <c r="V2289" s="50"/>
      <c r="W2289" s="50"/>
      <c r="X2289" s="50"/>
    </row>
    <row r="2290" spans="2:24" x14ac:dyDescent="0.25">
      <c r="B2290" s="50"/>
      <c r="C2290" s="128"/>
      <c r="D2290" s="126"/>
      <c r="E2290" s="126"/>
      <c r="F2290" s="124"/>
      <c r="G2290" s="132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  <c r="R2290" s="50"/>
      <c r="S2290" s="50"/>
      <c r="T2290" s="50"/>
      <c r="U2290" s="50"/>
      <c r="V2290" s="50"/>
      <c r="W2290" s="50"/>
      <c r="X2290" s="50"/>
    </row>
    <row r="2291" spans="2:24" x14ac:dyDescent="0.25">
      <c r="B2291" s="50"/>
      <c r="C2291" s="128"/>
      <c r="D2291" s="126"/>
      <c r="E2291" s="126"/>
      <c r="F2291" s="124"/>
      <c r="G2291" s="132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  <c r="R2291" s="50"/>
      <c r="S2291" s="50"/>
      <c r="T2291" s="50"/>
      <c r="U2291" s="50"/>
      <c r="V2291" s="50"/>
      <c r="W2291" s="50"/>
      <c r="X2291" s="50"/>
    </row>
    <row r="2292" spans="2:24" x14ac:dyDescent="0.25">
      <c r="B2292" s="50"/>
      <c r="C2292" s="128"/>
      <c r="D2292" s="126"/>
      <c r="E2292" s="126"/>
      <c r="F2292" s="124"/>
      <c r="G2292" s="132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  <c r="R2292" s="50"/>
      <c r="S2292" s="50"/>
      <c r="T2292" s="50"/>
      <c r="U2292" s="50"/>
      <c r="V2292" s="50"/>
      <c r="W2292" s="50"/>
      <c r="X2292" s="50"/>
    </row>
    <row r="2293" spans="2:24" x14ac:dyDescent="0.25">
      <c r="B2293" s="50"/>
      <c r="C2293" s="128"/>
      <c r="D2293" s="126"/>
      <c r="E2293" s="126"/>
      <c r="F2293" s="124"/>
      <c r="G2293" s="132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  <c r="R2293" s="50"/>
      <c r="S2293" s="50"/>
      <c r="T2293" s="50"/>
      <c r="U2293" s="50"/>
      <c r="V2293" s="50"/>
      <c r="W2293" s="50"/>
      <c r="X2293" s="50"/>
    </row>
    <row r="2294" spans="2:24" x14ac:dyDescent="0.25">
      <c r="B2294" s="50"/>
      <c r="C2294" s="128"/>
      <c r="D2294" s="126"/>
      <c r="E2294" s="126"/>
      <c r="F2294" s="124"/>
      <c r="G2294" s="132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  <c r="R2294" s="50"/>
      <c r="S2294" s="50"/>
      <c r="T2294" s="50"/>
      <c r="U2294" s="50"/>
      <c r="V2294" s="50"/>
      <c r="W2294" s="50"/>
      <c r="X2294" s="50"/>
    </row>
    <row r="2295" spans="2:24" x14ac:dyDescent="0.25">
      <c r="B2295" s="50"/>
      <c r="C2295" s="128"/>
      <c r="D2295" s="126"/>
      <c r="E2295" s="126"/>
      <c r="F2295" s="124"/>
      <c r="G2295" s="132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  <c r="R2295" s="50"/>
      <c r="S2295" s="50"/>
      <c r="T2295" s="50"/>
      <c r="U2295" s="50"/>
      <c r="V2295" s="50"/>
      <c r="W2295" s="50"/>
      <c r="X2295" s="50"/>
    </row>
    <row r="2296" spans="2:24" x14ac:dyDescent="0.25">
      <c r="B2296" s="50"/>
      <c r="C2296" s="128"/>
      <c r="D2296" s="126"/>
      <c r="E2296" s="126"/>
      <c r="F2296" s="124"/>
      <c r="G2296" s="132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  <c r="R2296" s="50"/>
      <c r="S2296" s="50"/>
      <c r="T2296" s="50"/>
      <c r="U2296" s="50"/>
      <c r="V2296" s="50"/>
      <c r="W2296" s="50"/>
      <c r="X2296" s="50"/>
    </row>
    <row r="2297" spans="2:24" x14ac:dyDescent="0.25">
      <c r="B2297" s="50"/>
      <c r="C2297" s="128"/>
      <c r="D2297" s="126"/>
      <c r="E2297" s="126"/>
      <c r="F2297" s="124"/>
      <c r="G2297" s="132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  <c r="R2297" s="50"/>
      <c r="S2297" s="50"/>
      <c r="T2297" s="50"/>
      <c r="U2297" s="50"/>
      <c r="V2297" s="50"/>
      <c r="W2297" s="50"/>
      <c r="X2297" s="50"/>
    </row>
    <row r="2298" spans="2:24" x14ac:dyDescent="0.25">
      <c r="B2298" s="50"/>
      <c r="C2298" s="128"/>
      <c r="D2298" s="126"/>
      <c r="E2298" s="126"/>
      <c r="F2298" s="124"/>
      <c r="G2298" s="132"/>
      <c r="H2298" s="50"/>
      <c r="I2298" s="50"/>
      <c r="J2298" s="50"/>
      <c r="K2298" s="50"/>
      <c r="L2298" s="50"/>
      <c r="M2298" s="50"/>
      <c r="N2298" s="50"/>
      <c r="O2298" s="50"/>
      <c r="P2298" s="50"/>
      <c r="Q2298" s="50"/>
      <c r="R2298" s="50"/>
      <c r="S2298" s="50"/>
      <c r="T2298" s="50"/>
      <c r="U2298" s="50"/>
      <c r="V2298" s="50"/>
      <c r="W2298" s="50"/>
      <c r="X2298" s="50"/>
    </row>
    <row r="2299" spans="2:24" x14ac:dyDescent="0.25">
      <c r="B2299" s="50"/>
      <c r="C2299" s="128"/>
      <c r="D2299" s="126"/>
      <c r="E2299" s="126"/>
      <c r="F2299" s="124"/>
      <c r="G2299" s="132"/>
      <c r="H2299" s="50"/>
      <c r="I2299" s="50"/>
      <c r="J2299" s="50"/>
      <c r="K2299" s="50"/>
      <c r="L2299" s="50"/>
      <c r="M2299" s="50"/>
      <c r="N2299" s="50"/>
      <c r="O2299" s="50"/>
      <c r="P2299" s="50"/>
      <c r="Q2299" s="50"/>
      <c r="R2299" s="50"/>
      <c r="S2299" s="50"/>
      <c r="T2299" s="50"/>
      <c r="U2299" s="50"/>
      <c r="V2299" s="50"/>
      <c r="W2299" s="50"/>
      <c r="X2299" s="50"/>
    </row>
    <row r="2300" spans="2:24" x14ac:dyDescent="0.25">
      <c r="B2300" s="50"/>
      <c r="C2300" s="128"/>
      <c r="D2300" s="126"/>
      <c r="E2300" s="126"/>
      <c r="F2300" s="124"/>
      <c r="G2300" s="132"/>
      <c r="H2300" s="50"/>
      <c r="I2300" s="50"/>
      <c r="J2300" s="50"/>
      <c r="K2300" s="50"/>
      <c r="L2300" s="50"/>
      <c r="M2300" s="50"/>
      <c r="N2300" s="50"/>
      <c r="O2300" s="50"/>
      <c r="P2300" s="50"/>
      <c r="Q2300" s="50"/>
      <c r="R2300" s="50"/>
      <c r="S2300" s="50"/>
      <c r="T2300" s="50"/>
      <c r="U2300" s="50"/>
      <c r="V2300" s="50"/>
      <c r="W2300" s="50"/>
      <c r="X2300" s="50"/>
    </row>
    <row r="2301" spans="2:24" x14ac:dyDescent="0.25">
      <c r="B2301" s="50"/>
      <c r="C2301" s="128"/>
      <c r="D2301" s="126"/>
      <c r="E2301" s="126"/>
      <c r="F2301" s="124"/>
      <c r="G2301" s="132"/>
      <c r="H2301" s="50"/>
      <c r="I2301" s="50"/>
      <c r="J2301" s="50"/>
      <c r="K2301" s="50"/>
      <c r="L2301" s="50"/>
      <c r="M2301" s="50"/>
      <c r="N2301" s="50"/>
      <c r="O2301" s="50"/>
      <c r="P2301" s="50"/>
      <c r="Q2301" s="50"/>
      <c r="R2301" s="50"/>
      <c r="S2301" s="50"/>
      <c r="T2301" s="50"/>
      <c r="U2301" s="50"/>
      <c r="V2301" s="50"/>
      <c r="W2301" s="50"/>
      <c r="X2301" s="50"/>
    </row>
    <row r="2302" spans="2:24" x14ac:dyDescent="0.25">
      <c r="B2302" s="50"/>
      <c r="C2302" s="128"/>
      <c r="D2302" s="126"/>
      <c r="E2302" s="126"/>
      <c r="F2302" s="124"/>
      <c r="G2302" s="132"/>
      <c r="H2302" s="50"/>
      <c r="I2302" s="50"/>
      <c r="J2302" s="50"/>
      <c r="K2302" s="50"/>
      <c r="L2302" s="50"/>
      <c r="M2302" s="50"/>
      <c r="N2302" s="50"/>
      <c r="O2302" s="50"/>
      <c r="P2302" s="50"/>
      <c r="Q2302" s="50"/>
      <c r="R2302" s="50"/>
      <c r="S2302" s="50"/>
      <c r="T2302" s="50"/>
      <c r="U2302" s="50"/>
      <c r="V2302" s="50"/>
      <c r="W2302" s="50"/>
      <c r="X2302" s="50"/>
    </row>
    <row r="2303" spans="2:24" x14ac:dyDescent="0.25">
      <c r="B2303" s="50"/>
      <c r="C2303" s="128"/>
      <c r="D2303" s="126"/>
      <c r="E2303" s="126"/>
      <c r="F2303" s="124"/>
      <c r="G2303" s="132"/>
      <c r="H2303" s="50"/>
      <c r="I2303" s="50"/>
      <c r="J2303" s="50"/>
      <c r="K2303" s="50"/>
      <c r="L2303" s="50"/>
      <c r="M2303" s="50"/>
      <c r="N2303" s="50"/>
      <c r="O2303" s="50"/>
      <c r="P2303" s="50"/>
      <c r="Q2303" s="50"/>
      <c r="R2303" s="50"/>
      <c r="S2303" s="50"/>
      <c r="T2303" s="50"/>
      <c r="U2303" s="50"/>
      <c r="V2303" s="50"/>
      <c r="W2303" s="50"/>
      <c r="X2303" s="50"/>
    </row>
    <row r="2304" spans="2:24" x14ac:dyDescent="0.25">
      <c r="B2304" s="50"/>
      <c r="C2304" s="128"/>
      <c r="D2304" s="126"/>
      <c r="E2304" s="126"/>
      <c r="F2304" s="124"/>
      <c r="G2304" s="132"/>
      <c r="H2304" s="50"/>
      <c r="I2304" s="50"/>
      <c r="J2304" s="50"/>
      <c r="K2304" s="50"/>
      <c r="L2304" s="50"/>
      <c r="M2304" s="50"/>
      <c r="N2304" s="50"/>
      <c r="O2304" s="50"/>
      <c r="P2304" s="50"/>
      <c r="Q2304" s="50"/>
      <c r="R2304" s="50"/>
      <c r="S2304" s="50"/>
      <c r="T2304" s="50"/>
      <c r="U2304" s="50"/>
      <c r="V2304" s="50"/>
      <c r="W2304" s="50"/>
      <c r="X2304" s="50"/>
    </row>
    <row r="2305" spans="2:24" x14ac:dyDescent="0.25">
      <c r="B2305" s="50"/>
      <c r="C2305" s="128"/>
      <c r="D2305" s="126"/>
      <c r="E2305" s="126"/>
      <c r="F2305" s="124"/>
      <c r="G2305" s="132"/>
      <c r="H2305" s="50"/>
      <c r="I2305" s="50"/>
      <c r="J2305" s="50"/>
      <c r="K2305" s="50"/>
      <c r="L2305" s="50"/>
      <c r="M2305" s="50"/>
      <c r="N2305" s="50"/>
      <c r="O2305" s="50"/>
      <c r="P2305" s="50"/>
      <c r="Q2305" s="50"/>
      <c r="R2305" s="50"/>
      <c r="S2305" s="50"/>
      <c r="T2305" s="50"/>
      <c r="U2305" s="50"/>
      <c r="V2305" s="50"/>
      <c r="W2305" s="50"/>
      <c r="X2305" s="50"/>
    </row>
    <row r="2306" spans="2:24" x14ac:dyDescent="0.25">
      <c r="B2306" s="50"/>
      <c r="C2306" s="128"/>
      <c r="D2306" s="126"/>
      <c r="E2306" s="126"/>
      <c r="F2306" s="124"/>
      <c r="G2306" s="132"/>
      <c r="H2306" s="50"/>
      <c r="I2306" s="50"/>
      <c r="J2306" s="50"/>
      <c r="K2306" s="50"/>
      <c r="L2306" s="50"/>
      <c r="M2306" s="50"/>
      <c r="N2306" s="50"/>
      <c r="O2306" s="50"/>
      <c r="P2306" s="50"/>
      <c r="Q2306" s="50"/>
      <c r="R2306" s="50"/>
      <c r="S2306" s="50"/>
      <c r="T2306" s="50"/>
      <c r="U2306" s="50"/>
      <c r="V2306" s="50"/>
      <c r="W2306" s="50"/>
      <c r="X2306" s="50"/>
    </row>
    <row r="2307" spans="2:24" x14ac:dyDescent="0.25">
      <c r="B2307" s="50"/>
      <c r="C2307" s="128"/>
      <c r="D2307" s="126"/>
      <c r="E2307" s="126"/>
      <c r="F2307" s="124"/>
      <c r="G2307" s="132"/>
      <c r="H2307" s="50"/>
      <c r="I2307" s="50"/>
      <c r="J2307" s="50"/>
      <c r="K2307" s="50"/>
      <c r="L2307" s="50"/>
      <c r="M2307" s="50"/>
      <c r="N2307" s="50"/>
      <c r="O2307" s="50"/>
      <c r="P2307" s="50"/>
      <c r="Q2307" s="50"/>
      <c r="R2307" s="50"/>
      <c r="S2307" s="50"/>
      <c r="T2307" s="50"/>
      <c r="U2307" s="50"/>
      <c r="V2307" s="50"/>
      <c r="W2307" s="50"/>
      <c r="X2307" s="50"/>
    </row>
    <row r="2308" spans="2:24" x14ac:dyDescent="0.25">
      <c r="B2308" s="50"/>
      <c r="C2308" s="128"/>
      <c r="D2308" s="126"/>
      <c r="E2308" s="126"/>
      <c r="F2308" s="124"/>
      <c r="G2308" s="132"/>
      <c r="H2308" s="50"/>
      <c r="I2308" s="50"/>
      <c r="J2308" s="50"/>
      <c r="K2308" s="50"/>
      <c r="L2308" s="50"/>
      <c r="M2308" s="50"/>
      <c r="N2308" s="50"/>
      <c r="O2308" s="50"/>
      <c r="P2308" s="50"/>
      <c r="Q2308" s="50"/>
      <c r="R2308" s="50"/>
      <c r="S2308" s="50"/>
      <c r="T2308" s="50"/>
      <c r="U2308" s="50"/>
      <c r="V2308" s="50"/>
      <c r="W2308" s="50"/>
      <c r="X2308" s="50"/>
    </row>
    <row r="2309" spans="2:24" x14ac:dyDescent="0.25">
      <c r="B2309" s="50"/>
      <c r="C2309" s="128"/>
      <c r="D2309" s="126"/>
      <c r="E2309" s="126"/>
      <c r="F2309" s="124"/>
      <c r="G2309" s="132"/>
      <c r="H2309" s="50"/>
      <c r="I2309" s="50"/>
      <c r="J2309" s="50"/>
      <c r="K2309" s="50"/>
      <c r="L2309" s="50"/>
      <c r="M2309" s="50"/>
      <c r="N2309" s="50"/>
      <c r="O2309" s="50"/>
      <c r="P2309" s="50"/>
      <c r="Q2309" s="50"/>
      <c r="R2309" s="50"/>
      <c r="S2309" s="50"/>
      <c r="T2309" s="50"/>
      <c r="U2309" s="50"/>
      <c r="V2309" s="50"/>
      <c r="W2309" s="50"/>
      <c r="X2309" s="50"/>
    </row>
    <row r="2310" spans="2:24" x14ac:dyDescent="0.25">
      <c r="B2310" s="50"/>
      <c r="C2310" s="128"/>
      <c r="D2310" s="126"/>
      <c r="E2310" s="126"/>
      <c r="F2310" s="124"/>
      <c r="G2310" s="132"/>
      <c r="H2310" s="50"/>
      <c r="I2310" s="50"/>
      <c r="J2310" s="50"/>
      <c r="K2310" s="50"/>
      <c r="L2310" s="50"/>
      <c r="M2310" s="50"/>
      <c r="N2310" s="50"/>
      <c r="O2310" s="50"/>
      <c r="P2310" s="50"/>
      <c r="Q2310" s="50"/>
      <c r="R2310" s="50"/>
      <c r="S2310" s="50"/>
      <c r="T2310" s="50"/>
      <c r="U2310" s="50"/>
      <c r="V2310" s="50"/>
      <c r="W2310" s="50"/>
      <c r="X2310" s="50"/>
    </row>
    <row r="2311" spans="2:24" x14ac:dyDescent="0.25">
      <c r="B2311" s="50"/>
      <c r="C2311" s="128"/>
      <c r="D2311" s="126"/>
      <c r="E2311" s="126"/>
      <c r="F2311" s="124"/>
      <c r="G2311" s="132"/>
      <c r="H2311" s="50"/>
      <c r="I2311" s="50"/>
      <c r="J2311" s="50"/>
      <c r="K2311" s="50"/>
      <c r="L2311" s="50"/>
      <c r="M2311" s="50"/>
      <c r="N2311" s="50"/>
      <c r="O2311" s="50"/>
      <c r="P2311" s="50"/>
      <c r="Q2311" s="50"/>
      <c r="R2311" s="50"/>
      <c r="S2311" s="50"/>
      <c r="T2311" s="50"/>
      <c r="U2311" s="50"/>
      <c r="V2311" s="50"/>
      <c r="W2311" s="50"/>
      <c r="X2311" s="50"/>
    </row>
    <row r="2312" spans="2:24" x14ac:dyDescent="0.25">
      <c r="B2312" s="50"/>
      <c r="C2312" s="128"/>
      <c r="D2312" s="126"/>
      <c r="E2312" s="126"/>
      <c r="F2312" s="124"/>
      <c r="G2312" s="132"/>
      <c r="H2312" s="50"/>
      <c r="I2312" s="50"/>
      <c r="J2312" s="50"/>
      <c r="K2312" s="50"/>
      <c r="L2312" s="50"/>
      <c r="M2312" s="50"/>
      <c r="N2312" s="50"/>
      <c r="O2312" s="50"/>
      <c r="P2312" s="50"/>
      <c r="Q2312" s="50"/>
      <c r="R2312" s="50"/>
      <c r="S2312" s="50"/>
      <c r="T2312" s="50"/>
      <c r="U2312" s="50"/>
      <c r="V2312" s="50"/>
      <c r="W2312" s="50"/>
      <c r="X2312" s="50"/>
    </row>
    <row r="2313" spans="2:24" x14ac:dyDescent="0.25">
      <c r="B2313" s="50"/>
      <c r="C2313" s="128"/>
      <c r="D2313" s="126"/>
      <c r="E2313" s="126"/>
      <c r="F2313" s="124"/>
      <c r="G2313" s="132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  <c r="R2313" s="50"/>
      <c r="S2313" s="50"/>
      <c r="T2313" s="50"/>
      <c r="U2313" s="50"/>
      <c r="V2313" s="50"/>
      <c r="W2313" s="50"/>
      <c r="X2313" s="50"/>
    </row>
    <row r="2314" spans="2:24" x14ac:dyDescent="0.25">
      <c r="B2314" s="50"/>
      <c r="C2314" s="128"/>
      <c r="D2314" s="126"/>
      <c r="E2314" s="126"/>
      <c r="F2314" s="124"/>
      <c r="G2314" s="132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  <c r="R2314" s="50"/>
      <c r="S2314" s="50"/>
      <c r="T2314" s="50"/>
      <c r="U2314" s="50"/>
      <c r="V2314" s="50"/>
      <c r="W2314" s="50"/>
      <c r="X2314" s="50"/>
    </row>
    <row r="2315" spans="2:24" x14ac:dyDescent="0.25">
      <c r="B2315" s="50"/>
      <c r="C2315" s="128"/>
      <c r="D2315" s="126"/>
      <c r="E2315" s="126"/>
      <c r="F2315" s="124"/>
      <c r="G2315" s="132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  <c r="R2315" s="50"/>
      <c r="S2315" s="50"/>
      <c r="T2315" s="50"/>
      <c r="U2315" s="50"/>
      <c r="V2315" s="50"/>
      <c r="W2315" s="50"/>
      <c r="X2315" s="50"/>
    </row>
    <row r="2316" spans="2:24" x14ac:dyDescent="0.25">
      <c r="B2316" s="50"/>
      <c r="C2316" s="128"/>
      <c r="D2316" s="126"/>
      <c r="E2316" s="126"/>
      <c r="F2316" s="124"/>
      <c r="G2316" s="132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  <c r="R2316" s="50"/>
      <c r="S2316" s="50"/>
      <c r="T2316" s="50"/>
      <c r="U2316" s="50"/>
      <c r="V2316" s="50"/>
      <c r="W2316" s="50"/>
      <c r="X2316" s="50"/>
    </row>
    <row r="2317" spans="2:24" x14ac:dyDescent="0.25">
      <c r="B2317" s="50"/>
      <c r="C2317" s="128"/>
      <c r="D2317" s="126"/>
      <c r="E2317" s="126"/>
      <c r="F2317" s="124"/>
      <c r="G2317" s="132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  <c r="R2317" s="50"/>
      <c r="S2317" s="50"/>
      <c r="T2317" s="50"/>
      <c r="U2317" s="50"/>
      <c r="V2317" s="50"/>
      <c r="W2317" s="50"/>
      <c r="X2317" s="50"/>
    </row>
    <row r="2318" spans="2:24" x14ac:dyDescent="0.25">
      <c r="B2318" s="50"/>
      <c r="C2318" s="128"/>
      <c r="D2318" s="126"/>
      <c r="E2318" s="126"/>
      <c r="F2318" s="124"/>
      <c r="G2318" s="132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  <c r="R2318" s="50"/>
      <c r="S2318" s="50"/>
      <c r="T2318" s="50"/>
      <c r="U2318" s="50"/>
      <c r="V2318" s="50"/>
      <c r="W2318" s="50"/>
      <c r="X2318" s="50"/>
    </row>
    <row r="2319" spans="2:24" x14ac:dyDescent="0.25">
      <c r="B2319" s="50"/>
      <c r="C2319" s="128"/>
      <c r="D2319" s="126"/>
      <c r="E2319" s="126"/>
      <c r="F2319" s="124"/>
      <c r="G2319" s="132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  <c r="R2319" s="50"/>
      <c r="S2319" s="50"/>
      <c r="T2319" s="50"/>
      <c r="U2319" s="50"/>
      <c r="V2319" s="50"/>
      <c r="W2319" s="50"/>
      <c r="X2319" s="50"/>
    </row>
    <row r="2320" spans="2:24" x14ac:dyDescent="0.25">
      <c r="B2320" s="50"/>
      <c r="C2320" s="128"/>
      <c r="D2320" s="126"/>
      <c r="E2320" s="126"/>
      <c r="F2320" s="124"/>
      <c r="G2320" s="132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  <c r="R2320" s="50"/>
      <c r="S2320" s="50"/>
      <c r="T2320" s="50"/>
      <c r="U2320" s="50"/>
      <c r="V2320" s="50"/>
      <c r="W2320" s="50"/>
      <c r="X2320" s="50"/>
    </row>
    <row r="2321" spans="2:24" x14ac:dyDescent="0.25">
      <c r="B2321" s="50"/>
      <c r="C2321" s="128"/>
      <c r="D2321" s="126"/>
      <c r="E2321" s="126"/>
      <c r="F2321" s="124"/>
      <c r="G2321" s="132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  <c r="R2321" s="50"/>
      <c r="S2321" s="50"/>
      <c r="T2321" s="50"/>
      <c r="U2321" s="50"/>
      <c r="V2321" s="50"/>
      <c r="W2321" s="50"/>
      <c r="X2321" s="50"/>
    </row>
    <row r="2322" spans="2:24" x14ac:dyDescent="0.25">
      <c r="B2322" s="50"/>
      <c r="C2322" s="128"/>
      <c r="D2322" s="126"/>
      <c r="E2322" s="126"/>
      <c r="F2322" s="124"/>
      <c r="G2322" s="132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  <c r="R2322" s="50"/>
      <c r="S2322" s="50"/>
      <c r="T2322" s="50"/>
      <c r="U2322" s="50"/>
      <c r="V2322" s="50"/>
      <c r="W2322" s="50"/>
      <c r="X2322" s="50"/>
    </row>
    <row r="2323" spans="2:24" x14ac:dyDescent="0.25">
      <c r="B2323" s="50"/>
      <c r="C2323" s="128"/>
      <c r="D2323" s="126"/>
      <c r="E2323" s="126"/>
      <c r="F2323" s="124"/>
      <c r="G2323" s="132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  <c r="R2323" s="50"/>
      <c r="S2323" s="50"/>
      <c r="T2323" s="50"/>
      <c r="U2323" s="50"/>
      <c r="V2323" s="50"/>
      <c r="W2323" s="50"/>
      <c r="X2323" s="50"/>
    </row>
    <row r="2324" spans="2:24" x14ac:dyDescent="0.25">
      <c r="B2324" s="50"/>
      <c r="C2324" s="128"/>
      <c r="D2324" s="126"/>
      <c r="E2324" s="126"/>
      <c r="F2324" s="124"/>
      <c r="G2324" s="132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  <c r="R2324" s="50"/>
      <c r="S2324" s="50"/>
      <c r="T2324" s="50"/>
      <c r="U2324" s="50"/>
      <c r="V2324" s="50"/>
      <c r="W2324" s="50"/>
      <c r="X2324" s="50"/>
    </row>
    <row r="2325" spans="2:24" x14ac:dyDescent="0.25">
      <c r="B2325" s="50"/>
      <c r="C2325" s="128"/>
      <c r="D2325" s="126"/>
      <c r="E2325" s="126"/>
      <c r="F2325" s="124"/>
      <c r="G2325" s="132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  <c r="R2325" s="50"/>
      <c r="S2325" s="50"/>
      <c r="T2325" s="50"/>
      <c r="U2325" s="50"/>
      <c r="V2325" s="50"/>
      <c r="W2325" s="50"/>
      <c r="X2325" s="50"/>
    </row>
    <row r="2326" spans="2:24" x14ac:dyDescent="0.25">
      <c r="B2326" s="50"/>
      <c r="C2326" s="128"/>
      <c r="D2326" s="126"/>
      <c r="E2326" s="126"/>
      <c r="F2326" s="124"/>
      <c r="G2326" s="132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  <c r="R2326" s="50"/>
      <c r="S2326" s="50"/>
      <c r="T2326" s="50"/>
      <c r="U2326" s="50"/>
      <c r="V2326" s="50"/>
      <c r="W2326" s="50"/>
      <c r="X2326" s="50"/>
    </row>
    <row r="2327" spans="2:24" x14ac:dyDescent="0.25">
      <c r="B2327" s="50"/>
      <c r="C2327" s="128"/>
      <c r="D2327" s="126"/>
      <c r="E2327" s="126"/>
      <c r="F2327" s="124"/>
      <c r="G2327" s="132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  <c r="R2327" s="50"/>
      <c r="S2327" s="50"/>
      <c r="T2327" s="50"/>
      <c r="U2327" s="50"/>
      <c r="V2327" s="50"/>
      <c r="W2327" s="50"/>
      <c r="X2327" s="50"/>
    </row>
    <row r="2328" spans="2:24" x14ac:dyDescent="0.25">
      <c r="B2328" s="50"/>
      <c r="C2328" s="128"/>
      <c r="D2328" s="126"/>
      <c r="E2328" s="126"/>
      <c r="F2328" s="124"/>
      <c r="G2328" s="132"/>
      <c r="H2328" s="50"/>
      <c r="I2328" s="50"/>
      <c r="J2328" s="50"/>
      <c r="K2328" s="50"/>
      <c r="L2328" s="50"/>
      <c r="M2328" s="50"/>
      <c r="N2328" s="50"/>
      <c r="O2328" s="50"/>
      <c r="P2328" s="50"/>
      <c r="Q2328" s="50"/>
      <c r="R2328" s="50"/>
      <c r="S2328" s="50"/>
      <c r="T2328" s="50"/>
      <c r="U2328" s="50"/>
      <c r="V2328" s="50"/>
      <c r="W2328" s="50"/>
      <c r="X2328" s="50"/>
    </row>
    <row r="2329" spans="2:24" x14ac:dyDescent="0.25">
      <c r="B2329" s="50"/>
      <c r="C2329" s="128"/>
      <c r="D2329" s="126"/>
      <c r="E2329" s="126"/>
      <c r="F2329" s="124"/>
      <c r="G2329" s="132"/>
      <c r="H2329" s="50"/>
      <c r="I2329" s="50"/>
      <c r="J2329" s="50"/>
      <c r="K2329" s="50"/>
      <c r="L2329" s="50"/>
      <c r="M2329" s="50"/>
      <c r="N2329" s="50"/>
      <c r="O2329" s="50"/>
      <c r="P2329" s="50"/>
      <c r="Q2329" s="50"/>
      <c r="R2329" s="50"/>
      <c r="S2329" s="50"/>
      <c r="T2329" s="50"/>
      <c r="U2329" s="50"/>
      <c r="V2329" s="50"/>
      <c r="W2329" s="50"/>
      <c r="X2329" s="50"/>
    </row>
    <row r="2330" spans="2:24" x14ac:dyDescent="0.25">
      <c r="B2330" s="50"/>
      <c r="C2330" s="128"/>
      <c r="D2330" s="126"/>
      <c r="E2330" s="126"/>
      <c r="F2330" s="124"/>
      <c r="G2330" s="132"/>
      <c r="H2330" s="50"/>
      <c r="I2330" s="50"/>
      <c r="J2330" s="50"/>
      <c r="K2330" s="50"/>
      <c r="L2330" s="50"/>
      <c r="M2330" s="50"/>
      <c r="N2330" s="50"/>
      <c r="O2330" s="50"/>
      <c r="P2330" s="50"/>
      <c r="Q2330" s="50"/>
      <c r="R2330" s="50"/>
      <c r="S2330" s="50"/>
      <c r="T2330" s="50"/>
      <c r="U2330" s="50"/>
      <c r="V2330" s="50"/>
      <c r="W2330" s="50"/>
      <c r="X2330" s="50"/>
    </row>
    <row r="2331" spans="2:24" x14ac:dyDescent="0.25">
      <c r="B2331" s="50"/>
      <c r="C2331" s="128"/>
      <c r="D2331" s="126"/>
      <c r="E2331" s="126"/>
      <c r="F2331" s="124"/>
      <c r="G2331" s="132"/>
      <c r="H2331" s="50"/>
      <c r="I2331" s="50"/>
      <c r="J2331" s="50"/>
      <c r="K2331" s="50"/>
      <c r="L2331" s="50"/>
      <c r="M2331" s="50"/>
      <c r="N2331" s="50"/>
      <c r="O2331" s="50"/>
      <c r="P2331" s="50"/>
      <c r="Q2331" s="50"/>
      <c r="R2331" s="50"/>
      <c r="S2331" s="50"/>
      <c r="T2331" s="50"/>
      <c r="U2331" s="50"/>
      <c r="V2331" s="50"/>
      <c r="W2331" s="50"/>
      <c r="X2331" s="50"/>
    </row>
    <row r="2332" spans="2:24" x14ac:dyDescent="0.25">
      <c r="B2332" s="50"/>
      <c r="C2332" s="128"/>
      <c r="D2332" s="126"/>
      <c r="E2332" s="126"/>
      <c r="F2332" s="124"/>
      <c r="G2332" s="132"/>
      <c r="H2332" s="50"/>
      <c r="I2332" s="50"/>
      <c r="J2332" s="50"/>
      <c r="K2332" s="50"/>
      <c r="L2332" s="50"/>
      <c r="M2332" s="50"/>
      <c r="N2332" s="50"/>
      <c r="O2332" s="50"/>
      <c r="P2332" s="50"/>
      <c r="Q2332" s="50"/>
      <c r="R2332" s="50"/>
      <c r="S2332" s="50"/>
      <c r="T2332" s="50"/>
      <c r="U2332" s="50"/>
      <c r="V2332" s="50"/>
      <c r="W2332" s="50"/>
      <c r="X2332" s="50"/>
    </row>
    <row r="2333" spans="2:24" x14ac:dyDescent="0.25">
      <c r="B2333" s="50"/>
      <c r="C2333" s="128"/>
      <c r="D2333" s="126"/>
      <c r="E2333" s="126"/>
      <c r="F2333" s="124"/>
      <c r="G2333" s="132"/>
      <c r="H2333" s="50"/>
      <c r="I2333" s="50"/>
      <c r="J2333" s="50"/>
      <c r="K2333" s="50"/>
      <c r="L2333" s="50"/>
      <c r="M2333" s="50"/>
      <c r="N2333" s="50"/>
      <c r="O2333" s="50"/>
      <c r="P2333" s="50"/>
      <c r="Q2333" s="50"/>
      <c r="R2333" s="50"/>
      <c r="S2333" s="50"/>
      <c r="T2333" s="50"/>
      <c r="U2333" s="50"/>
      <c r="V2333" s="50"/>
      <c r="W2333" s="50"/>
      <c r="X2333" s="50"/>
    </row>
    <row r="2334" spans="2:24" x14ac:dyDescent="0.25">
      <c r="B2334" s="50"/>
      <c r="C2334" s="128"/>
      <c r="D2334" s="126"/>
      <c r="E2334" s="126"/>
      <c r="F2334" s="124"/>
      <c r="G2334" s="132"/>
      <c r="H2334" s="50"/>
      <c r="I2334" s="50"/>
      <c r="J2334" s="50"/>
      <c r="K2334" s="50"/>
      <c r="L2334" s="50"/>
      <c r="M2334" s="50"/>
      <c r="N2334" s="50"/>
      <c r="O2334" s="50"/>
      <c r="P2334" s="50"/>
      <c r="Q2334" s="50"/>
      <c r="R2334" s="50"/>
      <c r="S2334" s="50"/>
      <c r="T2334" s="50"/>
      <c r="U2334" s="50"/>
      <c r="V2334" s="50"/>
      <c r="W2334" s="50"/>
      <c r="X2334" s="50"/>
    </row>
    <row r="2335" spans="2:24" x14ac:dyDescent="0.25">
      <c r="B2335" s="50"/>
      <c r="C2335" s="128"/>
      <c r="D2335" s="126"/>
      <c r="E2335" s="126"/>
      <c r="F2335" s="124"/>
      <c r="G2335" s="132"/>
      <c r="H2335" s="50"/>
      <c r="I2335" s="50"/>
      <c r="J2335" s="50"/>
      <c r="K2335" s="50"/>
      <c r="L2335" s="50"/>
      <c r="M2335" s="50"/>
      <c r="N2335" s="50"/>
      <c r="O2335" s="50"/>
      <c r="P2335" s="50"/>
      <c r="Q2335" s="50"/>
      <c r="R2335" s="50"/>
      <c r="S2335" s="50"/>
      <c r="T2335" s="50"/>
      <c r="U2335" s="50"/>
      <c r="V2335" s="50"/>
      <c r="W2335" s="50"/>
      <c r="X2335" s="50"/>
    </row>
    <row r="2336" spans="2:24" x14ac:dyDescent="0.25">
      <c r="B2336" s="50"/>
      <c r="C2336" s="128"/>
      <c r="D2336" s="126"/>
      <c r="E2336" s="126"/>
      <c r="F2336" s="124"/>
      <c r="G2336" s="132"/>
      <c r="H2336" s="50"/>
      <c r="I2336" s="50"/>
      <c r="J2336" s="50"/>
      <c r="K2336" s="50"/>
      <c r="L2336" s="50"/>
      <c r="M2336" s="50"/>
      <c r="N2336" s="50"/>
      <c r="O2336" s="50"/>
      <c r="P2336" s="50"/>
      <c r="Q2336" s="50"/>
      <c r="R2336" s="50"/>
      <c r="S2336" s="50"/>
      <c r="T2336" s="50"/>
      <c r="U2336" s="50"/>
      <c r="V2336" s="50"/>
      <c r="W2336" s="50"/>
      <c r="X2336" s="50"/>
    </row>
    <row r="2337" spans="2:24" x14ac:dyDescent="0.25">
      <c r="B2337" s="50"/>
      <c r="C2337" s="128"/>
      <c r="D2337" s="126"/>
      <c r="E2337" s="126"/>
      <c r="F2337" s="124"/>
      <c r="G2337" s="132"/>
      <c r="H2337" s="50"/>
      <c r="I2337" s="50"/>
      <c r="J2337" s="50"/>
      <c r="K2337" s="50"/>
      <c r="L2337" s="50"/>
      <c r="M2337" s="50"/>
      <c r="N2337" s="50"/>
      <c r="O2337" s="50"/>
      <c r="P2337" s="50"/>
      <c r="Q2337" s="50"/>
      <c r="R2337" s="50"/>
      <c r="S2337" s="50"/>
      <c r="T2337" s="50"/>
      <c r="U2337" s="50"/>
      <c r="V2337" s="50"/>
      <c r="W2337" s="50"/>
      <c r="X2337" s="50"/>
    </row>
    <row r="2338" spans="2:24" x14ac:dyDescent="0.25">
      <c r="B2338" s="50"/>
      <c r="C2338" s="128"/>
      <c r="D2338" s="126"/>
      <c r="E2338" s="126"/>
      <c r="F2338" s="124"/>
      <c r="G2338" s="132"/>
      <c r="H2338" s="50"/>
      <c r="I2338" s="50"/>
      <c r="J2338" s="50"/>
      <c r="K2338" s="50"/>
      <c r="L2338" s="50"/>
      <c r="M2338" s="50"/>
      <c r="N2338" s="50"/>
      <c r="O2338" s="50"/>
      <c r="P2338" s="50"/>
      <c r="Q2338" s="50"/>
      <c r="R2338" s="50"/>
      <c r="S2338" s="50"/>
      <c r="T2338" s="50"/>
      <c r="U2338" s="50"/>
      <c r="V2338" s="50"/>
      <c r="W2338" s="50"/>
      <c r="X2338" s="50"/>
    </row>
    <row r="2339" spans="2:24" x14ac:dyDescent="0.25">
      <c r="B2339" s="50"/>
      <c r="C2339" s="128"/>
      <c r="D2339" s="126"/>
      <c r="E2339" s="126"/>
      <c r="F2339" s="124"/>
      <c r="G2339" s="132"/>
      <c r="H2339" s="50"/>
      <c r="I2339" s="50"/>
      <c r="J2339" s="50"/>
      <c r="K2339" s="50"/>
      <c r="L2339" s="50"/>
      <c r="M2339" s="50"/>
      <c r="N2339" s="50"/>
      <c r="O2339" s="50"/>
      <c r="P2339" s="50"/>
      <c r="Q2339" s="50"/>
      <c r="R2339" s="50"/>
      <c r="S2339" s="50"/>
      <c r="T2339" s="50"/>
      <c r="U2339" s="50"/>
      <c r="V2339" s="50"/>
      <c r="W2339" s="50"/>
      <c r="X2339" s="50"/>
    </row>
    <row r="2340" spans="2:24" x14ac:dyDescent="0.25">
      <c r="B2340" s="50"/>
      <c r="C2340" s="128"/>
      <c r="D2340" s="126"/>
      <c r="E2340" s="126"/>
      <c r="F2340" s="124"/>
      <c r="G2340" s="132"/>
      <c r="H2340" s="50"/>
      <c r="I2340" s="50"/>
      <c r="J2340" s="50"/>
      <c r="K2340" s="50"/>
      <c r="L2340" s="50"/>
      <c r="M2340" s="50"/>
      <c r="N2340" s="50"/>
      <c r="O2340" s="50"/>
      <c r="P2340" s="50"/>
      <c r="Q2340" s="50"/>
      <c r="R2340" s="50"/>
      <c r="S2340" s="50"/>
      <c r="T2340" s="50"/>
      <c r="U2340" s="50"/>
      <c r="V2340" s="50"/>
      <c r="W2340" s="50"/>
      <c r="X2340" s="50"/>
    </row>
    <row r="2341" spans="2:24" x14ac:dyDescent="0.25">
      <c r="B2341" s="50"/>
      <c r="C2341" s="128"/>
      <c r="D2341" s="126"/>
      <c r="E2341" s="126"/>
      <c r="F2341" s="124"/>
      <c r="G2341" s="132"/>
      <c r="H2341" s="50"/>
      <c r="I2341" s="50"/>
      <c r="J2341" s="50"/>
      <c r="K2341" s="50"/>
      <c r="L2341" s="50"/>
      <c r="M2341" s="50"/>
      <c r="N2341" s="50"/>
      <c r="O2341" s="50"/>
      <c r="P2341" s="50"/>
      <c r="Q2341" s="50"/>
      <c r="R2341" s="50"/>
      <c r="S2341" s="50"/>
      <c r="T2341" s="50"/>
      <c r="U2341" s="50"/>
      <c r="V2341" s="50"/>
      <c r="W2341" s="50"/>
      <c r="X2341" s="50"/>
    </row>
    <row r="2342" spans="2:24" x14ac:dyDescent="0.25">
      <c r="B2342" s="50"/>
      <c r="C2342" s="128"/>
      <c r="D2342" s="126"/>
      <c r="E2342" s="126"/>
      <c r="F2342" s="124"/>
      <c r="G2342" s="132"/>
      <c r="H2342" s="50"/>
      <c r="I2342" s="50"/>
      <c r="J2342" s="50"/>
      <c r="K2342" s="50"/>
      <c r="L2342" s="50"/>
      <c r="M2342" s="50"/>
      <c r="N2342" s="50"/>
      <c r="O2342" s="50"/>
      <c r="P2342" s="50"/>
      <c r="Q2342" s="50"/>
      <c r="R2342" s="50"/>
      <c r="S2342" s="50"/>
      <c r="T2342" s="50"/>
      <c r="U2342" s="50"/>
      <c r="V2342" s="50"/>
      <c r="W2342" s="50"/>
      <c r="X2342" s="50"/>
    </row>
    <row r="2343" spans="2:24" x14ac:dyDescent="0.25">
      <c r="B2343" s="50"/>
      <c r="C2343" s="128"/>
      <c r="D2343" s="126"/>
      <c r="E2343" s="126"/>
      <c r="F2343" s="124"/>
      <c r="G2343" s="132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  <c r="R2343" s="50"/>
      <c r="S2343" s="50"/>
      <c r="T2343" s="50"/>
      <c r="U2343" s="50"/>
      <c r="V2343" s="50"/>
      <c r="W2343" s="50"/>
      <c r="X2343" s="50"/>
    </row>
    <row r="2344" spans="2:24" x14ac:dyDescent="0.25">
      <c r="B2344" s="50"/>
      <c r="C2344" s="128"/>
      <c r="D2344" s="126"/>
      <c r="E2344" s="126"/>
      <c r="F2344" s="124"/>
      <c r="G2344" s="132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  <c r="R2344" s="50"/>
      <c r="S2344" s="50"/>
      <c r="T2344" s="50"/>
      <c r="U2344" s="50"/>
      <c r="V2344" s="50"/>
      <c r="W2344" s="50"/>
      <c r="X2344" s="50"/>
    </row>
    <row r="2345" spans="2:24" x14ac:dyDescent="0.25">
      <c r="B2345" s="50"/>
      <c r="C2345" s="128"/>
      <c r="D2345" s="126"/>
      <c r="E2345" s="126"/>
      <c r="F2345" s="124"/>
      <c r="G2345" s="132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  <c r="R2345" s="50"/>
      <c r="S2345" s="50"/>
      <c r="T2345" s="50"/>
      <c r="U2345" s="50"/>
      <c r="V2345" s="50"/>
      <c r="W2345" s="50"/>
      <c r="X2345" s="50"/>
    </row>
    <row r="2346" spans="2:24" x14ac:dyDescent="0.25">
      <c r="B2346" s="50"/>
      <c r="C2346" s="128"/>
      <c r="D2346" s="126"/>
      <c r="E2346" s="126"/>
      <c r="F2346" s="124"/>
      <c r="G2346" s="132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  <c r="R2346" s="50"/>
      <c r="S2346" s="50"/>
      <c r="T2346" s="50"/>
      <c r="U2346" s="50"/>
      <c r="V2346" s="50"/>
      <c r="W2346" s="50"/>
      <c r="X2346" s="50"/>
    </row>
    <row r="2347" spans="2:24" x14ac:dyDescent="0.25">
      <c r="B2347" s="50"/>
      <c r="C2347" s="128"/>
      <c r="D2347" s="126"/>
      <c r="E2347" s="126"/>
      <c r="F2347" s="124"/>
      <c r="G2347" s="132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  <c r="R2347" s="50"/>
      <c r="S2347" s="50"/>
      <c r="T2347" s="50"/>
      <c r="U2347" s="50"/>
      <c r="V2347" s="50"/>
      <c r="W2347" s="50"/>
      <c r="X2347" s="50"/>
    </row>
    <row r="2348" spans="2:24" x14ac:dyDescent="0.25">
      <c r="B2348" s="50"/>
      <c r="C2348" s="128"/>
      <c r="D2348" s="126"/>
      <c r="E2348" s="126"/>
      <c r="F2348" s="124"/>
      <c r="G2348" s="132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  <c r="R2348" s="50"/>
      <c r="S2348" s="50"/>
      <c r="T2348" s="50"/>
      <c r="U2348" s="50"/>
      <c r="V2348" s="50"/>
      <c r="W2348" s="50"/>
      <c r="X2348" s="50"/>
    </row>
    <row r="2349" spans="2:24" x14ac:dyDescent="0.25">
      <c r="B2349" s="50"/>
      <c r="C2349" s="128"/>
      <c r="D2349" s="126"/>
      <c r="E2349" s="126"/>
      <c r="F2349" s="124"/>
      <c r="G2349" s="132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  <c r="R2349" s="50"/>
      <c r="S2349" s="50"/>
      <c r="T2349" s="50"/>
      <c r="U2349" s="50"/>
      <c r="V2349" s="50"/>
      <c r="W2349" s="50"/>
      <c r="X2349" s="50"/>
    </row>
    <row r="2350" spans="2:24" x14ac:dyDescent="0.25">
      <c r="B2350" s="50"/>
      <c r="C2350" s="128"/>
      <c r="D2350" s="126"/>
      <c r="E2350" s="126"/>
      <c r="F2350" s="124"/>
      <c r="G2350" s="132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  <c r="R2350" s="50"/>
      <c r="S2350" s="50"/>
      <c r="T2350" s="50"/>
      <c r="U2350" s="50"/>
      <c r="V2350" s="50"/>
      <c r="W2350" s="50"/>
      <c r="X2350" s="50"/>
    </row>
    <row r="2351" spans="2:24" x14ac:dyDescent="0.25">
      <c r="B2351" s="50"/>
      <c r="C2351" s="128"/>
      <c r="D2351" s="126"/>
      <c r="E2351" s="126"/>
      <c r="F2351" s="124"/>
      <c r="G2351" s="132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  <c r="R2351" s="50"/>
      <c r="S2351" s="50"/>
      <c r="T2351" s="50"/>
      <c r="U2351" s="50"/>
      <c r="V2351" s="50"/>
      <c r="W2351" s="50"/>
      <c r="X2351" s="50"/>
    </row>
    <row r="2352" spans="2:24" x14ac:dyDescent="0.25">
      <c r="B2352" s="50"/>
      <c r="C2352" s="128"/>
      <c r="D2352" s="126"/>
      <c r="E2352" s="126"/>
      <c r="F2352" s="124"/>
      <c r="G2352" s="132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  <c r="R2352" s="50"/>
      <c r="S2352" s="50"/>
      <c r="T2352" s="50"/>
      <c r="U2352" s="50"/>
      <c r="V2352" s="50"/>
      <c r="W2352" s="50"/>
      <c r="X2352" s="50"/>
    </row>
    <row r="2353" spans="2:24" x14ac:dyDescent="0.25">
      <c r="B2353" s="50"/>
      <c r="C2353" s="128"/>
      <c r="D2353" s="126"/>
      <c r="E2353" s="126"/>
      <c r="F2353" s="124"/>
      <c r="G2353" s="132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  <c r="R2353" s="50"/>
      <c r="S2353" s="50"/>
      <c r="T2353" s="50"/>
      <c r="U2353" s="50"/>
      <c r="V2353" s="50"/>
      <c r="W2353" s="50"/>
      <c r="X2353" s="50"/>
    </row>
    <row r="2354" spans="2:24" x14ac:dyDescent="0.25">
      <c r="B2354" s="50"/>
      <c r="C2354" s="128"/>
      <c r="D2354" s="126"/>
      <c r="E2354" s="126"/>
      <c r="F2354" s="124"/>
      <c r="G2354" s="132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  <c r="R2354" s="50"/>
      <c r="S2354" s="50"/>
      <c r="T2354" s="50"/>
      <c r="U2354" s="50"/>
      <c r="V2354" s="50"/>
      <c r="W2354" s="50"/>
      <c r="X2354" s="50"/>
    </row>
    <row r="2355" spans="2:24" x14ac:dyDescent="0.25">
      <c r="B2355" s="50"/>
      <c r="C2355" s="128"/>
      <c r="D2355" s="126"/>
      <c r="E2355" s="126"/>
      <c r="F2355" s="124"/>
      <c r="G2355" s="132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  <c r="R2355" s="50"/>
      <c r="S2355" s="50"/>
      <c r="T2355" s="50"/>
      <c r="U2355" s="50"/>
      <c r="V2355" s="50"/>
      <c r="W2355" s="50"/>
      <c r="X2355" s="50"/>
    </row>
    <row r="2356" spans="2:24" x14ac:dyDescent="0.25">
      <c r="B2356" s="50"/>
      <c r="C2356" s="128"/>
      <c r="D2356" s="126"/>
      <c r="E2356" s="126"/>
      <c r="F2356" s="124"/>
      <c r="G2356" s="132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  <c r="R2356" s="50"/>
      <c r="S2356" s="50"/>
      <c r="T2356" s="50"/>
      <c r="U2356" s="50"/>
      <c r="V2356" s="50"/>
      <c r="W2356" s="50"/>
      <c r="X2356" s="50"/>
    </row>
    <row r="2357" spans="2:24" x14ac:dyDescent="0.25">
      <c r="B2357" s="50"/>
      <c r="C2357" s="128"/>
      <c r="D2357" s="126"/>
      <c r="E2357" s="126"/>
      <c r="F2357" s="124"/>
      <c r="G2357" s="132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  <c r="R2357" s="50"/>
      <c r="S2357" s="50"/>
      <c r="T2357" s="50"/>
      <c r="U2357" s="50"/>
      <c r="V2357" s="50"/>
      <c r="W2357" s="50"/>
      <c r="X2357" s="50"/>
    </row>
    <row r="2358" spans="2:24" x14ac:dyDescent="0.25">
      <c r="B2358" s="50"/>
      <c r="C2358" s="128"/>
      <c r="D2358" s="126"/>
      <c r="E2358" s="126"/>
      <c r="F2358" s="124"/>
      <c r="G2358" s="132"/>
      <c r="H2358" s="50"/>
      <c r="I2358" s="50"/>
      <c r="J2358" s="50"/>
      <c r="K2358" s="50"/>
      <c r="L2358" s="50"/>
      <c r="M2358" s="50"/>
      <c r="N2358" s="50"/>
      <c r="O2358" s="50"/>
      <c r="P2358" s="50"/>
      <c r="Q2358" s="50"/>
      <c r="R2358" s="50"/>
      <c r="S2358" s="50"/>
      <c r="T2358" s="50"/>
      <c r="U2358" s="50"/>
      <c r="V2358" s="50"/>
      <c r="W2358" s="50"/>
      <c r="X2358" s="50"/>
    </row>
    <row r="2359" spans="2:24" x14ac:dyDescent="0.25">
      <c r="B2359" s="50"/>
      <c r="C2359" s="128"/>
      <c r="D2359" s="126"/>
      <c r="E2359" s="126"/>
      <c r="F2359" s="124"/>
      <c r="G2359" s="132"/>
      <c r="H2359" s="50"/>
      <c r="I2359" s="50"/>
      <c r="J2359" s="50"/>
      <c r="K2359" s="50"/>
      <c r="L2359" s="50"/>
      <c r="M2359" s="50"/>
      <c r="N2359" s="50"/>
      <c r="O2359" s="50"/>
      <c r="P2359" s="50"/>
      <c r="Q2359" s="50"/>
      <c r="R2359" s="50"/>
      <c r="S2359" s="50"/>
      <c r="T2359" s="50"/>
      <c r="U2359" s="50"/>
      <c r="V2359" s="50"/>
      <c r="W2359" s="50"/>
      <c r="X2359" s="50"/>
    </row>
    <row r="2360" spans="2:24" x14ac:dyDescent="0.25">
      <c r="B2360" s="50"/>
      <c r="C2360" s="128"/>
      <c r="D2360" s="126"/>
      <c r="E2360" s="126"/>
      <c r="F2360" s="124"/>
      <c r="G2360" s="132"/>
      <c r="H2360" s="50"/>
      <c r="I2360" s="50"/>
      <c r="J2360" s="50"/>
      <c r="K2360" s="50"/>
      <c r="L2360" s="50"/>
      <c r="M2360" s="50"/>
      <c r="N2360" s="50"/>
      <c r="O2360" s="50"/>
      <c r="P2360" s="50"/>
      <c r="Q2360" s="50"/>
      <c r="R2360" s="50"/>
      <c r="S2360" s="50"/>
      <c r="T2360" s="50"/>
      <c r="U2360" s="50"/>
      <c r="V2360" s="50"/>
      <c r="W2360" s="50"/>
      <c r="X2360" s="50"/>
    </row>
    <row r="2361" spans="2:24" x14ac:dyDescent="0.25">
      <c r="B2361" s="50"/>
      <c r="C2361" s="128"/>
      <c r="D2361" s="126"/>
      <c r="E2361" s="126"/>
      <c r="F2361" s="124"/>
      <c r="G2361" s="132"/>
      <c r="H2361" s="50"/>
      <c r="I2361" s="50"/>
      <c r="J2361" s="50"/>
      <c r="K2361" s="50"/>
      <c r="L2361" s="50"/>
      <c r="M2361" s="50"/>
      <c r="N2361" s="50"/>
      <c r="O2361" s="50"/>
      <c r="P2361" s="50"/>
      <c r="Q2361" s="50"/>
      <c r="R2361" s="50"/>
      <c r="S2361" s="50"/>
      <c r="T2361" s="50"/>
      <c r="U2361" s="50"/>
      <c r="V2361" s="50"/>
      <c r="W2361" s="50"/>
      <c r="X2361" s="50"/>
    </row>
    <row r="2362" spans="2:24" x14ac:dyDescent="0.25">
      <c r="B2362" s="50"/>
      <c r="C2362" s="128"/>
      <c r="D2362" s="126"/>
      <c r="E2362" s="126"/>
      <c r="F2362" s="124"/>
      <c r="G2362" s="132"/>
      <c r="H2362" s="50"/>
      <c r="I2362" s="50"/>
      <c r="J2362" s="50"/>
      <c r="K2362" s="50"/>
      <c r="L2362" s="50"/>
      <c r="M2362" s="50"/>
      <c r="N2362" s="50"/>
      <c r="O2362" s="50"/>
      <c r="P2362" s="50"/>
      <c r="Q2362" s="50"/>
      <c r="R2362" s="50"/>
      <c r="S2362" s="50"/>
      <c r="T2362" s="50"/>
      <c r="U2362" s="50"/>
      <c r="V2362" s="50"/>
      <c r="W2362" s="50"/>
      <c r="X2362" s="50"/>
    </row>
    <row r="2363" spans="2:24" x14ac:dyDescent="0.25">
      <c r="B2363" s="50"/>
      <c r="C2363" s="128"/>
      <c r="D2363" s="126"/>
      <c r="E2363" s="126"/>
      <c r="F2363" s="124"/>
      <c r="G2363" s="132"/>
      <c r="H2363" s="50"/>
      <c r="I2363" s="50"/>
      <c r="J2363" s="50"/>
      <c r="K2363" s="50"/>
      <c r="L2363" s="50"/>
      <c r="M2363" s="50"/>
      <c r="N2363" s="50"/>
      <c r="O2363" s="50"/>
      <c r="P2363" s="50"/>
      <c r="Q2363" s="50"/>
      <c r="R2363" s="50"/>
      <c r="S2363" s="50"/>
      <c r="T2363" s="50"/>
      <c r="U2363" s="50"/>
      <c r="V2363" s="50"/>
      <c r="W2363" s="50"/>
      <c r="X2363" s="50"/>
    </row>
    <row r="2364" spans="2:24" x14ac:dyDescent="0.25">
      <c r="B2364" s="50"/>
      <c r="C2364" s="128"/>
      <c r="D2364" s="126"/>
      <c r="E2364" s="126"/>
      <c r="F2364" s="124"/>
      <c r="G2364" s="132"/>
      <c r="H2364" s="50"/>
      <c r="I2364" s="50"/>
      <c r="J2364" s="50"/>
      <c r="K2364" s="50"/>
      <c r="L2364" s="50"/>
      <c r="M2364" s="50"/>
      <c r="N2364" s="50"/>
      <c r="O2364" s="50"/>
      <c r="P2364" s="50"/>
      <c r="Q2364" s="50"/>
      <c r="R2364" s="50"/>
      <c r="S2364" s="50"/>
      <c r="T2364" s="50"/>
      <c r="U2364" s="50"/>
      <c r="V2364" s="50"/>
      <c r="W2364" s="50"/>
      <c r="X2364" s="50"/>
    </row>
    <row r="2365" spans="2:24" x14ac:dyDescent="0.25">
      <c r="B2365" s="50"/>
      <c r="C2365" s="128"/>
      <c r="D2365" s="126"/>
      <c r="E2365" s="126"/>
      <c r="F2365" s="124"/>
      <c r="G2365" s="132"/>
      <c r="H2365" s="50"/>
      <c r="I2365" s="50"/>
      <c r="J2365" s="50"/>
      <c r="K2365" s="50"/>
      <c r="L2365" s="50"/>
      <c r="M2365" s="50"/>
      <c r="N2365" s="50"/>
      <c r="O2365" s="50"/>
      <c r="P2365" s="50"/>
      <c r="Q2365" s="50"/>
      <c r="R2365" s="50"/>
      <c r="S2365" s="50"/>
      <c r="T2365" s="50"/>
      <c r="U2365" s="50"/>
      <c r="V2365" s="50"/>
      <c r="W2365" s="50"/>
      <c r="X2365" s="50"/>
    </row>
    <row r="2366" spans="2:24" x14ac:dyDescent="0.25">
      <c r="B2366" s="50"/>
      <c r="C2366" s="128"/>
      <c r="D2366" s="126"/>
      <c r="E2366" s="126"/>
      <c r="F2366" s="124"/>
      <c r="G2366" s="132"/>
      <c r="H2366" s="50"/>
      <c r="I2366" s="50"/>
      <c r="J2366" s="50"/>
      <c r="K2366" s="50"/>
      <c r="L2366" s="50"/>
      <c r="M2366" s="50"/>
      <c r="N2366" s="50"/>
      <c r="O2366" s="50"/>
      <c r="P2366" s="50"/>
      <c r="Q2366" s="50"/>
      <c r="R2366" s="50"/>
      <c r="S2366" s="50"/>
      <c r="T2366" s="50"/>
      <c r="U2366" s="50"/>
      <c r="V2366" s="50"/>
      <c r="W2366" s="50"/>
      <c r="X2366" s="50"/>
    </row>
    <row r="2367" spans="2:24" x14ac:dyDescent="0.25">
      <c r="B2367" s="50"/>
      <c r="C2367" s="128"/>
      <c r="D2367" s="126"/>
      <c r="E2367" s="126"/>
      <c r="F2367" s="124"/>
      <c r="G2367" s="132"/>
      <c r="H2367" s="50"/>
      <c r="I2367" s="50"/>
      <c r="J2367" s="50"/>
      <c r="K2367" s="50"/>
      <c r="L2367" s="50"/>
      <c r="M2367" s="50"/>
      <c r="N2367" s="50"/>
      <c r="O2367" s="50"/>
      <c r="P2367" s="50"/>
      <c r="Q2367" s="50"/>
      <c r="R2367" s="50"/>
      <c r="S2367" s="50"/>
      <c r="T2367" s="50"/>
      <c r="U2367" s="50"/>
      <c r="V2367" s="50"/>
      <c r="W2367" s="50"/>
      <c r="X2367" s="50"/>
    </row>
    <row r="2368" spans="2:24" x14ac:dyDescent="0.25">
      <c r="B2368" s="50"/>
      <c r="C2368" s="128"/>
      <c r="D2368" s="126"/>
      <c r="E2368" s="126"/>
      <c r="F2368" s="124"/>
      <c r="G2368" s="132"/>
      <c r="H2368" s="50"/>
      <c r="I2368" s="50"/>
      <c r="J2368" s="50"/>
      <c r="K2368" s="50"/>
      <c r="L2368" s="50"/>
      <c r="M2368" s="50"/>
      <c r="N2368" s="50"/>
      <c r="O2368" s="50"/>
      <c r="P2368" s="50"/>
      <c r="Q2368" s="50"/>
      <c r="R2368" s="50"/>
      <c r="S2368" s="50"/>
      <c r="T2368" s="50"/>
      <c r="U2368" s="50"/>
      <c r="V2368" s="50"/>
      <c r="W2368" s="50"/>
      <c r="X2368" s="50"/>
    </row>
    <row r="2369" spans="2:24" x14ac:dyDescent="0.25">
      <c r="B2369" s="50"/>
      <c r="C2369" s="128"/>
      <c r="D2369" s="126"/>
      <c r="E2369" s="126"/>
      <c r="F2369" s="124"/>
      <c r="G2369" s="132"/>
      <c r="H2369" s="50"/>
      <c r="I2369" s="50"/>
      <c r="J2369" s="50"/>
      <c r="K2369" s="50"/>
      <c r="L2369" s="50"/>
      <c r="M2369" s="50"/>
      <c r="N2369" s="50"/>
      <c r="O2369" s="50"/>
      <c r="P2369" s="50"/>
      <c r="Q2369" s="50"/>
      <c r="R2369" s="50"/>
      <c r="S2369" s="50"/>
      <c r="T2369" s="50"/>
      <c r="U2369" s="50"/>
      <c r="V2369" s="50"/>
      <c r="W2369" s="50"/>
      <c r="X2369" s="50"/>
    </row>
    <row r="2370" spans="2:24" x14ac:dyDescent="0.25">
      <c r="B2370" s="50"/>
      <c r="C2370" s="128"/>
      <c r="D2370" s="126"/>
      <c r="E2370" s="126"/>
      <c r="F2370" s="124"/>
      <c r="G2370" s="132"/>
      <c r="H2370" s="50"/>
      <c r="I2370" s="50"/>
      <c r="J2370" s="50"/>
      <c r="K2370" s="50"/>
      <c r="L2370" s="50"/>
      <c r="M2370" s="50"/>
      <c r="N2370" s="50"/>
      <c r="O2370" s="50"/>
      <c r="P2370" s="50"/>
      <c r="Q2370" s="50"/>
      <c r="R2370" s="50"/>
      <c r="S2370" s="50"/>
      <c r="T2370" s="50"/>
      <c r="U2370" s="50"/>
      <c r="V2370" s="50"/>
      <c r="W2370" s="50"/>
      <c r="X2370" s="50"/>
    </row>
    <row r="2371" spans="2:24" x14ac:dyDescent="0.25">
      <c r="B2371" s="50"/>
      <c r="C2371" s="128"/>
      <c r="D2371" s="126"/>
      <c r="E2371" s="126"/>
      <c r="F2371" s="124"/>
      <c r="G2371" s="132"/>
      <c r="H2371" s="50"/>
      <c r="I2371" s="50"/>
      <c r="J2371" s="50"/>
      <c r="K2371" s="50"/>
      <c r="L2371" s="50"/>
      <c r="M2371" s="50"/>
      <c r="N2371" s="50"/>
      <c r="O2371" s="50"/>
      <c r="P2371" s="50"/>
      <c r="Q2371" s="50"/>
      <c r="R2371" s="50"/>
      <c r="S2371" s="50"/>
      <c r="T2371" s="50"/>
      <c r="U2371" s="50"/>
      <c r="V2371" s="50"/>
      <c r="W2371" s="50"/>
      <c r="X2371" s="50"/>
    </row>
    <row r="2372" spans="2:24" x14ac:dyDescent="0.25">
      <c r="B2372" s="50"/>
      <c r="C2372" s="128"/>
      <c r="D2372" s="126"/>
      <c r="E2372" s="126"/>
      <c r="F2372" s="124"/>
      <c r="G2372" s="132"/>
      <c r="H2372" s="50"/>
      <c r="I2372" s="50"/>
      <c r="J2372" s="50"/>
      <c r="K2372" s="50"/>
      <c r="L2372" s="50"/>
      <c r="M2372" s="50"/>
      <c r="N2372" s="50"/>
      <c r="O2372" s="50"/>
      <c r="P2372" s="50"/>
      <c r="Q2372" s="50"/>
      <c r="R2372" s="50"/>
      <c r="S2372" s="50"/>
      <c r="T2372" s="50"/>
      <c r="U2372" s="50"/>
      <c r="V2372" s="50"/>
      <c r="W2372" s="50"/>
      <c r="X2372" s="50"/>
    </row>
    <row r="2373" spans="2:24" x14ac:dyDescent="0.25">
      <c r="B2373" s="50"/>
      <c r="C2373" s="128"/>
      <c r="D2373" s="126"/>
      <c r="E2373" s="126"/>
      <c r="F2373" s="124"/>
      <c r="G2373" s="132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  <c r="R2373" s="50"/>
      <c r="S2373" s="50"/>
      <c r="T2373" s="50"/>
      <c r="U2373" s="50"/>
      <c r="V2373" s="50"/>
      <c r="W2373" s="50"/>
      <c r="X2373" s="50"/>
    </row>
    <row r="2374" spans="2:24" x14ac:dyDescent="0.25">
      <c r="B2374" s="50"/>
      <c r="C2374" s="128"/>
      <c r="D2374" s="126"/>
      <c r="E2374" s="126"/>
      <c r="F2374" s="124"/>
      <c r="G2374" s="132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  <c r="R2374" s="50"/>
      <c r="S2374" s="50"/>
      <c r="T2374" s="50"/>
      <c r="U2374" s="50"/>
      <c r="V2374" s="50"/>
      <c r="W2374" s="50"/>
      <c r="X2374" s="50"/>
    </row>
    <row r="2375" spans="2:24" x14ac:dyDescent="0.25">
      <c r="B2375" s="50"/>
      <c r="C2375" s="128"/>
      <c r="D2375" s="126"/>
      <c r="E2375" s="126"/>
      <c r="F2375" s="124"/>
      <c r="G2375" s="132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  <c r="R2375" s="50"/>
      <c r="S2375" s="50"/>
      <c r="T2375" s="50"/>
      <c r="U2375" s="50"/>
      <c r="V2375" s="50"/>
      <c r="W2375" s="50"/>
      <c r="X2375" s="50"/>
    </row>
    <row r="2376" spans="2:24" x14ac:dyDescent="0.25">
      <c r="B2376" s="50"/>
      <c r="C2376" s="128"/>
      <c r="D2376" s="126"/>
      <c r="E2376" s="126"/>
      <c r="F2376" s="124"/>
      <c r="G2376" s="132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  <c r="R2376" s="50"/>
      <c r="S2376" s="50"/>
      <c r="T2376" s="50"/>
      <c r="U2376" s="50"/>
      <c r="V2376" s="50"/>
      <c r="W2376" s="50"/>
      <c r="X2376" s="50"/>
    </row>
    <row r="2377" spans="2:24" x14ac:dyDescent="0.25">
      <c r="B2377" s="50"/>
      <c r="C2377" s="128"/>
      <c r="D2377" s="126"/>
      <c r="E2377" s="126"/>
      <c r="F2377" s="124"/>
      <c r="G2377" s="132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  <c r="R2377" s="50"/>
      <c r="S2377" s="50"/>
      <c r="T2377" s="50"/>
      <c r="U2377" s="50"/>
      <c r="V2377" s="50"/>
      <c r="W2377" s="50"/>
      <c r="X2377" s="50"/>
    </row>
    <row r="2378" spans="2:24" x14ac:dyDescent="0.25">
      <c r="B2378" s="50"/>
      <c r="C2378" s="128"/>
      <c r="D2378" s="126"/>
      <c r="E2378" s="126"/>
      <c r="F2378" s="124"/>
      <c r="G2378" s="132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  <c r="R2378" s="50"/>
      <c r="S2378" s="50"/>
      <c r="T2378" s="50"/>
      <c r="U2378" s="50"/>
      <c r="V2378" s="50"/>
      <c r="W2378" s="50"/>
      <c r="X2378" s="50"/>
    </row>
    <row r="2379" spans="2:24" x14ac:dyDescent="0.25">
      <c r="B2379" s="50"/>
      <c r="C2379" s="128"/>
      <c r="D2379" s="126"/>
      <c r="E2379" s="126"/>
      <c r="F2379" s="124"/>
      <c r="G2379" s="132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  <c r="R2379" s="50"/>
      <c r="S2379" s="50"/>
      <c r="T2379" s="50"/>
      <c r="U2379" s="50"/>
      <c r="V2379" s="50"/>
      <c r="W2379" s="50"/>
      <c r="X2379" s="50"/>
    </row>
    <row r="2380" spans="2:24" x14ac:dyDescent="0.25">
      <c r="B2380" s="50"/>
      <c r="C2380" s="128"/>
      <c r="D2380" s="126"/>
      <c r="E2380" s="126"/>
      <c r="F2380" s="124"/>
      <c r="G2380" s="132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  <c r="R2380" s="50"/>
      <c r="S2380" s="50"/>
      <c r="T2380" s="50"/>
      <c r="U2380" s="50"/>
      <c r="V2380" s="50"/>
      <c r="W2380" s="50"/>
      <c r="X2380" s="50"/>
    </row>
    <row r="2381" spans="2:24" x14ac:dyDescent="0.25">
      <c r="B2381" s="50"/>
      <c r="C2381" s="128"/>
      <c r="D2381" s="126"/>
      <c r="E2381" s="126"/>
      <c r="F2381" s="124"/>
      <c r="G2381" s="132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  <c r="R2381" s="50"/>
      <c r="S2381" s="50"/>
      <c r="T2381" s="50"/>
      <c r="U2381" s="50"/>
      <c r="V2381" s="50"/>
      <c r="W2381" s="50"/>
      <c r="X2381" s="50"/>
    </row>
    <row r="2382" spans="2:24" x14ac:dyDescent="0.25">
      <c r="B2382" s="50"/>
      <c r="C2382" s="128"/>
      <c r="D2382" s="126"/>
      <c r="E2382" s="126"/>
      <c r="F2382" s="124"/>
      <c r="G2382" s="132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  <c r="R2382" s="50"/>
      <c r="S2382" s="50"/>
      <c r="T2382" s="50"/>
      <c r="U2382" s="50"/>
      <c r="V2382" s="50"/>
      <c r="W2382" s="50"/>
      <c r="X2382" s="50"/>
    </row>
    <row r="2383" spans="2:24" x14ac:dyDescent="0.25">
      <c r="B2383" s="50"/>
      <c r="C2383" s="128"/>
      <c r="D2383" s="126"/>
      <c r="E2383" s="126"/>
      <c r="F2383" s="124"/>
      <c r="G2383" s="132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  <c r="R2383" s="50"/>
      <c r="S2383" s="50"/>
      <c r="T2383" s="50"/>
      <c r="U2383" s="50"/>
      <c r="V2383" s="50"/>
      <c r="W2383" s="50"/>
      <c r="X2383" s="50"/>
    </row>
    <row r="2384" spans="2:24" x14ac:dyDescent="0.25">
      <c r="B2384" s="50"/>
      <c r="C2384" s="128"/>
      <c r="D2384" s="126"/>
      <c r="E2384" s="126"/>
      <c r="F2384" s="124"/>
      <c r="G2384" s="132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  <c r="R2384" s="50"/>
      <c r="S2384" s="50"/>
      <c r="T2384" s="50"/>
      <c r="U2384" s="50"/>
      <c r="V2384" s="50"/>
      <c r="W2384" s="50"/>
      <c r="X2384" s="50"/>
    </row>
    <row r="2385" spans="2:24" x14ac:dyDescent="0.25">
      <c r="B2385" s="50"/>
      <c r="C2385" s="128"/>
      <c r="D2385" s="126"/>
      <c r="E2385" s="126"/>
      <c r="F2385" s="124"/>
      <c r="G2385" s="132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  <c r="R2385" s="50"/>
      <c r="S2385" s="50"/>
      <c r="T2385" s="50"/>
      <c r="U2385" s="50"/>
      <c r="V2385" s="50"/>
      <c r="W2385" s="50"/>
      <c r="X2385" s="50"/>
    </row>
    <row r="2386" spans="2:24" x14ac:dyDescent="0.25">
      <c r="B2386" s="50"/>
      <c r="C2386" s="128"/>
      <c r="D2386" s="126"/>
      <c r="E2386" s="126"/>
      <c r="F2386" s="124"/>
      <c r="G2386" s="132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  <c r="R2386" s="50"/>
      <c r="S2386" s="50"/>
      <c r="T2386" s="50"/>
      <c r="U2386" s="50"/>
      <c r="V2386" s="50"/>
      <c r="W2386" s="50"/>
      <c r="X2386" s="50"/>
    </row>
    <row r="2387" spans="2:24" x14ac:dyDescent="0.25">
      <c r="B2387" s="50"/>
      <c r="C2387" s="128"/>
      <c r="D2387" s="126"/>
      <c r="E2387" s="126"/>
      <c r="F2387" s="124"/>
      <c r="G2387" s="132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  <c r="R2387" s="50"/>
      <c r="S2387" s="50"/>
      <c r="T2387" s="50"/>
      <c r="U2387" s="50"/>
      <c r="V2387" s="50"/>
      <c r="W2387" s="50"/>
      <c r="X2387" s="50"/>
    </row>
    <row r="2388" spans="2:24" x14ac:dyDescent="0.25">
      <c r="B2388" s="50"/>
      <c r="C2388" s="128"/>
      <c r="D2388" s="126"/>
      <c r="E2388" s="126"/>
      <c r="F2388" s="124"/>
      <c r="G2388" s="132"/>
      <c r="H2388" s="50"/>
      <c r="I2388" s="50"/>
      <c r="J2388" s="50"/>
      <c r="K2388" s="50"/>
      <c r="L2388" s="50"/>
      <c r="M2388" s="50"/>
      <c r="N2388" s="50"/>
      <c r="O2388" s="50"/>
      <c r="P2388" s="50"/>
      <c r="Q2388" s="50"/>
      <c r="R2388" s="50"/>
      <c r="S2388" s="50"/>
      <c r="T2388" s="50"/>
      <c r="U2388" s="50"/>
      <c r="V2388" s="50"/>
      <c r="W2388" s="50"/>
      <c r="X2388" s="50"/>
    </row>
    <row r="2389" spans="2:24" x14ac:dyDescent="0.25">
      <c r="B2389" s="50"/>
      <c r="C2389" s="128"/>
      <c r="D2389" s="126"/>
      <c r="E2389" s="126"/>
      <c r="F2389" s="124"/>
      <c r="G2389" s="132"/>
      <c r="H2389" s="50"/>
      <c r="I2389" s="50"/>
      <c r="J2389" s="50"/>
      <c r="K2389" s="50"/>
      <c r="L2389" s="50"/>
      <c r="M2389" s="50"/>
      <c r="N2389" s="50"/>
      <c r="O2389" s="50"/>
      <c r="P2389" s="50"/>
      <c r="Q2389" s="50"/>
      <c r="R2389" s="50"/>
      <c r="S2389" s="50"/>
      <c r="T2389" s="50"/>
      <c r="U2389" s="50"/>
      <c r="V2389" s="50"/>
      <c r="W2389" s="50"/>
      <c r="X2389" s="50"/>
    </row>
    <row r="2390" spans="2:24" x14ac:dyDescent="0.25">
      <c r="B2390" s="50"/>
      <c r="C2390" s="128"/>
      <c r="D2390" s="126"/>
      <c r="E2390" s="126"/>
      <c r="F2390" s="124"/>
      <c r="G2390" s="132"/>
      <c r="H2390" s="50"/>
      <c r="I2390" s="50"/>
      <c r="J2390" s="50"/>
      <c r="K2390" s="50"/>
      <c r="L2390" s="50"/>
      <c r="M2390" s="50"/>
      <c r="N2390" s="50"/>
      <c r="O2390" s="50"/>
      <c r="P2390" s="50"/>
      <c r="Q2390" s="50"/>
      <c r="R2390" s="50"/>
      <c r="S2390" s="50"/>
      <c r="T2390" s="50"/>
      <c r="U2390" s="50"/>
      <c r="V2390" s="50"/>
      <c r="W2390" s="50"/>
      <c r="X2390" s="50"/>
    </row>
    <row r="2391" spans="2:24" x14ac:dyDescent="0.25">
      <c r="B2391" s="50"/>
      <c r="C2391" s="128"/>
      <c r="D2391" s="126"/>
      <c r="E2391" s="126"/>
      <c r="F2391" s="124"/>
      <c r="G2391" s="132"/>
      <c r="H2391" s="50"/>
      <c r="I2391" s="50"/>
      <c r="J2391" s="50"/>
      <c r="K2391" s="50"/>
      <c r="L2391" s="50"/>
      <c r="M2391" s="50"/>
      <c r="N2391" s="50"/>
      <c r="O2391" s="50"/>
      <c r="P2391" s="50"/>
      <c r="Q2391" s="50"/>
      <c r="R2391" s="50"/>
      <c r="S2391" s="50"/>
      <c r="T2391" s="50"/>
      <c r="U2391" s="50"/>
      <c r="V2391" s="50"/>
      <c r="W2391" s="50"/>
      <c r="X2391" s="50"/>
    </row>
    <row r="2392" spans="2:24" x14ac:dyDescent="0.25">
      <c r="B2392" s="50"/>
      <c r="C2392" s="128"/>
      <c r="D2392" s="126"/>
      <c r="E2392" s="126"/>
      <c r="F2392" s="124"/>
      <c r="G2392" s="132"/>
      <c r="H2392" s="50"/>
      <c r="I2392" s="50"/>
      <c r="J2392" s="50"/>
      <c r="K2392" s="50"/>
      <c r="L2392" s="50"/>
      <c r="M2392" s="50"/>
      <c r="N2392" s="50"/>
      <c r="O2392" s="50"/>
      <c r="P2392" s="50"/>
      <c r="Q2392" s="50"/>
      <c r="R2392" s="50"/>
      <c r="S2392" s="50"/>
      <c r="T2392" s="50"/>
      <c r="U2392" s="50"/>
      <c r="V2392" s="50"/>
      <c r="W2392" s="50"/>
      <c r="X2392" s="50"/>
    </row>
    <row r="2393" spans="2:24" x14ac:dyDescent="0.25">
      <c r="B2393" s="50"/>
      <c r="C2393" s="128"/>
      <c r="D2393" s="126"/>
      <c r="E2393" s="126"/>
      <c r="F2393" s="124"/>
      <c r="G2393" s="132"/>
      <c r="H2393" s="50"/>
      <c r="I2393" s="50"/>
      <c r="J2393" s="50"/>
      <c r="K2393" s="50"/>
      <c r="L2393" s="50"/>
      <c r="M2393" s="50"/>
      <c r="N2393" s="50"/>
      <c r="O2393" s="50"/>
      <c r="P2393" s="50"/>
      <c r="Q2393" s="50"/>
      <c r="R2393" s="50"/>
      <c r="S2393" s="50"/>
      <c r="T2393" s="50"/>
      <c r="U2393" s="50"/>
      <c r="V2393" s="50"/>
      <c r="W2393" s="50"/>
      <c r="X2393" s="50"/>
    </row>
    <row r="2394" spans="2:24" x14ac:dyDescent="0.25">
      <c r="B2394" s="50"/>
      <c r="C2394" s="128"/>
      <c r="D2394" s="126"/>
      <c r="E2394" s="126"/>
      <c r="F2394" s="124"/>
      <c r="G2394" s="132"/>
      <c r="H2394" s="50"/>
      <c r="I2394" s="50"/>
      <c r="J2394" s="50"/>
      <c r="K2394" s="50"/>
      <c r="L2394" s="50"/>
      <c r="M2394" s="50"/>
      <c r="N2394" s="50"/>
      <c r="O2394" s="50"/>
      <c r="P2394" s="50"/>
      <c r="Q2394" s="50"/>
      <c r="R2394" s="50"/>
      <c r="S2394" s="50"/>
      <c r="T2394" s="50"/>
      <c r="U2394" s="50"/>
      <c r="V2394" s="50"/>
      <c r="W2394" s="50"/>
      <c r="X2394" s="50"/>
    </row>
    <row r="2395" spans="2:24" x14ac:dyDescent="0.25">
      <c r="B2395" s="50"/>
      <c r="C2395" s="128"/>
      <c r="D2395" s="126"/>
      <c r="E2395" s="126"/>
      <c r="F2395" s="124"/>
      <c r="G2395" s="132"/>
      <c r="H2395" s="50"/>
      <c r="I2395" s="50"/>
      <c r="J2395" s="50"/>
      <c r="K2395" s="50"/>
      <c r="L2395" s="50"/>
      <c r="M2395" s="50"/>
      <c r="N2395" s="50"/>
      <c r="O2395" s="50"/>
      <c r="P2395" s="50"/>
      <c r="Q2395" s="50"/>
      <c r="R2395" s="50"/>
      <c r="S2395" s="50"/>
      <c r="T2395" s="50"/>
      <c r="U2395" s="50"/>
      <c r="V2395" s="50"/>
      <c r="W2395" s="50"/>
      <c r="X2395" s="50"/>
    </row>
    <row r="2396" spans="2:24" x14ac:dyDescent="0.25">
      <c r="B2396" s="50"/>
      <c r="C2396" s="128"/>
      <c r="D2396" s="126"/>
      <c r="E2396" s="126"/>
      <c r="F2396" s="124"/>
      <c r="G2396" s="132"/>
      <c r="H2396" s="50"/>
      <c r="I2396" s="50"/>
      <c r="J2396" s="50"/>
      <c r="K2396" s="50"/>
      <c r="L2396" s="50"/>
      <c r="M2396" s="50"/>
      <c r="N2396" s="50"/>
      <c r="O2396" s="50"/>
      <c r="P2396" s="50"/>
      <c r="Q2396" s="50"/>
      <c r="R2396" s="50"/>
      <c r="S2396" s="50"/>
      <c r="T2396" s="50"/>
      <c r="U2396" s="50"/>
      <c r="V2396" s="50"/>
      <c r="W2396" s="50"/>
      <c r="X2396" s="50"/>
    </row>
    <row r="2397" spans="2:24" x14ac:dyDescent="0.25">
      <c r="B2397" s="50"/>
      <c r="C2397" s="128"/>
      <c r="D2397" s="126"/>
      <c r="E2397" s="126"/>
      <c r="F2397" s="124"/>
      <c r="G2397" s="132"/>
      <c r="H2397" s="50"/>
      <c r="I2397" s="50"/>
      <c r="J2397" s="50"/>
      <c r="K2397" s="50"/>
      <c r="L2397" s="50"/>
      <c r="M2397" s="50"/>
      <c r="N2397" s="50"/>
      <c r="O2397" s="50"/>
      <c r="P2397" s="50"/>
      <c r="Q2397" s="50"/>
      <c r="R2397" s="50"/>
      <c r="S2397" s="50"/>
      <c r="T2397" s="50"/>
      <c r="U2397" s="50"/>
      <c r="V2397" s="50"/>
      <c r="W2397" s="50"/>
      <c r="X2397" s="50"/>
    </row>
    <row r="2398" spans="2:24" x14ac:dyDescent="0.25">
      <c r="B2398" s="50"/>
      <c r="C2398" s="128"/>
      <c r="D2398" s="126"/>
      <c r="E2398" s="126"/>
      <c r="F2398" s="124"/>
      <c r="G2398" s="132"/>
      <c r="H2398" s="50"/>
      <c r="I2398" s="50"/>
      <c r="J2398" s="50"/>
      <c r="K2398" s="50"/>
      <c r="L2398" s="50"/>
      <c r="M2398" s="50"/>
      <c r="N2398" s="50"/>
      <c r="O2398" s="50"/>
      <c r="P2398" s="50"/>
      <c r="Q2398" s="50"/>
      <c r="R2398" s="50"/>
      <c r="S2398" s="50"/>
      <c r="T2398" s="50"/>
      <c r="U2398" s="50"/>
      <c r="V2398" s="50"/>
      <c r="W2398" s="50"/>
      <c r="X2398" s="50"/>
    </row>
    <row r="2399" spans="2:24" x14ac:dyDescent="0.25">
      <c r="B2399" s="50"/>
      <c r="C2399" s="128"/>
      <c r="D2399" s="126"/>
      <c r="E2399" s="126"/>
      <c r="F2399" s="124"/>
      <c r="G2399" s="132"/>
      <c r="H2399" s="50"/>
      <c r="I2399" s="50"/>
      <c r="J2399" s="50"/>
      <c r="K2399" s="50"/>
      <c r="L2399" s="50"/>
      <c r="M2399" s="50"/>
      <c r="N2399" s="50"/>
      <c r="O2399" s="50"/>
      <c r="P2399" s="50"/>
      <c r="Q2399" s="50"/>
      <c r="R2399" s="50"/>
      <c r="S2399" s="50"/>
      <c r="T2399" s="50"/>
      <c r="U2399" s="50"/>
      <c r="V2399" s="50"/>
      <c r="W2399" s="50"/>
      <c r="X2399" s="50"/>
    </row>
    <row r="2400" spans="2:24" x14ac:dyDescent="0.25">
      <c r="B2400" s="50"/>
      <c r="C2400" s="128"/>
      <c r="D2400" s="126"/>
      <c r="E2400" s="126"/>
      <c r="F2400" s="124"/>
      <c r="G2400" s="132"/>
      <c r="H2400" s="50"/>
      <c r="I2400" s="50"/>
      <c r="J2400" s="50"/>
      <c r="K2400" s="50"/>
      <c r="L2400" s="50"/>
      <c r="M2400" s="50"/>
      <c r="N2400" s="50"/>
      <c r="O2400" s="50"/>
      <c r="P2400" s="50"/>
      <c r="Q2400" s="50"/>
      <c r="R2400" s="50"/>
      <c r="S2400" s="50"/>
      <c r="T2400" s="50"/>
      <c r="U2400" s="50"/>
      <c r="V2400" s="50"/>
      <c r="W2400" s="50"/>
      <c r="X2400" s="50"/>
    </row>
    <row r="2401" spans="2:24" x14ac:dyDescent="0.25">
      <c r="B2401" s="50"/>
      <c r="C2401" s="128"/>
      <c r="D2401" s="126"/>
      <c r="E2401" s="126"/>
      <c r="F2401" s="124"/>
      <c r="G2401" s="132"/>
      <c r="H2401" s="50"/>
      <c r="I2401" s="50"/>
      <c r="J2401" s="50"/>
      <c r="K2401" s="50"/>
      <c r="L2401" s="50"/>
      <c r="M2401" s="50"/>
      <c r="N2401" s="50"/>
      <c r="O2401" s="50"/>
      <c r="P2401" s="50"/>
      <c r="Q2401" s="50"/>
      <c r="R2401" s="50"/>
      <c r="S2401" s="50"/>
      <c r="T2401" s="50"/>
      <c r="U2401" s="50"/>
      <c r="V2401" s="50"/>
      <c r="W2401" s="50"/>
      <c r="X2401" s="50"/>
    </row>
    <row r="2402" spans="2:24" x14ac:dyDescent="0.25">
      <c r="B2402" s="50"/>
      <c r="C2402" s="128"/>
      <c r="D2402" s="126"/>
      <c r="E2402" s="126"/>
      <c r="F2402" s="124"/>
      <c r="G2402" s="132"/>
      <c r="H2402" s="50"/>
      <c r="I2402" s="50"/>
      <c r="J2402" s="50"/>
      <c r="K2402" s="50"/>
      <c r="L2402" s="50"/>
      <c r="M2402" s="50"/>
      <c r="N2402" s="50"/>
      <c r="O2402" s="50"/>
      <c r="P2402" s="50"/>
      <c r="Q2402" s="50"/>
      <c r="R2402" s="50"/>
      <c r="S2402" s="50"/>
      <c r="T2402" s="50"/>
      <c r="U2402" s="50"/>
      <c r="V2402" s="50"/>
      <c r="W2402" s="50"/>
      <c r="X2402" s="50"/>
    </row>
    <row r="2403" spans="2:24" x14ac:dyDescent="0.25">
      <c r="B2403" s="50"/>
      <c r="C2403" s="128"/>
      <c r="D2403" s="126"/>
      <c r="E2403" s="126"/>
      <c r="F2403" s="124"/>
      <c r="G2403" s="132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  <c r="R2403" s="50"/>
      <c r="S2403" s="50"/>
      <c r="T2403" s="50"/>
      <c r="U2403" s="50"/>
      <c r="V2403" s="50"/>
      <c r="W2403" s="50"/>
      <c r="X2403" s="50"/>
    </row>
    <row r="2404" spans="2:24" x14ac:dyDescent="0.25">
      <c r="B2404" s="50"/>
      <c r="C2404" s="128"/>
      <c r="D2404" s="126"/>
      <c r="E2404" s="126"/>
      <c r="F2404" s="124"/>
      <c r="G2404" s="132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  <c r="R2404" s="50"/>
      <c r="S2404" s="50"/>
      <c r="T2404" s="50"/>
      <c r="U2404" s="50"/>
      <c r="V2404" s="50"/>
      <c r="W2404" s="50"/>
      <c r="X2404" s="50"/>
    </row>
    <row r="2405" spans="2:24" x14ac:dyDescent="0.25">
      <c r="B2405" s="50"/>
      <c r="C2405" s="128"/>
      <c r="D2405" s="126"/>
      <c r="E2405" s="126"/>
      <c r="F2405" s="124"/>
      <c r="G2405" s="132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  <c r="R2405" s="50"/>
      <c r="S2405" s="50"/>
      <c r="T2405" s="50"/>
      <c r="U2405" s="50"/>
      <c r="V2405" s="50"/>
      <c r="W2405" s="50"/>
      <c r="X2405" s="50"/>
    </row>
    <row r="2406" spans="2:24" x14ac:dyDescent="0.25">
      <c r="B2406" s="50"/>
      <c r="C2406" s="128"/>
      <c r="D2406" s="126"/>
      <c r="E2406" s="126"/>
      <c r="F2406" s="124"/>
      <c r="G2406" s="132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  <c r="R2406" s="50"/>
      <c r="S2406" s="50"/>
      <c r="T2406" s="50"/>
      <c r="U2406" s="50"/>
      <c r="V2406" s="50"/>
      <c r="W2406" s="50"/>
      <c r="X2406" s="50"/>
    </row>
    <row r="2407" spans="2:24" x14ac:dyDescent="0.25">
      <c r="B2407" s="50"/>
      <c r="C2407" s="128"/>
      <c r="D2407" s="126"/>
      <c r="E2407" s="126"/>
      <c r="F2407" s="124"/>
      <c r="G2407" s="132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  <c r="R2407" s="50"/>
      <c r="S2407" s="50"/>
      <c r="T2407" s="50"/>
      <c r="U2407" s="50"/>
      <c r="V2407" s="50"/>
      <c r="W2407" s="50"/>
      <c r="X2407" s="50"/>
    </row>
    <row r="2408" spans="2:24" x14ac:dyDescent="0.25">
      <c r="B2408" s="50"/>
      <c r="C2408" s="128"/>
      <c r="D2408" s="126"/>
      <c r="E2408" s="126"/>
      <c r="F2408" s="124"/>
      <c r="G2408" s="132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  <c r="R2408" s="50"/>
      <c r="S2408" s="50"/>
      <c r="T2408" s="50"/>
      <c r="U2408" s="50"/>
      <c r="V2408" s="50"/>
      <c r="W2408" s="50"/>
      <c r="X2408" s="50"/>
    </row>
    <row r="2409" spans="2:24" x14ac:dyDescent="0.25">
      <c r="B2409" s="50"/>
      <c r="C2409" s="128"/>
      <c r="D2409" s="126"/>
      <c r="E2409" s="126"/>
      <c r="F2409" s="124"/>
      <c r="G2409" s="132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  <c r="R2409" s="50"/>
      <c r="S2409" s="50"/>
      <c r="T2409" s="50"/>
      <c r="U2409" s="50"/>
      <c r="V2409" s="50"/>
      <c r="W2409" s="50"/>
      <c r="X2409" s="50"/>
    </row>
    <row r="2410" spans="2:24" x14ac:dyDescent="0.25">
      <c r="B2410" s="50"/>
      <c r="C2410" s="128"/>
      <c r="D2410" s="126"/>
      <c r="E2410" s="126"/>
      <c r="F2410" s="124"/>
      <c r="G2410" s="132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  <c r="R2410" s="50"/>
      <c r="S2410" s="50"/>
      <c r="T2410" s="50"/>
      <c r="U2410" s="50"/>
      <c r="V2410" s="50"/>
      <c r="W2410" s="50"/>
      <c r="X2410" s="50"/>
    </row>
    <row r="2411" spans="2:24" x14ac:dyDescent="0.25">
      <c r="B2411" s="50"/>
      <c r="C2411" s="128"/>
      <c r="D2411" s="126"/>
      <c r="E2411" s="126"/>
      <c r="F2411" s="124"/>
      <c r="G2411" s="132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  <c r="R2411" s="50"/>
      <c r="S2411" s="50"/>
      <c r="T2411" s="50"/>
      <c r="U2411" s="50"/>
      <c r="V2411" s="50"/>
      <c r="W2411" s="50"/>
      <c r="X2411" s="50"/>
    </row>
    <row r="2412" spans="2:24" x14ac:dyDescent="0.25">
      <c r="B2412" s="50"/>
      <c r="C2412" s="128"/>
      <c r="D2412" s="126"/>
      <c r="E2412" s="126"/>
      <c r="F2412" s="124"/>
      <c r="G2412" s="132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  <c r="R2412" s="50"/>
      <c r="S2412" s="50"/>
      <c r="T2412" s="50"/>
      <c r="U2412" s="50"/>
      <c r="V2412" s="50"/>
      <c r="W2412" s="50"/>
      <c r="X2412" s="50"/>
    </row>
    <row r="2413" spans="2:24" x14ac:dyDescent="0.25">
      <c r="B2413" s="50"/>
      <c r="C2413" s="128"/>
      <c r="D2413" s="126"/>
      <c r="E2413" s="126"/>
      <c r="F2413" s="124"/>
      <c r="G2413" s="132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  <c r="R2413" s="50"/>
      <c r="S2413" s="50"/>
      <c r="T2413" s="50"/>
      <c r="U2413" s="50"/>
      <c r="V2413" s="50"/>
      <c r="W2413" s="50"/>
      <c r="X2413" s="50"/>
    </row>
    <row r="2414" spans="2:24" x14ac:dyDescent="0.25">
      <c r="B2414" s="50"/>
      <c r="C2414" s="128"/>
      <c r="D2414" s="126"/>
      <c r="E2414" s="126"/>
      <c r="F2414" s="124"/>
      <c r="G2414" s="132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  <c r="R2414" s="50"/>
      <c r="S2414" s="50"/>
      <c r="T2414" s="50"/>
      <c r="U2414" s="50"/>
      <c r="V2414" s="50"/>
      <c r="W2414" s="50"/>
      <c r="X2414" s="50"/>
    </row>
    <row r="2415" spans="2:24" x14ac:dyDescent="0.25">
      <c r="B2415" s="50"/>
      <c r="C2415" s="128"/>
      <c r="D2415" s="126"/>
      <c r="E2415" s="126"/>
      <c r="F2415" s="124"/>
      <c r="G2415" s="132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  <c r="R2415" s="50"/>
      <c r="S2415" s="50"/>
      <c r="T2415" s="50"/>
      <c r="U2415" s="50"/>
      <c r="V2415" s="50"/>
      <c r="W2415" s="50"/>
      <c r="X2415" s="50"/>
    </row>
    <row r="2416" spans="2:24" x14ac:dyDescent="0.25">
      <c r="B2416" s="50"/>
      <c r="C2416" s="128"/>
      <c r="D2416" s="126"/>
      <c r="E2416" s="126"/>
      <c r="F2416" s="124"/>
      <c r="G2416" s="132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  <c r="R2416" s="50"/>
      <c r="S2416" s="50"/>
      <c r="T2416" s="50"/>
      <c r="U2416" s="50"/>
      <c r="V2416" s="50"/>
      <c r="W2416" s="50"/>
      <c r="X2416" s="50"/>
    </row>
    <row r="2417" spans="2:24" x14ac:dyDescent="0.25">
      <c r="B2417" s="50"/>
      <c r="C2417" s="128"/>
      <c r="D2417" s="126"/>
      <c r="E2417" s="126"/>
      <c r="F2417" s="124"/>
      <c r="G2417" s="132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  <c r="R2417" s="50"/>
      <c r="S2417" s="50"/>
      <c r="T2417" s="50"/>
      <c r="U2417" s="50"/>
      <c r="V2417" s="50"/>
      <c r="W2417" s="50"/>
      <c r="X2417" s="50"/>
    </row>
    <row r="2418" spans="2:24" x14ac:dyDescent="0.25">
      <c r="B2418" s="50"/>
      <c r="C2418" s="128"/>
      <c r="D2418" s="126"/>
      <c r="E2418" s="126"/>
      <c r="F2418" s="124"/>
      <c r="G2418" s="132"/>
      <c r="H2418" s="50"/>
      <c r="I2418" s="50"/>
      <c r="J2418" s="50"/>
      <c r="K2418" s="50"/>
      <c r="L2418" s="50"/>
      <c r="M2418" s="50"/>
      <c r="N2418" s="50"/>
      <c r="O2418" s="50"/>
      <c r="P2418" s="50"/>
      <c r="Q2418" s="50"/>
      <c r="R2418" s="50"/>
      <c r="S2418" s="50"/>
      <c r="T2418" s="50"/>
      <c r="U2418" s="50"/>
      <c r="V2418" s="50"/>
      <c r="W2418" s="50"/>
      <c r="X2418" s="50"/>
    </row>
    <row r="2419" spans="2:24" x14ac:dyDescent="0.25">
      <c r="B2419" s="50"/>
      <c r="C2419" s="128"/>
      <c r="D2419" s="126"/>
      <c r="E2419" s="126"/>
      <c r="F2419" s="124"/>
      <c r="G2419" s="132"/>
      <c r="H2419" s="50"/>
      <c r="I2419" s="50"/>
      <c r="J2419" s="50"/>
      <c r="K2419" s="50"/>
      <c r="L2419" s="50"/>
      <c r="M2419" s="50"/>
      <c r="N2419" s="50"/>
      <c r="O2419" s="50"/>
      <c r="P2419" s="50"/>
      <c r="Q2419" s="50"/>
      <c r="R2419" s="50"/>
      <c r="S2419" s="50"/>
      <c r="T2419" s="50"/>
      <c r="U2419" s="50"/>
      <c r="V2419" s="50"/>
      <c r="W2419" s="50"/>
      <c r="X2419" s="50"/>
    </row>
    <row r="2420" spans="2:24" x14ac:dyDescent="0.25">
      <c r="B2420" s="50"/>
      <c r="C2420" s="128"/>
      <c r="D2420" s="126"/>
      <c r="E2420" s="126"/>
      <c r="F2420" s="124"/>
      <c r="G2420" s="132"/>
      <c r="H2420" s="50"/>
      <c r="I2420" s="50"/>
      <c r="J2420" s="50"/>
      <c r="K2420" s="50"/>
      <c r="L2420" s="50"/>
      <c r="M2420" s="50"/>
      <c r="N2420" s="50"/>
      <c r="O2420" s="50"/>
      <c r="P2420" s="50"/>
      <c r="Q2420" s="50"/>
      <c r="R2420" s="50"/>
      <c r="S2420" s="50"/>
      <c r="T2420" s="50"/>
      <c r="U2420" s="50"/>
      <c r="V2420" s="50"/>
      <c r="W2420" s="50"/>
      <c r="X2420" s="50"/>
    </row>
    <row r="2421" spans="2:24" x14ac:dyDescent="0.25">
      <c r="B2421" s="50"/>
      <c r="C2421" s="128"/>
      <c r="D2421" s="126"/>
      <c r="E2421" s="126"/>
      <c r="F2421" s="124"/>
      <c r="G2421" s="132"/>
      <c r="H2421" s="50"/>
      <c r="I2421" s="50"/>
      <c r="J2421" s="50"/>
      <c r="K2421" s="50"/>
      <c r="L2421" s="50"/>
      <c r="M2421" s="50"/>
      <c r="N2421" s="50"/>
      <c r="O2421" s="50"/>
      <c r="P2421" s="50"/>
      <c r="Q2421" s="50"/>
      <c r="R2421" s="50"/>
      <c r="S2421" s="50"/>
      <c r="T2421" s="50"/>
      <c r="U2421" s="50"/>
      <c r="V2421" s="50"/>
      <c r="W2421" s="50"/>
      <c r="X2421" s="50"/>
    </row>
    <row r="2422" spans="2:24" x14ac:dyDescent="0.25">
      <c r="B2422" s="50"/>
      <c r="C2422" s="128"/>
      <c r="D2422" s="126"/>
      <c r="E2422" s="126"/>
      <c r="F2422" s="124"/>
      <c r="G2422" s="132"/>
      <c r="H2422" s="50"/>
      <c r="I2422" s="50"/>
      <c r="J2422" s="50"/>
      <c r="K2422" s="50"/>
      <c r="L2422" s="50"/>
      <c r="M2422" s="50"/>
      <c r="N2422" s="50"/>
      <c r="O2422" s="50"/>
      <c r="P2422" s="50"/>
      <c r="Q2422" s="50"/>
      <c r="R2422" s="50"/>
      <c r="S2422" s="50"/>
      <c r="T2422" s="50"/>
      <c r="U2422" s="50"/>
      <c r="V2422" s="50"/>
      <c r="W2422" s="50"/>
      <c r="X2422" s="50"/>
    </row>
    <row r="2423" spans="2:24" x14ac:dyDescent="0.25">
      <c r="B2423" s="50"/>
      <c r="C2423" s="128"/>
      <c r="D2423" s="126"/>
      <c r="E2423" s="126"/>
      <c r="F2423" s="124"/>
      <c r="G2423" s="132"/>
      <c r="H2423" s="50"/>
      <c r="I2423" s="50"/>
      <c r="J2423" s="50"/>
      <c r="K2423" s="50"/>
      <c r="L2423" s="50"/>
      <c r="M2423" s="50"/>
      <c r="N2423" s="50"/>
      <c r="O2423" s="50"/>
      <c r="P2423" s="50"/>
      <c r="Q2423" s="50"/>
      <c r="R2423" s="50"/>
      <c r="S2423" s="50"/>
      <c r="T2423" s="50"/>
      <c r="U2423" s="50"/>
      <c r="V2423" s="50"/>
      <c r="W2423" s="50"/>
      <c r="X2423" s="50"/>
    </row>
    <row r="2424" spans="2:24" x14ac:dyDescent="0.25">
      <c r="B2424" s="50"/>
      <c r="C2424" s="128"/>
      <c r="D2424" s="126"/>
      <c r="E2424" s="126"/>
      <c r="F2424" s="124"/>
      <c r="G2424" s="132"/>
      <c r="H2424" s="50"/>
      <c r="I2424" s="50"/>
      <c r="J2424" s="50"/>
      <c r="K2424" s="50"/>
      <c r="L2424" s="50"/>
      <c r="M2424" s="50"/>
      <c r="N2424" s="50"/>
      <c r="O2424" s="50"/>
      <c r="P2424" s="50"/>
      <c r="Q2424" s="50"/>
      <c r="R2424" s="50"/>
      <c r="S2424" s="50"/>
      <c r="T2424" s="50"/>
      <c r="U2424" s="50"/>
      <c r="V2424" s="50"/>
      <c r="W2424" s="50"/>
      <c r="X2424" s="50"/>
    </row>
    <row r="2425" spans="2:24" x14ac:dyDescent="0.25">
      <c r="B2425" s="50"/>
      <c r="C2425" s="128"/>
      <c r="D2425" s="126"/>
      <c r="E2425" s="126"/>
      <c r="F2425" s="124"/>
      <c r="G2425" s="132"/>
      <c r="H2425" s="50"/>
      <c r="I2425" s="50"/>
      <c r="J2425" s="50"/>
      <c r="K2425" s="50"/>
      <c r="L2425" s="50"/>
      <c r="M2425" s="50"/>
      <c r="N2425" s="50"/>
      <c r="O2425" s="50"/>
      <c r="P2425" s="50"/>
      <c r="Q2425" s="50"/>
      <c r="R2425" s="50"/>
      <c r="S2425" s="50"/>
      <c r="T2425" s="50"/>
      <c r="U2425" s="50"/>
      <c r="V2425" s="50"/>
      <c r="W2425" s="50"/>
      <c r="X2425" s="50"/>
    </row>
    <row r="2426" spans="2:24" x14ac:dyDescent="0.25">
      <c r="B2426" s="50"/>
      <c r="C2426" s="128"/>
      <c r="D2426" s="126"/>
      <c r="E2426" s="126"/>
      <c r="F2426" s="124"/>
      <c r="G2426" s="132"/>
      <c r="H2426" s="50"/>
      <c r="I2426" s="50"/>
      <c r="J2426" s="50"/>
      <c r="K2426" s="50"/>
      <c r="L2426" s="50"/>
      <c r="M2426" s="50"/>
      <c r="N2426" s="50"/>
      <c r="O2426" s="50"/>
      <c r="P2426" s="50"/>
      <c r="Q2426" s="50"/>
      <c r="R2426" s="50"/>
      <c r="S2426" s="50"/>
      <c r="T2426" s="50"/>
      <c r="U2426" s="50"/>
      <c r="V2426" s="50"/>
      <c r="W2426" s="50"/>
      <c r="X2426" s="50"/>
    </row>
    <row r="2427" spans="2:24" x14ac:dyDescent="0.25">
      <c r="B2427" s="50"/>
      <c r="C2427" s="128"/>
      <c r="D2427" s="126"/>
      <c r="E2427" s="126"/>
      <c r="F2427" s="124"/>
      <c r="G2427" s="132"/>
      <c r="H2427" s="50"/>
      <c r="I2427" s="50"/>
      <c r="J2427" s="50"/>
      <c r="K2427" s="50"/>
      <c r="L2427" s="50"/>
      <c r="M2427" s="50"/>
      <c r="N2427" s="50"/>
      <c r="O2427" s="50"/>
      <c r="P2427" s="50"/>
      <c r="Q2427" s="50"/>
      <c r="R2427" s="50"/>
      <c r="S2427" s="50"/>
      <c r="T2427" s="50"/>
      <c r="U2427" s="50"/>
      <c r="V2427" s="50"/>
      <c r="W2427" s="50"/>
      <c r="X2427" s="50"/>
    </row>
    <row r="2428" spans="2:24" x14ac:dyDescent="0.25">
      <c r="B2428" s="50"/>
      <c r="C2428" s="128"/>
      <c r="D2428" s="126"/>
      <c r="E2428" s="126"/>
      <c r="F2428" s="124"/>
      <c r="G2428" s="132"/>
      <c r="H2428" s="50"/>
      <c r="I2428" s="50"/>
      <c r="J2428" s="50"/>
      <c r="K2428" s="50"/>
      <c r="L2428" s="50"/>
      <c r="M2428" s="50"/>
      <c r="N2428" s="50"/>
      <c r="O2428" s="50"/>
      <c r="P2428" s="50"/>
      <c r="Q2428" s="50"/>
      <c r="R2428" s="50"/>
      <c r="S2428" s="50"/>
      <c r="T2428" s="50"/>
      <c r="U2428" s="50"/>
      <c r="V2428" s="50"/>
      <c r="W2428" s="50"/>
      <c r="X2428" s="50"/>
    </row>
    <row r="2429" spans="2:24" x14ac:dyDescent="0.25">
      <c r="B2429" s="50"/>
      <c r="C2429" s="128"/>
      <c r="D2429" s="126"/>
      <c r="E2429" s="126"/>
      <c r="F2429" s="124"/>
      <c r="G2429" s="132"/>
      <c r="H2429" s="50"/>
      <c r="I2429" s="50"/>
      <c r="J2429" s="50"/>
      <c r="K2429" s="50"/>
      <c r="L2429" s="50"/>
      <c r="M2429" s="50"/>
      <c r="N2429" s="50"/>
      <c r="O2429" s="50"/>
      <c r="P2429" s="50"/>
      <c r="Q2429" s="50"/>
      <c r="R2429" s="50"/>
      <c r="S2429" s="50"/>
      <c r="T2429" s="50"/>
      <c r="U2429" s="50"/>
      <c r="V2429" s="50"/>
      <c r="W2429" s="50"/>
      <c r="X2429" s="50"/>
    </row>
    <row r="2430" spans="2:24" x14ac:dyDescent="0.25">
      <c r="B2430" s="50"/>
      <c r="C2430" s="128"/>
      <c r="D2430" s="126"/>
      <c r="E2430" s="126"/>
      <c r="F2430" s="124"/>
      <c r="G2430" s="132"/>
      <c r="H2430" s="50"/>
      <c r="I2430" s="50"/>
      <c r="J2430" s="50"/>
      <c r="K2430" s="50"/>
      <c r="L2430" s="50"/>
      <c r="M2430" s="50"/>
      <c r="N2430" s="50"/>
      <c r="O2430" s="50"/>
      <c r="P2430" s="50"/>
      <c r="Q2430" s="50"/>
      <c r="R2430" s="50"/>
      <c r="S2430" s="50"/>
      <c r="T2430" s="50"/>
      <c r="U2430" s="50"/>
      <c r="V2430" s="50"/>
      <c r="W2430" s="50"/>
      <c r="X2430" s="50"/>
    </row>
    <row r="2431" spans="2:24" x14ac:dyDescent="0.25">
      <c r="B2431" s="50"/>
      <c r="C2431" s="128"/>
      <c r="D2431" s="126"/>
      <c r="E2431" s="126"/>
      <c r="F2431" s="124"/>
      <c r="G2431" s="132"/>
      <c r="H2431" s="50"/>
      <c r="I2431" s="50"/>
      <c r="J2431" s="50"/>
      <c r="K2431" s="50"/>
      <c r="L2431" s="50"/>
      <c r="M2431" s="50"/>
      <c r="N2431" s="50"/>
      <c r="O2431" s="50"/>
      <c r="P2431" s="50"/>
      <c r="Q2431" s="50"/>
      <c r="R2431" s="50"/>
      <c r="S2431" s="50"/>
      <c r="T2431" s="50"/>
      <c r="U2431" s="50"/>
      <c r="V2431" s="50"/>
      <c r="W2431" s="50"/>
      <c r="X2431" s="50"/>
    </row>
    <row r="2432" spans="2:24" x14ac:dyDescent="0.25">
      <c r="B2432" s="50"/>
      <c r="C2432" s="128"/>
      <c r="D2432" s="126"/>
      <c r="E2432" s="126"/>
      <c r="F2432" s="124"/>
      <c r="G2432" s="132"/>
      <c r="H2432" s="50"/>
      <c r="I2432" s="50"/>
      <c r="J2432" s="50"/>
      <c r="K2432" s="50"/>
      <c r="L2432" s="50"/>
      <c r="M2432" s="50"/>
      <c r="N2432" s="50"/>
      <c r="O2432" s="50"/>
      <c r="P2432" s="50"/>
      <c r="Q2432" s="50"/>
      <c r="R2432" s="50"/>
      <c r="S2432" s="50"/>
      <c r="T2432" s="50"/>
      <c r="U2432" s="50"/>
      <c r="V2432" s="50"/>
      <c r="W2432" s="50"/>
      <c r="X2432" s="50"/>
    </row>
    <row r="2433" spans="2:24" x14ac:dyDescent="0.25">
      <c r="B2433" s="50"/>
      <c r="C2433" s="128"/>
      <c r="D2433" s="126"/>
      <c r="E2433" s="126"/>
      <c r="F2433" s="124"/>
      <c r="G2433" s="132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  <c r="R2433" s="50"/>
      <c r="S2433" s="50"/>
      <c r="T2433" s="50"/>
      <c r="U2433" s="50"/>
      <c r="V2433" s="50"/>
      <c r="W2433" s="50"/>
      <c r="X2433" s="50"/>
    </row>
    <row r="2434" spans="2:24" x14ac:dyDescent="0.25">
      <c r="B2434" s="50"/>
      <c r="C2434" s="128"/>
      <c r="D2434" s="126"/>
      <c r="E2434" s="126"/>
      <c r="F2434" s="124"/>
      <c r="G2434" s="132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  <c r="R2434" s="50"/>
      <c r="S2434" s="50"/>
      <c r="T2434" s="50"/>
      <c r="U2434" s="50"/>
      <c r="V2434" s="50"/>
      <c r="W2434" s="50"/>
      <c r="X2434" s="50"/>
    </row>
    <row r="2435" spans="2:24" x14ac:dyDescent="0.25">
      <c r="B2435" s="50"/>
      <c r="C2435" s="128"/>
      <c r="D2435" s="126"/>
      <c r="E2435" s="126"/>
      <c r="F2435" s="124"/>
      <c r="G2435" s="132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  <c r="R2435" s="50"/>
      <c r="S2435" s="50"/>
      <c r="T2435" s="50"/>
      <c r="U2435" s="50"/>
      <c r="V2435" s="50"/>
      <c r="W2435" s="50"/>
      <c r="X2435" s="50"/>
    </row>
    <row r="2436" spans="2:24" x14ac:dyDescent="0.25">
      <c r="B2436" s="50"/>
      <c r="C2436" s="128"/>
      <c r="D2436" s="126"/>
      <c r="E2436" s="126"/>
      <c r="F2436" s="124"/>
      <c r="G2436" s="132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  <c r="R2436" s="50"/>
      <c r="S2436" s="50"/>
      <c r="T2436" s="50"/>
      <c r="U2436" s="50"/>
      <c r="V2436" s="50"/>
      <c r="W2436" s="50"/>
      <c r="X2436" s="50"/>
    </row>
    <row r="2437" spans="2:24" x14ac:dyDescent="0.25">
      <c r="B2437" s="50"/>
      <c r="C2437" s="128"/>
      <c r="D2437" s="126"/>
      <c r="E2437" s="126"/>
      <c r="F2437" s="124"/>
      <c r="G2437" s="132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  <c r="R2437" s="50"/>
      <c r="S2437" s="50"/>
      <c r="T2437" s="50"/>
      <c r="U2437" s="50"/>
      <c r="V2437" s="50"/>
      <c r="W2437" s="50"/>
      <c r="X2437" s="50"/>
    </row>
    <row r="2438" spans="2:24" x14ac:dyDescent="0.25">
      <c r="B2438" s="50"/>
      <c r="C2438" s="128"/>
      <c r="D2438" s="126"/>
      <c r="E2438" s="126"/>
      <c r="F2438" s="124"/>
      <c r="G2438" s="132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  <c r="R2438" s="50"/>
      <c r="S2438" s="50"/>
      <c r="T2438" s="50"/>
      <c r="U2438" s="50"/>
      <c r="V2438" s="50"/>
      <c r="W2438" s="50"/>
      <c r="X2438" s="50"/>
    </row>
    <row r="2439" spans="2:24" x14ac:dyDescent="0.25">
      <c r="B2439" s="50"/>
      <c r="C2439" s="128"/>
      <c r="D2439" s="126"/>
      <c r="E2439" s="126"/>
      <c r="F2439" s="124"/>
      <c r="G2439" s="132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  <c r="R2439" s="50"/>
      <c r="S2439" s="50"/>
      <c r="T2439" s="50"/>
      <c r="U2439" s="50"/>
      <c r="V2439" s="50"/>
      <c r="W2439" s="50"/>
      <c r="X2439" s="50"/>
    </row>
    <row r="2440" spans="2:24" x14ac:dyDescent="0.25">
      <c r="B2440" s="50"/>
      <c r="C2440" s="128"/>
      <c r="D2440" s="126"/>
      <c r="E2440" s="126"/>
      <c r="F2440" s="124"/>
      <c r="G2440" s="132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  <c r="R2440" s="50"/>
      <c r="S2440" s="50"/>
      <c r="T2440" s="50"/>
      <c r="U2440" s="50"/>
      <c r="V2440" s="50"/>
      <c r="W2440" s="50"/>
      <c r="X2440" s="50"/>
    </row>
    <row r="2441" spans="2:24" x14ac:dyDescent="0.25">
      <c r="B2441" s="50"/>
      <c r="C2441" s="128"/>
      <c r="D2441" s="126"/>
      <c r="E2441" s="126"/>
      <c r="F2441" s="124"/>
      <c r="G2441" s="132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  <c r="R2441" s="50"/>
      <c r="S2441" s="50"/>
      <c r="T2441" s="50"/>
      <c r="U2441" s="50"/>
      <c r="V2441" s="50"/>
      <c r="W2441" s="50"/>
      <c r="X2441" s="50"/>
    </row>
    <row r="2442" spans="2:24" x14ac:dyDescent="0.25">
      <c r="B2442" s="50"/>
      <c r="C2442" s="128"/>
      <c r="D2442" s="126"/>
      <c r="E2442" s="126"/>
      <c r="F2442" s="124"/>
      <c r="G2442" s="132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  <c r="R2442" s="50"/>
      <c r="S2442" s="50"/>
      <c r="T2442" s="50"/>
      <c r="U2442" s="50"/>
      <c r="V2442" s="50"/>
      <c r="W2442" s="50"/>
      <c r="X2442" s="50"/>
    </row>
    <row r="2443" spans="2:24" x14ac:dyDescent="0.25">
      <c r="B2443" s="50"/>
      <c r="C2443" s="128"/>
      <c r="D2443" s="126"/>
      <c r="E2443" s="126"/>
      <c r="F2443" s="124"/>
      <c r="G2443" s="132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  <c r="R2443" s="50"/>
      <c r="S2443" s="50"/>
      <c r="T2443" s="50"/>
      <c r="U2443" s="50"/>
      <c r="V2443" s="50"/>
      <c r="W2443" s="50"/>
      <c r="X2443" s="50"/>
    </row>
    <row r="2444" spans="2:24" x14ac:dyDescent="0.25">
      <c r="B2444" s="50"/>
      <c r="C2444" s="128"/>
      <c r="D2444" s="126"/>
      <c r="E2444" s="126"/>
      <c r="F2444" s="124"/>
      <c r="G2444" s="132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  <c r="R2444" s="50"/>
      <c r="S2444" s="50"/>
      <c r="T2444" s="50"/>
      <c r="U2444" s="50"/>
      <c r="V2444" s="50"/>
      <c r="W2444" s="50"/>
      <c r="X2444" s="50"/>
    </row>
    <row r="2445" spans="2:24" x14ac:dyDescent="0.25">
      <c r="B2445" s="50"/>
      <c r="C2445" s="128"/>
      <c r="D2445" s="126"/>
      <c r="E2445" s="126"/>
      <c r="F2445" s="124"/>
      <c r="G2445" s="132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  <c r="R2445" s="50"/>
      <c r="S2445" s="50"/>
      <c r="T2445" s="50"/>
      <c r="U2445" s="50"/>
      <c r="V2445" s="50"/>
      <c r="W2445" s="50"/>
      <c r="X2445" s="50"/>
    </row>
    <row r="2446" spans="2:24" x14ac:dyDescent="0.25">
      <c r="B2446" s="50"/>
      <c r="C2446" s="128"/>
      <c r="D2446" s="126"/>
      <c r="E2446" s="126"/>
      <c r="F2446" s="124"/>
      <c r="G2446" s="132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  <c r="R2446" s="50"/>
      <c r="S2446" s="50"/>
      <c r="T2446" s="50"/>
      <c r="U2446" s="50"/>
      <c r="V2446" s="50"/>
      <c r="W2446" s="50"/>
      <c r="X2446" s="50"/>
    </row>
    <row r="2447" spans="2:24" x14ac:dyDescent="0.25">
      <c r="B2447" s="50"/>
      <c r="C2447" s="128"/>
      <c r="D2447" s="126"/>
      <c r="E2447" s="126"/>
      <c r="F2447" s="124"/>
      <c r="G2447" s="132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  <c r="R2447" s="50"/>
      <c r="S2447" s="50"/>
      <c r="T2447" s="50"/>
      <c r="U2447" s="50"/>
      <c r="V2447" s="50"/>
      <c r="W2447" s="50"/>
      <c r="X2447" s="50"/>
    </row>
    <row r="2448" spans="2:24" x14ac:dyDescent="0.25">
      <c r="B2448" s="50"/>
      <c r="C2448" s="128"/>
      <c r="D2448" s="126"/>
      <c r="E2448" s="126"/>
      <c r="F2448" s="124"/>
      <c r="G2448" s="132"/>
      <c r="H2448" s="50"/>
      <c r="I2448" s="50"/>
      <c r="J2448" s="50"/>
      <c r="K2448" s="50"/>
      <c r="L2448" s="50"/>
      <c r="M2448" s="50"/>
      <c r="N2448" s="50"/>
      <c r="O2448" s="50"/>
      <c r="P2448" s="50"/>
      <c r="Q2448" s="50"/>
      <c r="R2448" s="50"/>
      <c r="S2448" s="50"/>
      <c r="T2448" s="50"/>
      <c r="U2448" s="50"/>
      <c r="V2448" s="50"/>
      <c r="W2448" s="50"/>
      <c r="X2448" s="50"/>
    </row>
    <row r="2449" spans="2:24" x14ac:dyDescent="0.25">
      <c r="B2449" s="50"/>
      <c r="C2449" s="128"/>
      <c r="D2449" s="126"/>
      <c r="E2449" s="126"/>
      <c r="F2449" s="124"/>
      <c r="G2449" s="132"/>
      <c r="H2449" s="50"/>
      <c r="I2449" s="50"/>
      <c r="J2449" s="50"/>
      <c r="K2449" s="50"/>
      <c r="L2449" s="50"/>
      <c r="M2449" s="50"/>
      <c r="N2449" s="50"/>
      <c r="O2449" s="50"/>
      <c r="P2449" s="50"/>
      <c r="Q2449" s="50"/>
      <c r="R2449" s="50"/>
      <c r="S2449" s="50"/>
      <c r="T2449" s="50"/>
      <c r="U2449" s="50"/>
      <c r="V2449" s="50"/>
      <c r="W2449" s="50"/>
      <c r="X2449" s="50"/>
    </row>
    <row r="2450" spans="2:24" x14ac:dyDescent="0.25">
      <c r="B2450" s="50"/>
      <c r="C2450" s="128"/>
      <c r="D2450" s="126"/>
      <c r="E2450" s="126"/>
      <c r="F2450" s="124"/>
      <c r="G2450" s="132"/>
      <c r="H2450" s="50"/>
      <c r="I2450" s="50"/>
      <c r="J2450" s="50"/>
      <c r="K2450" s="50"/>
      <c r="L2450" s="50"/>
      <c r="M2450" s="50"/>
      <c r="N2450" s="50"/>
      <c r="O2450" s="50"/>
      <c r="P2450" s="50"/>
      <c r="Q2450" s="50"/>
      <c r="R2450" s="50"/>
      <c r="S2450" s="50"/>
      <c r="T2450" s="50"/>
      <c r="U2450" s="50"/>
      <c r="V2450" s="50"/>
      <c r="W2450" s="50"/>
      <c r="X2450" s="50"/>
    </row>
    <row r="2451" spans="2:24" x14ac:dyDescent="0.25">
      <c r="B2451" s="50"/>
      <c r="C2451" s="128"/>
      <c r="D2451" s="126"/>
      <c r="E2451" s="126"/>
      <c r="F2451" s="124"/>
      <c r="G2451" s="132"/>
      <c r="H2451" s="50"/>
      <c r="I2451" s="50"/>
      <c r="J2451" s="50"/>
      <c r="K2451" s="50"/>
      <c r="L2451" s="50"/>
      <c r="M2451" s="50"/>
      <c r="N2451" s="50"/>
      <c r="O2451" s="50"/>
      <c r="P2451" s="50"/>
      <c r="Q2451" s="50"/>
      <c r="R2451" s="50"/>
      <c r="S2451" s="50"/>
      <c r="T2451" s="50"/>
      <c r="U2451" s="50"/>
      <c r="V2451" s="50"/>
      <c r="W2451" s="50"/>
      <c r="X2451" s="50"/>
    </row>
    <row r="2452" spans="2:24" x14ac:dyDescent="0.25">
      <c r="B2452" s="50"/>
      <c r="C2452" s="128"/>
      <c r="D2452" s="126"/>
      <c r="E2452" s="126"/>
      <c r="F2452" s="124"/>
      <c r="G2452" s="132"/>
      <c r="H2452" s="50"/>
      <c r="I2452" s="50"/>
      <c r="J2452" s="50"/>
      <c r="K2452" s="50"/>
      <c r="L2452" s="50"/>
      <c r="M2452" s="50"/>
      <c r="N2452" s="50"/>
      <c r="O2452" s="50"/>
      <c r="P2452" s="50"/>
      <c r="Q2452" s="50"/>
      <c r="R2452" s="50"/>
      <c r="S2452" s="50"/>
      <c r="T2452" s="50"/>
      <c r="U2452" s="50"/>
      <c r="V2452" s="50"/>
      <c r="W2452" s="50"/>
      <c r="X2452" s="50"/>
    </row>
    <row r="2453" spans="2:24" x14ac:dyDescent="0.25">
      <c r="B2453" s="50"/>
      <c r="C2453" s="128"/>
      <c r="D2453" s="126"/>
      <c r="E2453" s="126"/>
      <c r="F2453" s="124"/>
      <c r="G2453" s="132"/>
      <c r="H2453" s="50"/>
      <c r="I2453" s="50"/>
      <c r="J2453" s="50"/>
      <c r="K2453" s="50"/>
      <c r="L2453" s="50"/>
      <c r="M2453" s="50"/>
      <c r="N2453" s="50"/>
      <c r="O2453" s="50"/>
      <c r="P2453" s="50"/>
      <c r="Q2453" s="50"/>
      <c r="R2453" s="50"/>
      <c r="S2453" s="50"/>
      <c r="T2453" s="50"/>
      <c r="U2453" s="50"/>
      <c r="V2453" s="50"/>
      <c r="W2453" s="50"/>
      <c r="X2453" s="50"/>
    </row>
    <row r="2454" spans="2:24" x14ac:dyDescent="0.25">
      <c r="B2454" s="50"/>
      <c r="C2454" s="128"/>
      <c r="D2454" s="126"/>
      <c r="E2454" s="126"/>
      <c r="F2454" s="124"/>
      <c r="G2454" s="132"/>
      <c r="H2454" s="50"/>
      <c r="I2454" s="50"/>
      <c r="J2454" s="50"/>
      <c r="K2454" s="50"/>
      <c r="L2454" s="50"/>
      <c r="M2454" s="50"/>
      <c r="N2454" s="50"/>
      <c r="O2454" s="50"/>
      <c r="P2454" s="50"/>
      <c r="Q2454" s="50"/>
      <c r="R2454" s="50"/>
      <c r="S2454" s="50"/>
      <c r="T2454" s="50"/>
      <c r="U2454" s="50"/>
      <c r="V2454" s="50"/>
      <c r="W2454" s="50"/>
      <c r="X2454" s="50"/>
    </row>
    <row r="2455" spans="2:24" x14ac:dyDescent="0.25">
      <c r="B2455" s="50"/>
      <c r="C2455" s="128"/>
      <c r="D2455" s="126"/>
      <c r="E2455" s="126"/>
      <c r="F2455" s="124"/>
      <c r="G2455" s="132"/>
      <c r="H2455" s="50"/>
      <c r="I2455" s="50"/>
      <c r="J2455" s="50"/>
      <c r="K2455" s="50"/>
      <c r="L2455" s="50"/>
      <c r="M2455" s="50"/>
      <c r="N2455" s="50"/>
      <c r="O2455" s="50"/>
      <c r="P2455" s="50"/>
      <c r="Q2455" s="50"/>
      <c r="R2455" s="50"/>
      <c r="S2455" s="50"/>
      <c r="T2455" s="50"/>
      <c r="U2455" s="50"/>
      <c r="V2455" s="50"/>
      <c r="W2455" s="50"/>
      <c r="X2455" s="50"/>
    </row>
    <row r="2456" spans="2:24" x14ac:dyDescent="0.25">
      <c r="B2456" s="50"/>
      <c r="C2456" s="128"/>
      <c r="D2456" s="126"/>
      <c r="E2456" s="126"/>
      <c r="F2456" s="124"/>
      <c r="G2456" s="132"/>
      <c r="H2456" s="50"/>
      <c r="I2456" s="50"/>
      <c r="J2456" s="50"/>
      <c r="K2456" s="50"/>
      <c r="L2456" s="50"/>
      <c r="M2456" s="50"/>
      <c r="N2456" s="50"/>
      <c r="O2456" s="50"/>
      <c r="P2456" s="50"/>
      <c r="Q2456" s="50"/>
      <c r="R2456" s="50"/>
      <c r="S2456" s="50"/>
      <c r="T2456" s="50"/>
      <c r="U2456" s="50"/>
      <c r="V2456" s="50"/>
      <c r="W2456" s="50"/>
      <c r="X2456" s="50"/>
    </row>
    <row r="2457" spans="2:24" x14ac:dyDescent="0.25">
      <c r="B2457" s="50"/>
      <c r="C2457" s="128"/>
      <c r="D2457" s="126"/>
      <c r="E2457" s="126"/>
      <c r="F2457" s="124"/>
      <c r="G2457" s="132"/>
      <c r="H2457" s="50"/>
      <c r="I2457" s="50"/>
      <c r="J2457" s="50"/>
      <c r="K2457" s="50"/>
      <c r="L2457" s="50"/>
      <c r="M2457" s="50"/>
      <c r="N2457" s="50"/>
      <c r="O2457" s="50"/>
      <c r="P2457" s="50"/>
      <c r="Q2457" s="50"/>
      <c r="R2457" s="50"/>
      <c r="S2457" s="50"/>
      <c r="T2457" s="50"/>
      <c r="U2457" s="50"/>
      <c r="V2457" s="50"/>
      <c r="W2457" s="50"/>
      <c r="X2457" s="50"/>
    </row>
    <row r="2458" spans="2:24" x14ac:dyDescent="0.25">
      <c r="B2458" s="50"/>
      <c r="C2458" s="128"/>
      <c r="D2458" s="126"/>
      <c r="E2458" s="126"/>
      <c r="F2458" s="124"/>
      <c r="G2458" s="132"/>
      <c r="H2458" s="50"/>
      <c r="I2458" s="50"/>
      <c r="J2458" s="50"/>
      <c r="K2458" s="50"/>
      <c r="L2458" s="50"/>
      <c r="M2458" s="50"/>
      <c r="N2458" s="50"/>
      <c r="O2458" s="50"/>
      <c r="P2458" s="50"/>
      <c r="Q2458" s="50"/>
      <c r="R2458" s="50"/>
      <c r="S2458" s="50"/>
      <c r="T2458" s="50"/>
      <c r="U2458" s="50"/>
      <c r="V2458" s="50"/>
      <c r="W2458" s="50"/>
      <c r="X2458" s="50"/>
    </row>
    <row r="2459" spans="2:24" x14ac:dyDescent="0.25">
      <c r="B2459" s="50"/>
      <c r="C2459" s="128"/>
      <c r="D2459" s="126"/>
      <c r="E2459" s="126"/>
      <c r="F2459" s="124"/>
      <c r="G2459" s="132"/>
      <c r="H2459" s="50"/>
      <c r="I2459" s="50"/>
      <c r="J2459" s="50"/>
      <c r="K2459" s="50"/>
      <c r="L2459" s="50"/>
      <c r="M2459" s="50"/>
      <c r="N2459" s="50"/>
      <c r="O2459" s="50"/>
      <c r="P2459" s="50"/>
      <c r="Q2459" s="50"/>
      <c r="R2459" s="50"/>
      <c r="S2459" s="50"/>
      <c r="T2459" s="50"/>
      <c r="U2459" s="50"/>
      <c r="V2459" s="50"/>
      <c r="W2459" s="50"/>
      <c r="X2459" s="50"/>
    </row>
    <row r="2460" spans="2:24" x14ac:dyDescent="0.25">
      <c r="B2460" s="50"/>
      <c r="C2460" s="128"/>
      <c r="D2460" s="126"/>
      <c r="E2460" s="126"/>
      <c r="F2460" s="124"/>
      <c r="G2460" s="132"/>
      <c r="H2460" s="50"/>
      <c r="I2460" s="50"/>
      <c r="J2460" s="50"/>
      <c r="K2460" s="50"/>
      <c r="L2460" s="50"/>
      <c r="M2460" s="50"/>
      <c r="N2460" s="50"/>
      <c r="O2460" s="50"/>
      <c r="P2460" s="50"/>
      <c r="Q2460" s="50"/>
      <c r="R2460" s="50"/>
      <c r="S2460" s="50"/>
      <c r="T2460" s="50"/>
      <c r="U2460" s="50"/>
      <c r="V2460" s="50"/>
      <c r="W2460" s="50"/>
      <c r="X2460" s="50"/>
    </row>
    <row r="2461" spans="2:24" x14ac:dyDescent="0.25">
      <c r="B2461" s="50"/>
      <c r="C2461" s="128"/>
      <c r="D2461" s="126"/>
      <c r="E2461" s="126"/>
      <c r="F2461" s="124"/>
      <c r="G2461" s="132"/>
      <c r="H2461" s="50"/>
      <c r="I2461" s="50"/>
      <c r="J2461" s="50"/>
      <c r="K2461" s="50"/>
      <c r="L2461" s="50"/>
      <c r="M2461" s="50"/>
      <c r="N2461" s="50"/>
      <c r="O2461" s="50"/>
      <c r="P2461" s="50"/>
      <c r="Q2461" s="50"/>
      <c r="R2461" s="50"/>
      <c r="S2461" s="50"/>
      <c r="T2461" s="50"/>
      <c r="U2461" s="50"/>
      <c r="V2461" s="50"/>
      <c r="W2461" s="50"/>
      <c r="X2461" s="50"/>
    </row>
    <row r="2462" spans="2:24" x14ac:dyDescent="0.25">
      <c r="B2462" s="50"/>
      <c r="C2462" s="128"/>
      <c r="D2462" s="126"/>
      <c r="E2462" s="126"/>
      <c r="F2462" s="124"/>
      <c r="G2462" s="132"/>
      <c r="H2462" s="50"/>
      <c r="I2462" s="50"/>
      <c r="J2462" s="50"/>
      <c r="K2462" s="50"/>
      <c r="L2462" s="50"/>
      <c r="M2462" s="50"/>
      <c r="N2462" s="50"/>
      <c r="O2462" s="50"/>
      <c r="P2462" s="50"/>
      <c r="Q2462" s="50"/>
      <c r="R2462" s="50"/>
      <c r="S2462" s="50"/>
      <c r="T2462" s="50"/>
      <c r="U2462" s="50"/>
      <c r="V2462" s="50"/>
      <c r="W2462" s="50"/>
      <c r="X2462" s="50"/>
    </row>
    <row r="2463" spans="2:24" x14ac:dyDescent="0.25">
      <c r="B2463" s="50"/>
      <c r="C2463" s="128"/>
      <c r="D2463" s="126"/>
      <c r="E2463" s="126"/>
      <c r="F2463" s="124"/>
      <c r="G2463" s="132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  <c r="R2463" s="50"/>
      <c r="S2463" s="50"/>
      <c r="T2463" s="50"/>
      <c r="U2463" s="50"/>
      <c r="V2463" s="50"/>
      <c r="W2463" s="50"/>
      <c r="X2463" s="50"/>
    </row>
    <row r="2464" spans="2:24" x14ac:dyDescent="0.25">
      <c r="B2464" s="50"/>
      <c r="C2464" s="128"/>
      <c r="D2464" s="126"/>
      <c r="E2464" s="126"/>
      <c r="F2464" s="124"/>
      <c r="G2464" s="132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  <c r="R2464" s="50"/>
      <c r="S2464" s="50"/>
      <c r="T2464" s="50"/>
      <c r="U2464" s="50"/>
      <c r="V2464" s="50"/>
      <c r="W2464" s="50"/>
      <c r="X2464" s="50"/>
    </row>
    <row r="2465" spans="2:24" x14ac:dyDescent="0.25">
      <c r="B2465" s="50"/>
      <c r="C2465" s="128"/>
      <c r="D2465" s="126"/>
      <c r="E2465" s="126"/>
      <c r="F2465" s="124"/>
      <c r="G2465" s="132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  <c r="R2465" s="50"/>
      <c r="S2465" s="50"/>
      <c r="T2465" s="50"/>
      <c r="U2465" s="50"/>
      <c r="V2465" s="50"/>
      <c r="W2465" s="50"/>
      <c r="X2465" s="50"/>
    </row>
    <row r="2466" spans="2:24" x14ac:dyDescent="0.25">
      <c r="B2466" s="50"/>
      <c r="C2466" s="128"/>
      <c r="D2466" s="126"/>
      <c r="E2466" s="126"/>
      <c r="F2466" s="124"/>
      <c r="G2466" s="132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  <c r="R2466" s="50"/>
      <c r="S2466" s="50"/>
      <c r="T2466" s="50"/>
      <c r="U2466" s="50"/>
      <c r="V2466" s="50"/>
      <c r="W2466" s="50"/>
      <c r="X2466" s="50"/>
    </row>
    <row r="2467" spans="2:24" x14ac:dyDescent="0.25">
      <c r="B2467" s="50"/>
      <c r="C2467" s="128"/>
      <c r="D2467" s="126"/>
      <c r="E2467" s="126"/>
      <c r="F2467" s="124"/>
      <c r="G2467" s="132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  <c r="R2467" s="50"/>
      <c r="S2467" s="50"/>
      <c r="T2467" s="50"/>
      <c r="U2467" s="50"/>
      <c r="V2467" s="50"/>
      <c r="W2467" s="50"/>
      <c r="X2467" s="50"/>
    </row>
    <row r="2468" spans="2:24" x14ac:dyDescent="0.25">
      <c r="B2468" s="50"/>
      <c r="C2468" s="128"/>
      <c r="D2468" s="126"/>
      <c r="E2468" s="126"/>
      <c r="F2468" s="124"/>
      <c r="G2468" s="132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  <c r="R2468" s="50"/>
      <c r="S2468" s="50"/>
      <c r="T2468" s="50"/>
      <c r="U2468" s="50"/>
      <c r="V2468" s="50"/>
      <c r="W2468" s="50"/>
      <c r="X2468" s="50"/>
    </row>
    <row r="2469" spans="2:24" x14ac:dyDescent="0.25">
      <c r="B2469" s="50"/>
      <c r="C2469" s="128"/>
      <c r="D2469" s="126"/>
      <c r="E2469" s="126"/>
      <c r="F2469" s="124"/>
      <c r="G2469" s="132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  <c r="R2469" s="50"/>
      <c r="S2469" s="50"/>
      <c r="T2469" s="50"/>
      <c r="U2469" s="50"/>
      <c r="V2469" s="50"/>
      <c r="W2469" s="50"/>
      <c r="X2469" s="50"/>
    </row>
    <row r="2470" spans="2:24" x14ac:dyDescent="0.25">
      <c r="B2470" s="50"/>
      <c r="C2470" s="128"/>
      <c r="D2470" s="126"/>
      <c r="E2470" s="126"/>
      <c r="F2470" s="124"/>
      <c r="G2470" s="132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  <c r="R2470" s="50"/>
      <c r="S2470" s="50"/>
      <c r="T2470" s="50"/>
      <c r="U2470" s="50"/>
      <c r="V2470" s="50"/>
      <c r="W2470" s="50"/>
      <c r="X2470" s="50"/>
    </row>
    <row r="2471" spans="2:24" x14ac:dyDescent="0.25">
      <c r="B2471" s="50"/>
      <c r="C2471" s="128"/>
      <c r="D2471" s="126"/>
      <c r="E2471" s="126"/>
      <c r="F2471" s="124"/>
      <c r="G2471" s="132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  <c r="R2471" s="50"/>
      <c r="S2471" s="50"/>
      <c r="T2471" s="50"/>
      <c r="U2471" s="50"/>
      <c r="V2471" s="50"/>
      <c r="W2471" s="50"/>
      <c r="X2471" s="50"/>
    </row>
    <row r="2472" spans="2:24" x14ac:dyDescent="0.25">
      <c r="B2472" s="50"/>
      <c r="C2472" s="128"/>
      <c r="D2472" s="126"/>
      <c r="E2472" s="126"/>
      <c r="F2472" s="124"/>
      <c r="G2472" s="132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  <c r="R2472" s="50"/>
      <c r="S2472" s="50"/>
      <c r="T2472" s="50"/>
      <c r="U2472" s="50"/>
      <c r="V2472" s="50"/>
      <c r="W2472" s="50"/>
      <c r="X2472" s="50"/>
    </row>
    <row r="2473" spans="2:24" x14ac:dyDescent="0.25">
      <c r="B2473" s="50"/>
      <c r="C2473" s="128"/>
      <c r="D2473" s="126"/>
      <c r="E2473" s="126"/>
      <c r="F2473" s="124"/>
      <c r="G2473" s="132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  <c r="R2473" s="50"/>
      <c r="S2473" s="50"/>
      <c r="T2473" s="50"/>
      <c r="U2473" s="50"/>
      <c r="V2473" s="50"/>
      <c r="W2473" s="50"/>
      <c r="X2473" s="50"/>
    </row>
    <row r="2474" spans="2:24" x14ac:dyDescent="0.25">
      <c r="B2474" s="50"/>
      <c r="C2474" s="128"/>
      <c r="D2474" s="126"/>
      <c r="E2474" s="126"/>
      <c r="F2474" s="124"/>
      <c r="G2474" s="132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  <c r="R2474" s="50"/>
      <c r="S2474" s="50"/>
      <c r="T2474" s="50"/>
      <c r="U2474" s="50"/>
      <c r="V2474" s="50"/>
      <c r="W2474" s="50"/>
      <c r="X2474" s="50"/>
    </row>
    <row r="2475" spans="2:24" x14ac:dyDescent="0.25">
      <c r="B2475" s="50"/>
      <c r="C2475" s="128"/>
      <c r="D2475" s="126"/>
      <c r="E2475" s="126"/>
      <c r="F2475" s="124"/>
      <c r="G2475" s="132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  <c r="R2475" s="50"/>
      <c r="S2475" s="50"/>
      <c r="T2475" s="50"/>
      <c r="U2475" s="50"/>
      <c r="V2475" s="50"/>
      <c r="W2475" s="50"/>
      <c r="X2475" s="50"/>
    </row>
    <row r="2476" spans="2:24" x14ac:dyDescent="0.25">
      <c r="B2476" s="50"/>
      <c r="C2476" s="128"/>
      <c r="D2476" s="126"/>
      <c r="E2476" s="126"/>
      <c r="F2476" s="124"/>
      <c r="G2476" s="132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  <c r="R2476" s="50"/>
      <c r="S2476" s="50"/>
      <c r="T2476" s="50"/>
      <c r="U2476" s="50"/>
      <c r="V2476" s="50"/>
      <c r="W2476" s="50"/>
      <c r="X2476" s="50"/>
    </row>
    <row r="2477" spans="2:24" x14ac:dyDescent="0.25">
      <c r="B2477" s="50"/>
      <c r="C2477" s="128"/>
      <c r="D2477" s="126"/>
      <c r="E2477" s="126"/>
      <c r="F2477" s="124"/>
      <c r="G2477" s="132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  <c r="R2477" s="50"/>
      <c r="S2477" s="50"/>
      <c r="T2477" s="50"/>
      <c r="U2477" s="50"/>
      <c r="V2477" s="50"/>
      <c r="W2477" s="50"/>
      <c r="X2477" s="50"/>
    </row>
    <row r="2478" spans="2:24" x14ac:dyDescent="0.25">
      <c r="B2478" s="50"/>
      <c r="C2478" s="128"/>
      <c r="D2478" s="126"/>
      <c r="E2478" s="126"/>
      <c r="F2478" s="124"/>
      <c r="G2478" s="132"/>
      <c r="H2478" s="50"/>
      <c r="I2478" s="50"/>
      <c r="J2478" s="50"/>
      <c r="K2478" s="50"/>
      <c r="L2478" s="50"/>
      <c r="M2478" s="50"/>
      <c r="N2478" s="50"/>
      <c r="O2478" s="50"/>
      <c r="P2478" s="50"/>
      <c r="Q2478" s="50"/>
      <c r="R2478" s="50"/>
      <c r="S2478" s="50"/>
      <c r="T2478" s="50"/>
      <c r="U2478" s="50"/>
      <c r="V2478" s="50"/>
      <c r="W2478" s="50"/>
      <c r="X2478" s="50"/>
    </row>
    <row r="2479" spans="2:24" x14ac:dyDescent="0.25">
      <c r="B2479" s="50"/>
      <c r="C2479" s="128"/>
      <c r="D2479" s="126"/>
      <c r="E2479" s="126"/>
      <c r="F2479" s="124"/>
      <c r="G2479" s="132"/>
      <c r="H2479" s="50"/>
      <c r="I2479" s="50"/>
      <c r="J2479" s="50"/>
      <c r="K2479" s="50"/>
      <c r="L2479" s="50"/>
      <c r="M2479" s="50"/>
      <c r="N2479" s="50"/>
      <c r="O2479" s="50"/>
      <c r="P2479" s="50"/>
      <c r="Q2479" s="50"/>
      <c r="R2479" s="50"/>
      <c r="S2479" s="50"/>
      <c r="T2479" s="50"/>
      <c r="U2479" s="50"/>
      <c r="V2479" s="50"/>
      <c r="W2479" s="50"/>
      <c r="X2479" s="50"/>
    </row>
    <row r="2480" spans="2:24" x14ac:dyDescent="0.25">
      <c r="B2480" s="50"/>
      <c r="C2480" s="128"/>
      <c r="D2480" s="126"/>
      <c r="E2480" s="126"/>
      <c r="F2480" s="124"/>
      <c r="G2480" s="132"/>
      <c r="H2480" s="50"/>
      <c r="I2480" s="50"/>
      <c r="J2480" s="50"/>
      <c r="K2480" s="50"/>
      <c r="L2480" s="50"/>
      <c r="M2480" s="50"/>
      <c r="N2480" s="50"/>
      <c r="O2480" s="50"/>
      <c r="P2480" s="50"/>
      <c r="Q2480" s="50"/>
      <c r="R2480" s="50"/>
      <c r="S2480" s="50"/>
      <c r="T2480" s="50"/>
      <c r="U2480" s="50"/>
      <c r="V2480" s="50"/>
      <c r="W2480" s="50"/>
      <c r="X2480" s="50"/>
    </row>
    <row r="2481" spans="2:24" x14ac:dyDescent="0.25">
      <c r="B2481" s="50"/>
      <c r="C2481" s="128"/>
      <c r="D2481" s="126"/>
      <c r="E2481" s="126"/>
      <c r="F2481" s="124"/>
      <c r="G2481" s="132"/>
      <c r="H2481" s="50"/>
      <c r="I2481" s="50"/>
      <c r="J2481" s="50"/>
      <c r="K2481" s="50"/>
      <c r="L2481" s="50"/>
      <c r="M2481" s="50"/>
      <c r="N2481" s="50"/>
      <c r="O2481" s="50"/>
      <c r="P2481" s="50"/>
      <c r="Q2481" s="50"/>
      <c r="R2481" s="50"/>
      <c r="S2481" s="50"/>
      <c r="T2481" s="50"/>
      <c r="U2481" s="50"/>
      <c r="V2481" s="50"/>
      <c r="W2481" s="50"/>
      <c r="X2481" s="50"/>
    </row>
    <row r="2482" spans="2:24" x14ac:dyDescent="0.25">
      <c r="B2482" s="50"/>
      <c r="C2482" s="128"/>
      <c r="D2482" s="126"/>
      <c r="E2482" s="126"/>
      <c r="F2482" s="124"/>
      <c r="G2482" s="132"/>
      <c r="H2482" s="50"/>
      <c r="I2482" s="50"/>
      <c r="J2482" s="50"/>
      <c r="K2482" s="50"/>
      <c r="L2482" s="50"/>
      <c r="M2482" s="50"/>
      <c r="N2482" s="50"/>
      <c r="O2482" s="50"/>
      <c r="P2482" s="50"/>
      <c r="Q2482" s="50"/>
      <c r="R2482" s="50"/>
      <c r="S2482" s="50"/>
      <c r="T2482" s="50"/>
      <c r="U2482" s="50"/>
      <c r="V2482" s="50"/>
      <c r="W2482" s="50"/>
      <c r="X2482" s="50"/>
    </row>
    <row r="2483" spans="2:24" x14ac:dyDescent="0.25">
      <c r="B2483" s="50"/>
      <c r="C2483" s="128"/>
      <c r="D2483" s="126"/>
      <c r="E2483" s="126"/>
      <c r="F2483" s="124"/>
      <c r="G2483" s="132"/>
      <c r="H2483" s="50"/>
      <c r="I2483" s="50"/>
      <c r="J2483" s="50"/>
      <c r="K2483" s="50"/>
      <c r="L2483" s="50"/>
      <c r="M2483" s="50"/>
      <c r="N2483" s="50"/>
      <c r="O2483" s="50"/>
      <c r="P2483" s="50"/>
      <c r="Q2483" s="50"/>
      <c r="R2483" s="50"/>
      <c r="S2483" s="50"/>
      <c r="T2483" s="50"/>
      <c r="U2483" s="50"/>
      <c r="V2483" s="50"/>
      <c r="W2483" s="50"/>
      <c r="X2483" s="50"/>
    </row>
    <row r="2484" spans="2:24" x14ac:dyDescent="0.25">
      <c r="B2484" s="50"/>
      <c r="C2484" s="128"/>
      <c r="D2484" s="126"/>
      <c r="E2484" s="126"/>
      <c r="F2484" s="124"/>
      <c r="G2484" s="132"/>
      <c r="H2484" s="50"/>
      <c r="I2484" s="50"/>
      <c r="J2484" s="50"/>
      <c r="K2484" s="50"/>
      <c r="L2484" s="50"/>
      <c r="M2484" s="50"/>
      <c r="N2484" s="50"/>
      <c r="O2484" s="50"/>
      <c r="P2484" s="50"/>
      <c r="Q2484" s="50"/>
      <c r="R2484" s="50"/>
      <c r="S2484" s="50"/>
      <c r="T2484" s="50"/>
      <c r="U2484" s="50"/>
      <c r="V2484" s="50"/>
      <c r="W2484" s="50"/>
      <c r="X2484" s="50"/>
    </row>
    <row r="2485" spans="2:24" x14ac:dyDescent="0.25">
      <c r="B2485" s="50"/>
      <c r="C2485" s="128"/>
      <c r="D2485" s="126"/>
      <c r="E2485" s="126"/>
      <c r="F2485" s="124"/>
      <c r="G2485" s="132"/>
      <c r="H2485" s="50"/>
      <c r="I2485" s="50"/>
      <c r="J2485" s="50"/>
      <c r="K2485" s="50"/>
      <c r="L2485" s="50"/>
      <c r="M2485" s="50"/>
      <c r="N2485" s="50"/>
      <c r="O2485" s="50"/>
      <c r="P2485" s="50"/>
      <c r="Q2485" s="50"/>
      <c r="R2485" s="50"/>
      <c r="S2485" s="50"/>
      <c r="T2485" s="50"/>
      <c r="U2485" s="50"/>
      <c r="V2485" s="50"/>
      <c r="W2485" s="50"/>
      <c r="X2485" s="50"/>
    </row>
    <row r="2486" spans="2:24" x14ac:dyDescent="0.25">
      <c r="B2486" s="50"/>
      <c r="C2486" s="128"/>
      <c r="D2486" s="126"/>
      <c r="E2486" s="126"/>
      <c r="F2486" s="124"/>
      <c r="G2486" s="132"/>
      <c r="H2486" s="50"/>
      <c r="I2486" s="50"/>
      <c r="J2486" s="50"/>
      <c r="K2486" s="50"/>
      <c r="L2486" s="50"/>
      <c r="M2486" s="50"/>
      <c r="N2486" s="50"/>
      <c r="O2486" s="50"/>
      <c r="P2486" s="50"/>
      <c r="Q2486" s="50"/>
      <c r="R2486" s="50"/>
      <c r="S2486" s="50"/>
      <c r="T2486" s="50"/>
      <c r="U2486" s="50"/>
      <c r="V2486" s="50"/>
      <c r="W2486" s="50"/>
      <c r="X2486" s="50"/>
    </row>
    <row r="2487" spans="2:24" x14ac:dyDescent="0.25">
      <c r="B2487" s="50"/>
      <c r="C2487" s="128"/>
      <c r="D2487" s="126"/>
      <c r="E2487" s="126"/>
      <c r="F2487" s="124"/>
      <c r="G2487" s="132"/>
      <c r="H2487" s="50"/>
      <c r="I2487" s="50"/>
      <c r="J2487" s="50"/>
      <c r="K2487" s="50"/>
      <c r="L2487" s="50"/>
      <c r="M2487" s="50"/>
      <c r="N2487" s="50"/>
      <c r="O2487" s="50"/>
      <c r="P2487" s="50"/>
      <c r="Q2487" s="50"/>
      <c r="R2487" s="50"/>
      <c r="S2487" s="50"/>
      <c r="T2487" s="50"/>
      <c r="U2487" s="50"/>
      <c r="V2487" s="50"/>
      <c r="W2487" s="50"/>
      <c r="X2487" s="50"/>
    </row>
    <row r="2488" spans="2:24" x14ac:dyDescent="0.25">
      <c r="B2488" s="50"/>
      <c r="C2488" s="128"/>
      <c r="D2488" s="126"/>
      <c r="E2488" s="126"/>
      <c r="F2488" s="124"/>
      <c r="G2488" s="132"/>
      <c r="H2488" s="50"/>
      <c r="I2488" s="50"/>
      <c r="J2488" s="50"/>
      <c r="K2488" s="50"/>
      <c r="L2488" s="50"/>
      <c r="M2488" s="50"/>
      <c r="N2488" s="50"/>
      <c r="O2488" s="50"/>
      <c r="P2488" s="50"/>
      <c r="Q2488" s="50"/>
      <c r="R2488" s="50"/>
      <c r="S2488" s="50"/>
      <c r="T2488" s="50"/>
      <c r="U2488" s="50"/>
      <c r="V2488" s="50"/>
      <c r="W2488" s="50"/>
      <c r="X2488" s="50"/>
    </row>
    <row r="2489" spans="2:24" x14ac:dyDescent="0.25">
      <c r="B2489" s="50"/>
      <c r="C2489" s="128"/>
      <c r="D2489" s="126"/>
      <c r="E2489" s="126"/>
      <c r="F2489" s="124"/>
      <c r="G2489" s="132"/>
      <c r="H2489" s="50"/>
      <c r="I2489" s="50"/>
      <c r="J2489" s="50"/>
      <c r="K2489" s="50"/>
      <c r="L2489" s="50"/>
      <c r="M2489" s="50"/>
      <c r="N2489" s="50"/>
      <c r="O2489" s="50"/>
      <c r="P2489" s="50"/>
      <c r="Q2489" s="50"/>
      <c r="R2489" s="50"/>
      <c r="S2489" s="50"/>
      <c r="T2489" s="50"/>
      <c r="U2489" s="50"/>
      <c r="V2489" s="50"/>
      <c r="W2489" s="50"/>
      <c r="X2489" s="50"/>
    </row>
    <row r="2490" spans="2:24" x14ac:dyDescent="0.25">
      <c r="B2490" s="50"/>
      <c r="C2490" s="128"/>
      <c r="D2490" s="126"/>
      <c r="E2490" s="126"/>
      <c r="F2490" s="124"/>
      <c r="G2490" s="132"/>
      <c r="H2490" s="50"/>
      <c r="I2490" s="50"/>
      <c r="J2490" s="50"/>
      <c r="K2490" s="50"/>
      <c r="L2490" s="50"/>
      <c r="M2490" s="50"/>
      <c r="N2490" s="50"/>
      <c r="O2490" s="50"/>
      <c r="P2490" s="50"/>
      <c r="Q2490" s="50"/>
      <c r="R2490" s="50"/>
      <c r="S2490" s="50"/>
      <c r="T2490" s="50"/>
      <c r="U2490" s="50"/>
      <c r="V2490" s="50"/>
      <c r="W2490" s="50"/>
      <c r="X2490" s="50"/>
    </row>
    <row r="2491" spans="2:24" x14ac:dyDescent="0.25">
      <c r="B2491" s="50"/>
      <c r="C2491" s="128"/>
      <c r="D2491" s="126"/>
      <c r="E2491" s="126"/>
      <c r="F2491" s="124"/>
      <c r="G2491" s="132"/>
      <c r="H2491" s="50"/>
      <c r="I2491" s="50"/>
      <c r="J2491" s="50"/>
      <c r="K2491" s="50"/>
      <c r="L2491" s="50"/>
      <c r="M2491" s="50"/>
      <c r="N2491" s="50"/>
      <c r="O2491" s="50"/>
      <c r="P2491" s="50"/>
      <c r="Q2491" s="50"/>
      <c r="R2491" s="50"/>
      <c r="S2491" s="50"/>
      <c r="T2491" s="50"/>
      <c r="U2491" s="50"/>
      <c r="V2491" s="50"/>
      <c r="W2491" s="50"/>
      <c r="X2491" s="50"/>
    </row>
    <row r="2492" spans="2:24" x14ac:dyDescent="0.25">
      <c r="B2492" s="50"/>
      <c r="C2492" s="128"/>
      <c r="D2492" s="126"/>
      <c r="E2492" s="126"/>
      <c r="F2492" s="124"/>
      <c r="G2492" s="132"/>
      <c r="H2492" s="50"/>
      <c r="I2492" s="50"/>
      <c r="J2492" s="50"/>
      <c r="K2492" s="50"/>
      <c r="L2492" s="50"/>
      <c r="M2492" s="50"/>
      <c r="N2492" s="50"/>
      <c r="O2492" s="50"/>
      <c r="P2492" s="50"/>
      <c r="Q2492" s="50"/>
      <c r="R2492" s="50"/>
      <c r="S2492" s="50"/>
      <c r="T2492" s="50"/>
      <c r="U2492" s="50"/>
      <c r="V2492" s="50"/>
      <c r="W2492" s="50"/>
      <c r="X2492" s="50"/>
    </row>
    <row r="2493" spans="2:24" x14ac:dyDescent="0.25">
      <c r="B2493" s="50"/>
      <c r="C2493" s="128"/>
      <c r="D2493" s="126"/>
      <c r="E2493" s="126"/>
      <c r="F2493" s="124"/>
      <c r="G2493" s="132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  <c r="R2493" s="50"/>
      <c r="S2493" s="50"/>
      <c r="T2493" s="50"/>
      <c r="U2493" s="50"/>
      <c r="V2493" s="50"/>
      <c r="W2493" s="50"/>
      <c r="X2493" s="50"/>
    </row>
    <row r="2494" spans="2:24" x14ac:dyDescent="0.25">
      <c r="B2494" s="50"/>
      <c r="C2494" s="128"/>
      <c r="D2494" s="126"/>
      <c r="E2494" s="126"/>
      <c r="F2494" s="124"/>
      <c r="G2494" s="132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  <c r="R2494" s="50"/>
      <c r="S2494" s="50"/>
      <c r="T2494" s="50"/>
      <c r="U2494" s="50"/>
      <c r="V2494" s="50"/>
      <c r="W2494" s="50"/>
      <c r="X2494" s="50"/>
    </row>
    <row r="2495" spans="2:24" x14ac:dyDescent="0.25">
      <c r="B2495" s="50"/>
      <c r="C2495" s="128"/>
      <c r="D2495" s="126"/>
      <c r="E2495" s="126"/>
      <c r="F2495" s="124"/>
      <c r="G2495" s="132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  <c r="R2495" s="50"/>
      <c r="S2495" s="50"/>
      <c r="T2495" s="50"/>
      <c r="U2495" s="50"/>
      <c r="V2495" s="50"/>
      <c r="W2495" s="50"/>
      <c r="X2495" s="50"/>
    </row>
    <row r="2496" spans="2:24" x14ac:dyDescent="0.25">
      <c r="B2496" s="50"/>
      <c r="C2496" s="128"/>
      <c r="D2496" s="126"/>
      <c r="E2496" s="126"/>
      <c r="F2496" s="124"/>
      <c r="G2496" s="132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  <c r="R2496" s="50"/>
      <c r="S2496" s="50"/>
      <c r="T2496" s="50"/>
      <c r="U2496" s="50"/>
      <c r="V2496" s="50"/>
      <c r="W2496" s="50"/>
      <c r="X2496" s="50"/>
    </row>
    <row r="2497" spans="2:24" x14ac:dyDescent="0.25">
      <c r="B2497" s="50"/>
      <c r="C2497" s="128"/>
      <c r="D2497" s="126"/>
      <c r="E2497" s="126"/>
      <c r="F2497" s="124"/>
      <c r="G2497" s="132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  <c r="R2497" s="50"/>
      <c r="S2497" s="50"/>
      <c r="T2497" s="50"/>
      <c r="U2497" s="50"/>
      <c r="V2497" s="50"/>
      <c r="W2497" s="50"/>
      <c r="X2497" s="50"/>
    </row>
    <row r="2498" spans="2:24" x14ac:dyDescent="0.25">
      <c r="B2498" s="50"/>
      <c r="C2498" s="128"/>
      <c r="D2498" s="126"/>
      <c r="E2498" s="126"/>
      <c r="F2498" s="124"/>
      <c r="G2498" s="132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  <c r="R2498" s="50"/>
      <c r="S2498" s="50"/>
      <c r="T2498" s="50"/>
      <c r="U2498" s="50"/>
      <c r="V2498" s="50"/>
      <c r="W2498" s="50"/>
      <c r="X2498" s="50"/>
    </row>
    <row r="2499" spans="2:24" x14ac:dyDescent="0.25">
      <c r="B2499" s="50"/>
      <c r="C2499" s="128"/>
      <c r="D2499" s="126"/>
      <c r="E2499" s="126"/>
      <c r="F2499" s="124"/>
      <c r="G2499" s="132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  <c r="R2499" s="50"/>
      <c r="S2499" s="50"/>
      <c r="T2499" s="50"/>
      <c r="U2499" s="50"/>
      <c r="V2499" s="50"/>
      <c r="W2499" s="50"/>
      <c r="X2499" s="50"/>
    </row>
    <row r="2500" spans="2:24" x14ac:dyDescent="0.25">
      <c r="B2500" s="50"/>
      <c r="C2500" s="128"/>
      <c r="D2500" s="126"/>
      <c r="E2500" s="126"/>
      <c r="F2500" s="124"/>
      <c r="G2500" s="132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  <c r="R2500" s="50"/>
      <c r="S2500" s="50"/>
      <c r="T2500" s="50"/>
      <c r="U2500" s="50"/>
      <c r="V2500" s="50"/>
      <c r="W2500" s="50"/>
      <c r="X2500" s="50"/>
    </row>
    <row r="2501" spans="2:24" x14ac:dyDescent="0.25">
      <c r="B2501" s="50"/>
      <c r="C2501" s="128"/>
      <c r="D2501" s="126"/>
      <c r="E2501" s="126"/>
      <c r="F2501" s="124"/>
      <c r="G2501" s="132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  <c r="R2501" s="50"/>
      <c r="S2501" s="50"/>
      <c r="T2501" s="50"/>
      <c r="U2501" s="50"/>
      <c r="V2501" s="50"/>
      <c r="W2501" s="50"/>
      <c r="X2501" s="50"/>
    </row>
    <row r="2502" spans="2:24" x14ac:dyDescent="0.25">
      <c r="B2502" s="50"/>
      <c r="C2502" s="128"/>
      <c r="D2502" s="126"/>
      <c r="E2502" s="126"/>
      <c r="F2502" s="124"/>
      <c r="G2502" s="132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  <c r="R2502" s="50"/>
      <c r="S2502" s="50"/>
      <c r="T2502" s="50"/>
      <c r="U2502" s="50"/>
      <c r="V2502" s="50"/>
      <c r="W2502" s="50"/>
      <c r="X2502" s="50"/>
    </row>
    <row r="2503" spans="2:24" x14ac:dyDescent="0.25">
      <c r="B2503" s="50"/>
      <c r="C2503" s="128"/>
      <c r="D2503" s="126"/>
      <c r="E2503" s="126"/>
      <c r="F2503" s="124"/>
      <c r="G2503" s="132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  <c r="R2503" s="50"/>
      <c r="S2503" s="50"/>
      <c r="T2503" s="50"/>
      <c r="U2503" s="50"/>
      <c r="V2503" s="50"/>
      <c r="W2503" s="50"/>
      <c r="X2503" s="50"/>
    </row>
    <row r="2504" spans="2:24" x14ac:dyDescent="0.25">
      <c r="B2504" s="50"/>
      <c r="C2504" s="128"/>
      <c r="D2504" s="126"/>
      <c r="E2504" s="126"/>
      <c r="F2504" s="124"/>
      <c r="G2504" s="132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  <c r="R2504" s="50"/>
      <c r="S2504" s="50"/>
      <c r="T2504" s="50"/>
      <c r="U2504" s="50"/>
      <c r="V2504" s="50"/>
      <c r="W2504" s="50"/>
      <c r="X2504" s="50"/>
    </row>
    <row r="2505" spans="2:24" x14ac:dyDescent="0.25">
      <c r="B2505" s="50"/>
      <c r="C2505" s="128"/>
      <c r="D2505" s="126"/>
      <c r="E2505" s="126"/>
      <c r="F2505" s="124"/>
      <c r="G2505" s="132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  <c r="R2505" s="50"/>
      <c r="S2505" s="50"/>
      <c r="T2505" s="50"/>
      <c r="U2505" s="50"/>
      <c r="V2505" s="50"/>
      <c r="W2505" s="50"/>
      <c r="X2505" s="50"/>
    </row>
    <row r="2506" spans="2:24" x14ac:dyDescent="0.25">
      <c r="B2506" s="50"/>
      <c r="C2506" s="128"/>
      <c r="D2506" s="126"/>
      <c r="E2506" s="126"/>
      <c r="F2506" s="124"/>
      <c r="G2506" s="132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  <c r="R2506" s="50"/>
      <c r="S2506" s="50"/>
      <c r="T2506" s="50"/>
      <c r="U2506" s="50"/>
      <c r="V2506" s="50"/>
      <c r="W2506" s="50"/>
      <c r="X2506" s="50"/>
    </row>
    <row r="2507" spans="2:24" x14ac:dyDescent="0.25">
      <c r="B2507" s="50"/>
      <c r="C2507" s="128"/>
      <c r="D2507" s="126"/>
      <c r="E2507" s="126"/>
      <c r="F2507" s="124"/>
      <c r="G2507" s="132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  <c r="R2507" s="50"/>
      <c r="S2507" s="50"/>
      <c r="T2507" s="50"/>
      <c r="U2507" s="50"/>
      <c r="V2507" s="50"/>
      <c r="W2507" s="50"/>
      <c r="X2507" s="50"/>
    </row>
    <row r="2508" spans="2:24" x14ac:dyDescent="0.25">
      <c r="B2508" s="50"/>
      <c r="C2508" s="128"/>
      <c r="D2508" s="126"/>
      <c r="E2508" s="126"/>
      <c r="F2508" s="124"/>
      <c r="G2508" s="132"/>
      <c r="H2508" s="50"/>
      <c r="I2508" s="50"/>
      <c r="J2508" s="50"/>
      <c r="K2508" s="50"/>
      <c r="L2508" s="50"/>
      <c r="M2508" s="50"/>
      <c r="N2508" s="50"/>
      <c r="O2508" s="50"/>
      <c r="P2508" s="50"/>
      <c r="Q2508" s="50"/>
      <c r="R2508" s="50"/>
      <c r="S2508" s="50"/>
      <c r="T2508" s="50"/>
      <c r="U2508" s="50"/>
      <c r="V2508" s="50"/>
      <c r="W2508" s="50"/>
      <c r="X2508" s="50"/>
    </row>
    <row r="2509" spans="2:24" x14ac:dyDescent="0.25">
      <c r="B2509" s="50"/>
      <c r="C2509" s="128"/>
      <c r="D2509" s="126"/>
      <c r="E2509" s="126"/>
      <c r="F2509" s="124"/>
      <c r="G2509" s="132"/>
      <c r="H2509" s="50"/>
      <c r="I2509" s="50"/>
      <c r="J2509" s="50"/>
      <c r="K2509" s="50"/>
      <c r="L2509" s="50"/>
      <c r="M2509" s="50"/>
      <c r="N2509" s="50"/>
      <c r="O2509" s="50"/>
      <c r="P2509" s="50"/>
      <c r="Q2509" s="50"/>
      <c r="R2509" s="50"/>
      <c r="S2509" s="50"/>
      <c r="T2509" s="50"/>
      <c r="U2509" s="50"/>
      <c r="V2509" s="50"/>
      <c r="W2509" s="50"/>
      <c r="X2509" s="50"/>
    </row>
    <row r="2510" spans="2:24" x14ac:dyDescent="0.25">
      <c r="B2510" s="50"/>
      <c r="C2510" s="128"/>
      <c r="D2510" s="126"/>
      <c r="E2510" s="126"/>
      <c r="F2510" s="124"/>
      <c r="G2510" s="132"/>
      <c r="H2510" s="50"/>
      <c r="I2510" s="50"/>
      <c r="J2510" s="50"/>
      <c r="K2510" s="50"/>
      <c r="L2510" s="50"/>
      <c r="M2510" s="50"/>
      <c r="N2510" s="50"/>
      <c r="O2510" s="50"/>
      <c r="P2510" s="50"/>
      <c r="Q2510" s="50"/>
      <c r="R2510" s="50"/>
      <c r="S2510" s="50"/>
      <c r="T2510" s="50"/>
      <c r="U2510" s="50"/>
      <c r="V2510" s="50"/>
      <c r="W2510" s="50"/>
      <c r="X2510" s="50"/>
    </row>
    <row r="2511" spans="2:24" x14ac:dyDescent="0.25">
      <c r="B2511" s="50"/>
      <c r="C2511" s="128"/>
      <c r="D2511" s="126"/>
      <c r="E2511" s="126"/>
      <c r="F2511" s="124"/>
      <c r="G2511" s="132"/>
      <c r="H2511" s="50"/>
      <c r="I2511" s="50"/>
      <c r="J2511" s="50"/>
      <c r="K2511" s="50"/>
      <c r="L2511" s="50"/>
      <c r="M2511" s="50"/>
      <c r="N2511" s="50"/>
      <c r="O2511" s="50"/>
      <c r="P2511" s="50"/>
      <c r="Q2511" s="50"/>
      <c r="R2511" s="50"/>
      <c r="S2511" s="50"/>
      <c r="T2511" s="50"/>
      <c r="U2511" s="50"/>
      <c r="V2511" s="50"/>
      <c r="W2511" s="50"/>
      <c r="X2511" s="50"/>
    </row>
    <row r="2512" spans="2:24" x14ac:dyDescent="0.25">
      <c r="B2512" s="50"/>
      <c r="C2512" s="128"/>
      <c r="D2512" s="126"/>
      <c r="E2512" s="126"/>
      <c r="F2512" s="124"/>
      <c r="G2512" s="132"/>
      <c r="H2512" s="50"/>
      <c r="I2512" s="50"/>
      <c r="J2512" s="50"/>
      <c r="K2512" s="50"/>
      <c r="L2512" s="50"/>
      <c r="M2512" s="50"/>
      <c r="N2512" s="50"/>
      <c r="O2512" s="50"/>
      <c r="P2512" s="50"/>
      <c r="Q2512" s="50"/>
      <c r="R2512" s="50"/>
      <c r="S2512" s="50"/>
      <c r="T2512" s="50"/>
      <c r="U2512" s="50"/>
      <c r="V2512" s="50"/>
      <c r="W2512" s="50"/>
      <c r="X2512" s="50"/>
    </row>
    <row r="2513" spans="2:24" x14ac:dyDescent="0.25">
      <c r="B2513" s="50"/>
      <c r="C2513" s="128"/>
      <c r="D2513" s="126"/>
      <c r="E2513" s="126"/>
      <c r="F2513" s="124"/>
      <c r="G2513" s="132"/>
      <c r="H2513" s="50"/>
      <c r="I2513" s="50"/>
      <c r="J2513" s="50"/>
      <c r="K2513" s="50"/>
      <c r="L2513" s="50"/>
      <c r="M2513" s="50"/>
      <c r="N2513" s="50"/>
      <c r="O2513" s="50"/>
      <c r="P2513" s="50"/>
      <c r="Q2513" s="50"/>
      <c r="R2513" s="50"/>
      <c r="S2513" s="50"/>
      <c r="T2513" s="50"/>
      <c r="U2513" s="50"/>
      <c r="V2513" s="50"/>
      <c r="W2513" s="50"/>
      <c r="X2513" s="50"/>
    </row>
    <row r="2514" spans="2:24" x14ac:dyDescent="0.25">
      <c r="B2514" s="50"/>
      <c r="C2514" s="128"/>
      <c r="D2514" s="126"/>
      <c r="E2514" s="126"/>
      <c r="F2514" s="124"/>
      <c r="G2514" s="132"/>
      <c r="H2514" s="50"/>
      <c r="I2514" s="50"/>
      <c r="J2514" s="50"/>
      <c r="K2514" s="50"/>
      <c r="L2514" s="50"/>
      <c r="M2514" s="50"/>
      <c r="N2514" s="50"/>
      <c r="O2514" s="50"/>
      <c r="P2514" s="50"/>
      <c r="Q2514" s="50"/>
      <c r="R2514" s="50"/>
      <c r="S2514" s="50"/>
      <c r="T2514" s="50"/>
      <c r="U2514" s="50"/>
      <c r="V2514" s="50"/>
      <c r="W2514" s="50"/>
      <c r="X2514" s="50"/>
    </row>
    <row r="2515" spans="2:24" x14ac:dyDescent="0.25">
      <c r="B2515" s="50"/>
      <c r="C2515" s="128"/>
      <c r="D2515" s="126"/>
      <c r="E2515" s="126"/>
      <c r="F2515" s="124"/>
      <c r="G2515" s="132"/>
      <c r="H2515" s="50"/>
      <c r="I2515" s="50"/>
      <c r="J2515" s="50"/>
      <c r="K2515" s="50"/>
      <c r="L2515" s="50"/>
      <c r="M2515" s="50"/>
      <c r="N2515" s="50"/>
      <c r="O2515" s="50"/>
      <c r="P2515" s="50"/>
      <c r="Q2515" s="50"/>
      <c r="R2515" s="50"/>
      <c r="S2515" s="50"/>
      <c r="T2515" s="50"/>
      <c r="U2515" s="50"/>
      <c r="V2515" s="50"/>
      <c r="W2515" s="50"/>
      <c r="X2515" s="50"/>
    </row>
    <row r="2516" spans="2:24" x14ac:dyDescent="0.25">
      <c r="B2516" s="50"/>
      <c r="C2516" s="128"/>
      <c r="D2516" s="126"/>
      <c r="E2516" s="126"/>
      <c r="F2516" s="124"/>
      <c r="G2516" s="132"/>
      <c r="H2516" s="50"/>
      <c r="I2516" s="50"/>
      <c r="J2516" s="50"/>
      <c r="K2516" s="50"/>
      <c r="L2516" s="50"/>
      <c r="M2516" s="50"/>
      <c r="N2516" s="50"/>
      <c r="O2516" s="50"/>
      <c r="P2516" s="50"/>
      <c r="Q2516" s="50"/>
      <c r="R2516" s="50"/>
      <c r="S2516" s="50"/>
      <c r="T2516" s="50"/>
      <c r="U2516" s="50"/>
      <c r="V2516" s="50"/>
      <c r="W2516" s="50"/>
      <c r="X2516" s="50"/>
    </row>
    <row r="2517" spans="2:24" x14ac:dyDescent="0.25">
      <c r="B2517" s="50"/>
      <c r="C2517" s="128"/>
      <c r="D2517" s="126"/>
      <c r="E2517" s="126"/>
      <c r="F2517" s="124"/>
      <c r="G2517" s="132"/>
      <c r="H2517" s="50"/>
      <c r="I2517" s="50"/>
      <c r="J2517" s="50"/>
      <c r="K2517" s="50"/>
      <c r="L2517" s="50"/>
      <c r="M2517" s="50"/>
      <c r="N2517" s="50"/>
      <c r="O2517" s="50"/>
      <c r="P2517" s="50"/>
      <c r="Q2517" s="50"/>
      <c r="R2517" s="50"/>
      <c r="S2517" s="50"/>
      <c r="T2517" s="50"/>
      <c r="U2517" s="50"/>
      <c r="V2517" s="50"/>
      <c r="W2517" s="50"/>
      <c r="X2517" s="50"/>
    </row>
    <row r="2518" spans="2:24" x14ac:dyDescent="0.25">
      <c r="B2518" s="50"/>
      <c r="C2518" s="128"/>
      <c r="D2518" s="126"/>
      <c r="E2518" s="126"/>
      <c r="F2518" s="124"/>
      <c r="G2518" s="132"/>
      <c r="H2518" s="50"/>
      <c r="I2518" s="50"/>
      <c r="J2518" s="50"/>
      <c r="K2518" s="50"/>
      <c r="L2518" s="50"/>
      <c r="M2518" s="50"/>
      <c r="N2518" s="50"/>
      <c r="O2518" s="50"/>
      <c r="P2518" s="50"/>
      <c r="Q2518" s="50"/>
      <c r="R2518" s="50"/>
      <c r="S2518" s="50"/>
      <c r="T2518" s="50"/>
      <c r="U2518" s="50"/>
      <c r="V2518" s="50"/>
      <c r="W2518" s="50"/>
      <c r="X2518" s="50"/>
    </row>
    <row r="2519" spans="2:24" x14ac:dyDescent="0.25">
      <c r="B2519" s="50"/>
      <c r="C2519" s="128"/>
      <c r="D2519" s="126"/>
      <c r="E2519" s="126"/>
      <c r="F2519" s="124"/>
      <c r="G2519" s="132"/>
      <c r="H2519" s="50"/>
      <c r="I2519" s="50"/>
      <c r="J2519" s="50"/>
      <c r="K2519" s="50"/>
      <c r="L2519" s="50"/>
      <c r="M2519" s="50"/>
      <c r="N2519" s="50"/>
      <c r="O2519" s="50"/>
      <c r="P2519" s="50"/>
      <c r="Q2519" s="50"/>
      <c r="R2519" s="50"/>
      <c r="S2519" s="50"/>
      <c r="T2519" s="50"/>
      <c r="U2519" s="50"/>
      <c r="V2519" s="50"/>
      <c r="W2519" s="50"/>
      <c r="X2519" s="50"/>
    </row>
    <row r="2520" spans="2:24" x14ac:dyDescent="0.25">
      <c r="B2520" s="50"/>
      <c r="C2520" s="128"/>
      <c r="D2520" s="126"/>
      <c r="E2520" s="126"/>
      <c r="F2520" s="124"/>
      <c r="G2520" s="132"/>
      <c r="H2520" s="50"/>
      <c r="I2520" s="50"/>
      <c r="J2520" s="50"/>
      <c r="K2520" s="50"/>
      <c r="L2520" s="50"/>
      <c r="M2520" s="50"/>
      <c r="N2520" s="50"/>
      <c r="O2520" s="50"/>
      <c r="P2520" s="50"/>
      <c r="Q2520" s="50"/>
      <c r="R2520" s="50"/>
      <c r="S2520" s="50"/>
      <c r="T2520" s="50"/>
      <c r="U2520" s="50"/>
      <c r="V2520" s="50"/>
      <c r="W2520" s="50"/>
      <c r="X2520" s="50"/>
    </row>
    <row r="2521" spans="2:24" x14ac:dyDescent="0.25">
      <c r="B2521" s="50"/>
      <c r="C2521" s="128"/>
      <c r="D2521" s="126"/>
      <c r="E2521" s="126"/>
      <c r="F2521" s="124"/>
      <c r="G2521" s="132"/>
      <c r="H2521" s="50"/>
      <c r="I2521" s="50"/>
      <c r="J2521" s="50"/>
      <c r="K2521" s="50"/>
      <c r="L2521" s="50"/>
      <c r="M2521" s="50"/>
      <c r="N2521" s="50"/>
      <c r="O2521" s="50"/>
      <c r="P2521" s="50"/>
      <c r="Q2521" s="50"/>
      <c r="R2521" s="50"/>
      <c r="S2521" s="50"/>
      <c r="T2521" s="50"/>
      <c r="U2521" s="50"/>
      <c r="V2521" s="50"/>
      <c r="W2521" s="50"/>
      <c r="X2521" s="50"/>
    </row>
    <row r="2522" spans="2:24" x14ac:dyDescent="0.25">
      <c r="B2522" s="50"/>
      <c r="C2522" s="128"/>
      <c r="D2522" s="126"/>
      <c r="E2522" s="126"/>
      <c r="F2522" s="124"/>
      <c r="G2522" s="132"/>
      <c r="H2522" s="50"/>
      <c r="I2522" s="50"/>
      <c r="J2522" s="50"/>
      <c r="K2522" s="50"/>
      <c r="L2522" s="50"/>
      <c r="M2522" s="50"/>
      <c r="N2522" s="50"/>
      <c r="O2522" s="50"/>
      <c r="P2522" s="50"/>
      <c r="Q2522" s="50"/>
      <c r="R2522" s="50"/>
      <c r="S2522" s="50"/>
      <c r="T2522" s="50"/>
      <c r="U2522" s="50"/>
      <c r="V2522" s="50"/>
      <c r="W2522" s="50"/>
      <c r="X2522" s="50"/>
    </row>
    <row r="2523" spans="2:24" x14ac:dyDescent="0.25">
      <c r="B2523" s="50"/>
      <c r="C2523" s="128"/>
      <c r="D2523" s="126"/>
      <c r="E2523" s="126"/>
      <c r="F2523" s="124"/>
      <c r="G2523" s="132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  <c r="R2523" s="50"/>
      <c r="S2523" s="50"/>
      <c r="T2523" s="50"/>
      <c r="U2523" s="50"/>
      <c r="V2523" s="50"/>
      <c r="W2523" s="50"/>
      <c r="X2523" s="50"/>
    </row>
    <row r="2524" spans="2:24" x14ac:dyDescent="0.25">
      <c r="B2524" s="50"/>
      <c r="C2524" s="128"/>
      <c r="D2524" s="126"/>
      <c r="E2524" s="126"/>
      <c r="F2524" s="124"/>
      <c r="G2524" s="132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  <c r="R2524" s="50"/>
      <c r="S2524" s="50"/>
      <c r="T2524" s="50"/>
      <c r="U2524" s="50"/>
      <c r="V2524" s="50"/>
      <c r="W2524" s="50"/>
      <c r="X2524" s="50"/>
    </row>
    <row r="2525" spans="2:24" x14ac:dyDescent="0.25">
      <c r="B2525" s="50"/>
      <c r="C2525" s="128"/>
      <c r="D2525" s="126"/>
      <c r="E2525" s="126"/>
      <c r="F2525" s="124"/>
      <c r="G2525" s="132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  <c r="R2525" s="50"/>
      <c r="S2525" s="50"/>
      <c r="T2525" s="50"/>
      <c r="U2525" s="50"/>
      <c r="V2525" s="50"/>
      <c r="W2525" s="50"/>
      <c r="X2525" s="50"/>
    </row>
    <row r="2526" spans="2:24" x14ac:dyDescent="0.25">
      <c r="B2526" s="50"/>
      <c r="C2526" s="128"/>
      <c r="D2526" s="126"/>
      <c r="E2526" s="126"/>
      <c r="F2526" s="124"/>
      <c r="G2526" s="132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  <c r="R2526" s="50"/>
      <c r="S2526" s="50"/>
      <c r="T2526" s="50"/>
      <c r="U2526" s="50"/>
      <c r="V2526" s="50"/>
      <c r="W2526" s="50"/>
      <c r="X2526" s="50"/>
    </row>
    <row r="2527" spans="2:24" x14ac:dyDescent="0.25">
      <c r="B2527" s="50"/>
      <c r="C2527" s="128"/>
      <c r="D2527" s="126"/>
      <c r="E2527" s="126"/>
      <c r="F2527" s="124"/>
      <c r="G2527" s="132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  <c r="R2527" s="50"/>
      <c r="S2527" s="50"/>
      <c r="T2527" s="50"/>
      <c r="U2527" s="50"/>
      <c r="V2527" s="50"/>
      <c r="W2527" s="50"/>
      <c r="X2527" s="50"/>
    </row>
    <row r="2528" spans="2:24" x14ac:dyDescent="0.25">
      <c r="B2528" s="50"/>
      <c r="C2528" s="128"/>
      <c r="D2528" s="126"/>
      <c r="E2528" s="126"/>
      <c r="F2528" s="124"/>
      <c r="G2528" s="132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  <c r="R2528" s="50"/>
      <c r="S2528" s="50"/>
      <c r="T2528" s="50"/>
      <c r="U2528" s="50"/>
      <c r="V2528" s="50"/>
      <c r="W2528" s="50"/>
      <c r="X2528" s="50"/>
    </row>
    <row r="2529" spans="2:24" x14ac:dyDescent="0.25">
      <c r="B2529" s="50"/>
      <c r="C2529" s="128"/>
      <c r="D2529" s="126"/>
      <c r="E2529" s="126"/>
      <c r="F2529" s="124"/>
      <c r="G2529" s="132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  <c r="R2529" s="50"/>
      <c r="S2529" s="50"/>
      <c r="T2529" s="50"/>
      <c r="U2529" s="50"/>
      <c r="V2529" s="50"/>
      <c r="W2529" s="50"/>
      <c r="X2529" s="50"/>
    </row>
    <row r="2530" spans="2:24" x14ac:dyDescent="0.25">
      <c r="B2530" s="50"/>
      <c r="C2530" s="128"/>
      <c r="D2530" s="126"/>
      <c r="E2530" s="126"/>
      <c r="F2530" s="124"/>
      <c r="G2530" s="132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  <c r="R2530" s="50"/>
      <c r="S2530" s="50"/>
      <c r="T2530" s="50"/>
      <c r="U2530" s="50"/>
      <c r="V2530" s="50"/>
      <c r="W2530" s="50"/>
      <c r="X2530" s="50"/>
    </row>
    <row r="2531" spans="2:24" x14ac:dyDescent="0.25">
      <c r="B2531" s="50"/>
      <c r="C2531" s="128"/>
      <c r="D2531" s="126"/>
      <c r="E2531" s="126"/>
      <c r="F2531" s="124"/>
      <c r="G2531" s="132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  <c r="R2531" s="50"/>
      <c r="S2531" s="50"/>
      <c r="T2531" s="50"/>
      <c r="U2531" s="50"/>
      <c r="V2531" s="50"/>
      <c r="W2531" s="50"/>
      <c r="X2531" s="50"/>
    </row>
    <row r="2532" spans="2:24" x14ac:dyDescent="0.25">
      <c r="B2532" s="50"/>
      <c r="C2532" s="128"/>
      <c r="D2532" s="126"/>
      <c r="E2532" s="126"/>
      <c r="F2532" s="124"/>
      <c r="G2532" s="132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  <c r="R2532" s="50"/>
      <c r="S2532" s="50"/>
      <c r="T2532" s="50"/>
      <c r="U2532" s="50"/>
      <c r="V2532" s="50"/>
      <c r="W2532" s="50"/>
      <c r="X2532" s="50"/>
    </row>
    <row r="2533" spans="2:24" x14ac:dyDescent="0.25">
      <c r="B2533" s="50"/>
      <c r="C2533" s="128"/>
      <c r="D2533" s="126"/>
      <c r="E2533" s="126"/>
      <c r="F2533" s="124"/>
      <c r="G2533" s="132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  <c r="R2533" s="50"/>
      <c r="S2533" s="50"/>
      <c r="T2533" s="50"/>
      <c r="U2533" s="50"/>
      <c r="V2533" s="50"/>
      <c r="W2533" s="50"/>
      <c r="X2533" s="50"/>
    </row>
    <row r="2534" spans="2:24" x14ac:dyDescent="0.25">
      <c r="B2534" s="50"/>
      <c r="C2534" s="128"/>
      <c r="D2534" s="126"/>
      <c r="E2534" s="126"/>
      <c r="F2534" s="124"/>
      <c r="G2534" s="132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  <c r="R2534" s="50"/>
      <c r="S2534" s="50"/>
      <c r="T2534" s="50"/>
      <c r="U2534" s="50"/>
      <c r="V2534" s="50"/>
      <c r="W2534" s="50"/>
      <c r="X2534" s="50"/>
    </row>
    <row r="2535" spans="2:24" x14ac:dyDescent="0.25">
      <c r="B2535" s="50"/>
      <c r="C2535" s="128"/>
      <c r="D2535" s="126"/>
      <c r="E2535" s="126"/>
      <c r="F2535" s="124"/>
      <c r="G2535" s="132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  <c r="R2535" s="50"/>
      <c r="S2535" s="50"/>
      <c r="T2535" s="50"/>
      <c r="U2535" s="50"/>
      <c r="V2535" s="50"/>
      <c r="W2535" s="50"/>
      <c r="X2535" s="50"/>
    </row>
    <row r="2536" spans="2:24" x14ac:dyDescent="0.25">
      <c r="B2536" s="50"/>
      <c r="C2536" s="128"/>
      <c r="D2536" s="126"/>
      <c r="E2536" s="126"/>
      <c r="F2536" s="124"/>
      <c r="G2536" s="132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  <c r="R2536" s="50"/>
      <c r="S2536" s="50"/>
      <c r="T2536" s="50"/>
      <c r="U2536" s="50"/>
      <c r="V2536" s="50"/>
      <c r="W2536" s="50"/>
      <c r="X2536" s="50"/>
    </row>
    <row r="2537" spans="2:24" x14ac:dyDescent="0.25">
      <c r="B2537" s="50"/>
      <c r="C2537" s="128"/>
      <c r="D2537" s="126"/>
      <c r="E2537" s="126"/>
      <c r="F2537" s="124"/>
      <c r="G2537" s="132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  <c r="R2537" s="50"/>
      <c r="S2537" s="50"/>
      <c r="T2537" s="50"/>
      <c r="U2537" s="50"/>
      <c r="V2537" s="50"/>
      <c r="W2537" s="50"/>
      <c r="X2537" s="50"/>
    </row>
    <row r="2538" spans="2:24" x14ac:dyDescent="0.25">
      <c r="B2538" s="50"/>
      <c r="C2538" s="128"/>
      <c r="D2538" s="126"/>
      <c r="E2538" s="126"/>
      <c r="F2538" s="124"/>
      <c r="G2538" s="132"/>
      <c r="H2538" s="50"/>
      <c r="I2538" s="50"/>
      <c r="J2538" s="50"/>
      <c r="K2538" s="50"/>
      <c r="L2538" s="50"/>
      <c r="M2538" s="50"/>
      <c r="N2538" s="50"/>
      <c r="O2538" s="50"/>
      <c r="P2538" s="50"/>
      <c r="Q2538" s="50"/>
      <c r="R2538" s="50"/>
      <c r="S2538" s="50"/>
      <c r="T2538" s="50"/>
      <c r="U2538" s="50"/>
      <c r="V2538" s="50"/>
      <c r="W2538" s="50"/>
      <c r="X2538" s="50"/>
    </row>
    <row r="2539" spans="2:24" x14ac:dyDescent="0.25">
      <c r="B2539" s="50"/>
      <c r="C2539" s="128"/>
      <c r="D2539" s="126"/>
      <c r="E2539" s="126"/>
      <c r="F2539" s="124"/>
      <c r="G2539" s="132"/>
      <c r="H2539" s="50"/>
      <c r="I2539" s="50"/>
      <c r="J2539" s="50"/>
      <c r="K2539" s="50"/>
      <c r="L2539" s="50"/>
      <c r="M2539" s="50"/>
      <c r="N2539" s="50"/>
      <c r="O2539" s="50"/>
      <c r="P2539" s="50"/>
      <c r="Q2539" s="50"/>
      <c r="R2539" s="50"/>
      <c r="S2539" s="50"/>
      <c r="T2539" s="50"/>
      <c r="U2539" s="50"/>
      <c r="V2539" s="50"/>
      <c r="W2539" s="50"/>
      <c r="X2539" s="50"/>
    </row>
    <row r="2540" spans="2:24" x14ac:dyDescent="0.25">
      <c r="B2540" s="50"/>
      <c r="C2540" s="128"/>
      <c r="D2540" s="126"/>
      <c r="E2540" s="126"/>
      <c r="F2540" s="124"/>
      <c r="G2540" s="132"/>
      <c r="H2540" s="50"/>
      <c r="I2540" s="50"/>
      <c r="J2540" s="50"/>
      <c r="K2540" s="50"/>
      <c r="L2540" s="50"/>
      <c r="M2540" s="50"/>
      <c r="N2540" s="50"/>
      <c r="O2540" s="50"/>
      <c r="P2540" s="50"/>
      <c r="Q2540" s="50"/>
      <c r="R2540" s="50"/>
      <c r="S2540" s="50"/>
      <c r="T2540" s="50"/>
      <c r="U2540" s="50"/>
      <c r="V2540" s="50"/>
      <c r="W2540" s="50"/>
      <c r="X2540" s="50"/>
    </row>
    <row r="2541" spans="2:24" x14ac:dyDescent="0.25">
      <c r="B2541" s="50"/>
      <c r="C2541" s="128"/>
      <c r="D2541" s="126"/>
      <c r="E2541" s="126"/>
      <c r="F2541" s="124"/>
      <c r="G2541" s="132"/>
      <c r="H2541" s="50"/>
      <c r="I2541" s="50"/>
      <c r="J2541" s="50"/>
      <c r="K2541" s="50"/>
      <c r="L2541" s="50"/>
      <c r="M2541" s="50"/>
      <c r="N2541" s="50"/>
      <c r="O2541" s="50"/>
      <c r="P2541" s="50"/>
      <c r="Q2541" s="50"/>
      <c r="R2541" s="50"/>
      <c r="S2541" s="50"/>
      <c r="T2541" s="50"/>
      <c r="U2541" s="50"/>
      <c r="V2541" s="50"/>
      <c r="W2541" s="50"/>
      <c r="X2541" s="50"/>
    </row>
    <row r="2542" spans="2:24" x14ac:dyDescent="0.25">
      <c r="B2542" s="50"/>
      <c r="C2542" s="128"/>
      <c r="D2542" s="126"/>
      <c r="E2542" s="126"/>
      <c r="F2542" s="124"/>
      <c r="G2542" s="132"/>
      <c r="H2542" s="50"/>
      <c r="I2542" s="50"/>
      <c r="J2542" s="50"/>
      <c r="K2542" s="50"/>
      <c r="L2542" s="50"/>
      <c r="M2542" s="50"/>
      <c r="N2542" s="50"/>
      <c r="O2542" s="50"/>
      <c r="P2542" s="50"/>
      <c r="Q2542" s="50"/>
      <c r="R2542" s="50"/>
      <c r="S2542" s="50"/>
      <c r="T2542" s="50"/>
      <c r="U2542" s="50"/>
      <c r="V2542" s="50"/>
      <c r="W2542" s="50"/>
      <c r="X2542" s="50"/>
    </row>
    <row r="2543" spans="2:24" x14ac:dyDescent="0.25">
      <c r="B2543" s="50"/>
      <c r="C2543" s="128"/>
      <c r="D2543" s="126"/>
      <c r="E2543" s="126"/>
      <c r="F2543" s="124"/>
      <c r="G2543" s="132"/>
      <c r="H2543" s="50"/>
      <c r="I2543" s="50"/>
      <c r="J2543" s="50"/>
      <c r="K2543" s="50"/>
      <c r="L2543" s="50"/>
      <c r="M2543" s="50"/>
      <c r="N2543" s="50"/>
      <c r="O2543" s="50"/>
      <c r="P2543" s="50"/>
      <c r="Q2543" s="50"/>
      <c r="R2543" s="50"/>
      <c r="S2543" s="50"/>
      <c r="T2543" s="50"/>
      <c r="U2543" s="50"/>
      <c r="V2543" s="50"/>
      <c r="W2543" s="50"/>
      <c r="X2543" s="50"/>
    </row>
    <row r="2544" spans="2:24" x14ac:dyDescent="0.25">
      <c r="B2544" s="50"/>
      <c r="C2544" s="128"/>
      <c r="D2544" s="126"/>
      <c r="E2544" s="126"/>
      <c r="F2544" s="124"/>
      <c r="G2544" s="132"/>
      <c r="H2544" s="50"/>
      <c r="I2544" s="50"/>
      <c r="J2544" s="50"/>
      <c r="K2544" s="50"/>
      <c r="L2544" s="50"/>
      <c r="M2544" s="50"/>
      <c r="N2544" s="50"/>
      <c r="O2544" s="50"/>
      <c r="P2544" s="50"/>
      <c r="Q2544" s="50"/>
      <c r="R2544" s="50"/>
      <c r="S2544" s="50"/>
      <c r="T2544" s="50"/>
      <c r="U2544" s="50"/>
      <c r="V2544" s="50"/>
      <c r="W2544" s="50"/>
      <c r="X2544" s="50"/>
    </row>
    <row r="2545" spans="2:24" x14ac:dyDescent="0.25">
      <c r="B2545" s="50"/>
      <c r="C2545" s="128"/>
      <c r="D2545" s="126"/>
      <c r="E2545" s="126"/>
      <c r="F2545" s="124"/>
      <c r="G2545" s="132"/>
      <c r="H2545" s="50"/>
      <c r="I2545" s="50"/>
      <c r="J2545" s="50"/>
      <c r="K2545" s="50"/>
      <c r="L2545" s="50"/>
      <c r="M2545" s="50"/>
      <c r="N2545" s="50"/>
      <c r="O2545" s="50"/>
      <c r="P2545" s="50"/>
      <c r="Q2545" s="50"/>
      <c r="R2545" s="50"/>
      <c r="S2545" s="50"/>
      <c r="T2545" s="50"/>
      <c r="U2545" s="50"/>
      <c r="V2545" s="50"/>
      <c r="W2545" s="50"/>
      <c r="X2545" s="50"/>
    </row>
    <row r="2546" spans="2:24" x14ac:dyDescent="0.25">
      <c r="B2546" s="50"/>
      <c r="C2546" s="128"/>
      <c r="D2546" s="126"/>
      <c r="E2546" s="126"/>
      <c r="F2546" s="124"/>
      <c r="G2546" s="132"/>
      <c r="H2546" s="50"/>
      <c r="I2546" s="50"/>
      <c r="J2546" s="50"/>
      <c r="K2546" s="50"/>
      <c r="L2546" s="50"/>
      <c r="M2546" s="50"/>
      <c r="N2546" s="50"/>
      <c r="O2546" s="50"/>
      <c r="P2546" s="50"/>
      <c r="Q2546" s="50"/>
      <c r="R2546" s="50"/>
      <c r="S2546" s="50"/>
      <c r="T2546" s="50"/>
      <c r="U2546" s="50"/>
      <c r="V2546" s="50"/>
      <c r="W2546" s="50"/>
      <c r="X2546" s="50"/>
    </row>
    <row r="2547" spans="2:24" x14ac:dyDescent="0.25">
      <c r="B2547" s="50"/>
      <c r="C2547" s="128"/>
      <c r="D2547" s="126"/>
      <c r="E2547" s="126"/>
      <c r="F2547" s="124"/>
      <c r="G2547" s="132"/>
      <c r="H2547" s="50"/>
      <c r="I2547" s="50"/>
      <c r="J2547" s="50"/>
      <c r="K2547" s="50"/>
      <c r="L2547" s="50"/>
      <c r="M2547" s="50"/>
      <c r="N2547" s="50"/>
      <c r="O2547" s="50"/>
      <c r="P2547" s="50"/>
      <c r="Q2547" s="50"/>
      <c r="R2547" s="50"/>
      <c r="S2547" s="50"/>
      <c r="T2547" s="50"/>
      <c r="U2547" s="50"/>
      <c r="V2547" s="50"/>
      <c r="W2547" s="50"/>
      <c r="X2547" s="50"/>
    </row>
    <row r="2548" spans="2:24" x14ac:dyDescent="0.25">
      <c r="B2548" s="50"/>
      <c r="C2548" s="128"/>
      <c r="D2548" s="126"/>
      <c r="E2548" s="126"/>
      <c r="F2548" s="124"/>
      <c r="G2548" s="132"/>
      <c r="H2548" s="50"/>
      <c r="I2548" s="50"/>
      <c r="J2548" s="50"/>
      <c r="K2548" s="50"/>
      <c r="L2548" s="50"/>
      <c r="M2548" s="50"/>
      <c r="N2548" s="50"/>
      <c r="O2548" s="50"/>
      <c r="P2548" s="50"/>
      <c r="Q2548" s="50"/>
      <c r="R2548" s="50"/>
      <c r="S2548" s="50"/>
      <c r="T2548" s="50"/>
      <c r="U2548" s="50"/>
      <c r="V2548" s="50"/>
      <c r="W2548" s="50"/>
      <c r="X2548" s="50"/>
    </row>
    <row r="2549" spans="2:24" x14ac:dyDescent="0.25">
      <c r="B2549" s="50"/>
      <c r="C2549" s="128"/>
      <c r="D2549" s="126"/>
      <c r="E2549" s="126"/>
      <c r="F2549" s="124"/>
      <c r="G2549" s="132"/>
      <c r="H2549" s="50"/>
      <c r="I2549" s="50"/>
      <c r="J2549" s="50"/>
      <c r="K2549" s="50"/>
      <c r="L2549" s="50"/>
      <c r="M2549" s="50"/>
      <c r="N2549" s="50"/>
      <c r="O2549" s="50"/>
      <c r="P2549" s="50"/>
      <c r="Q2549" s="50"/>
      <c r="R2549" s="50"/>
      <c r="S2549" s="50"/>
      <c r="T2549" s="50"/>
      <c r="U2549" s="50"/>
      <c r="V2549" s="50"/>
      <c r="W2549" s="50"/>
      <c r="X2549" s="50"/>
    </row>
    <row r="2550" spans="2:24" x14ac:dyDescent="0.25">
      <c r="B2550" s="50"/>
      <c r="C2550" s="128"/>
      <c r="D2550" s="126"/>
      <c r="E2550" s="126"/>
      <c r="F2550" s="124"/>
      <c r="G2550" s="132"/>
      <c r="H2550" s="50"/>
      <c r="I2550" s="50"/>
      <c r="J2550" s="50"/>
      <c r="K2550" s="50"/>
      <c r="L2550" s="50"/>
      <c r="M2550" s="50"/>
      <c r="N2550" s="50"/>
      <c r="O2550" s="50"/>
      <c r="P2550" s="50"/>
      <c r="Q2550" s="50"/>
      <c r="R2550" s="50"/>
      <c r="S2550" s="50"/>
      <c r="T2550" s="50"/>
      <c r="U2550" s="50"/>
      <c r="V2550" s="50"/>
      <c r="W2550" s="50"/>
      <c r="X2550" s="50"/>
    </row>
    <row r="2551" spans="2:24" x14ac:dyDescent="0.25">
      <c r="B2551" s="50"/>
      <c r="C2551" s="128"/>
      <c r="D2551" s="126"/>
      <c r="E2551" s="126"/>
      <c r="F2551" s="124"/>
      <c r="G2551" s="132"/>
      <c r="H2551" s="50"/>
      <c r="I2551" s="50"/>
      <c r="J2551" s="50"/>
      <c r="K2551" s="50"/>
      <c r="L2551" s="50"/>
      <c r="M2551" s="50"/>
      <c r="N2551" s="50"/>
      <c r="O2551" s="50"/>
      <c r="P2551" s="50"/>
      <c r="Q2551" s="50"/>
      <c r="R2551" s="50"/>
      <c r="S2551" s="50"/>
      <c r="T2551" s="50"/>
      <c r="U2551" s="50"/>
      <c r="V2551" s="50"/>
      <c r="W2551" s="50"/>
      <c r="X2551" s="50"/>
    </row>
    <row r="2552" spans="2:24" x14ac:dyDescent="0.25">
      <c r="B2552" s="50"/>
      <c r="C2552" s="128"/>
      <c r="D2552" s="126"/>
      <c r="E2552" s="126"/>
      <c r="F2552" s="124"/>
      <c r="G2552" s="132"/>
      <c r="H2552" s="50"/>
      <c r="I2552" s="50"/>
      <c r="J2552" s="50"/>
      <c r="K2552" s="50"/>
      <c r="L2552" s="50"/>
      <c r="M2552" s="50"/>
      <c r="N2552" s="50"/>
      <c r="O2552" s="50"/>
      <c r="P2552" s="50"/>
      <c r="Q2552" s="50"/>
      <c r="R2552" s="50"/>
      <c r="S2552" s="50"/>
      <c r="T2552" s="50"/>
      <c r="U2552" s="50"/>
      <c r="V2552" s="50"/>
      <c r="W2552" s="50"/>
      <c r="X2552" s="50"/>
    </row>
    <row r="2553" spans="2:24" x14ac:dyDescent="0.25">
      <c r="B2553" s="50"/>
      <c r="C2553" s="128"/>
      <c r="D2553" s="126"/>
      <c r="E2553" s="126"/>
      <c r="F2553" s="124"/>
      <c r="G2553" s="132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  <c r="R2553" s="50"/>
      <c r="S2553" s="50"/>
      <c r="T2553" s="50"/>
      <c r="U2553" s="50"/>
      <c r="V2553" s="50"/>
      <c r="W2553" s="50"/>
      <c r="X2553" s="50"/>
    </row>
    <row r="2554" spans="2:24" x14ac:dyDescent="0.25">
      <c r="B2554" s="50"/>
      <c r="C2554" s="128"/>
      <c r="D2554" s="126"/>
      <c r="E2554" s="126"/>
      <c r="F2554" s="124"/>
      <c r="G2554" s="132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  <c r="R2554" s="50"/>
      <c r="S2554" s="50"/>
      <c r="T2554" s="50"/>
      <c r="U2554" s="50"/>
      <c r="V2554" s="50"/>
      <c r="W2554" s="50"/>
      <c r="X2554" s="50"/>
    </row>
    <row r="2555" spans="2:24" x14ac:dyDescent="0.25">
      <c r="B2555" s="50"/>
      <c r="C2555" s="128"/>
      <c r="D2555" s="126"/>
      <c r="E2555" s="126"/>
      <c r="F2555" s="124"/>
      <c r="G2555" s="132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  <c r="R2555" s="50"/>
      <c r="S2555" s="50"/>
      <c r="T2555" s="50"/>
      <c r="U2555" s="50"/>
      <c r="V2555" s="50"/>
      <c r="W2555" s="50"/>
      <c r="X2555" s="50"/>
    </row>
    <row r="2556" spans="2:24" x14ac:dyDescent="0.25">
      <c r="B2556" s="50"/>
      <c r="C2556" s="128"/>
      <c r="D2556" s="126"/>
      <c r="E2556" s="126"/>
      <c r="F2556" s="124"/>
      <c r="G2556" s="132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  <c r="R2556" s="50"/>
      <c r="S2556" s="50"/>
      <c r="T2556" s="50"/>
      <c r="U2556" s="50"/>
      <c r="V2556" s="50"/>
      <c r="W2556" s="50"/>
      <c r="X2556" s="50"/>
    </row>
    <row r="2557" spans="2:24" x14ac:dyDescent="0.25">
      <c r="B2557" s="50"/>
      <c r="C2557" s="128"/>
      <c r="D2557" s="126"/>
      <c r="E2557" s="126"/>
      <c r="F2557" s="124"/>
      <c r="G2557" s="132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  <c r="R2557" s="50"/>
      <c r="S2557" s="50"/>
      <c r="T2557" s="50"/>
      <c r="U2557" s="50"/>
      <c r="V2557" s="50"/>
      <c r="W2557" s="50"/>
      <c r="X2557" s="50"/>
    </row>
    <row r="2558" spans="2:24" x14ac:dyDescent="0.25">
      <c r="B2558" s="50"/>
      <c r="C2558" s="128"/>
      <c r="D2558" s="126"/>
      <c r="E2558" s="126"/>
      <c r="F2558" s="124"/>
      <c r="G2558" s="132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  <c r="R2558" s="50"/>
      <c r="S2558" s="50"/>
      <c r="T2558" s="50"/>
      <c r="U2558" s="50"/>
      <c r="V2558" s="50"/>
      <c r="W2558" s="50"/>
      <c r="X2558" s="50"/>
    </row>
    <row r="2559" spans="2:24" x14ac:dyDescent="0.25">
      <c r="B2559" s="50"/>
      <c r="C2559" s="128"/>
      <c r="D2559" s="126"/>
      <c r="E2559" s="126"/>
      <c r="F2559" s="124"/>
      <c r="G2559" s="132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  <c r="R2559" s="50"/>
      <c r="S2559" s="50"/>
      <c r="T2559" s="50"/>
      <c r="U2559" s="50"/>
      <c r="V2559" s="50"/>
      <c r="W2559" s="50"/>
      <c r="X2559" s="50"/>
    </row>
    <row r="2560" spans="2:24" x14ac:dyDescent="0.25">
      <c r="B2560" s="50"/>
      <c r="C2560" s="128"/>
      <c r="D2560" s="126"/>
      <c r="E2560" s="126"/>
      <c r="F2560" s="124"/>
      <c r="G2560" s="132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  <c r="R2560" s="50"/>
      <c r="S2560" s="50"/>
      <c r="T2560" s="50"/>
      <c r="U2560" s="50"/>
      <c r="V2560" s="50"/>
      <c r="W2560" s="50"/>
      <c r="X2560" s="50"/>
    </row>
    <row r="2561" spans="2:24" x14ac:dyDescent="0.25">
      <c r="B2561" s="50"/>
      <c r="C2561" s="128"/>
      <c r="D2561" s="126"/>
      <c r="E2561" s="126"/>
      <c r="F2561" s="124"/>
      <c r="G2561" s="132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  <c r="R2561" s="50"/>
      <c r="S2561" s="50"/>
      <c r="T2561" s="50"/>
      <c r="U2561" s="50"/>
      <c r="V2561" s="50"/>
      <c r="W2561" s="50"/>
      <c r="X2561" s="50"/>
    </row>
    <row r="2562" spans="2:24" x14ac:dyDescent="0.25">
      <c r="B2562" s="50"/>
      <c r="C2562" s="128"/>
      <c r="D2562" s="126"/>
      <c r="E2562" s="126"/>
      <c r="F2562" s="124"/>
      <c r="G2562" s="132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  <c r="R2562" s="50"/>
      <c r="S2562" s="50"/>
      <c r="T2562" s="50"/>
      <c r="U2562" s="50"/>
      <c r="V2562" s="50"/>
      <c r="W2562" s="50"/>
      <c r="X2562" s="50"/>
    </row>
    <row r="2563" spans="2:24" x14ac:dyDescent="0.25">
      <c r="B2563" s="50"/>
      <c r="C2563" s="128"/>
      <c r="D2563" s="126"/>
      <c r="E2563" s="126"/>
      <c r="F2563" s="124"/>
      <c r="G2563" s="132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  <c r="R2563" s="50"/>
      <c r="S2563" s="50"/>
      <c r="T2563" s="50"/>
      <c r="U2563" s="50"/>
      <c r="V2563" s="50"/>
      <c r="W2563" s="50"/>
      <c r="X2563" s="50"/>
    </row>
    <row r="2564" spans="2:24" x14ac:dyDescent="0.25">
      <c r="B2564" s="50"/>
      <c r="C2564" s="128"/>
      <c r="D2564" s="126"/>
      <c r="E2564" s="126"/>
      <c r="F2564" s="124"/>
      <c r="G2564" s="132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  <c r="R2564" s="50"/>
      <c r="S2564" s="50"/>
      <c r="T2564" s="50"/>
      <c r="U2564" s="50"/>
      <c r="V2564" s="50"/>
      <c r="W2564" s="50"/>
      <c r="X2564" s="50"/>
    </row>
    <row r="2565" spans="2:24" x14ac:dyDescent="0.25">
      <c r="B2565" s="50"/>
      <c r="C2565" s="128"/>
      <c r="D2565" s="126"/>
      <c r="E2565" s="126"/>
      <c r="F2565" s="124"/>
      <c r="G2565" s="132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  <c r="R2565" s="50"/>
      <c r="S2565" s="50"/>
      <c r="T2565" s="50"/>
      <c r="U2565" s="50"/>
      <c r="V2565" s="50"/>
      <c r="W2565" s="50"/>
      <c r="X2565" s="50"/>
    </row>
    <row r="2566" spans="2:24" x14ac:dyDescent="0.25">
      <c r="B2566" s="50"/>
      <c r="C2566" s="128"/>
      <c r="D2566" s="126"/>
      <c r="E2566" s="126"/>
      <c r="F2566" s="124"/>
      <c r="G2566" s="132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  <c r="R2566" s="50"/>
      <c r="S2566" s="50"/>
      <c r="T2566" s="50"/>
      <c r="U2566" s="50"/>
      <c r="V2566" s="50"/>
      <c r="W2566" s="50"/>
      <c r="X2566" s="50"/>
    </row>
    <row r="2567" spans="2:24" x14ac:dyDescent="0.25">
      <c r="B2567" s="50"/>
      <c r="C2567" s="128"/>
      <c r="D2567" s="126"/>
      <c r="E2567" s="126"/>
      <c r="F2567" s="124"/>
      <c r="G2567" s="132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  <c r="R2567" s="50"/>
      <c r="S2567" s="50"/>
      <c r="T2567" s="50"/>
      <c r="U2567" s="50"/>
      <c r="V2567" s="50"/>
      <c r="W2567" s="50"/>
      <c r="X2567" s="50"/>
    </row>
    <row r="2568" spans="2:24" x14ac:dyDescent="0.25">
      <c r="B2568" s="50"/>
      <c r="C2568" s="128"/>
      <c r="D2568" s="126"/>
      <c r="E2568" s="126"/>
      <c r="F2568" s="124"/>
      <c r="G2568" s="132"/>
      <c r="H2568" s="50"/>
      <c r="I2568" s="50"/>
      <c r="J2568" s="50"/>
      <c r="K2568" s="50"/>
      <c r="L2568" s="50"/>
      <c r="M2568" s="50"/>
      <c r="N2568" s="50"/>
      <c r="O2568" s="50"/>
      <c r="P2568" s="50"/>
      <c r="Q2568" s="50"/>
      <c r="R2568" s="50"/>
      <c r="S2568" s="50"/>
      <c r="T2568" s="50"/>
      <c r="U2568" s="50"/>
      <c r="V2568" s="50"/>
      <c r="W2568" s="50"/>
      <c r="X2568" s="50"/>
    </row>
    <row r="2569" spans="2:24" x14ac:dyDescent="0.25">
      <c r="B2569" s="50"/>
      <c r="C2569" s="128"/>
      <c r="D2569" s="126"/>
      <c r="E2569" s="126"/>
      <c r="F2569" s="124"/>
      <c r="G2569" s="132"/>
      <c r="H2569" s="50"/>
      <c r="I2569" s="50"/>
      <c r="J2569" s="50"/>
      <c r="K2569" s="50"/>
      <c r="L2569" s="50"/>
      <c r="M2569" s="50"/>
      <c r="N2569" s="50"/>
      <c r="O2569" s="50"/>
      <c r="P2569" s="50"/>
      <c r="Q2569" s="50"/>
      <c r="R2569" s="50"/>
      <c r="S2569" s="50"/>
      <c r="T2569" s="50"/>
      <c r="U2569" s="50"/>
      <c r="V2569" s="50"/>
      <c r="W2569" s="50"/>
      <c r="X2569" s="50"/>
    </row>
    <row r="2570" spans="2:24" x14ac:dyDescent="0.25">
      <c r="B2570" s="50"/>
      <c r="C2570" s="128"/>
      <c r="D2570" s="126"/>
      <c r="E2570" s="126"/>
      <c r="F2570" s="124"/>
      <c r="G2570" s="132"/>
      <c r="H2570" s="50"/>
      <c r="I2570" s="50"/>
      <c r="J2570" s="50"/>
      <c r="K2570" s="50"/>
      <c r="L2570" s="50"/>
      <c r="M2570" s="50"/>
      <c r="N2570" s="50"/>
      <c r="O2570" s="50"/>
      <c r="P2570" s="50"/>
      <c r="Q2570" s="50"/>
      <c r="R2570" s="50"/>
      <c r="S2570" s="50"/>
      <c r="T2570" s="50"/>
      <c r="U2570" s="50"/>
      <c r="V2570" s="50"/>
      <c r="W2570" s="50"/>
      <c r="X2570" s="50"/>
    </row>
    <row r="2571" spans="2:24" x14ac:dyDescent="0.25">
      <c r="B2571" s="50"/>
      <c r="C2571" s="128"/>
      <c r="D2571" s="126"/>
      <c r="E2571" s="126"/>
      <c r="F2571" s="124"/>
      <c r="G2571" s="132"/>
      <c r="H2571" s="50"/>
      <c r="I2571" s="50"/>
      <c r="J2571" s="50"/>
      <c r="K2571" s="50"/>
      <c r="L2571" s="50"/>
      <c r="M2571" s="50"/>
      <c r="N2571" s="50"/>
      <c r="O2571" s="50"/>
      <c r="P2571" s="50"/>
      <c r="Q2571" s="50"/>
      <c r="R2571" s="50"/>
      <c r="S2571" s="50"/>
      <c r="T2571" s="50"/>
      <c r="U2571" s="50"/>
      <c r="V2571" s="50"/>
      <c r="W2571" s="50"/>
      <c r="X2571" s="50"/>
    </row>
    <row r="2572" spans="2:24" x14ac:dyDescent="0.25">
      <c r="B2572" s="50"/>
      <c r="C2572" s="128"/>
      <c r="D2572" s="126"/>
      <c r="E2572" s="126"/>
      <c r="F2572" s="124"/>
      <c r="G2572" s="132"/>
      <c r="H2572" s="50"/>
      <c r="I2572" s="50"/>
      <c r="J2572" s="50"/>
      <c r="K2572" s="50"/>
      <c r="L2572" s="50"/>
      <c r="M2572" s="50"/>
      <c r="N2572" s="50"/>
      <c r="O2572" s="50"/>
      <c r="P2572" s="50"/>
      <c r="Q2572" s="50"/>
      <c r="R2572" s="50"/>
      <c r="S2572" s="50"/>
      <c r="T2572" s="50"/>
      <c r="U2572" s="50"/>
      <c r="V2572" s="50"/>
      <c r="W2572" s="50"/>
      <c r="X2572" s="50"/>
    </row>
    <row r="2573" spans="2:24" x14ac:dyDescent="0.25">
      <c r="B2573" s="50"/>
      <c r="C2573" s="128"/>
      <c r="D2573" s="126"/>
      <c r="E2573" s="126"/>
      <c r="F2573" s="124"/>
      <c r="G2573" s="132"/>
      <c r="H2573" s="50"/>
      <c r="I2573" s="50"/>
      <c r="J2573" s="50"/>
      <c r="K2573" s="50"/>
      <c r="L2573" s="50"/>
      <c r="M2573" s="50"/>
      <c r="N2573" s="50"/>
      <c r="O2573" s="50"/>
      <c r="P2573" s="50"/>
      <c r="Q2573" s="50"/>
      <c r="R2573" s="50"/>
      <c r="S2573" s="50"/>
      <c r="T2573" s="50"/>
      <c r="U2573" s="50"/>
      <c r="V2573" s="50"/>
      <c r="W2573" s="50"/>
      <c r="X2573" s="50"/>
    </row>
    <row r="2574" spans="2:24" x14ac:dyDescent="0.25">
      <c r="B2574" s="50"/>
      <c r="C2574" s="128"/>
      <c r="D2574" s="126"/>
      <c r="E2574" s="126"/>
      <c r="F2574" s="124"/>
      <c r="G2574" s="132"/>
      <c r="H2574" s="50"/>
      <c r="I2574" s="50"/>
      <c r="J2574" s="50"/>
      <c r="K2574" s="50"/>
      <c r="L2574" s="50"/>
      <c r="M2574" s="50"/>
      <c r="N2574" s="50"/>
      <c r="O2574" s="50"/>
      <c r="P2574" s="50"/>
      <c r="Q2574" s="50"/>
      <c r="R2574" s="50"/>
      <c r="S2574" s="50"/>
      <c r="T2574" s="50"/>
      <c r="U2574" s="50"/>
      <c r="V2574" s="50"/>
      <c r="W2574" s="50"/>
      <c r="X2574" s="50"/>
    </row>
    <row r="2575" spans="2:24" x14ac:dyDescent="0.25">
      <c r="B2575" s="50"/>
      <c r="C2575" s="128"/>
      <c r="D2575" s="126"/>
      <c r="E2575" s="126"/>
      <c r="F2575" s="124"/>
      <c r="G2575" s="132"/>
      <c r="H2575" s="50"/>
      <c r="I2575" s="50"/>
      <c r="J2575" s="50"/>
      <c r="K2575" s="50"/>
      <c r="L2575" s="50"/>
      <c r="M2575" s="50"/>
      <c r="N2575" s="50"/>
      <c r="O2575" s="50"/>
      <c r="P2575" s="50"/>
      <c r="Q2575" s="50"/>
      <c r="R2575" s="50"/>
      <c r="S2575" s="50"/>
      <c r="T2575" s="50"/>
      <c r="U2575" s="50"/>
      <c r="V2575" s="50"/>
      <c r="W2575" s="50"/>
      <c r="X2575" s="50"/>
    </row>
    <row r="2576" spans="2:24" x14ac:dyDescent="0.25">
      <c r="B2576" s="50"/>
      <c r="C2576" s="128"/>
      <c r="D2576" s="126"/>
      <c r="E2576" s="126"/>
      <c r="F2576" s="124"/>
      <c r="G2576" s="132"/>
      <c r="H2576" s="50"/>
      <c r="I2576" s="50"/>
      <c r="J2576" s="50"/>
      <c r="K2576" s="50"/>
      <c r="L2576" s="50"/>
      <c r="M2576" s="50"/>
      <c r="N2576" s="50"/>
      <c r="O2576" s="50"/>
      <c r="P2576" s="50"/>
      <c r="Q2576" s="50"/>
      <c r="R2576" s="50"/>
      <c r="S2576" s="50"/>
      <c r="T2576" s="50"/>
      <c r="U2576" s="50"/>
      <c r="V2576" s="50"/>
      <c r="W2576" s="50"/>
      <c r="X2576" s="50"/>
    </row>
    <row r="2577" spans="2:24" x14ac:dyDescent="0.25">
      <c r="B2577" s="50"/>
      <c r="C2577" s="128"/>
      <c r="D2577" s="126"/>
      <c r="E2577" s="126"/>
      <c r="F2577" s="124"/>
      <c r="G2577" s="132"/>
      <c r="H2577" s="50"/>
      <c r="I2577" s="50"/>
      <c r="J2577" s="50"/>
      <c r="K2577" s="50"/>
      <c r="L2577" s="50"/>
      <c r="M2577" s="50"/>
      <c r="N2577" s="50"/>
      <c r="O2577" s="50"/>
      <c r="P2577" s="50"/>
      <c r="Q2577" s="50"/>
      <c r="R2577" s="50"/>
      <c r="S2577" s="50"/>
      <c r="T2577" s="50"/>
      <c r="U2577" s="50"/>
      <c r="V2577" s="50"/>
      <c r="W2577" s="50"/>
      <c r="X2577" s="50"/>
    </row>
    <row r="2578" spans="2:24" x14ac:dyDescent="0.25">
      <c r="B2578" s="50"/>
      <c r="C2578" s="128"/>
      <c r="D2578" s="126"/>
      <c r="E2578" s="126"/>
      <c r="F2578" s="124"/>
      <c r="G2578" s="132"/>
      <c r="H2578" s="50"/>
      <c r="I2578" s="50"/>
      <c r="J2578" s="50"/>
      <c r="K2578" s="50"/>
      <c r="L2578" s="50"/>
      <c r="M2578" s="50"/>
      <c r="N2578" s="50"/>
      <c r="O2578" s="50"/>
      <c r="P2578" s="50"/>
      <c r="Q2578" s="50"/>
      <c r="R2578" s="50"/>
      <c r="S2578" s="50"/>
      <c r="T2578" s="50"/>
      <c r="U2578" s="50"/>
      <c r="V2578" s="50"/>
      <c r="W2578" s="50"/>
      <c r="X2578" s="50"/>
    </row>
    <row r="2579" spans="2:24" x14ac:dyDescent="0.25">
      <c r="B2579" s="50"/>
      <c r="C2579" s="128"/>
      <c r="D2579" s="126"/>
      <c r="E2579" s="126"/>
      <c r="F2579" s="124"/>
      <c r="G2579" s="132"/>
      <c r="H2579" s="50"/>
      <c r="I2579" s="50"/>
      <c r="J2579" s="50"/>
      <c r="K2579" s="50"/>
      <c r="L2579" s="50"/>
      <c r="M2579" s="50"/>
      <c r="N2579" s="50"/>
      <c r="O2579" s="50"/>
      <c r="P2579" s="50"/>
      <c r="Q2579" s="50"/>
      <c r="R2579" s="50"/>
      <c r="S2579" s="50"/>
      <c r="T2579" s="50"/>
      <c r="U2579" s="50"/>
      <c r="V2579" s="50"/>
      <c r="W2579" s="50"/>
      <c r="X2579" s="50"/>
    </row>
    <row r="2580" spans="2:24" x14ac:dyDescent="0.25">
      <c r="B2580" s="50"/>
      <c r="C2580" s="128"/>
      <c r="D2580" s="126"/>
      <c r="E2580" s="126"/>
      <c r="F2580" s="124"/>
      <c r="G2580" s="132"/>
      <c r="H2580" s="50"/>
      <c r="I2580" s="50"/>
      <c r="J2580" s="50"/>
      <c r="K2580" s="50"/>
      <c r="L2580" s="50"/>
      <c r="M2580" s="50"/>
      <c r="N2580" s="50"/>
      <c r="O2580" s="50"/>
      <c r="P2580" s="50"/>
      <c r="Q2580" s="50"/>
      <c r="R2580" s="50"/>
      <c r="S2580" s="50"/>
      <c r="T2580" s="50"/>
      <c r="U2580" s="50"/>
      <c r="V2580" s="50"/>
      <c r="W2580" s="50"/>
      <c r="X2580" s="50"/>
    </row>
    <row r="2581" spans="2:24" x14ac:dyDescent="0.25">
      <c r="B2581" s="50"/>
      <c r="C2581" s="128"/>
      <c r="D2581" s="126"/>
      <c r="E2581" s="126"/>
      <c r="F2581" s="124"/>
      <c r="G2581" s="132"/>
      <c r="H2581" s="50"/>
      <c r="I2581" s="50"/>
      <c r="J2581" s="50"/>
      <c r="K2581" s="50"/>
      <c r="L2581" s="50"/>
      <c r="M2581" s="50"/>
      <c r="N2581" s="50"/>
      <c r="O2581" s="50"/>
      <c r="P2581" s="50"/>
      <c r="Q2581" s="50"/>
      <c r="R2581" s="50"/>
      <c r="S2581" s="50"/>
      <c r="T2581" s="50"/>
      <c r="U2581" s="50"/>
      <c r="V2581" s="50"/>
      <c r="W2581" s="50"/>
      <c r="X2581" s="50"/>
    </row>
    <row r="2582" spans="2:24" x14ac:dyDescent="0.25">
      <c r="B2582" s="50"/>
      <c r="C2582" s="128"/>
      <c r="D2582" s="126"/>
      <c r="E2582" s="126"/>
      <c r="F2582" s="124"/>
      <c r="G2582" s="132"/>
      <c r="H2582" s="50"/>
      <c r="I2582" s="50"/>
      <c r="J2582" s="50"/>
      <c r="K2582" s="50"/>
      <c r="L2582" s="50"/>
      <c r="M2582" s="50"/>
      <c r="N2582" s="50"/>
      <c r="O2582" s="50"/>
      <c r="P2582" s="50"/>
      <c r="Q2582" s="50"/>
      <c r="R2582" s="50"/>
      <c r="S2582" s="50"/>
      <c r="T2582" s="50"/>
      <c r="U2582" s="50"/>
      <c r="V2582" s="50"/>
      <c r="W2582" s="50"/>
      <c r="X2582" s="50"/>
    </row>
    <row r="2583" spans="2:24" x14ac:dyDescent="0.25">
      <c r="B2583" s="50"/>
      <c r="C2583" s="128"/>
      <c r="D2583" s="126"/>
      <c r="E2583" s="126"/>
      <c r="F2583" s="124"/>
      <c r="G2583" s="132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  <c r="R2583" s="50"/>
      <c r="S2583" s="50"/>
      <c r="T2583" s="50"/>
      <c r="U2583" s="50"/>
      <c r="V2583" s="50"/>
      <c r="W2583" s="50"/>
      <c r="X2583" s="50"/>
    </row>
    <row r="2584" spans="2:24" x14ac:dyDescent="0.25">
      <c r="B2584" s="50"/>
      <c r="C2584" s="128"/>
      <c r="D2584" s="126"/>
      <c r="E2584" s="126"/>
      <c r="F2584" s="124"/>
      <c r="G2584" s="132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  <c r="R2584" s="50"/>
      <c r="S2584" s="50"/>
      <c r="T2584" s="50"/>
      <c r="U2584" s="50"/>
      <c r="V2584" s="50"/>
      <c r="W2584" s="50"/>
      <c r="X2584" s="50"/>
    </row>
    <row r="2585" spans="2:24" x14ac:dyDescent="0.25">
      <c r="B2585" s="50"/>
      <c r="C2585" s="128"/>
      <c r="D2585" s="126"/>
      <c r="E2585" s="126"/>
      <c r="F2585" s="124"/>
      <c r="G2585" s="132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  <c r="R2585" s="50"/>
      <c r="S2585" s="50"/>
      <c r="T2585" s="50"/>
      <c r="U2585" s="50"/>
      <c r="V2585" s="50"/>
      <c r="W2585" s="50"/>
      <c r="X2585" s="50"/>
    </row>
    <row r="2586" spans="2:24" x14ac:dyDescent="0.25">
      <c r="B2586" s="50"/>
      <c r="C2586" s="128"/>
      <c r="D2586" s="126"/>
      <c r="E2586" s="126"/>
      <c r="F2586" s="124"/>
      <c r="G2586" s="132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  <c r="R2586" s="50"/>
      <c r="S2586" s="50"/>
      <c r="T2586" s="50"/>
      <c r="U2586" s="50"/>
      <c r="V2586" s="50"/>
      <c r="W2586" s="50"/>
      <c r="X2586" s="50"/>
    </row>
    <row r="2587" spans="2:24" x14ac:dyDescent="0.25">
      <c r="B2587" s="50"/>
      <c r="C2587" s="128"/>
      <c r="D2587" s="126"/>
      <c r="E2587" s="126"/>
      <c r="F2587" s="124"/>
      <c r="G2587" s="132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  <c r="R2587" s="50"/>
      <c r="S2587" s="50"/>
      <c r="T2587" s="50"/>
      <c r="U2587" s="50"/>
      <c r="V2587" s="50"/>
      <c r="W2587" s="50"/>
      <c r="X2587" s="50"/>
    </row>
    <row r="2588" spans="2:24" x14ac:dyDescent="0.25">
      <c r="B2588" s="50"/>
      <c r="C2588" s="128"/>
      <c r="D2588" s="126"/>
      <c r="E2588" s="126"/>
      <c r="F2588" s="124"/>
      <c r="G2588" s="132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  <c r="R2588" s="50"/>
      <c r="S2588" s="50"/>
      <c r="T2588" s="50"/>
      <c r="U2588" s="50"/>
      <c r="V2588" s="50"/>
      <c r="W2588" s="50"/>
      <c r="X2588" s="50"/>
    </row>
    <row r="2589" spans="2:24" x14ac:dyDescent="0.25">
      <c r="B2589" s="50"/>
      <c r="C2589" s="128"/>
      <c r="D2589" s="126"/>
      <c r="E2589" s="126"/>
      <c r="F2589" s="124"/>
      <c r="G2589" s="132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  <c r="R2589" s="50"/>
      <c r="S2589" s="50"/>
      <c r="T2589" s="50"/>
      <c r="U2589" s="50"/>
      <c r="V2589" s="50"/>
      <c r="W2589" s="50"/>
      <c r="X2589" s="50"/>
    </row>
    <row r="2590" spans="2:24" x14ac:dyDescent="0.25">
      <c r="B2590" s="50"/>
      <c r="C2590" s="128"/>
      <c r="D2590" s="126"/>
      <c r="E2590" s="126"/>
      <c r="F2590" s="124"/>
      <c r="G2590" s="132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  <c r="R2590" s="50"/>
      <c r="S2590" s="50"/>
      <c r="T2590" s="50"/>
      <c r="U2590" s="50"/>
      <c r="V2590" s="50"/>
      <c r="W2590" s="50"/>
      <c r="X2590" s="50"/>
    </row>
    <row r="2591" spans="2:24" x14ac:dyDescent="0.25">
      <c r="B2591" s="50"/>
      <c r="C2591" s="128"/>
      <c r="D2591" s="126"/>
      <c r="E2591" s="126"/>
      <c r="F2591" s="124"/>
      <c r="G2591" s="132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  <c r="R2591" s="50"/>
      <c r="S2591" s="50"/>
      <c r="T2591" s="50"/>
      <c r="U2591" s="50"/>
      <c r="V2591" s="50"/>
      <c r="W2591" s="50"/>
      <c r="X2591" s="50"/>
    </row>
    <row r="2592" spans="2:24" x14ac:dyDescent="0.25">
      <c r="B2592" s="50"/>
      <c r="C2592" s="128"/>
      <c r="D2592" s="126"/>
      <c r="E2592" s="126"/>
      <c r="F2592" s="124"/>
      <c r="G2592" s="132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  <c r="R2592" s="50"/>
      <c r="S2592" s="50"/>
      <c r="T2592" s="50"/>
      <c r="U2592" s="50"/>
      <c r="V2592" s="50"/>
      <c r="W2592" s="50"/>
      <c r="X2592" s="50"/>
    </row>
    <row r="2593" spans="2:24" x14ac:dyDescent="0.25">
      <c r="B2593" s="50"/>
      <c r="C2593" s="128"/>
      <c r="D2593" s="126"/>
      <c r="E2593" s="126"/>
      <c r="F2593" s="124"/>
      <c r="G2593" s="132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  <c r="R2593" s="50"/>
      <c r="S2593" s="50"/>
      <c r="T2593" s="50"/>
      <c r="U2593" s="50"/>
      <c r="V2593" s="50"/>
      <c r="W2593" s="50"/>
      <c r="X2593" s="50"/>
    </row>
    <row r="2594" spans="2:24" x14ac:dyDescent="0.25">
      <c r="B2594" s="50"/>
      <c r="C2594" s="128"/>
      <c r="D2594" s="126"/>
      <c r="E2594" s="126"/>
      <c r="F2594" s="124"/>
      <c r="G2594" s="132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  <c r="R2594" s="50"/>
      <c r="S2594" s="50"/>
      <c r="T2594" s="50"/>
      <c r="U2594" s="50"/>
      <c r="V2594" s="50"/>
      <c r="W2594" s="50"/>
      <c r="X2594" s="50"/>
    </row>
    <row r="2595" spans="2:24" x14ac:dyDescent="0.25">
      <c r="B2595" s="50"/>
      <c r="C2595" s="128"/>
      <c r="D2595" s="126"/>
      <c r="E2595" s="126"/>
      <c r="F2595" s="124"/>
      <c r="G2595" s="132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  <c r="R2595" s="50"/>
      <c r="S2595" s="50"/>
      <c r="T2595" s="50"/>
      <c r="U2595" s="50"/>
      <c r="V2595" s="50"/>
      <c r="W2595" s="50"/>
      <c r="X2595" s="50"/>
    </row>
    <row r="2596" spans="2:24" x14ac:dyDescent="0.25">
      <c r="B2596" s="50"/>
      <c r="C2596" s="128"/>
      <c r="D2596" s="126"/>
      <c r="E2596" s="126"/>
      <c r="F2596" s="124"/>
      <c r="G2596" s="132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  <c r="R2596" s="50"/>
      <c r="S2596" s="50"/>
      <c r="T2596" s="50"/>
      <c r="U2596" s="50"/>
      <c r="V2596" s="50"/>
      <c r="W2596" s="50"/>
      <c r="X2596" s="50"/>
    </row>
    <row r="2597" spans="2:24" x14ac:dyDescent="0.25">
      <c r="B2597" s="50"/>
      <c r="C2597" s="128"/>
      <c r="D2597" s="126"/>
      <c r="E2597" s="126"/>
      <c r="F2597" s="124"/>
      <c r="G2597" s="132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  <c r="R2597" s="50"/>
      <c r="S2597" s="50"/>
      <c r="T2597" s="50"/>
      <c r="U2597" s="50"/>
      <c r="V2597" s="50"/>
      <c r="W2597" s="50"/>
      <c r="X2597" s="50"/>
    </row>
    <row r="2598" spans="2:24" x14ac:dyDescent="0.25">
      <c r="B2598" s="50"/>
      <c r="C2598" s="128"/>
      <c r="D2598" s="126"/>
      <c r="E2598" s="126"/>
      <c r="F2598" s="124"/>
      <c r="G2598" s="132"/>
      <c r="H2598" s="50"/>
      <c r="I2598" s="50"/>
      <c r="J2598" s="50"/>
      <c r="K2598" s="50"/>
      <c r="L2598" s="50"/>
      <c r="M2598" s="50"/>
      <c r="N2598" s="50"/>
      <c r="O2598" s="50"/>
      <c r="P2598" s="50"/>
      <c r="Q2598" s="50"/>
      <c r="R2598" s="50"/>
      <c r="S2598" s="50"/>
      <c r="T2598" s="50"/>
      <c r="U2598" s="50"/>
      <c r="V2598" s="50"/>
      <c r="W2598" s="50"/>
      <c r="X2598" s="50"/>
    </row>
    <row r="2599" spans="2:24" x14ac:dyDescent="0.25">
      <c r="B2599" s="50"/>
      <c r="C2599" s="128"/>
      <c r="D2599" s="126"/>
      <c r="E2599" s="126"/>
      <c r="F2599" s="124"/>
      <c r="G2599" s="132"/>
      <c r="H2599" s="50"/>
      <c r="I2599" s="50"/>
      <c r="J2599" s="50"/>
      <c r="K2599" s="50"/>
      <c r="L2599" s="50"/>
      <c r="M2599" s="50"/>
      <c r="N2599" s="50"/>
      <c r="O2599" s="50"/>
      <c r="P2599" s="50"/>
      <c r="Q2599" s="50"/>
      <c r="R2599" s="50"/>
      <c r="S2599" s="50"/>
      <c r="T2599" s="50"/>
      <c r="U2599" s="50"/>
      <c r="V2599" s="50"/>
      <c r="W2599" s="50"/>
      <c r="X2599" s="50"/>
    </row>
    <row r="2600" spans="2:24" x14ac:dyDescent="0.25">
      <c r="B2600" s="50"/>
      <c r="C2600" s="128"/>
      <c r="D2600" s="126"/>
      <c r="E2600" s="126"/>
      <c r="F2600" s="124"/>
      <c r="G2600" s="132"/>
      <c r="H2600" s="50"/>
      <c r="I2600" s="50"/>
      <c r="J2600" s="50"/>
      <c r="K2600" s="50"/>
      <c r="L2600" s="50"/>
      <c r="M2600" s="50"/>
      <c r="N2600" s="50"/>
      <c r="O2600" s="50"/>
      <c r="P2600" s="50"/>
      <c r="Q2600" s="50"/>
      <c r="R2600" s="50"/>
      <c r="S2600" s="50"/>
      <c r="T2600" s="50"/>
      <c r="U2600" s="50"/>
      <c r="V2600" s="50"/>
      <c r="W2600" s="50"/>
      <c r="X2600" s="50"/>
    </row>
    <row r="2601" spans="2:24" x14ac:dyDescent="0.25">
      <c r="B2601" s="50"/>
      <c r="C2601" s="128"/>
      <c r="D2601" s="126"/>
      <c r="E2601" s="126"/>
      <c r="F2601" s="124"/>
      <c r="G2601" s="132"/>
      <c r="H2601" s="50"/>
      <c r="I2601" s="50"/>
      <c r="J2601" s="50"/>
      <c r="K2601" s="50"/>
      <c r="L2601" s="50"/>
      <c r="M2601" s="50"/>
      <c r="N2601" s="50"/>
      <c r="O2601" s="50"/>
      <c r="P2601" s="50"/>
      <c r="Q2601" s="50"/>
      <c r="R2601" s="50"/>
      <c r="S2601" s="50"/>
      <c r="T2601" s="50"/>
      <c r="U2601" s="50"/>
      <c r="V2601" s="50"/>
      <c r="W2601" s="50"/>
      <c r="X2601" s="50"/>
    </row>
    <row r="2602" spans="2:24" x14ac:dyDescent="0.25">
      <c r="B2602" s="50"/>
      <c r="C2602" s="128"/>
      <c r="D2602" s="126"/>
      <c r="E2602" s="126"/>
      <c r="F2602" s="124"/>
      <c r="G2602" s="132"/>
      <c r="H2602" s="50"/>
      <c r="I2602" s="50"/>
      <c r="J2602" s="50"/>
      <c r="K2602" s="50"/>
      <c r="L2602" s="50"/>
      <c r="M2602" s="50"/>
      <c r="N2602" s="50"/>
      <c r="O2602" s="50"/>
      <c r="P2602" s="50"/>
      <c r="Q2602" s="50"/>
      <c r="R2602" s="50"/>
      <c r="S2602" s="50"/>
      <c r="T2602" s="50"/>
      <c r="U2602" s="50"/>
      <c r="V2602" s="50"/>
      <c r="W2602" s="50"/>
      <c r="X2602" s="50"/>
    </row>
    <row r="2603" spans="2:24" x14ac:dyDescent="0.25">
      <c r="B2603" s="50"/>
      <c r="C2603" s="128"/>
      <c r="D2603" s="126"/>
      <c r="E2603" s="126"/>
      <c r="F2603" s="124"/>
      <c r="G2603" s="132"/>
      <c r="H2603" s="50"/>
      <c r="I2603" s="50"/>
      <c r="J2603" s="50"/>
      <c r="K2603" s="50"/>
      <c r="L2603" s="50"/>
      <c r="M2603" s="50"/>
      <c r="N2603" s="50"/>
      <c r="O2603" s="50"/>
      <c r="P2603" s="50"/>
      <c r="Q2603" s="50"/>
      <c r="R2603" s="50"/>
      <c r="S2603" s="50"/>
      <c r="T2603" s="50"/>
      <c r="U2603" s="50"/>
      <c r="V2603" s="50"/>
      <c r="W2603" s="50"/>
      <c r="X2603" s="50"/>
    </row>
    <row r="2604" spans="2:24" x14ac:dyDescent="0.25">
      <c r="B2604" s="50"/>
      <c r="C2604" s="128"/>
      <c r="D2604" s="126"/>
      <c r="E2604" s="126"/>
      <c r="F2604" s="124"/>
      <c r="G2604" s="132"/>
      <c r="H2604" s="50"/>
      <c r="I2604" s="50"/>
      <c r="J2604" s="50"/>
      <c r="K2604" s="50"/>
      <c r="L2604" s="50"/>
      <c r="M2604" s="50"/>
      <c r="N2604" s="50"/>
      <c r="O2604" s="50"/>
      <c r="P2604" s="50"/>
      <c r="Q2604" s="50"/>
      <c r="R2604" s="50"/>
      <c r="S2604" s="50"/>
      <c r="T2604" s="50"/>
      <c r="U2604" s="50"/>
      <c r="V2604" s="50"/>
      <c r="W2604" s="50"/>
      <c r="X2604" s="50"/>
    </row>
    <row r="2605" spans="2:24" x14ac:dyDescent="0.25">
      <c r="B2605" s="50"/>
      <c r="C2605" s="128"/>
      <c r="D2605" s="126"/>
      <c r="E2605" s="126"/>
      <c r="F2605" s="124"/>
      <c r="G2605" s="132"/>
      <c r="H2605" s="50"/>
      <c r="I2605" s="50"/>
      <c r="J2605" s="50"/>
      <c r="K2605" s="50"/>
      <c r="L2605" s="50"/>
      <c r="M2605" s="50"/>
      <c r="N2605" s="50"/>
      <c r="O2605" s="50"/>
      <c r="P2605" s="50"/>
      <c r="Q2605" s="50"/>
      <c r="R2605" s="50"/>
      <c r="S2605" s="50"/>
      <c r="T2605" s="50"/>
      <c r="U2605" s="50"/>
      <c r="V2605" s="50"/>
      <c r="W2605" s="50"/>
      <c r="X2605" s="50"/>
    </row>
    <row r="2606" spans="2:24" x14ac:dyDescent="0.25">
      <c r="B2606" s="50"/>
      <c r="C2606" s="128"/>
      <c r="D2606" s="126"/>
      <c r="E2606" s="126"/>
      <c r="F2606" s="124"/>
      <c r="G2606" s="132"/>
      <c r="H2606" s="50"/>
      <c r="I2606" s="50"/>
      <c r="J2606" s="50"/>
      <c r="K2606" s="50"/>
      <c r="L2606" s="50"/>
      <c r="M2606" s="50"/>
      <c r="N2606" s="50"/>
      <c r="O2606" s="50"/>
      <c r="P2606" s="50"/>
      <c r="Q2606" s="50"/>
      <c r="R2606" s="50"/>
      <c r="S2606" s="50"/>
      <c r="T2606" s="50"/>
      <c r="U2606" s="50"/>
      <c r="V2606" s="50"/>
      <c r="W2606" s="50"/>
      <c r="X2606" s="50"/>
    </row>
    <row r="2607" spans="2:24" x14ac:dyDescent="0.25">
      <c r="B2607" s="50"/>
      <c r="C2607" s="128"/>
      <c r="D2607" s="126"/>
      <c r="E2607" s="126"/>
      <c r="F2607" s="124"/>
      <c r="G2607" s="132"/>
      <c r="H2607" s="50"/>
      <c r="I2607" s="50"/>
      <c r="J2607" s="50"/>
      <c r="K2607" s="50"/>
      <c r="L2607" s="50"/>
      <c r="M2607" s="50"/>
      <c r="N2607" s="50"/>
      <c r="O2607" s="50"/>
      <c r="P2607" s="50"/>
      <c r="Q2607" s="50"/>
      <c r="R2607" s="50"/>
      <c r="S2607" s="50"/>
      <c r="T2607" s="50"/>
      <c r="U2607" s="50"/>
      <c r="V2607" s="50"/>
      <c r="W2607" s="50"/>
      <c r="X2607" s="50"/>
    </row>
    <row r="2608" spans="2:24" x14ac:dyDescent="0.25">
      <c r="B2608" s="50"/>
      <c r="C2608" s="128"/>
      <c r="D2608" s="126"/>
      <c r="E2608" s="126"/>
      <c r="F2608" s="124"/>
      <c r="G2608" s="132"/>
      <c r="H2608" s="50"/>
      <c r="I2608" s="50"/>
      <c r="J2608" s="50"/>
      <c r="K2608" s="50"/>
      <c r="L2608" s="50"/>
      <c r="M2608" s="50"/>
      <c r="N2608" s="50"/>
      <c r="O2608" s="50"/>
      <c r="P2608" s="50"/>
      <c r="Q2608" s="50"/>
      <c r="R2608" s="50"/>
      <c r="S2608" s="50"/>
      <c r="T2608" s="50"/>
      <c r="U2608" s="50"/>
      <c r="V2608" s="50"/>
      <c r="W2608" s="50"/>
      <c r="X2608" s="50"/>
    </row>
    <row r="2609" spans="2:24" x14ac:dyDescent="0.25">
      <c r="B2609" s="50"/>
      <c r="C2609" s="128"/>
      <c r="D2609" s="126"/>
      <c r="E2609" s="126"/>
      <c r="F2609" s="124"/>
      <c r="G2609" s="132"/>
      <c r="H2609" s="50"/>
      <c r="I2609" s="50"/>
      <c r="J2609" s="50"/>
      <c r="K2609" s="50"/>
      <c r="L2609" s="50"/>
      <c r="M2609" s="50"/>
      <c r="N2609" s="50"/>
      <c r="O2609" s="50"/>
      <c r="P2609" s="50"/>
      <c r="Q2609" s="50"/>
      <c r="R2609" s="50"/>
      <c r="S2609" s="50"/>
      <c r="T2609" s="50"/>
      <c r="U2609" s="50"/>
      <c r="V2609" s="50"/>
      <c r="W2609" s="50"/>
      <c r="X2609" s="50"/>
    </row>
    <row r="2610" spans="2:24" x14ac:dyDescent="0.25">
      <c r="B2610" s="50"/>
      <c r="C2610" s="128"/>
      <c r="D2610" s="126"/>
      <c r="E2610" s="126"/>
      <c r="F2610" s="124"/>
      <c r="G2610" s="132"/>
      <c r="H2610" s="50"/>
      <c r="I2610" s="50"/>
      <c r="J2610" s="50"/>
      <c r="K2610" s="50"/>
      <c r="L2610" s="50"/>
      <c r="M2610" s="50"/>
      <c r="N2610" s="50"/>
      <c r="O2610" s="50"/>
      <c r="P2610" s="50"/>
      <c r="Q2610" s="50"/>
      <c r="R2610" s="50"/>
      <c r="S2610" s="50"/>
      <c r="T2610" s="50"/>
      <c r="U2610" s="50"/>
      <c r="V2610" s="50"/>
      <c r="W2610" s="50"/>
      <c r="X2610" s="50"/>
    </row>
    <row r="2611" spans="2:24" x14ac:dyDescent="0.25">
      <c r="B2611" s="50"/>
      <c r="C2611" s="128"/>
      <c r="D2611" s="126"/>
      <c r="E2611" s="126"/>
      <c r="F2611" s="124"/>
      <c r="G2611" s="132"/>
      <c r="H2611" s="50"/>
      <c r="I2611" s="50"/>
      <c r="J2611" s="50"/>
      <c r="K2611" s="50"/>
      <c r="L2611" s="50"/>
      <c r="M2611" s="50"/>
      <c r="N2611" s="50"/>
      <c r="O2611" s="50"/>
      <c r="P2611" s="50"/>
      <c r="Q2611" s="50"/>
      <c r="R2611" s="50"/>
      <c r="S2611" s="50"/>
      <c r="T2611" s="50"/>
      <c r="U2611" s="50"/>
      <c r="V2611" s="50"/>
      <c r="W2611" s="50"/>
      <c r="X2611" s="50"/>
    </row>
    <row r="2612" spans="2:24" x14ac:dyDescent="0.25">
      <c r="B2612" s="50"/>
      <c r="C2612" s="128"/>
      <c r="D2612" s="126"/>
      <c r="E2612" s="126"/>
      <c r="F2612" s="124"/>
      <c r="G2612" s="132"/>
      <c r="H2612" s="50"/>
      <c r="I2612" s="50"/>
      <c r="J2612" s="50"/>
      <c r="K2612" s="50"/>
      <c r="L2612" s="50"/>
      <c r="M2612" s="50"/>
      <c r="N2612" s="50"/>
      <c r="O2612" s="50"/>
      <c r="P2612" s="50"/>
      <c r="Q2612" s="50"/>
      <c r="R2612" s="50"/>
      <c r="S2612" s="50"/>
      <c r="T2612" s="50"/>
      <c r="U2612" s="50"/>
      <c r="V2612" s="50"/>
      <c r="W2612" s="50"/>
      <c r="X2612" s="50"/>
    </row>
    <row r="2613" spans="2:24" x14ac:dyDescent="0.25">
      <c r="B2613" s="50"/>
      <c r="C2613" s="128"/>
      <c r="D2613" s="126"/>
      <c r="E2613" s="126"/>
      <c r="F2613" s="124"/>
      <c r="G2613" s="132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  <c r="R2613" s="50"/>
      <c r="S2613" s="50"/>
      <c r="T2613" s="50"/>
      <c r="U2613" s="50"/>
      <c r="V2613" s="50"/>
      <c r="W2613" s="50"/>
      <c r="X2613" s="50"/>
    </row>
    <row r="2614" spans="2:24" x14ac:dyDescent="0.25">
      <c r="B2614" s="50"/>
      <c r="C2614" s="128"/>
      <c r="D2614" s="126"/>
      <c r="E2614" s="126"/>
      <c r="F2614" s="124"/>
      <c r="G2614" s="132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  <c r="R2614" s="50"/>
      <c r="S2614" s="50"/>
      <c r="T2614" s="50"/>
      <c r="U2614" s="50"/>
      <c r="V2614" s="50"/>
      <c r="W2614" s="50"/>
      <c r="X2614" s="50"/>
    </row>
    <row r="2615" spans="2:24" x14ac:dyDescent="0.25">
      <c r="B2615" s="50"/>
      <c r="C2615" s="128"/>
      <c r="D2615" s="126"/>
      <c r="E2615" s="126"/>
      <c r="F2615" s="124"/>
      <c r="G2615" s="132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  <c r="R2615" s="50"/>
      <c r="S2615" s="50"/>
      <c r="T2615" s="50"/>
      <c r="U2615" s="50"/>
      <c r="V2615" s="50"/>
      <c r="W2615" s="50"/>
      <c r="X2615" s="50"/>
    </row>
    <row r="2616" spans="2:24" x14ac:dyDescent="0.25">
      <c r="B2616" s="50"/>
      <c r="C2616" s="128"/>
      <c r="D2616" s="126"/>
      <c r="E2616" s="126"/>
      <c r="F2616" s="124"/>
      <c r="G2616" s="132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  <c r="R2616" s="50"/>
      <c r="S2616" s="50"/>
      <c r="T2616" s="50"/>
      <c r="U2616" s="50"/>
      <c r="V2616" s="50"/>
      <c r="W2616" s="50"/>
      <c r="X2616" s="50"/>
    </row>
    <row r="2617" spans="2:24" x14ac:dyDescent="0.25">
      <c r="B2617" s="50"/>
      <c r="C2617" s="128"/>
      <c r="D2617" s="126"/>
      <c r="E2617" s="126"/>
      <c r="F2617" s="124"/>
      <c r="G2617" s="132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  <c r="R2617" s="50"/>
      <c r="S2617" s="50"/>
      <c r="T2617" s="50"/>
      <c r="U2617" s="50"/>
      <c r="V2617" s="50"/>
      <c r="W2617" s="50"/>
      <c r="X2617" s="50"/>
    </row>
    <row r="2618" spans="2:24" x14ac:dyDescent="0.25">
      <c r="B2618" s="50"/>
      <c r="C2618" s="128"/>
      <c r="D2618" s="126"/>
      <c r="E2618" s="126"/>
      <c r="F2618" s="124"/>
      <c r="G2618" s="132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  <c r="R2618" s="50"/>
      <c r="S2618" s="50"/>
      <c r="T2618" s="50"/>
      <c r="U2618" s="50"/>
      <c r="V2618" s="50"/>
      <c r="W2618" s="50"/>
      <c r="X2618" s="50"/>
    </row>
    <row r="2619" spans="2:24" x14ac:dyDescent="0.25">
      <c r="B2619" s="50"/>
      <c r="C2619" s="128"/>
      <c r="D2619" s="126"/>
      <c r="E2619" s="126"/>
      <c r="F2619" s="124"/>
      <c r="G2619" s="132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  <c r="R2619" s="50"/>
      <c r="S2619" s="50"/>
      <c r="T2619" s="50"/>
      <c r="U2619" s="50"/>
      <c r="V2619" s="50"/>
      <c r="W2619" s="50"/>
      <c r="X2619" s="50"/>
    </row>
    <row r="2620" spans="2:24" x14ac:dyDescent="0.25">
      <c r="B2620" s="50"/>
      <c r="C2620" s="128"/>
      <c r="D2620" s="126"/>
      <c r="E2620" s="126"/>
      <c r="F2620" s="124"/>
      <c r="G2620" s="132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  <c r="R2620" s="50"/>
      <c r="S2620" s="50"/>
      <c r="T2620" s="50"/>
      <c r="U2620" s="50"/>
      <c r="V2620" s="50"/>
      <c r="W2620" s="50"/>
      <c r="X2620" s="50"/>
    </row>
    <row r="2621" spans="2:24" x14ac:dyDescent="0.25">
      <c r="B2621" s="50"/>
      <c r="C2621" s="128"/>
      <c r="D2621" s="126"/>
      <c r="E2621" s="126"/>
      <c r="F2621" s="124"/>
      <c r="G2621" s="132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  <c r="R2621" s="50"/>
      <c r="S2621" s="50"/>
      <c r="T2621" s="50"/>
      <c r="U2621" s="50"/>
      <c r="V2621" s="50"/>
      <c r="W2621" s="50"/>
      <c r="X2621" s="50"/>
    </row>
    <row r="2622" spans="2:24" x14ac:dyDescent="0.25">
      <c r="B2622" s="50"/>
      <c r="C2622" s="128"/>
      <c r="D2622" s="126"/>
      <c r="E2622" s="126"/>
      <c r="F2622" s="124"/>
      <c r="G2622" s="132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  <c r="R2622" s="50"/>
      <c r="S2622" s="50"/>
      <c r="T2622" s="50"/>
      <c r="U2622" s="50"/>
      <c r="V2622" s="50"/>
      <c r="W2622" s="50"/>
      <c r="X2622" s="50"/>
    </row>
    <row r="2623" spans="2:24" x14ac:dyDescent="0.25">
      <c r="B2623" s="50"/>
      <c r="C2623" s="128"/>
      <c r="D2623" s="126"/>
      <c r="E2623" s="126"/>
      <c r="F2623" s="124"/>
      <c r="G2623" s="132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  <c r="R2623" s="50"/>
      <c r="S2623" s="50"/>
      <c r="T2623" s="50"/>
      <c r="U2623" s="50"/>
      <c r="V2623" s="50"/>
      <c r="W2623" s="50"/>
      <c r="X2623" s="50"/>
    </row>
    <row r="2624" spans="2:24" x14ac:dyDescent="0.25">
      <c r="B2624" s="50"/>
      <c r="C2624" s="128"/>
      <c r="D2624" s="126"/>
      <c r="E2624" s="126"/>
      <c r="F2624" s="124"/>
      <c r="G2624" s="132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  <c r="R2624" s="50"/>
      <c r="S2624" s="50"/>
      <c r="T2624" s="50"/>
      <c r="U2624" s="50"/>
      <c r="V2624" s="50"/>
      <c r="W2624" s="50"/>
      <c r="X2624" s="50"/>
    </row>
    <row r="2625" spans="2:24" x14ac:dyDescent="0.25">
      <c r="B2625" s="50"/>
      <c r="C2625" s="128"/>
      <c r="D2625" s="126"/>
      <c r="E2625" s="126"/>
      <c r="F2625" s="124"/>
      <c r="G2625" s="132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  <c r="R2625" s="50"/>
      <c r="S2625" s="50"/>
      <c r="T2625" s="50"/>
      <c r="U2625" s="50"/>
      <c r="V2625" s="50"/>
      <c r="W2625" s="50"/>
      <c r="X2625" s="50"/>
    </row>
    <row r="2626" spans="2:24" x14ac:dyDescent="0.25">
      <c r="B2626" s="50"/>
      <c r="C2626" s="128"/>
      <c r="D2626" s="126"/>
      <c r="E2626" s="126"/>
      <c r="F2626" s="124"/>
      <c r="G2626" s="132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  <c r="R2626" s="50"/>
      <c r="S2626" s="50"/>
      <c r="T2626" s="50"/>
      <c r="U2626" s="50"/>
      <c r="V2626" s="50"/>
      <c r="W2626" s="50"/>
      <c r="X2626" s="50"/>
    </row>
    <row r="2627" spans="2:24" x14ac:dyDescent="0.25">
      <c r="B2627" s="50"/>
      <c r="C2627" s="128"/>
      <c r="D2627" s="126"/>
      <c r="E2627" s="126"/>
      <c r="F2627" s="124"/>
      <c r="G2627" s="132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  <c r="R2627" s="50"/>
      <c r="S2627" s="50"/>
      <c r="T2627" s="50"/>
      <c r="U2627" s="50"/>
      <c r="V2627" s="50"/>
      <c r="W2627" s="50"/>
      <c r="X2627" s="50"/>
    </row>
    <row r="2628" spans="2:24" x14ac:dyDescent="0.25">
      <c r="B2628" s="50"/>
      <c r="C2628" s="128"/>
      <c r="D2628" s="126"/>
      <c r="E2628" s="126"/>
      <c r="F2628" s="124"/>
      <c r="G2628" s="132"/>
      <c r="H2628" s="50"/>
      <c r="I2628" s="50"/>
      <c r="J2628" s="50"/>
      <c r="K2628" s="50"/>
      <c r="L2628" s="50"/>
      <c r="M2628" s="50"/>
      <c r="N2628" s="50"/>
      <c r="O2628" s="50"/>
      <c r="P2628" s="50"/>
      <c r="Q2628" s="50"/>
      <c r="R2628" s="50"/>
      <c r="S2628" s="50"/>
      <c r="T2628" s="50"/>
      <c r="U2628" s="50"/>
      <c r="V2628" s="50"/>
      <c r="W2628" s="50"/>
      <c r="X2628" s="50"/>
    </row>
    <row r="2629" spans="2:24" x14ac:dyDescent="0.25">
      <c r="B2629" s="50"/>
      <c r="C2629" s="128"/>
      <c r="D2629" s="126"/>
      <c r="E2629" s="126"/>
      <c r="F2629" s="124"/>
      <c r="G2629" s="132"/>
      <c r="H2629" s="50"/>
      <c r="I2629" s="50"/>
      <c r="J2629" s="50"/>
      <c r="K2629" s="50"/>
      <c r="L2629" s="50"/>
      <c r="M2629" s="50"/>
      <c r="N2629" s="50"/>
      <c r="O2629" s="50"/>
      <c r="P2629" s="50"/>
      <c r="Q2629" s="50"/>
      <c r="R2629" s="50"/>
      <c r="S2629" s="50"/>
      <c r="T2629" s="50"/>
      <c r="U2629" s="50"/>
      <c r="V2629" s="50"/>
      <c r="W2629" s="50"/>
      <c r="X2629" s="50"/>
    </row>
    <row r="2630" spans="2:24" x14ac:dyDescent="0.25">
      <c r="B2630" s="50"/>
      <c r="C2630" s="128"/>
      <c r="D2630" s="126"/>
      <c r="E2630" s="126"/>
      <c r="F2630" s="124"/>
      <c r="G2630" s="132"/>
      <c r="H2630" s="50"/>
      <c r="I2630" s="50"/>
      <c r="J2630" s="50"/>
      <c r="K2630" s="50"/>
      <c r="L2630" s="50"/>
      <c r="M2630" s="50"/>
      <c r="N2630" s="50"/>
      <c r="O2630" s="50"/>
      <c r="P2630" s="50"/>
      <c r="Q2630" s="50"/>
      <c r="R2630" s="50"/>
      <c r="S2630" s="50"/>
      <c r="T2630" s="50"/>
      <c r="U2630" s="50"/>
      <c r="V2630" s="50"/>
      <c r="W2630" s="50"/>
      <c r="X2630" s="50"/>
    </row>
    <row r="2631" spans="2:24" x14ac:dyDescent="0.25">
      <c r="B2631" s="50"/>
      <c r="C2631" s="128"/>
      <c r="D2631" s="126"/>
      <c r="E2631" s="126"/>
      <c r="F2631" s="124"/>
      <c r="G2631" s="132"/>
      <c r="H2631" s="50"/>
      <c r="I2631" s="50"/>
      <c r="J2631" s="50"/>
      <c r="K2631" s="50"/>
      <c r="L2631" s="50"/>
      <c r="M2631" s="50"/>
      <c r="N2631" s="50"/>
      <c r="O2631" s="50"/>
      <c r="P2631" s="50"/>
      <c r="Q2631" s="50"/>
      <c r="R2631" s="50"/>
      <c r="S2631" s="50"/>
      <c r="T2631" s="50"/>
      <c r="U2631" s="50"/>
      <c r="V2631" s="50"/>
      <c r="W2631" s="50"/>
      <c r="X2631" s="50"/>
    </row>
    <row r="2632" spans="2:24" x14ac:dyDescent="0.25">
      <c r="B2632" s="50"/>
      <c r="C2632" s="128"/>
      <c r="D2632" s="126"/>
      <c r="E2632" s="126"/>
      <c r="F2632" s="124"/>
      <c r="G2632" s="132"/>
      <c r="H2632" s="50"/>
      <c r="I2632" s="50"/>
      <c r="J2632" s="50"/>
      <c r="K2632" s="50"/>
      <c r="L2632" s="50"/>
      <c r="M2632" s="50"/>
      <c r="N2632" s="50"/>
      <c r="O2632" s="50"/>
      <c r="P2632" s="50"/>
      <c r="Q2632" s="50"/>
      <c r="R2632" s="50"/>
      <c r="S2632" s="50"/>
      <c r="T2632" s="50"/>
      <c r="U2632" s="50"/>
      <c r="V2632" s="50"/>
      <c r="W2632" s="50"/>
      <c r="X2632" s="50"/>
    </row>
    <row r="2633" spans="2:24" x14ac:dyDescent="0.25">
      <c r="B2633" s="50"/>
      <c r="C2633" s="128"/>
      <c r="D2633" s="126"/>
      <c r="E2633" s="126"/>
      <c r="F2633" s="124"/>
      <c r="G2633" s="132"/>
      <c r="H2633" s="50"/>
      <c r="I2633" s="50"/>
      <c r="J2633" s="50"/>
      <c r="K2633" s="50"/>
      <c r="L2633" s="50"/>
      <c r="M2633" s="50"/>
      <c r="N2633" s="50"/>
      <c r="O2633" s="50"/>
      <c r="P2633" s="50"/>
      <c r="Q2633" s="50"/>
      <c r="R2633" s="50"/>
      <c r="S2633" s="50"/>
      <c r="T2633" s="50"/>
      <c r="U2633" s="50"/>
      <c r="V2633" s="50"/>
      <c r="W2633" s="50"/>
      <c r="X2633" s="50"/>
    </row>
    <row r="2634" spans="2:24" x14ac:dyDescent="0.25">
      <c r="B2634" s="50"/>
      <c r="C2634" s="128"/>
      <c r="D2634" s="126"/>
      <c r="E2634" s="126"/>
      <c r="F2634" s="124"/>
      <c r="G2634" s="132"/>
      <c r="H2634" s="50"/>
      <c r="I2634" s="50"/>
      <c r="J2634" s="50"/>
      <c r="K2634" s="50"/>
      <c r="L2634" s="50"/>
      <c r="M2634" s="50"/>
      <c r="N2634" s="50"/>
      <c r="O2634" s="50"/>
      <c r="P2634" s="50"/>
      <c r="Q2634" s="50"/>
      <c r="R2634" s="50"/>
      <c r="S2634" s="50"/>
      <c r="T2634" s="50"/>
      <c r="U2634" s="50"/>
      <c r="V2634" s="50"/>
      <c r="W2634" s="50"/>
      <c r="X2634" s="50"/>
    </row>
    <row r="2635" spans="2:24" x14ac:dyDescent="0.25">
      <c r="B2635" s="50"/>
      <c r="C2635" s="128"/>
      <c r="D2635" s="126"/>
      <c r="E2635" s="126"/>
      <c r="F2635" s="124"/>
      <c r="G2635" s="132"/>
      <c r="H2635" s="50"/>
      <c r="I2635" s="50"/>
      <c r="J2635" s="50"/>
      <c r="K2635" s="50"/>
      <c r="L2635" s="50"/>
      <c r="M2635" s="50"/>
      <c r="N2635" s="50"/>
      <c r="O2635" s="50"/>
      <c r="P2635" s="50"/>
      <c r="Q2635" s="50"/>
      <c r="R2635" s="50"/>
      <c r="S2635" s="50"/>
      <c r="T2635" s="50"/>
      <c r="U2635" s="50"/>
      <c r="V2635" s="50"/>
      <c r="W2635" s="50"/>
      <c r="X2635" s="50"/>
    </row>
    <row r="2636" spans="2:24" x14ac:dyDescent="0.25">
      <c r="B2636" s="50"/>
      <c r="C2636" s="128"/>
      <c r="D2636" s="126"/>
      <c r="E2636" s="126"/>
      <c r="F2636" s="124"/>
      <c r="G2636" s="132"/>
      <c r="H2636" s="50"/>
      <c r="I2636" s="50"/>
      <c r="J2636" s="50"/>
      <c r="K2636" s="50"/>
      <c r="L2636" s="50"/>
      <c r="M2636" s="50"/>
      <c r="N2636" s="50"/>
      <c r="O2636" s="50"/>
      <c r="P2636" s="50"/>
      <c r="Q2636" s="50"/>
      <c r="R2636" s="50"/>
      <c r="S2636" s="50"/>
      <c r="T2636" s="50"/>
      <c r="U2636" s="50"/>
      <c r="V2636" s="50"/>
      <c r="W2636" s="50"/>
      <c r="X2636" s="50"/>
    </row>
    <row r="2637" spans="2:24" x14ac:dyDescent="0.25">
      <c r="B2637" s="50"/>
      <c r="C2637" s="128"/>
      <c r="D2637" s="126"/>
      <c r="E2637" s="126"/>
      <c r="F2637" s="124"/>
      <c r="G2637" s="132"/>
      <c r="H2637" s="50"/>
      <c r="I2637" s="50"/>
      <c r="J2637" s="50"/>
      <c r="K2637" s="50"/>
      <c r="L2637" s="50"/>
      <c r="M2637" s="50"/>
      <c r="N2637" s="50"/>
      <c r="O2637" s="50"/>
      <c r="P2637" s="50"/>
      <c r="Q2637" s="50"/>
      <c r="R2637" s="50"/>
      <c r="S2637" s="50"/>
      <c r="T2637" s="50"/>
      <c r="U2637" s="50"/>
      <c r="V2637" s="50"/>
      <c r="W2637" s="50"/>
      <c r="X2637" s="50"/>
    </row>
    <row r="2638" spans="2:24" x14ac:dyDescent="0.25">
      <c r="B2638" s="50"/>
      <c r="C2638" s="128"/>
      <c r="D2638" s="126"/>
      <c r="E2638" s="126"/>
      <c r="F2638" s="124"/>
      <c r="G2638" s="132"/>
      <c r="H2638" s="50"/>
      <c r="I2638" s="50"/>
      <c r="J2638" s="50"/>
      <c r="K2638" s="50"/>
      <c r="L2638" s="50"/>
      <c r="M2638" s="50"/>
      <c r="N2638" s="50"/>
      <c r="O2638" s="50"/>
      <c r="P2638" s="50"/>
      <c r="Q2638" s="50"/>
      <c r="R2638" s="50"/>
      <c r="S2638" s="50"/>
      <c r="T2638" s="50"/>
      <c r="U2638" s="50"/>
      <c r="V2638" s="50"/>
      <c r="W2638" s="50"/>
      <c r="X2638" s="50"/>
    </row>
    <row r="2639" spans="2:24" x14ac:dyDescent="0.25">
      <c r="B2639" s="50"/>
      <c r="C2639" s="128"/>
      <c r="D2639" s="126"/>
      <c r="E2639" s="126"/>
      <c r="F2639" s="124"/>
      <c r="G2639" s="132"/>
      <c r="H2639" s="50"/>
      <c r="I2639" s="50"/>
      <c r="J2639" s="50"/>
      <c r="K2639" s="50"/>
      <c r="L2639" s="50"/>
      <c r="M2639" s="50"/>
      <c r="N2639" s="50"/>
      <c r="O2639" s="50"/>
      <c r="P2639" s="50"/>
      <c r="Q2639" s="50"/>
      <c r="R2639" s="50"/>
      <c r="S2639" s="50"/>
      <c r="T2639" s="50"/>
      <c r="U2639" s="50"/>
      <c r="V2639" s="50"/>
      <c r="W2639" s="50"/>
      <c r="X2639" s="50"/>
    </row>
    <row r="2640" spans="2:24" x14ac:dyDescent="0.25">
      <c r="B2640" s="50"/>
      <c r="C2640" s="128"/>
      <c r="D2640" s="126"/>
      <c r="E2640" s="126"/>
      <c r="F2640" s="124"/>
      <c r="G2640" s="132"/>
      <c r="H2640" s="50"/>
      <c r="I2640" s="50"/>
      <c r="J2640" s="50"/>
      <c r="K2640" s="50"/>
      <c r="L2640" s="50"/>
      <c r="M2640" s="50"/>
      <c r="N2640" s="50"/>
      <c r="O2640" s="50"/>
      <c r="P2640" s="50"/>
      <c r="Q2640" s="50"/>
      <c r="R2640" s="50"/>
      <c r="S2640" s="50"/>
      <c r="T2640" s="50"/>
      <c r="U2640" s="50"/>
      <c r="V2640" s="50"/>
      <c r="W2640" s="50"/>
      <c r="X2640" s="50"/>
    </row>
    <row r="2641" spans="2:24" x14ac:dyDescent="0.25">
      <c r="B2641" s="50"/>
      <c r="C2641" s="128"/>
      <c r="D2641" s="126"/>
      <c r="E2641" s="126"/>
      <c r="F2641" s="124"/>
      <c r="G2641" s="132"/>
      <c r="H2641" s="50"/>
      <c r="I2641" s="50"/>
      <c r="J2641" s="50"/>
      <c r="K2641" s="50"/>
      <c r="L2641" s="50"/>
      <c r="M2641" s="50"/>
      <c r="N2641" s="50"/>
      <c r="O2641" s="50"/>
      <c r="P2641" s="50"/>
      <c r="Q2641" s="50"/>
      <c r="R2641" s="50"/>
      <c r="S2641" s="50"/>
      <c r="T2641" s="50"/>
      <c r="U2641" s="50"/>
      <c r="V2641" s="50"/>
      <c r="W2641" s="50"/>
      <c r="X2641" s="50"/>
    </row>
    <row r="2642" spans="2:24" x14ac:dyDescent="0.25">
      <c r="B2642" s="50"/>
      <c r="C2642" s="128"/>
      <c r="D2642" s="126"/>
      <c r="E2642" s="126"/>
      <c r="F2642" s="124"/>
      <c r="G2642" s="132"/>
      <c r="H2642" s="50"/>
      <c r="I2642" s="50"/>
      <c r="J2642" s="50"/>
      <c r="K2642" s="50"/>
      <c r="L2642" s="50"/>
      <c r="M2642" s="50"/>
      <c r="N2642" s="50"/>
      <c r="O2642" s="50"/>
      <c r="P2642" s="50"/>
      <c r="Q2642" s="50"/>
      <c r="R2642" s="50"/>
      <c r="S2642" s="50"/>
      <c r="T2642" s="50"/>
      <c r="U2642" s="50"/>
      <c r="V2642" s="50"/>
      <c r="W2642" s="50"/>
      <c r="X2642" s="50"/>
    </row>
    <row r="2643" spans="2:24" x14ac:dyDescent="0.25">
      <c r="B2643" s="50"/>
      <c r="C2643" s="128"/>
      <c r="D2643" s="126"/>
      <c r="E2643" s="126"/>
      <c r="F2643" s="124"/>
      <c r="G2643" s="132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  <c r="R2643" s="50"/>
      <c r="S2643" s="50"/>
      <c r="T2643" s="50"/>
      <c r="U2643" s="50"/>
      <c r="V2643" s="50"/>
      <c r="W2643" s="50"/>
      <c r="X2643" s="50"/>
    </row>
    <row r="2644" spans="2:24" x14ac:dyDescent="0.25">
      <c r="B2644" s="50"/>
      <c r="C2644" s="128"/>
      <c r="D2644" s="126"/>
      <c r="E2644" s="126"/>
      <c r="F2644" s="124"/>
      <c r="G2644" s="132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  <c r="R2644" s="50"/>
      <c r="S2644" s="50"/>
      <c r="T2644" s="50"/>
      <c r="U2644" s="50"/>
      <c r="V2644" s="50"/>
      <c r="W2644" s="50"/>
      <c r="X2644" s="50"/>
    </row>
    <row r="2645" spans="2:24" x14ac:dyDescent="0.25">
      <c r="B2645" s="50"/>
      <c r="C2645" s="128"/>
      <c r="D2645" s="126"/>
      <c r="E2645" s="126"/>
      <c r="F2645" s="124"/>
      <c r="G2645" s="132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  <c r="R2645" s="50"/>
      <c r="S2645" s="50"/>
      <c r="T2645" s="50"/>
      <c r="U2645" s="50"/>
      <c r="V2645" s="50"/>
      <c r="W2645" s="50"/>
      <c r="X2645" s="50"/>
    </row>
    <row r="2646" spans="2:24" x14ac:dyDescent="0.25">
      <c r="B2646" s="50"/>
      <c r="C2646" s="128"/>
      <c r="D2646" s="126"/>
      <c r="E2646" s="126"/>
      <c r="F2646" s="124"/>
      <c r="G2646" s="132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  <c r="R2646" s="50"/>
      <c r="S2646" s="50"/>
      <c r="T2646" s="50"/>
      <c r="U2646" s="50"/>
      <c r="V2646" s="50"/>
      <c r="W2646" s="50"/>
      <c r="X2646" s="50"/>
    </row>
    <row r="2647" spans="2:24" x14ac:dyDescent="0.25">
      <c r="B2647" s="50"/>
      <c r="C2647" s="128"/>
      <c r="D2647" s="126"/>
      <c r="E2647" s="126"/>
      <c r="F2647" s="124"/>
      <c r="G2647" s="132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  <c r="R2647" s="50"/>
      <c r="S2647" s="50"/>
      <c r="T2647" s="50"/>
      <c r="U2647" s="50"/>
      <c r="V2647" s="50"/>
      <c r="W2647" s="50"/>
      <c r="X2647" s="50"/>
    </row>
    <row r="2648" spans="2:24" x14ac:dyDescent="0.25">
      <c r="B2648" s="50"/>
      <c r="C2648" s="128"/>
      <c r="D2648" s="126"/>
      <c r="E2648" s="126"/>
      <c r="F2648" s="124"/>
      <c r="G2648" s="132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  <c r="R2648" s="50"/>
      <c r="S2648" s="50"/>
      <c r="T2648" s="50"/>
      <c r="U2648" s="50"/>
      <c r="V2648" s="50"/>
      <c r="W2648" s="50"/>
      <c r="X2648" s="50"/>
    </row>
    <row r="2649" spans="2:24" x14ac:dyDescent="0.25">
      <c r="B2649" s="50"/>
      <c r="C2649" s="128"/>
      <c r="D2649" s="126"/>
      <c r="E2649" s="126"/>
      <c r="F2649" s="124"/>
      <c r="G2649" s="132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  <c r="R2649" s="50"/>
      <c r="S2649" s="50"/>
      <c r="T2649" s="50"/>
      <c r="U2649" s="50"/>
      <c r="V2649" s="50"/>
      <c r="W2649" s="50"/>
      <c r="X2649" s="50"/>
    </row>
    <row r="2650" spans="2:24" x14ac:dyDescent="0.25">
      <c r="B2650" s="50"/>
      <c r="C2650" s="128"/>
      <c r="D2650" s="126"/>
      <c r="E2650" s="126"/>
      <c r="F2650" s="124"/>
      <c r="G2650" s="132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  <c r="R2650" s="50"/>
      <c r="S2650" s="50"/>
      <c r="T2650" s="50"/>
      <c r="U2650" s="50"/>
      <c r="V2650" s="50"/>
      <c r="W2650" s="50"/>
      <c r="X2650" s="50"/>
    </row>
    <row r="2651" spans="2:24" x14ac:dyDescent="0.25">
      <c r="B2651" s="50"/>
      <c r="C2651" s="128"/>
      <c r="D2651" s="126"/>
      <c r="E2651" s="126"/>
      <c r="F2651" s="124"/>
      <c r="G2651" s="132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  <c r="R2651" s="50"/>
      <c r="S2651" s="50"/>
      <c r="T2651" s="50"/>
      <c r="U2651" s="50"/>
      <c r="V2651" s="50"/>
      <c r="W2651" s="50"/>
      <c r="X2651" s="50"/>
    </row>
    <row r="2652" spans="2:24" x14ac:dyDescent="0.25">
      <c r="B2652" s="50"/>
      <c r="C2652" s="128"/>
      <c r="D2652" s="126"/>
      <c r="E2652" s="126"/>
      <c r="F2652" s="124"/>
      <c r="G2652" s="132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  <c r="R2652" s="50"/>
      <c r="S2652" s="50"/>
      <c r="T2652" s="50"/>
      <c r="U2652" s="50"/>
      <c r="V2652" s="50"/>
      <c r="W2652" s="50"/>
      <c r="X2652" s="50"/>
    </row>
    <row r="2653" spans="2:24" x14ac:dyDescent="0.25">
      <c r="B2653" s="50"/>
      <c r="C2653" s="128"/>
      <c r="D2653" s="126"/>
      <c r="E2653" s="126"/>
      <c r="F2653" s="124"/>
      <c r="G2653" s="132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  <c r="R2653" s="50"/>
      <c r="S2653" s="50"/>
      <c r="T2653" s="50"/>
      <c r="U2653" s="50"/>
      <c r="V2653" s="50"/>
      <c r="W2653" s="50"/>
      <c r="X2653" s="50"/>
    </row>
    <row r="2654" spans="2:24" x14ac:dyDescent="0.25">
      <c r="B2654" s="50"/>
      <c r="C2654" s="128"/>
      <c r="D2654" s="126"/>
      <c r="E2654" s="126"/>
      <c r="F2654" s="124"/>
      <c r="G2654" s="132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  <c r="R2654" s="50"/>
      <c r="S2654" s="50"/>
      <c r="T2654" s="50"/>
      <c r="U2654" s="50"/>
      <c r="V2654" s="50"/>
      <c r="W2654" s="50"/>
      <c r="X2654" s="50"/>
    </row>
    <row r="2655" spans="2:24" x14ac:dyDescent="0.25">
      <c r="B2655" s="50"/>
      <c r="C2655" s="128"/>
      <c r="D2655" s="126"/>
      <c r="E2655" s="126"/>
      <c r="F2655" s="124"/>
      <c r="G2655" s="132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  <c r="R2655" s="50"/>
      <c r="S2655" s="50"/>
      <c r="T2655" s="50"/>
      <c r="U2655" s="50"/>
      <c r="V2655" s="50"/>
      <c r="W2655" s="50"/>
      <c r="X2655" s="50"/>
    </row>
    <row r="2656" spans="2:24" x14ac:dyDescent="0.25">
      <c r="B2656" s="50"/>
      <c r="C2656" s="128"/>
      <c r="D2656" s="126"/>
      <c r="E2656" s="126"/>
      <c r="F2656" s="124"/>
      <c r="G2656" s="132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  <c r="R2656" s="50"/>
      <c r="S2656" s="50"/>
      <c r="T2656" s="50"/>
      <c r="U2656" s="50"/>
      <c r="V2656" s="50"/>
      <c r="W2656" s="50"/>
      <c r="X2656" s="50"/>
    </row>
    <row r="2657" spans="2:24" x14ac:dyDescent="0.25">
      <c r="B2657" s="50"/>
      <c r="C2657" s="128"/>
      <c r="D2657" s="126"/>
      <c r="E2657" s="126"/>
      <c r="F2657" s="124"/>
      <c r="G2657" s="132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  <c r="R2657" s="50"/>
      <c r="S2657" s="50"/>
      <c r="T2657" s="50"/>
      <c r="U2657" s="50"/>
      <c r="V2657" s="50"/>
      <c r="W2657" s="50"/>
      <c r="X2657" s="50"/>
    </row>
    <row r="2658" spans="2:24" x14ac:dyDescent="0.25">
      <c r="B2658" s="50"/>
      <c r="C2658" s="128"/>
      <c r="D2658" s="126"/>
      <c r="E2658" s="126"/>
      <c r="F2658" s="124"/>
      <c r="G2658" s="132"/>
      <c r="H2658" s="50"/>
      <c r="I2658" s="50"/>
      <c r="J2658" s="50"/>
      <c r="K2658" s="50"/>
      <c r="L2658" s="50"/>
      <c r="M2658" s="50"/>
      <c r="N2658" s="50"/>
      <c r="O2658" s="50"/>
      <c r="P2658" s="50"/>
      <c r="Q2658" s="50"/>
      <c r="R2658" s="50"/>
      <c r="S2658" s="50"/>
      <c r="T2658" s="50"/>
      <c r="U2658" s="50"/>
      <c r="V2658" s="50"/>
      <c r="W2658" s="50"/>
      <c r="X2658" s="50"/>
    </row>
    <row r="2659" spans="2:24" x14ac:dyDescent="0.25">
      <c r="B2659" s="50"/>
      <c r="C2659" s="128"/>
      <c r="D2659" s="126"/>
      <c r="E2659" s="126"/>
      <c r="F2659" s="124"/>
      <c r="G2659" s="132"/>
      <c r="H2659" s="50"/>
      <c r="I2659" s="50"/>
      <c r="J2659" s="50"/>
      <c r="K2659" s="50"/>
      <c r="L2659" s="50"/>
      <c r="M2659" s="50"/>
      <c r="N2659" s="50"/>
      <c r="O2659" s="50"/>
      <c r="P2659" s="50"/>
      <c r="Q2659" s="50"/>
      <c r="R2659" s="50"/>
      <c r="S2659" s="50"/>
      <c r="T2659" s="50"/>
      <c r="U2659" s="50"/>
      <c r="V2659" s="50"/>
      <c r="W2659" s="50"/>
      <c r="X2659" s="50"/>
    </row>
    <row r="2660" spans="2:24" x14ac:dyDescent="0.25">
      <c r="B2660" s="50"/>
      <c r="C2660" s="128"/>
      <c r="D2660" s="126"/>
      <c r="E2660" s="126"/>
      <c r="F2660" s="124"/>
      <c r="G2660" s="132"/>
      <c r="H2660" s="50"/>
      <c r="I2660" s="50"/>
      <c r="J2660" s="50"/>
      <c r="K2660" s="50"/>
      <c r="L2660" s="50"/>
      <c r="M2660" s="50"/>
      <c r="N2660" s="50"/>
      <c r="O2660" s="50"/>
      <c r="P2660" s="50"/>
      <c r="Q2660" s="50"/>
      <c r="R2660" s="50"/>
      <c r="S2660" s="50"/>
      <c r="T2660" s="50"/>
      <c r="U2660" s="50"/>
      <c r="V2660" s="50"/>
      <c r="W2660" s="50"/>
      <c r="X2660" s="50"/>
    </row>
    <row r="2661" spans="2:24" x14ac:dyDescent="0.25">
      <c r="B2661" s="50"/>
      <c r="C2661" s="128"/>
      <c r="D2661" s="126"/>
      <c r="E2661" s="126"/>
      <c r="F2661" s="124"/>
      <c r="G2661" s="132"/>
      <c r="H2661" s="50"/>
      <c r="I2661" s="50"/>
      <c r="J2661" s="50"/>
      <c r="K2661" s="50"/>
      <c r="L2661" s="50"/>
      <c r="M2661" s="50"/>
      <c r="N2661" s="50"/>
      <c r="O2661" s="50"/>
      <c r="P2661" s="50"/>
      <c r="Q2661" s="50"/>
      <c r="R2661" s="50"/>
      <c r="S2661" s="50"/>
      <c r="T2661" s="50"/>
      <c r="U2661" s="50"/>
      <c r="V2661" s="50"/>
      <c r="W2661" s="50"/>
      <c r="X2661" s="50"/>
    </row>
    <row r="2662" spans="2:24" x14ac:dyDescent="0.25">
      <c r="B2662" s="50"/>
      <c r="C2662" s="128"/>
      <c r="D2662" s="126"/>
      <c r="E2662" s="126"/>
      <c r="F2662" s="124"/>
      <c r="G2662" s="132"/>
      <c r="H2662" s="50"/>
      <c r="I2662" s="50"/>
      <c r="J2662" s="50"/>
      <c r="K2662" s="50"/>
      <c r="L2662" s="50"/>
      <c r="M2662" s="50"/>
      <c r="N2662" s="50"/>
      <c r="O2662" s="50"/>
      <c r="P2662" s="50"/>
      <c r="Q2662" s="50"/>
      <c r="R2662" s="50"/>
      <c r="S2662" s="50"/>
      <c r="T2662" s="50"/>
      <c r="U2662" s="50"/>
      <c r="V2662" s="50"/>
      <c r="W2662" s="50"/>
      <c r="X2662" s="50"/>
    </row>
    <row r="2663" spans="2:24" x14ac:dyDescent="0.25">
      <c r="B2663" s="50"/>
      <c r="C2663" s="128"/>
      <c r="D2663" s="126"/>
      <c r="E2663" s="126"/>
      <c r="F2663" s="124"/>
      <c r="G2663" s="132"/>
      <c r="H2663" s="50"/>
      <c r="I2663" s="50"/>
      <c r="J2663" s="50"/>
      <c r="K2663" s="50"/>
      <c r="L2663" s="50"/>
      <c r="M2663" s="50"/>
      <c r="N2663" s="50"/>
      <c r="O2663" s="50"/>
      <c r="P2663" s="50"/>
      <c r="Q2663" s="50"/>
      <c r="R2663" s="50"/>
      <c r="S2663" s="50"/>
      <c r="T2663" s="50"/>
      <c r="U2663" s="50"/>
      <c r="V2663" s="50"/>
      <c r="W2663" s="50"/>
      <c r="X2663" s="50"/>
    </row>
    <row r="2664" spans="2:24" x14ac:dyDescent="0.25">
      <c r="B2664" s="50"/>
      <c r="C2664" s="128"/>
      <c r="D2664" s="126"/>
      <c r="E2664" s="126"/>
      <c r="F2664" s="124"/>
      <c r="G2664" s="132"/>
      <c r="H2664" s="50"/>
      <c r="I2664" s="50"/>
      <c r="J2664" s="50"/>
      <c r="K2664" s="50"/>
      <c r="L2664" s="50"/>
      <c r="M2664" s="50"/>
      <c r="N2664" s="50"/>
      <c r="O2664" s="50"/>
      <c r="P2664" s="50"/>
      <c r="Q2664" s="50"/>
      <c r="R2664" s="50"/>
      <c r="S2664" s="50"/>
      <c r="T2664" s="50"/>
      <c r="U2664" s="50"/>
      <c r="V2664" s="50"/>
      <c r="W2664" s="50"/>
      <c r="X2664" s="50"/>
    </row>
    <row r="2665" spans="2:24" x14ac:dyDescent="0.25">
      <c r="B2665" s="50"/>
      <c r="C2665" s="128"/>
      <c r="D2665" s="126"/>
      <c r="E2665" s="126"/>
      <c r="F2665" s="124"/>
      <c r="G2665" s="132"/>
      <c r="H2665" s="50"/>
      <c r="I2665" s="50"/>
      <c r="J2665" s="50"/>
      <c r="K2665" s="50"/>
      <c r="L2665" s="50"/>
      <c r="M2665" s="50"/>
      <c r="N2665" s="50"/>
      <c r="O2665" s="50"/>
      <c r="P2665" s="50"/>
      <c r="Q2665" s="50"/>
      <c r="R2665" s="50"/>
      <c r="S2665" s="50"/>
      <c r="T2665" s="50"/>
      <c r="U2665" s="50"/>
      <c r="V2665" s="50"/>
      <c r="W2665" s="50"/>
      <c r="X2665" s="50"/>
    </row>
    <row r="2666" spans="2:24" x14ac:dyDescent="0.25">
      <c r="B2666" s="50"/>
      <c r="C2666" s="128"/>
      <c r="D2666" s="126"/>
      <c r="E2666" s="126"/>
      <c r="F2666" s="124"/>
      <c r="G2666" s="132"/>
      <c r="H2666" s="50"/>
      <c r="I2666" s="50"/>
      <c r="J2666" s="50"/>
      <c r="K2666" s="50"/>
      <c r="L2666" s="50"/>
      <c r="M2666" s="50"/>
      <c r="N2666" s="50"/>
      <c r="O2666" s="50"/>
      <c r="P2666" s="50"/>
      <c r="Q2666" s="50"/>
      <c r="R2666" s="50"/>
      <c r="S2666" s="50"/>
      <c r="T2666" s="50"/>
      <c r="U2666" s="50"/>
      <c r="V2666" s="50"/>
      <c r="W2666" s="50"/>
      <c r="X2666" s="50"/>
    </row>
    <row r="2667" spans="2:24" x14ac:dyDescent="0.25">
      <c r="B2667" s="50"/>
      <c r="C2667" s="128"/>
      <c r="D2667" s="126"/>
      <c r="E2667" s="126"/>
      <c r="F2667" s="124"/>
      <c r="G2667" s="132"/>
      <c r="H2667" s="50"/>
      <c r="I2667" s="50"/>
      <c r="J2667" s="50"/>
      <c r="K2667" s="50"/>
      <c r="L2667" s="50"/>
      <c r="M2667" s="50"/>
      <c r="N2667" s="50"/>
      <c r="O2667" s="50"/>
      <c r="P2667" s="50"/>
      <c r="Q2667" s="50"/>
      <c r="R2667" s="50"/>
      <c r="S2667" s="50"/>
      <c r="T2667" s="50"/>
      <c r="U2667" s="50"/>
      <c r="V2667" s="50"/>
      <c r="W2667" s="50"/>
      <c r="X2667" s="50"/>
    </row>
    <row r="2668" spans="2:24" x14ac:dyDescent="0.25">
      <c r="B2668" s="50"/>
      <c r="C2668" s="128"/>
      <c r="D2668" s="126"/>
      <c r="E2668" s="126"/>
      <c r="F2668" s="124"/>
      <c r="G2668" s="132"/>
      <c r="H2668" s="50"/>
      <c r="I2668" s="50"/>
      <c r="J2668" s="50"/>
      <c r="K2668" s="50"/>
      <c r="L2668" s="50"/>
      <c r="M2668" s="50"/>
      <c r="N2668" s="50"/>
      <c r="O2668" s="50"/>
      <c r="P2668" s="50"/>
      <c r="Q2668" s="50"/>
      <c r="R2668" s="50"/>
      <c r="S2668" s="50"/>
      <c r="T2668" s="50"/>
      <c r="U2668" s="50"/>
      <c r="V2668" s="50"/>
      <c r="W2668" s="50"/>
      <c r="X2668" s="50"/>
    </row>
    <row r="2669" spans="2:24" x14ac:dyDescent="0.25">
      <c r="B2669" s="50"/>
      <c r="C2669" s="128"/>
      <c r="D2669" s="126"/>
      <c r="E2669" s="126"/>
      <c r="F2669" s="124"/>
      <c r="G2669" s="132"/>
      <c r="H2669" s="50"/>
      <c r="I2669" s="50"/>
      <c r="J2669" s="50"/>
      <c r="K2669" s="50"/>
      <c r="L2669" s="50"/>
      <c r="M2669" s="50"/>
      <c r="N2669" s="50"/>
      <c r="O2669" s="50"/>
      <c r="P2669" s="50"/>
      <c r="Q2669" s="50"/>
      <c r="R2669" s="50"/>
      <c r="S2669" s="50"/>
      <c r="T2669" s="50"/>
      <c r="U2669" s="50"/>
      <c r="V2669" s="50"/>
      <c r="W2669" s="50"/>
      <c r="X2669" s="50"/>
    </row>
    <row r="2670" spans="2:24" x14ac:dyDescent="0.25">
      <c r="B2670" s="50"/>
      <c r="C2670" s="128"/>
      <c r="D2670" s="126"/>
      <c r="E2670" s="126"/>
      <c r="F2670" s="124"/>
      <c r="G2670" s="132"/>
      <c r="H2670" s="50"/>
      <c r="I2670" s="50"/>
      <c r="J2670" s="50"/>
      <c r="K2670" s="50"/>
      <c r="L2670" s="50"/>
      <c r="M2670" s="50"/>
      <c r="N2670" s="50"/>
      <c r="O2670" s="50"/>
      <c r="P2670" s="50"/>
      <c r="Q2670" s="50"/>
      <c r="R2670" s="50"/>
      <c r="S2670" s="50"/>
      <c r="T2670" s="50"/>
      <c r="U2670" s="50"/>
      <c r="V2670" s="50"/>
      <c r="W2670" s="50"/>
      <c r="X2670" s="50"/>
    </row>
    <row r="2671" spans="2:24" x14ac:dyDescent="0.25">
      <c r="B2671" s="50"/>
      <c r="C2671" s="128"/>
      <c r="D2671" s="126"/>
      <c r="E2671" s="126"/>
      <c r="F2671" s="124"/>
      <c r="G2671" s="132"/>
      <c r="H2671" s="50"/>
      <c r="I2671" s="50"/>
      <c r="J2671" s="50"/>
      <c r="K2671" s="50"/>
      <c r="L2671" s="50"/>
      <c r="M2671" s="50"/>
      <c r="N2671" s="50"/>
      <c r="O2671" s="50"/>
      <c r="P2671" s="50"/>
      <c r="Q2671" s="50"/>
      <c r="R2671" s="50"/>
      <c r="S2671" s="50"/>
      <c r="T2671" s="50"/>
      <c r="U2671" s="50"/>
      <c r="V2671" s="50"/>
      <c r="W2671" s="50"/>
      <c r="X2671" s="50"/>
    </row>
    <row r="2672" spans="2:24" x14ac:dyDescent="0.25">
      <c r="B2672" s="50"/>
      <c r="C2672" s="128"/>
      <c r="D2672" s="126"/>
      <c r="E2672" s="126"/>
      <c r="F2672" s="124"/>
      <c r="G2672" s="132"/>
      <c r="H2672" s="50"/>
      <c r="I2672" s="50"/>
      <c r="J2672" s="50"/>
      <c r="K2672" s="50"/>
      <c r="L2672" s="50"/>
      <c r="M2672" s="50"/>
      <c r="N2672" s="50"/>
      <c r="O2672" s="50"/>
      <c r="P2672" s="50"/>
      <c r="Q2672" s="50"/>
      <c r="R2672" s="50"/>
      <c r="S2672" s="50"/>
      <c r="T2672" s="50"/>
      <c r="U2672" s="50"/>
      <c r="V2672" s="50"/>
      <c r="W2672" s="50"/>
      <c r="X2672" s="50"/>
    </row>
    <row r="2673" spans="2:24" x14ac:dyDescent="0.25">
      <c r="B2673" s="50"/>
      <c r="C2673" s="128"/>
      <c r="D2673" s="126"/>
      <c r="E2673" s="126"/>
      <c r="F2673" s="124"/>
      <c r="G2673" s="132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  <c r="R2673" s="50"/>
      <c r="S2673" s="50"/>
      <c r="T2673" s="50"/>
      <c r="U2673" s="50"/>
      <c r="V2673" s="50"/>
      <c r="W2673" s="50"/>
      <c r="X2673" s="50"/>
    </row>
    <row r="2674" spans="2:24" x14ac:dyDescent="0.25">
      <c r="B2674" s="50"/>
      <c r="C2674" s="128"/>
      <c r="D2674" s="126"/>
      <c r="E2674" s="126"/>
      <c r="F2674" s="124"/>
      <c r="G2674" s="132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  <c r="R2674" s="50"/>
      <c r="S2674" s="50"/>
      <c r="T2674" s="50"/>
      <c r="U2674" s="50"/>
      <c r="V2674" s="50"/>
      <c r="W2674" s="50"/>
      <c r="X2674" s="50"/>
    </row>
    <row r="2675" spans="2:24" x14ac:dyDescent="0.25">
      <c r="B2675" s="50"/>
      <c r="C2675" s="128"/>
      <c r="D2675" s="126"/>
      <c r="E2675" s="126"/>
      <c r="F2675" s="124"/>
      <c r="G2675" s="132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  <c r="R2675" s="50"/>
      <c r="S2675" s="50"/>
      <c r="T2675" s="50"/>
      <c r="U2675" s="50"/>
      <c r="V2675" s="50"/>
      <c r="W2675" s="50"/>
      <c r="X2675" s="50"/>
    </row>
    <row r="2676" spans="2:24" x14ac:dyDescent="0.25">
      <c r="B2676" s="50"/>
      <c r="C2676" s="128"/>
      <c r="D2676" s="126"/>
      <c r="E2676" s="126"/>
      <c r="F2676" s="124"/>
      <c r="G2676" s="132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  <c r="R2676" s="50"/>
      <c r="S2676" s="50"/>
      <c r="T2676" s="50"/>
      <c r="U2676" s="50"/>
      <c r="V2676" s="50"/>
      <c r="W2676" s="50"/>
      <c r="X2676" s="50"/>
    </row>
    <row r="2677" spans="2:24" x14ac:dyDescent="0.25">
      <c r="B2677" s="50"/>
      <c r="C2677" s="128"/>
      <c r="D2677" s="126"/>
      <c r="E2677" s="126"/>
      <c r="F2677" s="124"/>
      <c r="G2677" s="132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  <c r="R2677" s="50"/>
      <c r="S2677" s="50"/>
      <c r="T2677" s="50"/>
      <c r="U2677" s="50"/>
      <c r="V2677" s="50"/>
      <c r="W2677" s="50"/>
      <c r="X2677" s="50"/>
    </row>
    <row r="2678" spans="2:24" x14ac:dyDescent="0.25">
      <c r="B2678" s="50"/>
      <c r="C2678" s="128"/>
      <c r="D2678" s="126"/>
      <c r="E2678" s="126"/>
      <c r="F2678" s="124"/>
      <c r="G2678" s="132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  <c r="R2678" s="50"/>
      <c r="S2678" s="50"/>
      <c r="T2678" s="50"/>
      <c r="U2678" s="50"/>
      <c r="V2678" s="50"/>
      <c r="W2678" s="50"/>
      <c r="X2678" s="50"/>
    </row>
    <row r="2679" spans="2:24" x14ac:dyDescent="0.25">
      <c r="B2679" s="50"/>
      <c r="C2679" s="128"/>
      <c r="D2679" s="126"/>
      <c r="E2679" s="126"/>
      <c r="F2679" s="124"/>
      <c r="G2679" s="132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  <c r="R2679" s="50"/>
      <c r="S2679" s="50"/>
      <c r="T2679" s="50"/>
      <c r="U2679" s="50"/>
      <c r="V2679" s="50"/>
      <c r="W2679" s="50"/>
      <c r="X2679" s="50"/>
    </row>
    <row r="2680" spans="2:24" x14ac:dyDescent="0.25">
      <c r="B2680" s="50"/>
      <c r="C2680" s="128"/>
      <c r="D2680" s="126"/>
      <c r="E2680" s="126"/>
      <c r="F2680" s="124"/>
      <c r="G2680" s="132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  <c r="R2680" s="50"/>
      <c r="S2680" s="50"/>
      <c r="T2680" s="50"/>
      <c r="U2680" s="50"/>
      <c r="V2680" s="50"/>
      <c r="W2680" s="50"/>
      <c r="X2680" s="50"/>
    </row>
    <row r="2681" spans="2:24" x14ac:dyDescent="0.25">
      <c r="B2681" s="50"/>
      <c r="C2681" s="128"/>
      <c r="D2681" s="126"/>
      <c r="E2681" s="126"/>
      <c r="F2681" s="124"/>
      <c r="G2681" s="132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  <c r="R2681" s="50"/>
      <c r="S2681" s="50"/>
      <c r="T2681" s="50"/>
      <c r="U2681" s="50"/>
      <c r="V2681" s="50"/>
      <c r="W2681" s="50"/>
      <c r="X2681" s="50"/>
    </row>
    <row r="2682" spans="2:24" x14ac:dyDescent="0.25">
      <c r="B2682" s="50"/>
      <c r="C2682" s="128"/>
      <c r="D2682" s="126"/>
      <c r="E2682" s="126"/>
      <c r="F2682" s="124"/>
      <c r="G2682" s="132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  <c r="R2682" s="50"/>
      <c r="S2682" s="50"/>
      <c r="T2682" s="50"/>
      <c r="U2682" s="50"/>
      <c r="V2682" s="50"/>
      <c r="W2682" s="50"/>
      <c r="X2682" s="50"/>
    </row>
    <row r="2683" spans="2:24" x14ac:dyDescent="0.25">
      <c r="B2683" s="50"/>
      <c r="C2683" s="128"/>
      <c r="D2683" s="126"/>
      <c r="E2683" s="126"/>
      <c r="F2683" s="124"/>
      <c r="G2683" s="132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  <c r="R2683" s="50"/>
      <c r="S2683" s="50"/>
      <c r="T2683" s="50"/>
      <c r="U2683" s="50"/>
      <c r="V2683" s="50"/>
      <c r="W2683" s="50"/>
      <c r="X2683" s="50"/>
    </row>
    <row r="2684" spans="2:24" x14ac:dyDescent="0.25">
      <c r="B2684" s="50"/>
      <c r="C2684" s="128"/>
      <c r="D2684" s="126"/>
      <c r="E2684" s="126"/>
      <c r="F2684" s="124"/>
      <c r="G2684" s="132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  <c r="R2684" s="50"/>
      <c r="S2684" s="50"/>
      <c r="T2684" s="50"/>
      <c r="U2684" s="50"/>
      <c r="V2684" s="50"/>
      <c r="W2684" s="50"/>
      <c r="X2684" s="50"/>
    </row>
    <row r="2685" spans="2:24" x14ac:dyDescent="0.25">
      <c r="B2685" s="50"/>
      <c r="C2685" s="128"/>
      <c r="D2685" s="126"/>
      <c r="E2685" s="126"/>
      <c r="F2685" s="124"/>
      <c r="G2685" s="132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  <c r="R2685" s="50"/>
      <c r="S2685" s="50"/>
      <c r="T2685" s="50"/>
      <c r="U2685" s="50"/>
      <c r="V2685" s="50"/>
      <c r="W2685" s="50"/>
      <c r="X2685" s="50"/>
    </row>
    <row r="2686" spans="2:24" x14ac:dyDescent="0.25">
      <c r="B2686" s="50"/>
      <c r="C2686" s="128"/>
      <c r="D2686" s="126"/>
      <c r="E2686" s="126"/>
      <c r="F2686" s="124"/>
      <c r="G2686" s="132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  <c r="R2686" s="50"/>
      <c r="S2686" s="50"/>
      <c r="T2686" s="50"/>
      <c r="U2686" s="50"/>
      <c r="V2686" s="50"/>
      <c r="W2686" s="50"/>
      <c r="X2686" s="50"/>
    </row>
    <row r="2687" spans="2:24" x14ac:dyDescent="0.25">
      <c r="B2687" s="50"/>
      <c r="C2687" s="128"/>
      <c r="D2687" s="126"/>
      <c r="E2687" s="126"/>
      <c r="F2687" s="124"/>
      <c r="G2687" s="132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  <c r="R2687" s="50"/>
      <c r="S2687" s="50"/>
      <c r="T2687" s="50"/>
      <c r="U2687" s="50"/>
      <c r="V2687" s="50"/>
      <c r="W2687" s="50"/>
      <c r="X2687" s="50"/>
    </row>
    <row r="2688" spans="2:24" x14ac:dyDescent="0.25">
      <c r="B2688" s="50"/>
      <c r="C2688" s="128"/>
      <c r="D2688" s="126"/>
      <c r="E2688" s="126"/>
      <c r="F2688" s="124"/>
      <c r="G2688" s="132"/>
      <c r="H2688" s="50"/>
      <c r="I2688" s="50"/>
      <c r="J2688" s="50"/>
      <c r="K2688" s="50"/>
      <c r="L2688" s="50"/>
      <c r="M2688" s="50"/>
      <c r="N2688" s="50"/>
      <c r="O2688" s="50"/>
      <c r="P2688" s="50"/>
      <c r="Q2688" s="50"/>
      <c r="R2688" s="50"/>
      <c r="S2688" s="50"/>
      <c r="T2688" s="50"/>
      <c r="U2688" s="50"/>
      <c r="V2688" s="50"/>
      <c r="W2688" s="50"/>
      <c r="X2688" s="50"/>
    </row>
    <row r="2689" spans="2:24" x14ac:dyDescent="0.25">
      <c r="B2689" s="50"/>
      <c r="C2689" s="128"/>
      <c r="D2689" s="126"/>
      <c r="E2689" s="126"/>
      <c r="F2689" s="124"/>
      <c r="G2689" s="132"/>
      <c r="H2689" s="50"/>
      <c r="I2689" s="50"/>
      <c r="J2689" s="50"/>
      <c r="K2689" s="50"/>
      <c r="L2689" s="50"/>
      <c r="M2689" s="50"/>
      <c r="N2689" s="50"/>
      <c r="O2689" s="50"/>
      <c r="P2689" s="50"/>
      <c r="Q2689" s="50"/>
      <c r="R2689" s="50"/>
      <c r="S2689" s="50"/>
      <c r="T2689" s="50"/>
      <c r="U2689" s="50"/>
      <c r="V2689" s="50"/>
      <c r="W2689" s="50"/>
      <c r="X2689" s="50"/>
    </row>
    <row r="2690" spans="2:24" x14ac:dyDescent="0.25">
      <c r="B2690" s="50"/>
      <c r="C2690" s="128"/>
      <c r="D2690" s="126"/>
      <c r="E2690" s="126"/>
      <c r="F2690" s="124"/>
      <c r="G2690" s="132"/>
      <c r="H2690" s="50"/>
      <c r="I2690" s="50"/>
      <c r="J2690" s="50"/>
      <c r="K2690" s="50"/>
      <c r="L2690" s="50"/>
      <c r="M2690" s="50"/>
      <c r="N2690" s="50"/>
      <c r="O2690" s="50"/>
      <c r="P2690" s="50"/>
      <c r="Q2690" s="50"/>
      <c r="R2690" s="50"/>
      <c r="S2690" s="50"/>
      <c r="T2690" s="50"/>
      <c r="U2690" s="50"/>
      <c r="V2690" s="50"/>
      <c r="W2690" s="50"/>
      <c r="X2690" s="50"/>
    </row>
    <row r="2691" spans="2:24" x14ac:dyDescent="0.25">
      <c r="B2691" s="50"/>
      <c r="C2691" s="128"/>
      <c r="D2691" s="126"/>
      <c r="E2691" s="126"/>
      <c r="F2691" s="124"/>
      <c r="G2691" s="132"/>
      <c r="H2691" s="50"/>
      <c r="I2691" s="50"/>
      <c r="J2691" s="50"/>
      <c r="K2691" s="50"/>
      <c r="L2691" s="50"/>
      <c r="M2691" s="50"/>
      <c r="N2691" s="50"/>
      <c r="O2691" s="50"/>
      <c r="P2691" s="50"/>
      <c r="Q2691" s="50"/>
      <c r="R2691" s="50"/>
      <c r="S2691" s="50"/>
      <c r="T2691" s="50"/>
      <c r="U2691" s="50"/>
      <c r="V2691" s="50"/>
      <c r="W2691" s="50"/>
      <c r="X2691" s="50"/>
    </row>
    <row r="2692" spans="2:24" x14ac:dyDescent="0.25">
      <c r="B2692" s="50"/>
      <c r="C2692" s="128"/>
      <c r="D2692" s="126"/>
      <c r="E2692" s="126"/>
      <c r="F2692" s="124"/>
      <c r="G2692" s="132"/>
      <c r="H2692" s="50"/>
      <c r="I2692" s="50"/>
      <c r="J2692" s="50"/>
      <c r="K2692" s="50"/>
      <c r="L2692" s="50"/>
      <c r="M2692" s="50"/>
      <c r="N2692" s="50"/>
      <c r="O2692" s="50"/>
      <c r="P2692" s="50"/>
      <c r="Q2692" s="50"/>
      <c r="R2692" s="50"/>
      <c r="S2692" s="50"/>
      <c r="T2692" s="50"/>
      <c r="U2692" s="50"/>
      <c r="V2692" s="50"/>
      <c r="W2692" s="50"/>
      <c r="X2692" s="50"/>
    </row>
    <row r="2693" spans="2:24" x14ac:dyDescent="0.25">
      <c r="B2693" s="50"/>
      <c r="C2693" s="128"/>
      <c r="D2693" s="126"/>
      <c r="E2693" s="126"/>
      <c r="F2693" s="124"/>
      <c r="G2693" s="132"/>
      <c r="H2693" s="50"/>
      <c r="I2693" s="50"/>
      <c r="J2693" s="50"/>
      <c r="K2693" s="50"/>
      <c r="L2693" s="50"/>
      <c r="M2693" s="50"/>
      <c r="N2693" s="50"/>
      <c r="O2693" s="50"/>
      <c r="P2693" s="50"/>
      <c r="Q2693" s="50"/>
      <c r="R2693" s="50"/>
      <c r="S2693" s="50"/>
      <c r="T2693" s="50"/>
      <c r="U2693" s="50"/>
      <c r="V2693" s="50"/>
      <c r="W2693" s="50"/>
      <c r="X2693" s="50"/>
    </row>
    <row r="2694" spans="2:24" x14ac:dyDescent="0.25">
      <c r="B2694" s="50"/>
      <c r="C2694" s="128"/>
      <c r="D2694" s="126"/>
      <c r="E2694" s="126"/>
      <c r="F2694" s="124"/>
      <c r="G2694" s="132"/>
      <c r="H2694" s="50"/>
      <c r="I2694" s="50"/>
      <c r="J2694" s="50"/>
      <c r="K2694" s="50"/>
      <c r="L2694" s="50"/>
      <c r="M2694" s="50"/>
      <c r="N2694" s="50"/>
      <c r="O2694" s="50"/>
      <c r="P2694" s="50"/>
      <c r="Q2694" s="50"/>
      <c r="R2694" s="50"/>
      <c r="S2694" s="50"/>
      <c r="T2694" s="50"/>
      <c r="U2694" s="50"/>
      <c r="V2694" s="50"/>
      <c r="W2694" s="50"/>
      <c r="X2694" s="50"/>
    </row>
    <row r="2695" spans="2:24" x14ac:dyDescent="0.25">
      <c r="B2695" s="50"/>
      <c r="C2695" s="128"/>
      <c r="D2695" s="126"/>
      <c r="E2695" s="126"/>
      <c r="F2695" s="124"/>
      <c r="G2695" s="132"/>
      <c r="H2695" s="50"/>
      <c r="I2695" s="50"/>
      <c r="J2695" s="50"/>
      <c r="K2695" s="50"/>
      <c r="L2695" s="50"/>
      <c r="M2695" s="50"/>
      <c r="N2695" s="50"/>
      <c r="O2695" s="50"/>
      <c r="P2695" s="50"/>
      <c r="Q2695" s="50"/>
      <c r="R2695" s="50"/>
      <c r="S2695" s="50"/>
      <c r="T2695" s="50"/>
      <c r="U2695" s="50"/>
      <c r="V2695" s="50"/>
      <c r="W2695" s="50"/>
      <c r="X2695" s="50"/>
    </row>
    <row r="2696" spans="2:24" x14ac:dyDescent="0.25">
      <c r="B2696" s="50"/>
      <c r="C2696" s="128"/>
      <c r="D2696" s="126"/>
      <c r="E2696" s="126"/>
      <c r="F2696" s="124"/>
      <c r="G2696" s="132"/>
      <c r="H2696" s="50"/>
      <c r="I2696" s="50"/>
      <c r="J2696" s="50"/>
      <c r="K2696" s="50"/>
      <c r="L2696" s="50"/>
      <c r="M2696" s="50"/>
      <c r="N2696" s="50"/>
      <c r="O2696" s="50"/>
      <c r="P2696" s="50"/>
      <c r="Q2696" s="50"/>
      <c r="R2696" s="50"/>
      <c r="S2696" s="50"/>
      <c r="T2696" s="50"/>
      <c r="U2696" s="50"/>
      <c r="V2696" s="50"/>
      <c r="W2696" s="50"/>
      <c r="X2696" s="50"/>
    </row>
    <row r="2697" spans="2:24" x14ac:dyDescent="0.25">
      <c r="B2697" s="50"/>
      <c r="C2697" s="128"/>
      <c r="D2697" s="126"/>
      <c r="E2697" s="126"/>
      <c r="F2697" s="124"/>
      <c r="G2697" s="132"/>
      <c r="H2697" s="50"/>
      <c r="I2697" s="50"/>
      <c r="J2697" s="50"/>
      <c r="K2697" s="50"/>
      <c r="L2697" s="50"/>
      <c r="M2697" s="50"/>
      <c r="N2697" s="50"/>
      <c r="O2697" s="50"/>
      <c r="P2697" s="50"/>
      <c r="Q2697" s="50"/>
      <c r="R2697" s="50"/>
      <c r="S2697" s="50"/>
      <c r="T2697" s="50"/>
      <c r="U2697" s="50"/>
      <c r="V2697" s="50"/>
      <c r="W2697" s="50"/>
      <c r="X2697" s="50"/>
    </row>
    <row r="2698" spans="2:24" x14ac:dyDescent="0.25">
      <c r="B2698" s="50"/>
      <c r="C2698" s="128"/>
      <c r="D2698" s="126"/>
      <c r="E2698" s="126"/>
      <c r="F2698" s="124"/>
      <c r="G2698" s="132"/>
      <c r="H2698" s="50"/>
      <c r="I2698" s="50"/>
      <c r="J2698" s="50"/>
      <c r="K2698" s="50"/>
      <c r="L2698" s="50"/>
      <c r="M2698" s="50"/>
      <c r="N2698" s="50"/>
      <c r="O2698" s="50"/>
      <c r="P2698" s="50"/>
      <c r="Q2698" s="50"/>
      <c r="R2698" s="50"/>
      <c r="S2698" s="50"/>
      <c r="T2698" s="50"/>
      <c r="U2698" s="50"/>
      <c r="V2698" s="50"/>
      <c r="W2698" s="50"/>
      <c r="X2698" s="50"/>
    </row>
    <row r="2699" spans="2:24" x14ac:dyDescent="0.25">
      <c r="B2699" s="50"/>
      <c r="C2699" s="128"/>
      <c r="D2699" s="126"/>
      <c r="E2699" s="126"/>
      <c r="F2699" s="124"/>
      <c r="G2699" s="132"/>
      <c r="H2699" s="50"/>
      <c r="I2699" s="50"/>
      <c r="J2699" s="50"/>
      <c r="K2699" s="50"/>
      <c r="L2699" s="50"/>
      <c r="M2699" s="50"/>
      <c r="N2699" s="50"/>
      <c r="O2699" s="50"/>
      <c r="P2699" s="50"/>
      <c r="Q2699" s="50"/>
      <c r="R2699" s="50"/>
      <c r="S2699" s="50"/>
      <c r="T2699" s="50"/>
      <c r="U2699" s="50"/>
      <c r="V2699" s="50"/>
      <c r="W2699" s="50"/>
      <c r="X2699" s="50"/>
    </row>
    <row r="2700" spans="2:24" x14ac:dyDescent="0.25">
      <c r="B2700" s="50"/>
      <c r="C2700" s="128"/>
      <c r="D2700" s="126"/>
      <c r="E2700" s="126"/>
      <c r="F2700" s="124"/>
      <c r="G2700" s="132"/>
      <c r="H2700" s="50"/>
      <c r="I2700" s="50"/>
      <c r="J2700" s="50"/>
      <c r="K2700" s="50"/>
      <c r="L2700" s="50"/>
      <c r="M2700" s="50"/>
      <c r="N2700" s="50"/>
      <c r="O2700" s="50"/>
      <c r="P2700" s="50"/>
      <c r="Q2700" s="50"/>
      <c r="R2700" s="50"/>
      <c r="S2700" s="50"/>
      <c r="T2700" s="50"/>
      <c r="U2700" s="50"/>
      <c r="V2700" s="50"/>
      <c r="W2700" s="50"/>
      <c r="X2700" s="50"/>
    </row>
    <row r="2701" spans="2:24" x14ac:dyDescent="0.25">
      <c r="B2701" s="50"/>
      <c r="C2701" s="128"/>
      <c r="D2701" s="126"/>
      <c r="E2701" s="126"/>
      <c r="F2701" s="124"/>
      <c r="G2701" s="132"/>
      <c r="H2701" s="50"/>
      <c r="I2701" s="50"/>
      <c r="J2701" s="50"/>
      <c r="K2701" s="50"/>
      <c r="L2701" s="50"/>
      <c r="M2701" s="50"/>
      <c r="N2701" s="50"/>
      <c r="O2701" s="50"/>
      <c r="P2701" s="50"/>
      <c r="Q2701" s="50"/>
      <c r="R2701" s="50"/>
      <c r="S2701" s="50"/>
      <c r="T2701" s="50"/>
      <c r="U2701" s="50"/>
      <c r="V2701" s="50"/>
      <c r="W2701" s="50"/>
      <c r="X2701" s="50"/>
    </row>
    <row r="2702" spans="2:24" x14ac:dyDescent="0.25">
      <c r="B2702" s="50"/>
      <c r="C2702" s="128"/>
      <c r="D2702" s="126"/>
      <c r="E2702" s="126"/>
      <c r="F2702" s="124"/>
      <c r="G2702" s="132"/>
      <c r="H2702" s="50"/>
      <c r="I2702" s="50"/>
      <c r="J2702" s="50"/>
      <c r="K2702" s="50"/>
      <c r="L2702" s="50"/>
      <c r="M2702" s="50"/>
      <c r="N2702" s="50"/>
      <c r="O2702" s="50"/>
      <c r="P2702" s="50"/>
      <c r="Q2702" s="50"/>
      <c r="R2702" s="50"/>
      <c r="S2702" s="50"/>
      <c r="T2702" s="50"/>
      <c r="U2702" s="50"/>
      <c r="V2702" s="50"/>
      <c r="W2702" s="50"/>
      <c r="X2702" s="50"/>
    </row>
    <row r="2703" spans="2:24" x14ac:dyDescent="0.25">
      <c r="B2703" s="50"/>
      <c r="C2703" s="128"/>
      <c r="D2703" s="126"/>
      <c r="E2703" s="126"/>
      <c r="F2703" s="124"/>
      <c r="G2703" s="132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  <c r="R2703" s="50"/>
      <c r="S2703" s="50"/>
      <c r="T2703" s="50"/>
      <c r="U2703" s="50"/>
      <c r="V2703" s="50"/>
      <c r="W2703" s="50"/>
      <c r="X2703" s="50"/>
    </row>
    <row r="2704" spans="2:24" x14ac:dyDescent="0.25">
      <c r="B2704" s="50"/>
      <c r="C2704" s="128"/>
      <c r="D2704" s="126"/>
      <c r="E2704" s="126"/>
      <c r="F2704" s="124"/>
      <c r="G2704" s="132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  <c r="R2704" s="50"/>
      <c r="S2704" s="50"/>
      <c r="T2704" s="50"/>
      <c r="U2704" s="50"/>
      <c r="V2704" s="50"/>
      <c r="W2704" s="50"/>
      <c r="X2704" s="50"/>
    </row>
    <row r="2705" spans="2:24" x14ac:dyDescent="0.25">
      <c r="B2705" s="50"/>
      <c r="C2705" s="128"/>
      <c r="D2705" s="126"/>
      <c r="E2705" s="126"/>
      <c r="F2705" s="124"/>
      <c r="G2705" s="132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  <c r="R2705" s="50"/>
      <c r="S2705" s="50"/>
      <c r="T2705" s="50"/>
      <c r="U2705" s="50"/>
      <c r="V2705" s="50"/>
      <c r="W2705" s="50"/>
      <c r="X2705" s="50"/>
    </row>
    <row r="2706" spans="2:24" x14ac:dyDescent="0.25">
      <c r="B2706" s="50"/>
      <c r="C2706" s="128"/>
      <c r="D2706" s="126"/>
      <c r="E2706" s="126"/>
      <c r="F2706" s="124"/>
      <c r="G2706" s="132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  <c r="R2706" s="50"/>
      <c r="S2706" s="50"/>
      <c r="T2706" s="50"/>
      <c r="U2706" s="50"/>
      <c r="V2706" s="50"/>
      <c r="W2706" s="50"/>
      <c r="X2706" s="50"/>
    </row>
    <row r="2707" spans="2:24" x14ac:dyDescent="0.25">
      <c r="B2707" s="50"/>
      <c r="C2707" s="128"/>
      <c r="D2707" s="126"/>
      <c r="E2707" s="126"/>
      <c r="F2707" s="124"/>
      <c r="G2707" s="132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  <c r="R2707" s="50"/>
      <c r="S2707" s="50"/>
      <c r="T2707" s="50"/>
      <c r="U2707" s="50"/>
      <c r="V2707" s="50"/>
      <c r="W2707" s="50"/>
      <c r="X2707" s="50"/>
    </row>
    <row r="2708" spans="2:24" x14ac:dyDescent="0.25">
      <c r="B2708" s="50"/>
      <c r="C2708" s="128"/>
      <c r="D2708" s="126"/>
      <c r="E2708" s="126"/>
      <c r="F2708" s="124"/>
      <c r="G2708" s="132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  <c r="R2708" s="50"/>
      <c r="S2708" s="50"/>
      <c r="T2708" s="50"/>
      <c r="U2708" s="50"/>
      <c r="V2708" s="50"/>
      <c r="W2708" s="50"/>
      <c r="X2708" s="50"/>
    </row>
    <row r="2709" spans="2:24" x14ac:dyDescent="0.25">
      <c r="B2709" s="50"/>
      <c r="C2709" s="128"/>
      <c r="D2709" s="126"/>
      <c r="E2709" s="126"/>
      <c r="F2709" s="124"/>
      <c r="G2709" s="132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  <c r="R2709" s="50"/>
      <c r="S2709" s="50"/>
      <c r="T2709" s="50"/>
      <c r="U2709" s="50"/>
      <c r="V2709" s="50"/>
      <c r="W2709" s="50"/>
      <c r="X2709" s="50"/>
    </row>
    <row r="2710" spans="2:24" x14ac:dyDescent="0.25">
      <c r="B2710" s="50"/>
      <c r="C2710" s="128"/>
      <c r="D2710" s="126"/>
      <c r="E2710" s="126"/>
      <c r="F2710" s="124"/>
      <c r="G2710" s="132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  <c r="R2710" s="50"/>
      <c r="S2710" s="50"/>
      <c r="T2710" s="50"/>
      <c r="U2710" s="50"/>
      <c r="V2710" s="50"/>
      <c r="W2710" s="50"/>
      <c r="X2710" s="50"/>
    </row>
    <row r="2711" spans="2:24" x14ac:dyDescent="0.25">
      <c r="B2711" s="50"/>
      <c r="C2711" s="128"/>
      <c r="D2711" s="126"/>
      <c r="E2711" s="126"/>
      <c r="F2711" s="124"/>
      <c r="G2711" s="132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  <c r="R2711" s="50"/>
      <c r="S2711" s="50"/>
      <c r="T2711" s="50"/>
      <c r="U2711" s="50"/>
      <c r="V2711" s="50"/>
      <c r="W2711" s="50"/>
      <c r="X2711" s="50"/>
    </row>
    <row r="2712" spans="2:24" x14ac:dyDescent="0.25">
      <c r="B2712" s="50"/>
      <c r="C2712" s="128"/>
      <c r="D2712" s="126"/>
      <c r="E2712" s="126"/>
      <c r="F2712" s="124"/>
      <c r="G2712" s="132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  <c r="R2712" s="50"/>
      <c r="S2712" s="50"/>
      <c r="T2712" s="50"/>
      <c r="U2712" s="50"/>
      <c r="V2712" s="50"/>
      <c r="W2712" s="50"/>
      <c r="X2712" s="50"/>
    </row>
    <row r="2713" spans="2:24" x14ac:dyDescent="0.25">
      <c r="B2713" s="50"/>
      <c r="C2713" s="128"/>
      <c r="D2713" s="126"/>
      <c r="E2713" s="126"/>
      <c r="F2713" s="124"/>
      <c r="G2713" s="132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  <c r="R2713" s="50"/>
      <c r="S2713" s="50"/>
      <c r="T2713" s="50"/>
      <c r="U2713" s="50"/>
      <c r="V2713" s="50"/>
      <c r="W2713" s="50"/>
      <c r="X2713" s="50"/>
    </row>
    <row r="2714" spans="2:24" x14ac:dyDescent="0.25">
      <c r="B2714" s="50"/>
      <c r="C2714" s="128"/>
      <c r="D2714" s="126"/>
      <c r="E2714" s="126"/>
      <c r="F2714" s="124"/>
      <c r="G2714" s="132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  <c r="R2714" s="50"/>
      <c r="S2714" s="50"/>
      <c r="T2714" s="50"/>
      <c r="U2714" s="50"/>
      <c r="V2714" s="50"/>
      <c r="W2714" s="50"/>
      <c r="X2714" s="50"/>
    </row>
    <row r="2715" spans="2:24" x14ac:dyDescent="0.25">
      <c r="B2715" s="50"/>
      <c r="C2715" s="128"/>
      <c r="D2715" s="126"/>
      <c r="E2715" s="126"/>
      <c r="F2715" s="124"/>
      <c r="G2715" s="132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  <c r="R2715" s="50"/>
      <c r="S2715" s="50"/>
      <c r="T2715" s="50"/>
      <c r="U2715" s="50"/>
      <c r="V2715" s="50"/>
      <c r="W2715" s="50"/>
      <c r="X2715" s="50"/>
    </row>
    <row r="2716" spans="2:24" x14ac:dyDescent="0.25">
      <c r="B2716" s="50"/>
      <c r="C2716" s="128"/>
      <c r="D2716" s="126"/>
      <c r="E2716" s="126"/>
      <c r="F2716" s="124"/>
      <c r="G2716" s="132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  <c r="R2716" s="50"/>
      <c r="S2716" s="50"/>
      <c r="T2716" s="50"/>
      <c r="U2716" s="50"/>
      <c r="V2716" s="50"/>
      <c r="W2716" s="50"/>
      <c r="X2716" s="50"/>
    </row>
    <row r="2717" spans="2:24" x14ac:dyDescent="0.25">
      <c r="B2717" s="50"/>
      <c r="C2717" s="128"/>
      <c r="D2717" s="126"/>
      <c r="E2717" s="126"/>
      <c r="F2717" s="124"/>
      <c r="G2717" s="132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  <c r="R2717" s="50"/>
      <c r="S2717" s="50"/>
      <c r="T2717" s="50"/>
      <c r="U2717" s="50"/>
      <c r="V2717" s="50"/>
      <c r="W2717" s="50"/>
      <c r="X2717" s="50"/>
    </row>
    <row r="2718" spans="2:24" x14ac:dyDescent="0.25">
      <c r="B2718" s="50"/>
      <c r="C2718" s="128"/>
      <c r="D2718" s="126"/>
      <c r="E2718" s="126"/>
      <c r="F2718" s="124"/>
      <c r="G2718" s="132"/>
      <c r="H2718" s="50"/>
      <c r="I2718" s="50"/>
      <c r="J2718" s="50"/>
      <c r="K2718" s="50"/>
      <c r="L2718" s="50"/>
      <c r="M2718" s="50"/>
      <c r="N2718" s="50"/>
      <c r="O2718" s="50"/>
      <c r="P2718" s="50"/>
      <c r="Q2718" s="50"/>
      <c r="R2718" s="50"/>
      <c r="S2718" s="50"/>
      <c r="T2718" s="50"/>
      <c r="U2718" s="50"/>
      <c r="V2718" s="50"/>
      <c r="W2718" s="50"/>
      <c r="X2718" s="50"/>
    </row>
    <row r="2719" spans="2:24" x14ac:dyDescent="0.25">
      <c r="B2719" s="50"/>
      <c r="C2719" s="128"/>
      <c r="D2719" s="126"/>
      <c r="E2719" s="126"/>
      <c r="F2719" s="124"/>
      <c r="G2719" s="132"/>
      <c r="H2719" s="50"/>
      <c r="I2719" s="50"/>
      <c r="J2719" s="50"/>
      <c r="K2719" s="50"/>
      <c r="L2719" s="50"/>
      <c r="M2719" s="50"/>
      <c r="N2719" s="50"/>
      <c r="O2719" s="50"/>
      <c r="P2719" s="50"/>
      <c r="Q2719" s="50"/>
      <c r="R2719" s="50"/>
      <c r="S2719" s="50"/>
      <c r="T2719" s="50"/>
      <c r="U2719" s="50"/>
      <c r="V2719" s="50"/>
      <c r="W2719" s="50"/>
      <c r="X2719" s="50"/>
    </row>
    <row r="2720" spans="2:24" x14ac:dyDescent="0.25">
      <c r="B2720" s="50"/>
      <c r="C2720" s="128"/>
      <c r="D2720" s="126"/>
      <c r="E2720" s="126"/>
      <c r="F2720" s="124"/>
      <c r="G2720" s="132"/>
      <c r="H2720" s="50"/>
      <c r="I2720" s="50"/>
      <c r="J2720" s="50"/>
      <c r="K2720" s="50"/>
      <c r="L2720" s="50"/>
      <c r="M2720" s="50"/>
      <c r="N2720" s="50"/>
      <c r="O2720" s="50"/>
      <c r="P2720" s="50"/>
      <c r="Q2720" s="50"/>
      <c r="R2720" s="50"/>
      <c r="S2720" s="50"/>
      <c r="T2720" s="50"/>
      <c r="U2720" s="50"/>
      <c r="V2720" s="50"/>
      <c r="W2720" s="50"/>
      <c r="X2720" s="50"/>
    </row>
    <row r="2721" spans="2:24" x14ac:dyDescent="0.25">
      <c r="B2721" s="50"/>
      <c r="C2721" s="128"/>
      <c r="D2721" s="126"/>
      <c r="E2721" s="126"/>
      <c r="F2721" s="124"/>
      <c r="G2721" s="132"/>
      <c r="H2721" s="50"/>
      <c r="I2721" s="50"/>
      <c r="J2721" s="50"/>
      <c r="K2721" s="50"/>
      <c r="L2721" s="50"/>
      <c r="M2721" s="50"/>
      <c r="N2721" s="50"/>
      <c r="O2721" s="50"/>
      <c r="P2721" s="50"/>
      <c r="Q2721" s="50"/>
      <c r="R2721" s="50"/>
      <c r="S2721" s="50"/>
      <c r="T2721" s="50"/>
      <c r="U2721" s="50"/>
      <c r="V2721" s="50"/>
      <c r="W2721" s="50"/>
      <c r="X2721" s="50"/>
    </row>
    <row r="2722" spans="2:24" x14ac:dyDescent="0.25">
      <c r="B2722" s="50"/>
      <c r="C2722" s="128"/>
      <c r="D2722" s="126"/>
      <c r="E2722" s="126"/>
      <c r="F2722" s="124"/>
      <c r="G2722" s="132"/>
      <c r="H2722" s="50"/>
      <c r="I2722" s="50"/>
      <c r="J2722" s="50"/>
      <c r="K2722" s="50"/>
      <c r="L2722" s="50"/>
      <c r="M2722" s="50"/>
      <c r="N2722" s="50"/>
      <c r="O2722" s="50"/>
      <c r="P2722" s="50"/>
      <c r="Q2722" s="50"/>
      <c r="R2722" s="50"/>
      <c r="S2722" s="50"/>
      <c r="T2722" s="50"/>
      <c r="U2722" s="50"/>
      <c r="V2722" s="50"/>
      <c r="W2722" s="50"/>
      <c r="X2722" s="50"/>
    </row>
    <row r="2723" spans="2:24" x14ac:dyDescent="0.25">
      <c r="B2723" s="50"/>
      <c r="C2723" s="128"/>
      <c r="D2723" s="126"/>
      <c r="E2723" s="126"/>
      <c r="F2723" s="124"/>
      <c r="G2723" s="132"/>
      <c r="H2723" s="50"/>
      <c r="I2723" s="50"/>
      <c r="J2723" s="50"/>
      <c r="K2723" s="50"/>
      <c r="L2723" s="50"/>
      <c r="M2723" s="50"/>
      <c r="N2723" s="50"/>
      <c r="O2723" s="50"/>
      <c r="P2723" s="50"/>
      <c r="Q2723" s="50"/>
      <c r="R2723" s="50"/>
      <c r="S2723" s="50"/>
      <c r="T2723" s="50"/>
      <c r="U2723" s="50"/>
      <c r="V2723" s="50"/>
      <c r="W2723" s="50"/>
      <c r="X2723" s="50"/>
    </row>
    <row r="2724" spans="2:24" x14ac:dyDescent="0.25">
      <c r="B2724" s="50"/>
      <c r="C2724" s="128"/>
      <c r="D2724" s="126"/>
      <c r="E2724" s="126"/>
      <c r="F2724" s="124"/>
      <c r="G2724" s="132"/>
      <c r="H2724" s="50"/>
      <c r="I2724" s="50"/>
      <c r="J2724" s="50"/>
      <c r="K2724" s="50"/>
      <c r="L2724" s="50"/>
      <c r="M2724" s="50"/>
      <c r="N2724" s="50"/>
      <c r="O2724" s="50"/>
      <c r="P2724" s="50"/>
      <c r="Q2724" s="50"/>
      <c r="R2724" s="50"/>
      <c r="S2724" s="50"/>
      <c r="T2724" s="50"/>
      <c r="U2724" s="50"/>
      <c r="V2724" s="50"/>
      <c r="W2724" s="50"/>
      <c r="X2724" s="50"/>
    </row>
    <row r="2725" spans="2:24" x14ac:dyDescent="0.25">
      <c r="B2725" s="50"/>
      <c r="C2725" s="128"/>
      <c r="D2725" s="126"/>
      <c r="E2725" s="126"/>
      <c r="F2725" s="124"/>
      <c r="G2725" s="132"/>
      <c r="H2725" s="50"/>
      <c r="I2725" s="50"/>
      <c r="J2725" s="50"/>
      <c r="K2725" s="50"/>
      <c r="L2725" s="50"/>
      <c r="M2725" s="50"/>
      <c r="N2725" s="50"/>
      <c r="O2725" s="50"/>
      <c r="P2725" s="50"/>
      <c r="Q2725" s="50"/>
      <c r="R2725" s="50"/>
      <c r="S2725" s="50"/>
      <c r="T2725" s="50"/>
      <c r="U2725" s="50"/>
      <c r="V2725" s="50"/>
      <c r="W2725" s="50"/>
      <c r="X2725" s="50"/>
    </row>
    <row r="2726" spans="2:24" x14ac:dyDescent="0.25">
      <c r="B2726" s="50"/>
      <c r="C2726" s="128"/>
      <c r="D2726" s="126"/>
      <c r="E2726" s="126"/>
      <c r="F2726" s="124"/>
      <c r="G2726" s="132"/>
      <c r="H2726" s="50"/>
      <c r="I2726" s="50"/>
      <c r="J2726" s="50"/>
      <c r="K2726" s="50"/>
      <c r="L2726" s="50"/>
      <c r="M2726" s="50"/>
      <c r="N2726" s="50"/>
      <c r="O2726" s="50"/>
      <c r="P2726" s="50"/>
      <c r="Q2726" s="50"/>
      <c r="R2726" s="50"/>
      <c r="S2726" s="50"/>
      <c r="T2726" s="50"/>
      <c r="U2726" s="50"/>
      <c r="V2726" s="50"/>
      <c r="W2726" s="50"/>
      <c r="X2726" s="50"/>
    </row>
    <row r="2727" spans="2:24" x14ac:dyDescent="0.25">
      <c r="B2727" s="50"/>
      <c r="C2727" s="128"/>
      <c r="D2727" s="126"/>
      <c r="E2727" s="126"/>
      <c r="F2727" s="124"/>
      <c r="G2727" s="132"/>
      <c r="H2727" s="50"/>
      <c r="I2727" s="50"/>
      <c r="J2727" s="50"/>
      <c r="K2727" s="50"/>
      <c r="L2727" s="50"/>
      <c r="M2727" s="50"/>
      <c r="N2727" s="50"/>
      <c r="O2727" s="50"/>
      <c r="P2727" s="50"/>
      <c r="Q2727" s="50"/>
      <c r="R2727" s="50"/>
      <c r="S2727" s="50"/>
      <c r="T2727" s="50"/>
      <c r="U2727" s="50"/>
      <c r="V2727" s="50"/>
      <c r="W2727" s="50"/>
      <c r="X2727" s="50"/>
    </row>
    <row r="2728" spans="2:24" x14ac:dyDescent="0.25">
      <c r="B2728" s="50"/>
      <c r="C2728" s="128"/>
      <c r="D2728" s="126"/>
      <c r="E2728" s="126"/>
      <c r="F2728" s="124"/>
      <c r="G2728" s="132"/>
      <c r="H2728" s="50"/>
      <c r="I2728" s="50"/>
      <c r="J2728" s="50"/>
      <c r="K2728" s="50"/>
      <c r="L2728" s="50"/>
      <c r="M2728" s="50"/>
      <c r="N2728" s="50"/>
      <c r="O2728" s="50"/>
      <c r="P2728" s="50"/>
      <c r="Q2728" s="50"/>
      <c r="R2728" s="50"/>
      <c r="S2728" s="50"/>
      <c r="T2728" s="50"/>
      <c r="U2728" s="50"/>
      <c r="V2728" s="50"/>
      <c r="W2728" s="50"/>
      <c r="X2728" s="50"/>
    </row>
    <row r="2729" spans="2:24" x14ac:dyDescent="0.25">
      <c r="B2729" s="50"/>
      <c r="C2729" s="128"/>
      <c r="D2729" s="126"/>
      <c r="E2729" s="126"/>
      <c r="F2729" s="124"/>
      <c r="G2729" s="132"/>
      <c r="H2729" s="50"/>
      <c r="I2729" s="50"/>
      <c r="J2729" s="50"/>
      <c r="K2729" s="50"/>
      <c r="L2729" s="50"/>
      <c r="M2729" s="50"/>
      <c r="N2729" s="50"/>
      <c r="O2729" s="50"/>
      <c r="P2729" s="50"/>
      <c r="Q2729" s="50"/>
      <c r="R2729" s="50"/>
      <c r="S2729" s="50"/>
      <c r="T2729" s="50"/>
      <c r="U2729" s="50"/>
      <c r="V2729" s="50"/>
      <c r="W2729" s="50"/>
      <c r="X2729" s="50"/>
    </row>
    <row r="2730" spans="2:24" x14ac:dyDescent="0.25">
      <c r="B2730" s="50"/>
      <c r="C2730" s="128"/>
      <c r="D2730" s="126"/>
      <c r="E2730" s="126"/>
      <c r="F2730" s="124"/>
      <c r="G2730" s="132"/>
      <c r="H2730" s="50"/>
      <c r="I2730" s="50"/>
      <c r="J2730" s="50"/>
      <c r="K2730" s="50"/>
      <c r="L2730" s="50"/>
      <c r="M2730" s="50"/>
      <c r="N2730" s="50"/>
      <c r="O2730" s="50"/>
      <c r="P2730" s="50"/>
      <c r="Q2730" s="50"/>
      <c r="R2730" s="50"/>
      <c r="S2730" s="50"/>
      <c r="T2730" s="50"/>
      <c r="U2730" s="50"/>
      <c r="V2730" s="50"/>
      <c r="W2730" s="50"/>
      <c r="X2730" s="50"/>
    </row>
    <row r="2731" spans="2:24" x14ac:dyDescent="0.25">
      <c r="B2731" s="50"/>
      <c r="C2731" s="128"/>
      <c r="D2731" s="126"/>
      <c r="E2731" s="126"/>
      <c r="F2731" s="124"/>
      <c r="G2731" s="132"/>
      <c r="H2731" s="50"/>
      <c r="I2731" s="50"/>
      <c r="J2731" s="50"/>
      <c r="K2731" s="50"/>
      <c r="L2731" s="50"/>
      <c r="M2731" s="50"/>
      <c r="N2731" s="50"/>
      <c r="O2731" s="50"/>
      <c r="P2731" s="50"/>
      <c r="Q2731" s="50"/>
      <c r="R2731" s="50"/>
      <c r="S2731" s="50"/>
      <c r="T2731" s="50"/>
      <c r="U2731" s="50"/>
      <c r="V2731" s="50"/>
      <c r="W2731" s="50"/>
      <c r="X2731" s="50"/>
    </row>
    <row r="2732" spans="2:24" x14ac:dyDescent="0.25">
      <c r="B2732" s="50"/>
      <c r="C2732" s="128"/>
      <c r="D2732" s="126"/>
      <c r="E2732" s="126"/>
      <c r="F2732" s="124"/>
      <c r="G2732" s="132"/>
      <c r="H2732" s="50"/>
      <c r="I2732" s="50"/>
      <c r="J2732" s="50"/>
      <c r="K2732" s="50"/>
      <c r="L2732" s="50"/>
      <c r="M2732" s="50"/>
      <c r="N2732" s="50"/>
      <c r="O2732" s="50"/>
      <c r="P2732" s="50"/>
      <c r="Q2732" s="50"/>
      <c r="R2732" s="50"/>
      <c r="S2732" s="50"/>
      <c r="T2732" s="50"/>
      <c r="U2732" s="50"/>
      <c r="V2732" s="50"/>
      <c r="W2732" s="50"/>
      <c r="X2732" s="50"/>
    </row>
    <row r="2733" spans="2:24" x14ac:dyDescent="0.25">
      <c r="B2733" s="50"/>
      <c r="C2733" s="128"/>
      <c r="D2733" s="126"/>
      <c r="E2733" s="126"/>
      <c r="F2733" s="124"/>
      <c r="G2733" s="132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  <c r="R2733" s="50"/>
      <c r="S2733" s="50"/>
      <c r="T2733" s="50"/>
      <c r="U2733" s="50"/>
      <c r="V2733" s="50"/>
      <c r="W2733" s="50"/>
      <c r="X2733" s="50"/>
    </row>
    <row r="2734" spans="2:24" x14ac:dyDescent="0.25">
      <c r="B2734" s="50"/>
      <c r="C2734" s="128"/>
      <c r="D2734" s="126"/>
      <c r="E2734" s="126"/>
      <c r="F2734" s="124"/>
      <c r="G2734" s="132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  <c r="R2734" s="50"/>
      <c r="S2734" s="50"/>
      <c r="T2734" s="50"/>
      <c r="U2734" s="50"/>
      <c r="V2734" s="50"/>
      <c r="W2734" s="50"/>
      <c r="X2734" s="50"/>
    </row>
    <row r="2735" spans="2:24" x14ac:dyDescent="0.25">
      <c r="B2735" s="50"/>
      <c r="C2735" s="128"/>
      <c r="D2735" s="126"/>
      <c r="E2735" s="126"/>
      <c r="F2735" s="124"/>
      <c r="G2735" s="132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  <c r="R2735" s="50"/>
      <c r="S2735" s="50"/>
      <c r="T2735" s="50"/>
      <c r="U2735" s="50"/>
      <c r="V2735" s="50"/>
      <c r="W2735" s="50"/>
      <c r="X2735" s="50"/>
    </row>
    <row r="2736" spans="2:24" x14ac:dyDescent="0.25">
      <c r="B2736" s="50"/>
      <c r="C2736" s="128"/>
      <c r="D2736" s="126"/>
      <c r="E2736" s="126"/>
      <c r="F2736" s="124"/>
      <c r="G2736" s="132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  <c r="R2736" s="50"/>
      <c r="S2736" s="50"/>
      <c r="T2736" s="50"/>
      <c r="U2736" s="50"/>
      <c r="V2736" s="50"/>
      <c r="W2736" s="50"/>
      <c r="X2736" s="50"/>
    </row>
    <row r="2737" spans="2:24" x14ac:dyDescent="0.25">
      <c r="B2737" s="50"/>
      <c r="C2737" s="128"/>
      <c r="D2737" s="126"/>
      <c r="E2737" s="126"/>
      <c r="F2737" s="124"/>
      <c r="G2737" s="132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  <c r="R2737" s="50"/>
      <c r="S2737" s="50"/>
      <c r="T2737" s="50"/>
      <c r="U2737" s="50"/>
      <c r="V2737" s="50"/>
      <c r="W2737" s="50"/>
      <c r="X2737" s="50"/>
    </row>
    <row r="2738" spans="2:24" x14ac:dyDescent="0.25">
      <c r="B2738" s="50"/>
      <c r="C2738" s="128"/>
      <c r="D2738" s="126"/>
      <c r="E2738" s="126"/>
      <c r="F2738" s="124"/>
      <c r="G2738" s="132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  <c r="R2738" s="50"/>
      <c r="S2738" s="50"/>
      <c r="T2738" s="50"/>
      <c r="U2738" s="50"/>
      <c r="V2738" s="50"/>
      <c r="W2738" s="50"/>
      <c r="X2738" s="50"/>
    </row>
    <row r="2739" spans="2:24" x14ac:dyDescent="0.25">
      <c r="B2739" s="50"/>
      <c r="C2739" s="128"/>
      <c r="D2739" s="126"/>
      <c r="E2739" s="126"/>
      <c r="F2739" s="124"/>
      <c r="G2739" s="132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  <c r="R2739" s="50"/>
      <c r="S2739" s="50"/>
      <c r="T2739" s="50"/>
      <c r="U2739" s="50"/>
      <c r="V2739" s="50"/>
      <c r="W2739" s="50"/>
      <c r="X2739" s="50"/>
    </row>
    <row r="2740" spans="2:24" x14ac:dyDescent="0.25">
      <c r="B2740" s="50"/>
      <c r="C2740" s="128"/>
      <c r="D2740" s="126"/>
      <c r="E2740" s="126"/>
      <c r="F2740" s="124"/>
      <c r="G2740" s="132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  <c r="R2740" s="50"/>
      <c r="S2740" s="50"/>
      <c r="T2740" s="50"/>
      <c r="U2740" s="50"/>
      <c r="V2740" s="50"/>
      <c r="W2740" s="50"/>
      <c r="X2740" s="50"/>
    </row>
    <row r="2741" spans="2:24" x14ac:dyDescent="0.25">
      <c r="B2741" s="50"/>
      <c r="C2741" s="128"/>
      <c r="D2741" s="126"/>
      <c r="E2741" s="126"/>
      <c r="F2741" s="124"/>
      <c r="G2741" s="132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  <c r="R2741" s="50"/>
      <c r="S2741" s="50"/>
      <c r="T2741" s="50"/>
      <c r="U2741" s="50"/>
      <c r="V2741" s="50"/>
      <c r="W2741" s="50"/>
      <c r="X2741" s="50"/>
    </row>
    <row r="2742" spans="2:24" x14ac:dyDescent="0.25">
      <c r="B2742" s="50"/>
      <c r="C2742" s="128"/>
      <c r="D2742" s="126"/>
      <c r="E2742" s="126"/>
      <c r="F2742" s="124"/>
      <c r="G2742" s="132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  <c r="R2742" s="50"/>
      <c r="S2742" s="50"/>
      <c r="T2742" s="50"/>
      <c r="U2742" s="50"/>
      <c r="V2742" s="50"/>
      <c r="W2742" s="50"/>
      <c r="X2742" s="50"/>
    </row>
    <row r="2743" spans="2:24" x14ac:dyDescent="0.25">
      <c r="B2743" s="50"/>
      <c r="C2743" s="128"/>
      <c r="D2743" s="126"/>
      <c r="E2743" s="126"/>
      <c r="F2743" s="124"/>
      <c r="G2743" s="132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  <c r="R2743" s="50"/>
      <c r="S2743" s="50"/>
      <c r="T2743" s="50"/>
      <c r="U2743" s="50"/>
      <c r="V2743" s="50"/>
      <c r="W2743" s="50"/>
      <c r="X2743" s="50"/>
    </row>
    <row r="2744" spans="2:24" x14ac:dyDescent="0.25">
      <c r="B2744" s="50"/>
      <c r="C2744" s="128"/>
      <c r="D2744" s="126"/>
      <c r="E2744" s="126"/>
      <c r="F2744" s="124"/>
      <c r="G2744" s="132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  <c r="R2744" s="50"/>
      <c r="S2744" s="50"/>
      <c r="T2744" s="50"/>
      <c r="U2744" s="50"/>
      <c r="V2744" s="50"/>
      <c r="W2744" s="50"/>
      <c r="X2744" s="50"/>
    </row>
    <row r="2745" spans="2:24" x14ac:dyDescent="0.25">
      <c r="B2745" s="50"/>
      <c r="C2745" s="128"/>
      <c r="D2745" s="126"/>
      <c r="E2745" s="126"/>
      <c r="F2745" s="124"/>
      <c r="G2745" s="132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  <c r="R2745" s="50"/>
      <c r="S2745" s="50"/>
      <c r="T2745" s="50"/>
      <c r="U2745" s="50"/>
      <c r="V2745" s="50"/>
      <c r="W2745" s="50"/>
      <c r="X2745" s="50"/>
    </row>
    <row r="2746" spans="2:24" x14ac:dyDescent="0.25">
      <c r="B2746" s="50"/>
      <c r="C2746" s="128"/>
      <c r="D2746" s="126"/>
      <c r="E2746" s="126"/>
      <c r="F2746" s="124"/>
      <c r="G2746" s="132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  <c r="R2746" s="50"/>
      <c r="S2746" s="50"/>
      <c r="T2746" s="50"/>
      <c r="U2746" s="50"/>
      <c r="V2746" s="50"/>
      <c r="W2746" s="50"/>
      <c r="X2746" s="50"/>
    </row>
    <row r="2747" spans="2:24" x14ac:dyDescent="0.25">
      <c r="B2747" s="50"/>
      <c r="C2747" s="128"/>
      <c r="D2747" s="126"/>
      <c r="E2747" s="126"/>
      <c r="F2747" s="124"/>
      <c r="G2747" s="132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  <c r="R2747" s="50"/>
      <c r="S2747" s="50"/>
      <c r="T2747" s="50"/>
      <c r="U2747" s="50"/>
      <c r="V2747" s="50"/>
      <c r="W2747" s="50"/>
      <c r="X2747" s="50"/>
    </row>
    <row r="2748" spans="2:24" x14ac:dyDescent="0.25">
      <c r="B2748" s="50"/>
      <c r="C2748" s="128"/>
      <c r="D2748" s="126"/>
      <c r="E2748" s="126"/>
      <c r="F2748" s="124"/>
      <c r="G2748" s="132"/>
      <c r="H2748" s="50"/>
      <c r="I2748" s="50"/>
      <c r="J2748" s="50"/>
      <c r="K2748" s="50"/>
      <c r="L2748" s="50"/>
      <c r="M2748" s="50"/>
      <c r="N2748" s="50"/>
      <c r="O2748" s="50"/>
      <c r="P2748" s="50"/>
      <c r="Q2748" s="50"/>
      <c r="R2748" s="50"/>
      <c r="S2748" s="50"/>
      <c r="T2748" s="50"/>
      <c r="U2748" s="50"/>
      <c r="V2748" s="50"/>
      <c r="W2748" s="50"/>
      <c r="X2748" s="50"/>
    </row>
    <row r="2749" spans="2:24" x14ac:dyDescent="0.25">
      <c r="B2749" s="50"/>
      <c r="C2749" s="128"/>
      <c r="D2749" s="126"/>
      <c r="E2749" s="126"/>
      <c r="F2749" s="124"/>
      <c r="G2749" s="132"/>
      <c r="H2749" s="50"/>
      <c r="I2749" s="50"/>
      <c r="J2749" s="50"/>
      <c r="K2749" s="50"/>
      <c r="L2749" s="50"/>
      <c r="M2749" s="50"/>
      <c r="N2749" s="50"/>
      <c r="O2749" s="50"/>
      <c r="P2749" s="50"/>
      <c r="Q2749" s="50"/>
      <c r="R2749" s="50"/>
      <c r="S2749" s="50"/>
      <c r="T2749" s="50"/>
      <c r="U2749" s="50"/>
      <c r="V2749" s="50"/>
      <c r="W2749" s="50"/>
      <c r="X2749" s="50"/>
    </row>
    <row r="2750" spans="2:24" x14ac:dyDescent="0.25">
      <c r="B2750" s="50"/>
      <c r="C2750" s="128"/>
      <c r="D2750" s="126"/>
      <c r="E2750" s="126"/>
      <c r="F2750" s="124"/>
      <c r="G2750" s="132"/>
      <c r="H2750" s="50"/>
      <c r="I2750" s="50"/>
      <c r="J2750" s="50"/>
      <c r="K2750" s="50"/>
      <c r="L2750" s="50"/>
      <c r="M2750" s="50"/>
      <c r="N2750" s="50"/>
      <c r="O2750" s="50"/>
      <c r="P2750" s="50"/>
      <c r="Q2750" s="50"/>
      <c r="R2750" s="50"/>
      <c r="S2750" s="50"/>
      <c r="T2750" s="50"/>
      <c r="U2750" s="50"/>
      <c r="V2750" s="50"/>
      <c r="W2750" s="50"/>
      <c r="X2750" s="50"/>
    </row>
    <row r="2751" spans="2:24" x14ac:dyDescent="0.25">
      <c r="B2751" s="50"/>
      <c r="C2751" s="128"/>
      <c r="D2751" s="126"/>
      <c r="E2751" s="126"/>
      <c r="F2751" s="124"/>
      <c r="G2751" s="132"/>
      <c r="H2751" s="50"/>
      <c r="I2751" s="50"/>
      <c r="J2751" s="50"/>
      <c r="K2751" s="50"/>
      <c r="L2751" s="50"/>
      <c r="M2751" s="50"/>
      <c r="N2751" s="50"/>
      <c r="O2751" s="50"/>
      <c r="P2751" s="50"/>
      <c r="Q2751" s="50"/>
      <c r="R2751" s="50"/>
      <c r="S2751" s="50"/>
      <c r="T2751" s="50"/>
      <c r="U2751" s="50"/>
      <c r="V2751" s="50"/>
      <c r="W2751" s="50"/>
      <c r="X2751" s="50"/>
    </row>
    <row r="2752" spans="2:24" x14ac:dyDescent="0.25">
      <c r="B2752" s="50"/>
      <c r="C2752" s="128"/>
      <c r="D2752" s="126"/>
      <c r="E2752" s="126"/>
      <c r="F2752" s="124"/>
      <c r="G2752" s="132"/>
      <c r="H2752" s="50"/>
      <c r="I2752" s="50"/>
      <c r="J2752" s="50"/>
      <c r="K2752" s="50"/>
      <c r="L2752" s="50"/>
      <c r="M2752" s="50"/>
      <c r="N2752" s="50"/>
      <c r="O2752" s="50"/>
      <c r="P2752" s="50"/>
      <c r="Q2752" s="50"/>
      <c r="R2752" s="50"/>
      <c r="S2752" s="50"/>
      <c r="T2752" s="50"/>
      <c r="U2752" s="50"/>
      <c r="V2752" s="50"/>
      <c r="W2752" s="50"/>
      <c r="X2752" s="50"/>
    </row>
    <row r="2753" spans="2:24" x14ac:dyDescent="0.25">
      <c r="B2753" s="50"/>
      <c r="C2753" s="128"/>
      <c r="D2753" s="126"/>
      <c r="E2753" s="126"/>
      <c r="F2753" s="124"/>
      <c r="G2753" s="132"/>
      <c r="H2753" s="50"/>
      <c r="I2753" s="50"/>
      <c r="J2753" s="50"/>
      <c r="K2753" s="50"/>
      <c r="L2753" s="50"/>
      <c r="M2753" s="50"/>
      <c r="N2753" s="50"/>
      <c r="O2753" s="50"/>
      <c r="P2753" s="50"/>
      <c r="Q2753" s="50"/>
      <c r="R2753" s="50"/>
      <c r="S2753" s="50"/>
      <c r="T2753" s="50"/>
      <c r="U2753" s="50"/>
      <c r="V2753" s="50"/>
      <c r="W2753" s="50"/>
      <c r="X2753" s="50"/>
    </row>
    <row r="2754" spans="2:24" x14ac:dyDescent="0.25">
      <c r="B2754" s="50"/>
      <c r="C2754" s="128"/>
      <c r="D2754" s="126"/>
      <c r="E2754" s="126"/>
      <c r="F2754" s="124"/>
      <c r="G2754" s="132"/>
      <c r="H2754" s="50"/>
      <c r="I2754" s="50"/>
      <c r="J2754" s="50"/>
      <c r="K2754" s="50"/>
      <c r="L2754" s="50"/>
      <c r="M2754" s="50"/>
      <c r="N2754" s="50"/>
      <c r="O2754" s="50"/>
      <c r="P2754" s="50"/>
      <c r="Q2754" s="50"/>
      <c r="R2754" s="50"/>
      <c r="S2754" s="50"/>
      <c r="T2754" s="50"/>
      <c r="U2754" s="50"/>
      <c r="V2754" s="50"/>
      <c r="W2754" s="50"/>
      <c r="X2754" s="50"/>
    </row>
    <row r="2755" spans="2:24" x14ac:dyDescent="0.25">
      <c r="B2755" s="50"/>
      <c r="C2755" s="128"/>
      <c r="D2755" s="126"/>
      <c r="E2755" s="126"/>
      <c r="F2755" s="124"/>
      <c r="G2755" s="132"/>
      <c r="H2755" s="50"/>
      <c r="I2755" s="50"/>
      <c r="J2755" s="50"/>
      <c r="K2755" s="50"/>
      <c r="L2755" s="50"/>
      <c r="M2755" s="50"/>
      <c r="N2755" s="50"/>
      <c r="O2755" s="50"/>
      <c r="P2755" s="50"/>
      <c r="Q2755" s="50"/>
      <c r="R2755" s="50"/>
      <c r="S2755" s="50"/>
      <c r="T2755" s="50"/>
      <c r="U2755" s="50"/>
      <c r="V2755" s="50"/>
      <c r="W2755" s="50"/>
      <c r="X2755" s="50"/>
    </row>
    <row r="2756" spans="2:24" x14ac:dyDescent="0.25">
      <c r="B2756" s="50"/>
      <c r="C2756" s="128"/>
      <c r="D2756" s="126"/>
      <c r="E2756" s="126"/>
      <c r="F2756" s="124"/>
      <c r="G2756" s="132"/>
      <c r="H2756" s="50"/>
      <c r="I2756" s="50"/>
      <c r="J2756" s="50"/>
      <c r="K2756" s="50"/>
      <c r="L2756" s="50"/>
      <c r="M2756" s="50"/>
      <c r="N2756" s="50"/>
      <c r="O2756" s="50"/>
      <c r="P2756" s="50"/>
      <c r="Q2756" s="50"/>
      <c r="R2756" s="50"/>
      <c r="S2756" s="50"/>
      <c r="T2756" s="50"/>
      <c r="U2756" s="50"/>
      <c r="V2756" s="50"/>
      <c r="W2756" s="50"/>
      <c r="X2756" s="50"/>
    </row>
    <row r="2757" spans="2:24" x14ac:dyDescent="0.25">
      <c r="B2757" s="50"/>
      <c r="C2757" s="128"/>
      <c r="D2757" s="126"/>
      <c r="E2757" s="126"/>
      <c r="F2757" s="124"/>
      <c r="G2757" s="132"/>
      <c r="H2757" s="50"/>
      <c r="I2757" s="50"/>
      <c r="J2757" s="50"/>
      <c r="K2757" s="50"/>
      <c r="L2757" s="50"/>
      <c r="M2757" s="50"/>
      <c r="N2757" s="50"/>
      <c r="O2757" s="50"/>
      <c r="P2757" s="50"/>
      <c r="Q2757" s="50"/>
      <c r="R2757" s="50"/>
      <c r="S2757" s="50"/>
      <c r="T2757" s="50"/>
      <c r="U2757" s="50"/>
      <c r="V2757" s="50"/>
      <c r="W2757" s="50"/>
      <c r="X2757" s="50"/>
    </row>
    <row r="2758" spans="2:24" x14ac:dyDescent="0.25">
      <c r="B2758" s="50"/>
      <c r="C2758" s="128"/>
      <c r="D2758" s="126"/>
      <c r="E2758" s="126"/>
      <c r="F2758" s="124"/>
      <c r="G2758" s="132"/>
      <c r="H2758" s="50"/>
      <c r="I2758" s="50"/>
      <c r="J2758" s="50"/>
      <c r="K2758" s="50"/>
      <c r="L2758" s="50"/>
      <c r="M2758" s="50"/>
      <c r="N2758" s="50"/>
      <c r="O2758" s="50"/>
      <c r="P2758" s="50"/>
      <c r="Q2758" s="50"/>
      <c r="R2758" s="50"/>
      <c r="S2758" s="50"/>
      <c r="T2758" s="50"/>
      <c r="U2758" s="50"/>
      <c r="V2758" s="50"/>
      <c r="W2758" s="50"/>
      <c r="X2758" s="50"/>
    </row>
    <row r="2759" spans="2:24" x14ac:dyDescent="0.25">
      <c r="B2759" s="50"/>
      <c r="C2759" s="128"/>
      <c r="D2759" s="126"/>
      <c r="E2759" s="126"/>
      <c r="F2759" s="124"/>
      <c r="G2759" s="132"/>
      <c r="H2759" s="50"/>
      <c r="I2759" s="50"/>
      <c r="J2759" s="50"/>
      <c r="K2759" s="50"/>
      <c r="L2759" s="50"/>
      <c r="M2759" s="50"/>
      <c r="N2759" s="50"/>
      <c r="O2759" s="50"/>
      <c r="P2759" s="50"/>
      <c r="Q2759" s="50"/>
      <c r="R2759" s="50"/>
      <c r="S2759" s="50"/>
      <c r="T2759" s="50"/>
      <c r="U2759" s="50"/>
      <c r="V2759" s="50"/>
      <c r="W2759" s="50"/>
      <c r="X2759" s="50"/>
    </row>
    <row r="2760" spans="2:24" x14ac:dyDescent="0.25">
      <c r="B2760" s="50"/>
      <c r="C2760" s="128"/>
      <c r="D2760" s="126"/>
      <c r="E2760" s="126"/>
      <c r="F2760" s="124"/>
      <c r="G2760" s="132"/>
      <c r="H2760" s="50"/>
      <c r="I2760" s="50"/>
      <c r="J2760" s="50"/>
      <c r="K2760" s="50"/>
      <c r="L2760" s="50"/>
      <c r="M2760" s="50"/>
      <c r="N2760" s="50"/>
      <c r="O2760" s="50"/>
      <c r="P2760" s="50"/>
      <c r="Q2760" s="50"/>
      <c r="R2760" s="50"/>
      <c r="S2760" s="50"/>
      <c r="T2760" s="50"/>
      <c r="U2760" s="50"/>
      <c r="V2760" s="50"/>
      <c r="W2760" s="50"/>
      <c r="X2760" s="50"/>
    </row>
    <row r="2761" spans="2:24" x14ac:dyDescent="0.25">
      <c r="B2761" s="50"/>
      <c r="C2761" s="128"/>
      <c r="D2761" s="126"/>
      <c r="E2761" s="126"/>
      <c r="F2761" s="124"/>
      <c r="G2761" s="132"/>
      <c r="H2761" s="50"/>
      <c r="I2761" s="50"/>
      <c r="J2761" s="50"/>
      <c r="K2761" s="50"/>
      <c r="L2761" s="50"/>
      <c r="M2761" s="50"/>
      <c r="N2761" s="50"/>
      <c r="O2761" s="50"/>
      <c r="P2761" s="50"/>
      <c r="Q2761" s="50"/>
      <c r="R2761" s="50"/>
      <c r="S2761" s="50"/>
      <c r="T2761" s="50"/>
      <c r="U2761" s="50"/>
      <c r="V2761" s="50"/>
      <c r="W2761" s="50"/>
      <c r="X2761" s="50"/>
    </row>
    <row r="2762" spans="2:24" x14ac:dyDescent="0.25">
      <c r="B2762" s="50"/>
      <c r="C2762" s="128"/>
      <c r="D2762" s="126"/>
      <c r="E2762" s="126"/>
      <c r="F2762" s="124"/>
      <c r="G2762" s="132"/>
      <c r="H2762" s="50"/>
      <c r="I2762" s="50"/>
      <c r="J2762" s="50"/>
      <c r="K2762" s="50"/>
      <c r="L2762" s="50"/>
      <c r="M2762" s="50"/>
      <c r="N2762" s="50"/>
      <c r="O2762" s="50"/>
      <c r="P2762" s="50"/>
      <c r="Q2762" s="50"/>
      <c r="R2762" s="50"/>
      <c r="S2762" s="50"/>
      <c r="T2762" s="50"/>
      <c r="U2762" s="50"/>
      <c r="V2762" s="50"/>
      <c r="W2762" s="50"/>
      <c r="X2762" s="50"/>
    </row>
    <row r="2763" spans="2:24" x14ac:dyDescent="0.25">
      <c r="B2763" s="50"/>
      <c r="C2763" s="128"/>
      <c r="D2763" s="126"/>
      <c r="E2763" s="126"/>
      <c r="F2763" s="124"/>
      <c r="G2763" s="132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  <c r="R2763" s="50"/>
      <c r="S2763" s="50"/>
      <c r="T2763" s="50"/>
      <c r="U2763" s="50"/>
      <c r="V2763" s="50"/>
      <c r="W2763" s="50"/>
      <c r="X2763" s="50"/>
    </row>
    <row r="2764" spans="2:24" x14ac:dyDescent="0.25">
      <c r="B2764" s="50"/>
      <c r="C2764" s="128"/>
      <c r="D2764" s="126"/>
      <c r="E2764" s="126"/>
      <c r="F2764" s="124"/>
      <c r="G2764" s="132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  <c r="R2764" s="50"/>
      <c r="S2764" s="50"/>
      <c r="T2764" s="50"/>
      <c r="U2764" s="50"/>
      <c r="V2764" s="50"/>
      <c r="W2764" s="50"/>
      <c r="X2764" s="50"/>
    </row>
    <row r="2765" spans="2:24" x14ac:dyDescent="0.25">
      <c r="B2765" s="50"/>
      <c r="C2765" s="128"/>
      <c r="D2765" s="126"/>
      <c r="E2765" s="126"/>
      <c r="F2765" s="124"/>
      <c r="G2765" s="132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  <c r="R2765" s="50"/>
      <c r="S2765" s="50"/>
      <c r="T2765" s="50"/>
      <c r="U2765" s="50"/>
      <c r="V2765" s="50"/>
      <c r="W2765" s="50"/>
      <c r="X2765" s="50"/>
    </row>
    <row r="2766" spans="2:24" x14ac:dyDescent="0.25">
      <c r="B2766" s="50"/>
      <c r="C2766" s="128"/>
      <c r="D2766" s="126"/>
      <c r="E2766" s="126"/>
      <c r="F2766" s="124"/>
      <c r="G2766" s="132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  <c r="R2766" s="50"/>
      <c r="S2766" s="50"/>
      <c r="T2766" s="50"/>
      <c r="U2766" s="50"/>
      <c r="V2766" s="50"/>
      <c r="W2766" s="50"/>
      <c r="X2766" s="50"/>
    </row>
    <row r="2767" spans="2:24" x14ac:dyDescent="0.25">
      <c r="B2767" s="50"/>
      <c r="C2767" s="128"/>
      <c r="D2767" s="126"/>
      <c r="E2767" s="126"/>
      <c r="F2767" s="124"/>
      <c r="G2767" s="132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  <c r="R2767" s="50"/>
      <c r="S2767" s="50"/>
      <c r="T2767" s="50"/>
      <c r="U2767" s="50"/>
      <c r="V2767" s="50"/>
      <c r="W2767" s="50"/>
      <c r="X2767" s="50"/>
    </row>
    <row r="2768" spans="2:24" x14ac:dyDescent="0.25">
      <c r="B2768" s="50"/>
      <c r="C2768" s="128"/>
      <c r="D2768" s="126"/>
      <c r="E2768" s="126"/>
      <c r="F2768" s="124"/>
      <c r="G2768" s="132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  <c r="R2768" s="50"/>
      <c r="S2768" s="50"/>
      <c r="T2768" s="50"/>
      <c r="U2768" s="50"/>
      <c r="V2768" s="50"/>
      <c r="W2768" s="50"/>
      <c r="X2768" s="50"/>
    </row>
    <row r="2769" spans="2:24" x14ac:dyDescent="0.25">
      <c r="B2769" s="50"/>
      <c r="C2769" s="128"/>
      <c r="D2769" s="126"/>
      <c r="E2769" s="126"/>
      <c r="F2769" s="124"/>
      <c r="G2769" s="132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  <c r="R2769" s="50"/>
      <c r="S2769" s="50"/>
      <c r="T2769" s="50"/>
      <c r="U2769" s="50"/>
      <c r="V2769" s="50"/>
      <c r="W2769" s="50"/>
      <c r="X2769" s="50"/>
    </row>
    <row r="2770" spans="2:24" x14ac:dyDescent="0.25">
      <c r="B2770" s="50"/>
      <c r="C2770" s="128"/>
      <c r="D2770" s="126"/>
      <c r="E2770" s="126"/>
      <c r="F2770" s="124"/>
      <c r="G2770" s="132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  <c r="R2770" s="50"/>
      <c r="S2770" s="50"/>
      <c r="T2770" s="50"/>
      <c r="U2770" s="50"/>
      <c r="V2770" s="50"/>
      <c r="W2770" s="50"/>
      <c r="X2770" s="50"/>
    </row>
    <row r="2771" spans="2:24" x14ac:dyDescent="0.25">
      <c r="B2771" s="50"/>
      <c r="C2771" s="128"/>
      <c r="D2771" s="126"/>
      <c r="E2771" s="126"/>
      <c r="F2771" s="124"/>
      <c r="G2771" s="132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  <c r="R2771" s="50"/>
      <c r="S2771" s="50"/>
      <c r="T2771" s="50"/>
      <c r="U2771" s="50"/>
      <c r="V2771" s="50"/>
      <c r="W2771" s="50"/>
      <c r="X2771" s="50"/>
    </row>
    <row r="2772" spans="2:24" x14ac:dyDescent="0.25">
      <c r="B2772" s="50"/>
      <c r="C2772" s="128"/>
      <c r="D2772" s="126"/>
      <c r="E2772" s="126"/>
      <c r="F2772" s="124"/>
      <c r="G2772" s="132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  <c r="R2772" s="50"/>
      <c r="S2772" s="50"/>
      <c r="T2772" s="50"/>
      <c r="U2772" s="50"/>
      <c r="V2772" s="50"/>
      <c r="W2772" s="50"/>
      <c r="X2772" s="50"/>
    </row>
    <row r="2773" spans="2:24" x14ac:dyDescent="0.25">
      <c r="B2773" s="50"/>
      <c r="C2773" s="128"/>
      <c r="D2773" s="126"/>
      <c r="E2773" s="126"/>
      <c r="F2773" s="124"/>
      <c r="G2773" s="132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  <c r="R2773" s="50"/>
      <c r="S2773" s="50"/>
      <c r="T2773" s="50"/>
      <c r="U2773" s="50"/>
      <c r="V2773" s="50"/>
      <c r="W2773" s="50"/>
      <c r="X2773" s="50"/>
    </row>
    <row r="2774" spans="2:24" x14ac:dyDescent="0.25">
      <c r="B2774" s="50"/>
      <c r="C2774" s="128"/>
      <c r="D2774" s="126"/>
      <c r="E2774" s="126"/>
      <c r="F2774" s="124"/>
      <c r="G2774" s="132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  <c r="R2774" s="50"/>
      <c r="S2774" s="50"/>
      <c r="T2774" s="50"/>
      <c r="U2774" s="50"/>
      <c r="V2774" s="50"/>
      <c r="W2774" s="50"/>
      <c r="X2774" s="50"/>
    </row>
    <row r="2775" spans="2:24" x14ac:dyDescent="0.25">
      <c r="B2775" s="50"/>
      <c r="C2775" s="128"/>
      <c r="D2775" s="126"/>
      <c r="E2775" s="126"/>
      <c r="F2775" s="124"/>
      <c r="G2775" s="132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  <c r="R2775" s="50"/>
      <c r="S2775" s="50"/>
      <c r="T2775" s="50"/>
      <c r="U2775" s="50"/>
      <c r="V2775" s="50"/>
      <c r="W2775" s="50"/>
      <c r="X2775" s="50"/>
    </row>
    <row r="2776" spans="2:24" x14ac:dyDescent="0.25">
      <c r="B2776" s="50"/>
      <c r="C2776" s="128"/>
      <c r="D2776" s="126"/>
      <c r="E2776" s="126"/>
      <c r="F2776" s="124"/>
      <c r="G2776" s="132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  <c r="R2776" s="50"/>
      <c r="S2776" s="50"/>
      <c r="T2776" s="50"/>
      <c r="U2776" s="50"/>
      <c r="V2776" s="50"/>
      <c r="W2776" s="50"/>
      <c r="X2776" s="50"/>
    </row>
    <row r="2777" spans="2:24" x14ac:dyDescent="0.25">
      <c r="B2777" s="50"/>
      <c r="C2777" s="128"/>
      <c r="D2777" s="126"/>
      <c r="E2777" s="126"/>
      <c r="F2777" s="124"/>
      <c r="G2777" s="132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  <c r="R2777" s="50"/>
      <c r="S2777" s="50"/>
      <c r="T2777" s="50"/>
      <c r="U2777" s="50"/>
      <c r="V2777" s="50"/>
      <c r="W2777" s="50"/>
      <c r="X2777" s="50"/>
    </row>
    <row r="2778" spans="2:24" x14ac:dyDescent="0.25">
      <c r="B2778" s="50"/>
      <c r="C2778" s="128"/>
      <c r="D2778" s="126"/>
      <c r="E2778" s="126"/>
      <c r="F2778" s="124"/>
      <c r="G2778" s="132"/>
      <c r="H2778" s="50"/>
      <c r="I2778" s="50"/>
      <c r="J2778" s="50"/>
      <c r="K2778" s="50"/>
      <c r="L2778" s="50"/>
      <c r="M2778" s="50"/>
      <c r="N2778" s="50"/>
      <c r="O2778" s="50"/>
      <c r="P2778" s="50"/>
      <c r="Q2778" s="50"/>
      <c r="R2778" s="50"/>
      <c r="S2778" s="50"/>
      <c r="T2778" s="50"/>
      <c r="U2778" s="50"/>
      <c r="V2778" s="50"/>
      <c r="W2778" s="50"/>
      <c r="X2778" s="50"/>
    </row>
    <row r="2779" spans="2:24" x14ac:dyDescent="0.25">
      <c r="B2779" s="50"/>
      <c r="C2779" s="128"/>
      <c r="D2779" s="126"/>
      <c r="E2779" s="126"/>
      <c r="F2779" s="124"/>
      <c r="G2779" s="132"/>
      <c r="H2779" s="50"/>
      <c r="I2779" s="50"/>
      <c r="J2779" s="50"/>
      <c r="K2779" s="50"/>
      <c r="L2779" s="50"/>
      <c r="M2779" s="50"/>
      <c r="N2779" s="50"/>
      <c r="O2779" s="50"/>
      <c r="P2779" s="50"/>
      <c r="Q2779" s="50"/>
      <c r="R2779" s="50"/>
      <c r="S2779" s="50"/>
      <c r="T2779" s="50"/>
      <c r="U2779" s="50"/>
      <c r="V2779" s="50"/>
      <c r="W2779" s="50"/>
      <c r="X2779" s="50"/>
    </row>
    <row r="2780" spans="2:24" x14ac:dyDescent="0.25">
      <c r="B2780" s="50"/>
      <c r="C2780" s="128"/>
      <c r="D2780" s="126"/>
      <c r="E2780" s="126"/>
      <c r="F2780" s="124"/>
      <c r="G2780" s="132"/>
      <c r="H2780" s="50"/>
      <c r="I2780" s="50"/>
      <c r="J2780" s="50"/>
      <c r="K2780" s="50"/>
      <c r="L2780" s="50"/>
      <c r="M2780" s="50"/>
      <c r="N2780" s="50"/>
      <c r="O2780" s="50"/>
      <c r="P2780" s="50"/>
      <c r="Q2780" s="50"/>
      <c r="R2780" s="50"/>
      <c r="S2780" s="50"/>
      <c r="T2780" s="50"/>
      <c r="U2780" s="50"/>
      <c r="V2780" s="50"/>
      <c r="W2780" s="50"/>
      <c r="X2780" s="50"/>
    </row>
    <row r="2781" spans="2:24" x14ac:dyDescent="0.25">
      <c r="B2781" s="50"/>
      <c r="C2781" s="128"/>
      <c r="D2781" s="126"/>
      <c r="E2781" s="126"/>
      <c r="F2781" s="124"/>
      <c r="G2781" s="132"/>
      <c r="H2781" s="50"/>
      <c r="I2781" s="50"/>
      <c r="J2781" s="50"/>
      <c r="K2781" s="50"/>
      <c r="L2781" s="50"/>
      <c r="M2781" s="50"/>
      <c r="N2781" s="50"/>
      <c r="O2781" s="50"/>
      <c r="P2781" s="50"/>
      <c r="Q2781" s="50"/>
      <c r="R2781" s="50"/>
      <c r="S2781" s="50"/>
      <c r="T2781" s="50"/>
      <c r="U2781" s="50"/>
      <c r="V2781" s="50"/>
      <c r="W2781" s="50"/>
      <c r="X2781" s="50"/>
    </row>
    <row r="2782" spans="2:24" x14ac:dyDescent="0.25">
      <c r="B2782" s="50"/>
      <c r="C2782" s="128"/>
      <c r="D2782" s="126"/>
      <c r="E2782" s="126"/>
      <c r="F2782" s="124"/>
      <c r="G2782" s="132"/>
      <c r="H2782" s="50"/>
      <c r="I2782" s="50"/>
      <c r="J2782" s="50"/>
      <c r="K2782" s="50"/>
      <c r="L2782" s="50"/>
      <c r="M2782" s="50"/>
      <c r="N2782" s="50"/>
      <c r="O2782" s="50"/>
      <c r="P2782" s="50"/>
      <c r="Q2782" s="50"/>
      <c r="R2782" s="50"/>
      <c r="S2782" s="50"/>
      <c r="T2782" s="50"/>
      <c r="U2782" s="50"/>
      <c r="V2782" s="50"/>
      <c r="W2782" s="50"/>
      <c r="X2782" s="50"/>
    </row>
    <row r="2783" spans="2:24" x14ac:dyDescent="0.25">
      <c r="B2783" s="50"/>
      <c r="C2783" s="128"/>
      <c r="D2783" s="126"/>
      <c r="E2783" s="126"/>
      <c r="F2783" s="124"/>
      <c r="G2783" s="132"/>
      <c r="H2783" s="50"/>
      <c r="I2783" s="50"/>
      <c r="J2783" s="50"/>
      <c r="K2783" s="50"/>
      <c r="L2783" s="50"/>
      <c r="M2783" s="50"/>
      <c r="N2783" s="50"/>
      <c r="O2783" s="50"/>
      <c r="P2783" s="50"/>
      <c r="Q2783" s="50"/>
      <c r="R2783" s="50"/>
      <c r="S2783" s="50"/>
      <c r="T2783" s="50"/>
      <c r="U2783" s="50"/>
      <c r="V2783" s="50"/>
      <c r="W2783" s="50"/>
      <c r="X2783" s="50"/>
    </row>
    <row r="2784" spans="2:24" x14ac:dyDescent="0.25">
      <c r="B2784" s="50"/>
      <c r="C2784" s="128"/>
      <c r="D2784" s="126"/>
      <c r="E2784" s="126"/>
      <c r="F2784" s="124"/>
      <c r="G2784" s="132"/>
      <c r="H2784" s="50"/>
      <c r="I2784" s="50"/>
      <c r="J2784" s="50"/>
      <c r="K2784" s="50"/>
      <c r="L2784" s="50"/>
      <c r="M2784" s="50"/>
      <c r="N2784" s="50"/>
      <c r="O2784" s="50"/>
      <c r="P2784" s="50"/>
      <c r="Q2784" s="50"/>
      <c r="R2784" s="50"/>
      <c r="S2784" s="50"/>
      <c r="T2784" s="50"/>
      <c r="U2784" s="50"/>
      <c r="V2784" s="50"/>
      <c r="W2784" s="50"/>
      <c r="X2784" s="50"/>
    </row>
    <row r="2785" spans="2:24" x14ac:dyDescent="0.25">
      <c r="B2785" s="50"/>
      <c r="C2785" s="128"/>
      <c r="D2785" s="126"/>
      <c r="E2785" s="126"/>
      <c r="F2785" s="124"/>
      <c r="G2785" s="132"/>
      <c r="H2785" s="50"/>
      <c r="I2785" s="50"/>
      <c r="J2785" s="50"/>
      <c r="K2785" s="50"/>
      <c r="L2785" s="50"/>
      <c r="M2785" s="50"/>
      <c r="N2785" s="50"/>
      <c r="O2785" s="50"/>
      <c r="P2785" s="50"/>
      <c r="Q2785" s="50"/>
      <c r="R2785" s="50"/>
      <c r="S2785" s="50"/>
      <c r="T2785" s="50"/>
      <c r="U2785" s="50"/>
      <c r="V2785" s="50"/>
      <c r="W2785" s="50"/>
      <c r="X2785" s="50"/>
    </row>
    <row r="2786" spans="2:24" x14ac:dyDescent="0.25">
      <c r="B2786" s="50"/>
      <c r="C2786" s="128"/>
      <c r="D2786" s="126"/>
      <c r="E2786" s="126"/>
      <c r="F2786" s="124"/>
      <c r="G2786" s="132"/>
      <c r="H2786" s="50"/>
      <c r="I2786" s="50"/>
      <c r="J2786" s="50"/>
      <c r="K2786" s="50"/>
      <c r="L2786" s="50"/>
      <c r="M2786" s="50"/>
      <c r="N2786" s="50"/>
      <c r="O2786" s="50"/>
      <c r="P2786" s="50"/>
      <c r="Q2786" s="50"/>
      <c r="R2786" s="50"/>
      <c r="S2786" s="50"/>
      <c r="T2786" s="50"/>
      <c r="U2786" s="50"/>
      <c r="V2786" s="50"/>
      <c r="W2786" s="50"/>
      <c r="X2786" s="50"/>
    </row>
    <row r="2787" spans="2:24" x14ac:dyDescent="0.25">
      <c r="B2787" s="50"/>
      <c r="C2787" s="128"/>
      <c r="D2787" s="126"/>
      <c r="E2787" s="126"/>
      <c r="F2787" s="124"/>
      <c r="G2787" s="132"/>
      <c r="H2787" s="50"/>
      <c r="I2787" s="50"/>
      <c r="J2787" s="50"/>
      <c r="K2787" s="50"/>
      <c r="L2787" s="50"/>
      <c r="M2787" s="50"/>
      <c r="N2787" s="50"/>
      <c r="O2787" s="50"/>
      <c r="P2787" s="50"/>
      <c r="Q2787" s="50"/>
      <c r="R2787" s="50"/>
      <c r="S2787" s="50"/>
      <c r="T2787" s="50"/>
      <c r="U2787" s="50"/>
      <c r="V2787" s="50"/>
      <c r="W2787" s="50"/>
      <c r="X2787" s="50"/>
    </row>
    <row r="2788" spans="2:24" x14ac:dyDescent="0.25">
      <c r="B2788" s="50"/>
      <c r="C2788" s="128"/>
      <c r="D2788" s="126"/>
      <c r="E2788" s="126"/>
      <c r="F2788" s="124"/>
      <c r="G2788" s="132"/>
      <c r="H2788" s="50"/>
      <c r="I2788" s="50"/>
      <c r="J2788" s="50"/>
      <c r="K2788" s="50"/>
      <c r="L2788" s="50"/>
      <c r="M2788" s="50"/>
      <c r="N2788" s="50"/>
      <c r="O2788" s="50"/>
      <c r="P2788" s="50"/>
      <c r="Q2788" s="50"/>
      <c r="R2788" s="50"/>
      <c r="S2788" s="50"/>
      <c r="T2788" s="50"/>
      <c r="U2788" s="50"/>
      <c r="V2788" s="50"/>
      <c r="W2788" s="50"/>
      <c r="X2788" s="50"/>
    </row>
    <row r="2789" spans="2:24" x14ac:dyDescent="0.25">
      <c r="B2789" s="50"/>
      <c r="C2789" s="128"/>
      <c r="D2789" s="126"/>
      <c r="E2789" s="126"/>
      <c r="F2789" s="124"/>
      <c r="G2789" s="132"/>
      <c r="H2789" s="50"/>
      <c r="I2789" s="50"/>
      <c r="J2789" s="50"/>
      <c r="K2789" s="50"/>
      <c r="L2789" s="50"/>
      <c r="M2789" s="50"/>
      <c r="N2789" s="50"/>
      <c r="O2789" s="50"/>
      <c r="P2789" s="50"/>
      <c r="Q2789" s="50"/>
      <c r="R2789" s="50"/>
      <c r="S2789" s="50"/>
      <c r="T2789" s="50"/>
      <c r="U2789" s="50"/>
      <c r="V2789" s="50"/>
      <c r="W2789" s="50"/>
      <c r="X2789" s="50"/>
    </row>
    <row r="2790" spans="2:24" x14ac:dyDescent="0.25">
      <c r="B2790" s="50"/>
      <c r="C2790" s="128"/>
      <c r="D2790" s="126"/>
      <c r="E2790" s="126"/>
      <c r="F2790" s="124"/>
      <c r="G2790" s="132"/>
      <c r="H2790" s="50"/>
      <c r="I2790" s="50"/>
      <c r="J2790" s="50"/>
      <c r="K2790" s="50"/>
      <c r="L2790" s="50"/>
      <c r="M2790" s="50"/>
      <c r="N2790" s="50"/>
      <c r="O2790" s="50"/>
      <c r="P2790" s="50"/>
      <c r="Q2790" s="50"/>
      <c r="R2790" s="50"/>
      <c r="S2790" s="50"/>
      <c r="T2790" s="50"/>
      <c r="U2790" s="50"/>
      <c r="V2790" s="50"/>
      <c r="W2790" s="50"/>
      <c r="X2790" s="50"/>
    </row>
    <row r="2791" spans="2:24" x14ac:dyDescent="0.25">
      <c r="B2791" s="50"/>
      <c r="C2791" s="128"/>
      <c r="D2791" s="126"/>
      <c r="E2791" s="126"/>
      <c r="F2791" s="124"/>
      <c r="G2791" s="132"/>
      <c r="H2791" s="50"/>
      <c r="I2791" s="50"/>
      <c r="J2791" s="50"/>
      <c r="K2791" s="50"/>
      <c r="L2791" s="50"/>
      <c r="M2791" s="50"/>
      <c r="N2791" s="50"/>
      <c r="O2791" s="50"/>
      <c r="P2791" s="50"/>
      <c r="Q2791" s="50"/>
      <c r="R2791" s="50"/>
      <c r="S2791" s="50"/>
      <c r="T2791" s="50"/>
      <c r="U2791" s="50"/>
      <c r="V2791" s="50"/>
      <c r="W2791" s="50"/>
      <c r="X2791" s="50"/>
    </row>
    <row r="2792" spans="2:24" x14ac:dyDescent="0.25">
      <c r="B2792" s="50"/>
      <c r="C2792" s="128"/>
      <c r="D2792" s="126"/>
      <c r="E2792" s="126"/>
      <c r="F2792" s="124"/>
      <c r="G2792" s="132"/>
      <c r="H2792" s="50"/>
      <c r="I2792" s="50"/>
      <c r="J2792" s="50"/>
      <c r="K2792" s="50"/>
      <c r="L2792" s="50"/>
      <c r="M2792" s="50"/>
      <c r="N2792" s="50"/>
      <c r="O2792" s="50"/>
      <c r="P2792" s="50"/>
      <c r="Q2792" s="50"/>
      <c r="R2792" s="50"/>
      <c r="S2792" s="50"/>
      <c r="T2792" s="50"/>
      <c r="U2792" s="50"/>
      <c r="V2792" s="50"/>
      <c r="W2792" s="50"/>
      <c r="X2792" s="50"/>
    </row>
    <row r="2793" spans="2:24" x14ac:dyDescent="0.25">
      <c r="B2793" s="50"/>
      <c r="C2793" s="128"/>
      <c r="D2793" s="126"/>
      <c r="E2793" s="126"/>
      <c r="F2793" s="124"/>
      <c r="G2793" s="132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  <c r="R2793" s="50"/>
      <c r="S2793" s="50"/>
      <c r="T2793" s="50"/>
      <c r="U2793" s="50"/>
      <c r="V2793" s="50"/>
      <c r="W2793" s="50"/>
      <c r="X2793" s="50"/>
    </row>
    <row r="2794" spans="2:24" x14ac:dyDescent="0.25">
      <c r="B2794" s="50"/>
      <c r="C2794" s="128"/>
      <c r="D2794" s="126"/>
      <c r="E2794" s="126"/>
      <c r="F2794" s="124"/>
      <c r="G2794" s="132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  <c r="R2794" s="50"/>
      <c r="S2794" s="50"/>
      <c r="T2794" s="50"/>
      <c r="U2794" s="50"/>
      <c r="V2794" s="50"/>
      <c r="W2794" s="50"/>
      <c r="X2794" s="50"/>
    </row>
    <row r="2795" spans="2:24" x14ac:dyDescent="0.25">
      <c r="B2795" s="50"/>
      <c r="C2795" s="128"/>
      <c r="D2795" s="126"/>
      <c r="E2795" s="126"/>
      <c r="F2795" s="124"/>
      <c r="G2795" s="132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  <c r="R2795" s="50"/>
      <c r="S2795" s="50"/>
      <c r="T2795" s="50"/>
      <c r="U2795" s="50"/>
      <c r="V2795" s="50"/>
      <c r="W2795" s="50"/>
      <c r="X2795" s="50"/>
    </row>
    <row r="2796" spans="2:24" x14ac:dyDescent="0.25">
      <c r="B2796" s="50"/>
      <c r="C2796" s="128"/>
      <c r="D2796" s="126"/>
      <c r="E2796" s="126"/>
      <c r="F2796" s="124"/>
      <c r="G2796" s="132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  <c r="R2796" s="50"/>
      <c r="S2796" s="50"/>
      <c r="T2796" s="50"/>
      <c r="U2796" s="50"/>
      <c r="V2796" s="50"/>
      <c r="W2796" s="50"/>
      <c r="X2796" s="50"/>
    </row>
    <row r="2797" spans="2:24" x14ac:dyDescent="0.25">
      <c r="B2797" s="50"/>
      <c r="C2797" s="128"/>
      <c r="D2797" s="126"/>
      <c r="E2797" s="126"/>
      <c r="F2797" s="124"/>
      <c r="G2797" s="132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  <c r="R2797" s="50"/>
      <c r="S2797" s="50"/>
      <c r="T2797" s="50"/>
      <c r="U2797" s="50"/>
      <c r="V2797" s="50"/>
      <c r="W2797" s="50"/>
      <c r="X2797" s="50"/>
    </row>
    <row r="2798" spans="2:24" x14ac:dyDescent="0.25">
      <c r="B2798" s="50"/>
      <c r="C2798" s="128"/>
      <c r="D2798" s="126"/>
      <c r="E2798" s="126"/>
      <c r="F2798" s="124"/>
      <c r="G2798" s="132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  <c r="R2798" s="50"/>
      <c r="S2798" s="50"/>
      <c r="T2798" s="50"/>
      <c r="U2798" s="50"/>
      <c r="V2798" s="50"/>
      <c r="W2798" s="50"/>
      <c r="X2798" s="50"/>
    </row>
    <row r="2799" spans="2:24" x14ac:dyDescent="0.25">
      <c r="B2799" s="50"/>
      <c r="C2799" s="128"/>
      <c r="D2799" s="126"/>
      <c r="E2799" s="126"/>
      <c r="F2799" s="124"/>
      <c r="G2799" s="132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  <c r="R2799" s="50"/>
      <c r="S2799" s="50"/>
      <c r="T2799" s="50"/>
      <c r="U2799" s="50"/>
      <c r="V2799" s="50"/>
      <c r="W2799" s="50"/>
      <c r="X2799" s="50"/>
    </row>
    <row r="2800" spans="2:24" x14ac:dyDescent="0.25">
      <c r="B2800" s="50"/>
      <c r="C2800" s="128"/>
      <c r="D2800" s="126"/>
      <c r="E2800" s="126"/>
      <c r="F2800" s="124"/>
      <c r="G2800" s="132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  <c r="R2800" s="50"/>
      <c r="S2800" s="50"/>
      <c r="T2800" s="50"/>
      <c r="U2800" s="50"/>
      <c r="V2800" s="50"/>
      <c r="W2800" s="50"/>
      <c r="X2800" s="50"/>
    </row>
    <row r="2801" spans="2:24" x14ac:dyDescent="0.25">
      <c r="B2801" s="50"/>
      <c r="C2801" s="128"/>
      <c r="D2801" s="126"/>
      <c r="E2801" s="126"/>
      <c r="F2801" s="124"/>
      <c r="G2801" s="132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  <c r="R2801" s="50"/>
      <c r="S2801" s="50"/>
      <c r="T2801" s="50"/>
      <c r="U2801" s="50"/>
      <c r="V2801" s="50"/>
      <c r="W2801" s="50"/>
      <c r="X2801" s="50"/>
    </row>
    <row r="2802" spans="2:24" x14ac:dyDescent="0.25">
      <c r="B2802" s="50"/>
      <c r="C2802" s="128"/>
      <c r="D2802" s="126"/>
      <c r="E2802" s="126"/>
      <c r="F2802" s="124"/>
      <c r="G2802" s="132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  <c r="R2802" s="50"/>
      <c r="S2802" s="50"/>
      <c r="T2802" s="50"/>
      <c r="U2802" s="50"/>
      <c r="V2802" s="50"/>
      <c r="W2802" s="50"/>
      <c r="X2802" s="50"/>
    </row>
    <row r="2803" spans="2:24" x14ac:dyDescent="0.25">
      <c r="B2803" s="50"/>
      <c r="C2803" s="128"/>
      <c r="D2803" s="126"/>
      <c r="E2803" s="126"/>
      <c r="F2803" s="124"/>
      <c r="G2803" s="132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  <c r="R2803" s="50"/>
      <c r="S2803" s="50"/>
      <c r="T2803" s="50"/>
      <c r="U2803" s="50"/>
      <c r="V2803" s="50"/>
      <c r="W2803" s="50"/>
      <c r="X2803" s="50"/>
    </row>
    <row r="2804" spans="2:24" x14ac:dyDescent="0.25">
      <c r="B2804" s="50"/>
      <c r="C2804" s="128"/>
      <c r="D2804" s="126"/>
      <c r="E2804" s="126"/>
      <c r="F2804" s="124"/>
      <c r="G2804" s="132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  <c r="R2804" s="50"/>
      <c r="S2804" s="50"/>
      <c r="T2804" s="50"/>
      <c r="U2804" s="50"/>
      <c r="V2804" s="50"/>
      <c r="W2804" s="50"/>
      <c r="X2804" s="50"/>
    </row>
    <row r="2805" spans="2:24" x14ac:dyDescent="0.25">
      <c r="B2805" s="50"/>
      <c r="C2805" s="128"/>
      <c r="D2805" s="126"/>
      <c r="E2805" s="126"/>
      <c r="F2805" s="124"/>
      <c r="G2805" s="132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  <c r="R2805" s="50"/>
      <c r="S2805" s="50"/>
      <c r="T2805" s="50"/>
      <c r="U2805" s="50"/>
      <c r="V2805" s="50"/>
      <c r="W2805" s="50"/>
      <c r="X2805" s="50"/>
    </row>
    <row r="2806" spans="2:24" x14ac:dyDescent="0.25">
      <c r="B2806" s="50"/>
      <c r="C2806" s="128"/>
      <c r="D2806" s="126"/>
      <c r="E2806" s="126"/>
      <c r="F2806" s="124"/>
      <c r="G2806" s="132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  <c r="R2806" s="50"/>
      <c r="S2806" s="50"/>
      <c r="T2806" s="50"/>
      <c r="U2806" s="50"/>
      <c r="V2806" s="50"/>
      <c r="W2806" s="50"/>
      <c r="X2806" s="50"/>
    </row>
    <row r="2807" spans="2:24" x14ac:dyDescent="0.25">
      <c r="B2807" s="50"/>
      <c r="C2807" s="128"/>
      <c r="D2807" s="126"/>
      <c r="E2807" s="126"/>
      <c r="F2807" s="124"/>
      <c r="G2807" s="132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  <c r="R2807" s="50"/>
      <c r="S2807" s="50"/>
      <c r="T2807" s="50"/>
      <c r="U2807" s="50"/>
      <c r="V2807" s="50"/>
      <c r="W2807" s="50"/>
      <c r="X2807" s="50"/>
    </row>
    <row r="2808" spans="2:24" x14ac:dyDescent="0.25">
      <c r="B2808" s="50"/>
      <c r="C2808" s="128"/>
      <c r="D2808" s="126"/>
      <c r="E2808" s="126"/>
      <c r="F2808" s="124"/>
      <c r="G2808" s="132"/>
      <c r="H2808" s="50"/>
      <c r="I2808" s="50"/>
      <c r="J2808" s="50"/>
      <c r="K2808" s="50"/>
      <c r="L2808" s="50"/>
      <c r="M2808" s="50"/>
      <c r="N2808" s="50"/>
      <c r="O2808" s="50"/>
      <c r="P2808" s="50"/>
      <c r="Q2808" s="50"/>
      <c r="R2808" s="50"/>
      <c r="S2808" s="50"/>
      <c r="T2808" s="50"/>
      <c r="U2808" s="50"/>
      <c r="V2808" s="50"/>
      <c r="W2808" s="50"/>
      <c r="X2808" s="50"/>
    </row>
    <row r="2809" spans="2:24" x14ac:dyDescent="0.25">
      <c r="B2809" s="50"/>
      <c r="C2809" s="128"/>
      <c r="D2809" s="126"/>
      <c r="E2809" s="126"/>
      <c r="F2809" s="124"/>
      <c r="G2809" s="132"/>
      <c r="H2809" s="50"/>
      <c r="I2809" s="50"/>
      <c r="J2809" s="50"/>
      <c r="K2809" s="50"/>
      <c r="L2809" s="50"/>
      <c r="M2809" s="50"/>
      <c r="N2809" s="50"/>
      <c r="O2809" s="50"/>
      <c r="P2809" s="50"/>
      <c r="Q2809" s="50"/>
      <c r="R2809" s="50"/>
      <c r="S2809" s="50"/>
      <c r="T2809" s="50"/>
      <c r="U2809" s="50"/>
      <c r="V2809" s="50"/>
      <c r="W2809" s="50"/>
      <c r="X2809" s="50"/>
    </row>
    <row r="2810" spans="2:24" x14ac:dyDescent="0.25">
      <c r="B2810" s="50"/>
      <c r="C2810" s="128"/>
      <c r="D2810" s="126"/>
      <c r="E2810" s="126"/>
      <c r="F2810" s="124"/>
      <c r="G2810" s="132"/>
      <c r="H2810" s="50"/>
      <c r="I2810" s="50"/>
      <c r="J2810" s="50"/>
      <c r="K2810" s="50"/>
      <c r="L2810" s="50"/>
      <c r="M2810" s="50"/>
      <c r="N2810" s="50"/>
      <c r="O2810" s="50"/>
      <c r="P2810" s="50"/>
      <c r="Q2810" s="50"/>
      <c r="R2810" s="50"/>
      <c r="S2810" s="50"/>
      <c r="T2810" s="50"/>
      <c r="U2810" s="50"/>
      <c r="V2810" s="50"/>
      <c r="W2810" s="50"/>
      <c r="X2810" s="50"/>
    </row>
    <row r="2811" spans="2:24" x14ac:dyDescent="0.25">
      <c r="B2811" s="50"/>
      <c r="C2811" s="128"/>
      <c r="D2811" s="126"/>
      <c r="E2811" s="126"/>
      <c r="F2811" s="124"/>
      <c r="G2811" s="132"/>
      <c r="H2811" s="50"/>
      <c r="I2811" s="50"/>
      <c r="J2811" s="50"/>
      <c r="K2811" s="50"/>
      <c r="L2811" s="50"/>
      <c r="M2811" s="50"/>
      <c r="N2811" s="50"/>
      <c r="O2811" s="50"/>
      <c r="P2811" s="50"/>
      <c r="Q2811" s="50"/>
      <c r="R2811" s="50"/>
      <c r="S2811" s="50"/>
      <c r="T2811" s="50"/>
      <c r="U2811" s="50"/>
      <c r="V2811" s="50"/>
      <c r="W2811" s="50"/>
      <c r="X2811" s="50"/>
    </row>
    <row r="2812" spans="2:24" x14ac:dyDescent="0.25">
      <c r="B2812" s="50"/>
      <c r="C2812" s="128"/>
      <c r="D2812" s="126"/>
      <c r="E2812" s="126"/>
      <c r="F2812" s="124"/>
      <c r="G2812" s="132"/>
      <c r="H2812" s="50"/>
      <c r="I2812" s="50"/>
      <c r="J2812" s="50"/>
      <c r="K2812" s="50"/>
      <c r="L2812" s="50"/>
      <c r="M2812" s="50"/>
      <c r="N2812" s="50"/>
      <c r="O2812" s="50"/>
      <c r="P2812" s="50"/>
      <c r="Q2812" s="50"/>
      <c r="R2812" s="50"/>
      <c r="S2812" s="50"/>
      <c r="T2812" s="50"/>
      <c r="U2812" s="50"/>
      <c r="V2812" s="50"/>
      <c r="W2812" s="50"/>
      <c r="X2812" s="50"/>
    </row>
    <row r="2813" spans="2:24" x14ac:dyDescent="0.25">
      <c r="B2813" s="50"/>
      <c r="C2813" s="128"/>
      <c r="D2813" s="126"/>
      <c r="E2813" s="126"/>
      <c r="F2813" s="124"/>
      <c r="G2813" s="132"/>
      <c r="H2813" s="50"/>
      <c r="I2813" s="50"/>
      <c r="J2813" s="50"/>
      <c r="K2813" s="50"/>
      <c r="L2813" s="50"/>
      <c r="M2813" s="50"/>
      <c r="N2813" s="50"/>
      <c r="O2813" s="50"/>
      <c r="P2813" s="50"/>
      <c r="Q2813" s="50"/>
      <c r="R2813" s="50"/>
      <c r="S2813" s="50"/>
      <c r="T2813" s="50"/>
      <c r="U2813" s="50"/>
      <c r="V2813" s="50"/>
      <c r="W2813" s="50"/>
      <c r="X2813" s="50"/>
    </row>
    <row r="2814" spans="2:24" x14ac:dyDescent="0.25">
      <c r="B2814" s="50"/>
      <c r="C2814" s="128"/>
      <c r="D2814" s="126"/>
      <c r="E2814" s="126"/>
      <c r="F2814" s="124"/>
      <c r="G2814" s="132"/>
      <c r="H2814" s="50"/>
      <c r="I2814" s="50"/>
      <c r="J2814" s="50"/>
      <c r="K2814" s="50"/>
      <c r="L2814" s="50"/>
      <c r="M2814" s="50"/>
      <c r="N2814" s="50"/>
      <c r="O2814" s="50"/>
      <c r="P2814" s="50"/>
      <c r="Q2814" s="50"/>
      <c r="R2814" s="50"/>
      <c r="S2814" s="50"/>
      <c r="T2814" s="50"/>
      <c r="U2814" s="50"/>
      <c r="V2814" s="50"/>
      <c r="W2814" s="50"/>
      <c r="X2814" s="50"/>
    </row>
    <row r="2815" spans="2:24" x14ac:dyDescent="0.25">
      <c r="B2815" s="50"/>
      <c r="C2815" s="128"/>
      <c r="D2815" s="126"/>
      <c r="E2815" s="126"/>
      <c r="F2815" s="124"/>
      <c r="G2815" s="132"/>
      <c r="H2815" s="50"/>
      <c r="I2815" s="50"/>
      <c r="J2815" s="50"/>
      <c r="K2815" s="50"/>
      <c r="L2815" s="50"/>
      <c r="M2815" s="50"/>
      <c r="N2815" s="50"/>
      <c r="O2815" s="50"/>
      <c r="P2815" s="50"/>
      <c r="Q2815" s="50"/>
      <c r="R2815" s="50"/>
      <c r="S2815" s="50"/>
      <c r="T2815" s="50"/>
      <c r="U2815" s="50"/>
      <c r="V2815" s="50"/>
      <c r="W2815" s="50"/>
      <c r="X2815" s="50"/>
    </row>
    <row r="2816" spans="2:24" x14ac:dyDescent="0.25">
      <c r="B2816" s="50"/>
      <c r="C2816" s="128"/>
      <c r="D2816" s="126"/>
      <c r="E2816" s="126"/>
      <c r="F2816" s="124"/>
      <c r="G2816" s="132"/>
      <c r="H2816" s="50"/>
      <c r="I2816" s="50"/>
      <c r="J2816" s="50"/>
      <c r="K2816" s="50"/>
      <c r="L2816" s="50"/>
      <c r="M2816" s="50"/>
      <c r="N2816" s="50"/>
      <c r="O2816" s="50"/>
      <c r="P2816" s="50"/>
      <c r="Q2816" s="50"/>
      <c r="R2816" s="50"/>
      <c r="S2816" s="50"/>
      <c r="T2816" s="50"/>
      <c r="U2816" s="50"/>
      <c r="V2816" s="50"/>
      <c r="W2816" s="50"/>
      <c r="X2816" s="50"/>
    </row>
    <row r="2817" spans="2:24" x14ac:dyDescent="0.25">
      <c r="B2817" s="50"/>
      <c r="C2817" s="128"/>
      <c r="D2817" s="126"/>
      <c r="E2817" s="126"/>
      <c r="F2817" s="124"/>
      <c r="G2817" s="132"/>
      <c r="H2817" s="50"/>
      <c r="I2817" s="50"/>
      <c r="J2817" s="50"/>
      <c r="K2817" s="50"/>
      <c r="L2817" s="50"/>
      <c r="M2817" s="50"/>
      <c r="N2817" s="50"/>
      <c r="O2817" s="50"/>
      <c r="P2817" s="50"/>
      <c r="Q2817" s="50"/>
      <c r="R2817" s="50"/>
      <c r="S2817" s="50"/>
      <c r="T2817" s="50"/>
      <c r="U2817" s="50"/>
      <c r="V2817" s="50"/>
      <c r="W2817" s="50"/>
      <c r="X2817" s="50"/>
    </row>
    <row r="2818" spans="2:24" x14ac:dyDescent="0.25">
      <c r="B2818" s="50"/>
      <c r="C2818" s="128"/>
      <c r="D2818" s="126"/>
      <c r="E2818" s="126"/>
      <c r="F2818" s="124"/>
      <c r="G2818" s="132"/>
      <c r="H2818" s="50"/>
      <c r="I2818" s="50"/>
      <c r="J2818" s="50"/>
      <c r="K2818" s="50"/>
      <c r="L2818" s="50"/>
      <c r="M2818" s="50"/>
      <c r="N2818" s="50"/>
      <c r="O2818" s="50"/>
      <c r="P2818" s="50"/>
      <c r="Q2818" s="50"/>
      <c r="R2818" s="50"/>
      <c r="S2818" s="50"/>
      <c r="T2818" s="50"/>
      <c r="U2818" s="50"/>
      <c r="V2818" s="50"/>
      <c r="W2818" s="50"/>
      <c r="X2818" s="50"/>
    </row>
    <row r="2819" spans="2:24" x14ac:dyDescent="0.25">
      <c r="B2819" s="50"/>
      <c r="C2819" s="128"/>
      <c r="D2819" s="126"/>
      <c r="E2819" s="126"/>
      <c r="F2819" s="124"/>
      <c r="G2819" s="132"/>
      <c r="H2819" s="50"/>
      <c r="I2819" s="50"/>
      <c r="J2819" s="50"/>
      <c r="K2819" s="50"/>
      <c r="L2819" s="50"/>
      <c r="M2819" s="50"/>
      <c r="N2819" s="50"/>
      <c r="O2819" s="50"/>
      <c r="P2819" s="50"/>
      <c r="Q2819" s="50"/>
      <c r="R2819" s="50"/>
      <c r="S2819" s="50"/>
      <c r="T2819" s="50"/>
      <c r="U2819" s="50"/>
      <c r="V2819" s="50"/>
      <c r="W2819" s="50"/>
      <c r="X2819" s="50"/>
    </row>
    <row r="2820" spans="2:24" x14ac:dyDescent="0.25">
      <c r="B2820" s="50"/>
      <c r="C2820" s="128"/>
      <c r="D2820" s="126"/>
      <c r="E2820" s="126"/>
      <c r="F2820" s="124"/>
      <c r="G2820" s="132"/>
      <c r="H2820" s="50"/>
      <c r="I2820" s="50"/>
      <c r="J2820" s="50"/>
      <c r="K2820" s="50"/>
      <c r="L2820" s="50"/>
      <c r="M2820" s="50"/>
      <c r="N2820" s="50"/>
      <c r="O2820" s="50"/>
      <c r="P2820" s="50"/>
      <c r="Q2820" s="50"/>
      <c r="R2820" s="50"/>
      <c r="S2820" s="50"/>
      <c r="T2820" s="50"/>
      <c r="U2820" s="50"/>
      <c r="V2820" s="50"/>
      <c r="W2820" s="50"/>
      <c r="X2820" s="50"/>
    </row>
    <row r="2821" spans="2:24" x14ac:dyDescent="0.25">
      <c r="B2821" s="50"/>
      <c r="C2821" s="128"/>
      <c r="D2821" s="126"/>
      <c r="E2821" s="126"/>
      <c r="F2821" s="124"/>
      <c r="G2821" s="132"/>
      <c r="H2821" s="50"/>
      <c r="I2821" s="50"/>
      <c r="J2821" s="50"/>
      <c r="K2821" s="50"/>
      <c r="L2821" s="50"/>
      <c r="M2821" s="50"/>
      <c r="N2821" s="50"/>
      <c r="O2821" s="50"/>
      <c r="P2821" s="50"/>
      <c r="Q2821" s="50"/>
      <c r="R2821" s="50"/>
      <c r="S2821" s="50"/>
      <c r="T2821" s="50"/>
      <c r="U2821" s="50"/>
      <c r="V2821" s="50"/>
      <c r="W2821" s="50"/>
      <c r="X2821" s="50"/>
    </row>
    <row r="2822" spans="2:24" x14ac:dyDescent="0.25">
      <c r="B2822" s="50"/>
      <c r="C2822" s="128"/>
      <c r="D2822" s="126"/>
      <c r="E2822" s="126"/>
      <c r="F2822" s="124"/>
      <c r="G2822" s="132"/>
      <c r="H2822" s="50"/>
      <c r="I2822" s="50"/>
      <c r="J2822" s="50"/>
      <c r="K2822" s="50"/>
      <c r="L2822" s="50"/>
      <c r="M2822" s="50"/>
      <c r="N2822" s="50"/>
      <c r="O2822" s="50"/>
      <c r="P2822" s="50"/>
      <c r="Q2822" s="50"/>
      <c r="R2822" s="50"/>
      <c r="S2822" s="50"/>
      <c r="T2822" s="50"/>
      <c r="U2822" s="50"/>
      <c r="V2822" s="50"/>
      <c r="W2822" s="50"/>
      <c r="X2822" s="50"/>
    </row>
    <row r="2823" spans="2:24" x14ac:dyDescent="0.25">
      <c r="B2823" s="50"/>
      <c r="C2823" s="128"/>
      <c r="D2823" s="126"/>
      <c r="E2823" s="126"/>
      <c r="F2823" s="124"/>
      <c r="G2823" s="132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  <c r="R2823" s="50"/>
      <c r="S2823" s="50"/>
      <c r="T2823" s="50"/>
      <c r="U2823" s="50"/>
      <c r="V2823" s="50"/>
      <c r="W2823" s="50"/>
      <c r="X2823" s="50"/>
    </row>
    <row r="2824" spans="2:24" x14ac:dyDescent="0.25">
      <c r="B2824" s="50"/>
      <c r="C2824" s="128"/>
      <c r="D2824" s="126"/>
      <c r="E2824" s="126"/>
      <c r="F2824" s="124"/>
      <c r="G2824" s="132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  <c r="R2824" s="50"/>
      <c r="S2824" s="50"/>
      <c r="T2824" s="50"/>
      <c r="U2824" s="50"/>
      <c r="V2824" s="50"/>
      <c r="W2824" s="50"/>
      <c r="X2824" s="50"/>
    </row>
    <row r="2825" spans="2:24" x14ac:dyDescent="0.25">
      <c r="B2825" s="50"/>
      <c r="C2825" s="128"/>
      <c r="D2825" s="126"/>
      <c r="E2825" s="126"/>
      <c r="F2825" s="124"/>
      <c r="G2825" s="132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  <c r="R2825" s="50"/>
      <c r="S2825" s="50"/>
      <c r="T2825" s="50"/>
      <c r="U2825" s="50"/>
      <c r="V2825" s="50"/>
      <c r="W2825" s="50"/>
      <c r="X2825" s="50"/>
    </row>
    <row r="2826" spans="2:24" x14ac:dyDescent="0.25">
      <c r="B2826" s="50"/>
      <c r="C2826" s="128"/>
      <c r="D2826" s="126"/>
      <c r="E2826" s="126"/>
      <c r="F2826" s="124"/>
      <c r="G2826" s="132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  <c r="R2826" s="50"/>
      <c r="S2826" s="50"/>
      <c r="T2826" s="50"/>
      <c r="U2826" s="50"/>
      <c r="V2826" s="50"/>
      <c r="W2826" s="50"/>
      <c r="X2826" s="50"/>
    </row>
    <row r="2827" spans="2:24" x14ac:dyDescent="0.25">
      <c r="B2827" s="50"/>
      <c r="C2827" s="128"/>
      <c r="D2827" s="126"/>
      <c r="E2827" s="126"/>
      <c r="F2827" s="124"/>
      <c r="G2827" s="132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  <c r="R2827" s="50"/>
      <c r="S2827" s="50"/>
      <c r="T2827" s="50"/>
      <c r="U2827" s="50"/>
      <c r="V2827" s="50"/>
      <c r="W2827" s="50"/>
      <c r="X2827" s="50"/>
    </row>
    <row r="2828" spans="2:24" x14ac:dyDescent="0.25">
      <c r="B2828" s="50"/>
      <c r="C2828" s="128"/>
      <c r="D2828" s="126"/>
      <c r="E2828" s="126"/>
      <c r="F2828" s="124"/>
      <c r="G2828" s="132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  <c r="R2828" s="50"/>
      <c r="S2828" s="50"/>
      <c r="T2828" s="50"/>
      <c r="U2828" s="50"/>
      <c r="V2828" s="50"/>
      <c r="W2828" s="50"/>
      <c r="X2828" s="50"/>
    </row>
    <row r="2829" spans="2:24" x14ac:dyDescent="0.25">
      <c r="B2829" s="50"/>
      <c r="C2829" s="128"/>
      <c r="D2829" s="126"/>
      <c r="E2829" s="126"/>
      <c r="F2829" s="124"/>
      <c r="G2829" s="132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  <c r="R2829" s="50"/>
      <c r="S2829" s="50"/>
      <c r="T2829" s="50"/>
      <c r="U2829" s="50"/>
      <c r="V2829" s="50"/>
      <c r="W2829" s="50"/>
      <c r="X2829" s="50"/>
    </row>
    <row r="2830" spans="2:24" x14ac:dyDescent="0.25">
      <c r="B2830" s="50"/>
      <c r="C2830" s="128"/>
      <c r="D2830" s="126"/>
      <c r="E2830" s="126"/>
      <c r="F2830" s="124"/>
      <c r="G2830" s="132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  <c r="R2830" s="50"/>
      <c r="S2830" s="50"/>
      <c r="T2830" s="50"/>
      <c r="U2830" s="50"/>
      <c r="V2830" s="50"/>
      <c r="W2830" s="50"/>
      <c r="X2830" s="50"/>
    </row>
    <row r="2831" spans="2:24" x14ac:dyDescent="0.25">
      <c r="B2831" s="50"/>
      <c r="C2831" s="128"/>
      <c r="D2831" s="126"/>
      <c r="E2831" s="126"/>
      <c r="F2831" s="124"/>
      <c r="G2831" s="132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  <c r="R2831" s="50"/>
      <c r="S2831" s="50"/>
      <c r="T2831" s="50"/>
      <c r="U2831" s="50"/>
      <c r="V2831" s="50"/>
      <c r="W2831" s="50"/>
      <c r="X2831" s="50"/>
    </row>
    <row r="2832" spans="2:24" x14ac:dyDescent="0.25">
      <c r="B2832" s="50"/>
      <c r="C2832" s="128"/>
      <c r="D2832" s="126"/>
      <c r="E2832" s="126"/>
      <c r="F2832" s="124"/>
      <c r="G2832" s="132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  <c r="R2832" s="50"/>
      <c r="S2832" s="50"/>
      <c r="T2832" s="50"/>
      <c r="U2832" s="50"/>
      <c r="V2832" s="50"/>
      <c r="W2832" s="50"/>
      <c r="X2832" s="50"/>
    </row>
    <row r="2833" spans="2:24" x14ac:dyDescent="0.25">
      <c r="B2833" s="50"/>
      <c r="C2833" s="128"/>
      <c r="D2833" s="126"/>
      <c r="E2833" s="126"/>
      <c r="F2833" s="124"/>
      <c r="G2833" s="132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  <c r="R2833" s="50"/>
      <c r="S2833" s="50"/>
      <c r="T2833" s="50"/>
      <c r="U2833" s="50"/>
      <c r="V2833" s="50"/>
      <c r="W2833" s="50"/>
      <c r="X2833" s="50"/>
    </row>
    <row r="2834" spans="2:24" x14ac:dyDescent="0.25">
      <c r="B2834" s="50"/>
      <c r="C2834" s="128"/>
      <c r="D2834" s="126"/>
      <c r="E2834" s="126"/>
      <c r="F2834" s="124"/>
      <c r="G2834" s="132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  <c r="R2834" s="50"/>
      <c r="S2834" s="50"/>
      <c r="T2834" s="50"/>
      <c r="U2834" s="50"/>
      <c r="V2834" s="50"/>
      <c r="W2834" s="50"/>
      <c r="X2834" s="50"/>
    </row>
    <row r="2835" spans="2:24" x14ac:dyDescent="0.25">
      <c r="B2835" s="50"/>
      <c r="C2835" s="128"/>
      <c r="D2835" s="126"/>
      <c r="E2835" s="126"/>
      <c r="F2835" s="124"/>
      <c r="G2835" s="132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  <c r="R2835" s="50"/>
      <c r="S2835" s="50"/>
      <c r="T2835" s="50"/>
      <c r="U2835" s="50"/>
      <c r="V2835" s="50"/>
      <c r="W2835" s="50"/>
      <c r="X2835" s="50"/>
    </row>
    <row r="2836" spans="2:24" x14ac:dyDescent="0.25">
      <c r="B2836" s="50"/>
      <c r="C2836" s="128"/>
      <c r="D2836" s="126"/>
      <c r="E2836" s="126"/>
      <c r="F2836" s="124"/>
      <c r="G2836" s="132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  <c r="R2836" s="50"/>
      <c r="S2836" s="50"/>
      <c r="T2836" s="50"/>
      <c r="U2836" s="50"/>
      <c r="V2836" s="50"/>
      <c r="W2836" s="50"/>
      <c r="X2836" s="50"/>
    </row>
    <row r="2837" spans="2:24" x14ac:dyDescent="0.25">
      <c r="B2837" s="50"/>
      <c r="C2837" s="128"/>
      <c r="D2837" s="126"/>
      <c r="E2837" s="126"/>
      <c r="F2837" s="124"/>
      <c r="G2837" s="132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  <c r="R2837" s="50"/>
      <c r="S2837" s="50"/>
      <c r="T2837" s="50"/>
      <c r="U2837" s="50"/>
      <c r="V2837" s="50"/>
      <c r="W2837" s="50"/>
      <c r="X2837" s="50"/>
    </row>
    <row r="2838" spans="2:24" x14ac:dyDescent="0.25">
      <c r="B2838" s="50"/>
      <c r="C2838" s="128"/>
      <c r="D2838" s="126"/>
      <c r="E2838" s="126"/>
      <c r="F2838" s="124"/>
      <c r="G2838" s="132"/>
      <c r="H2838" s="50"/>
      <c r="I2838" s="50"/>
      <c r="J2838" s="50"/>
      <c r="K2838" s="50"/>
      <c r="L2838" s="50"/>
      <c r="M2838" s="50"/>
      <c r="N2838" s="50"/>
      <c r="O2838" s="50"/>
      <c r="P2838" s="50"/>
      <c r="Q2838" s="50"/>
      <c r="R2838" s="50"/>
      <c r="S2838" s="50"/>
      <c r="T2838" s="50"/>
      <c r="U2838" s="50"/>
      <c r="V2838" s="50"/>
      <c r="W2838" s="50"/>
      <c r="X2838" s="50"/>
    </row>
    <row r="2839" spans="2:24" x14ac:dyDescent="0.25">
      <c r="B2839" s="50"/>
      <c r="C2839" s="128"/>
      <c r="D2839" s="126"/>
      <c r="E2839" s="126"/>
      <c r="F2839" s="124"/>
      <c r="G2839" s="132"/>
      <c r="H2839" s="50"/>
      <c r="I2839" s="50"/>
      <c r="J2839" s="50"/>
      <c r="K2839" s="50"/>
      <c r="L2839" s="50"/>
      <c r="M2839" s="50"/>
      <c r="N2839" s="50"/>
      <c r="O2839" s="50"/>
      <c r="P2839" s="50"/>
      <c r="Q2839" s="50"/>
      <c r="R2839" s="50"/>
      <c r="S2839" s="50"/>
      <c r="T2839" s="50"/>
      <c r="U2839" s="50"/>
      <c r="V2839" s="50"/>
      <c r="W2839" s="50"/>
      <c r="X2839" s="50"/>
    </row>
    <row r="2840" spans="2:24" x14ac:dyDescent="0.25">
      <c r="B2840" s="50"/>
      <c r="C2840" s="128"/>
      <c r="D2840" s="126"/>
      <c r="E2840" s="126"/>
      <c r="F2840" s="124"/>
      <c r="G2840" s="132"/>
      <c r="H2840" s="50"/>
      <c r="I2840" s="50"/>
      <c r="J2840" s="50"/>
      <c r="K2840" s="50"/>
      <c r="L2840" s="50"/>
      <c r="M2840" s="50"/>
      <c r="N2840" s="50"/>
      <c r="O2840" s="50"/>
      <c r="P2840" s="50"/>
      <c r="Q2840" s="50"/>
      <c r="R2840" s="50"/>
      <c r="S2840" s="50"/>
      <c r="T2840" s="50"/>
      <c r="U2840" s="50"/>
      <c r="V2840" s="50"/>
      <c r="W2840" s="50"/>
      <c r="X2840" s="50"/>
    </row>
    <row r="2841" spans="2:24" x14ac:dyDescent="0.25">
      <c r="B2841" s="50"/>
      <c r="C2841" s="128"/>
      <c r="D2841" s="126"/>
      <c r="E2841" s="126"/>
      <c r="F2841" s="124"/>
      <c r="G2841" s="132"/>
      <c r="H2841" s="50"/>
      <c r="I2841" s="50"/>
      <c r="J2841" s="50"/>
      <c r="K2841" s="50"/>
      <c r="L2841" s="50"/>
      <c r="M2841" s="50"/>
      <c r="N2841" s="50"/>
      <c r="O2841" s="50"/>
      <c r="P2841" s="50"/>
      <c r="Q2841" s="50"/>
      <c r="R2841" s="50"/>
      <c r="S2841" s="50"/>
      <c r="T2841" s="50"/>
      <c r="U2841" s="50"/>
      <c r="V2841" s="50"/>
      <c r="W2841" s="50"/>
      <c r="X2841" s="50"/>
    </row>
    <row r="2842" spans="2:24" x14ac:dyDescent="0.25">
      <c r="B2842" s="50"/>
      <c r="C2842" s="128"/>
      <c r="D2842" s="126"/>
      <c r="E2842" s="126"/>
      <c r="F2842" s="124"/>
      <c r="G2842" s="132"/>
      <c r="H2842" s="50"/>
      <c r="I2842" s="50"/>
      <c r="J2842" s="50"/>
      <c r="K2842" s="50"/>
      <c r="L2842" s="50"/>
      <c r="M2842" s="50"/>
      <c r="N2842" s="50"/>
      <c r="O2842" s="50"/>
      <c r="P2842" s="50"/>
      <c r="Q2842" s="50"/>
      <c r="R2842" s="50"/>
      <c r="S2842" s="50"/>
      <c r="T2842" s="50"/>
      <c r="U2842" s="50"/>
      <c r="V2842" s="50"/>
      <c r="W2842" s="50"/>
      <c r="X2842" s="50"/>
    </row>
    <row r="2843" spans="2:24" x14ac:dyDescent="0.25">
      <c r="B2843" s="50"/>
      <c r="C2843" s="128"/>
      <c r="D2843" s="126"/>
      <c r="E2843" s="126"/>
      <c r="F2843" s="124"/>
      <c r="G2843" s="132"/>
      <c r="H2843" s="50"/>
      <c r="I2843" s="50"/>
      <c r="J2843" s="50"/>
      <c r="K2843" s="50"/>
      <c r="L2843" s="50"/>
      <c r="M2843" s="50"/>
      <c r="N2843" s="50"/>
      <c r="O2843" s="50"/>
      <c r="P2843" s="50"/>
      <c r="Q2843" s="50"/>
      <c r="R2843" s="50"/>
      <c r="S2843" s="50"/>
      <c r="T2843" s="50"/>
      <c r="U2843" s="50"/>
      <c r="V2843" s="50"/>
      <c r="W2843" s="50"/>
      <c r="X2843" s="50"/>
    </row>
    <row r="2844" spans="2:24" x14ac:dyDescent="0.25">
      <c r="B2844" s="50"/>
      <c r="C2844" s="128"/>
      <c r="D2844" s="126"/>
      <c r="E2844" s="126"/>
      <c r="F2844" s="124"/>
      <c r="G2844" s="132"/>
      <c r="H2844" s="50"/>
      <c r="I2844" s="50"/>
      <c r="J2844" s="50"/>
      <c r="K2844" s="50"/>
      <c r="L2844" s="50"/>
      <c r="M2844" s="50"/>
      <c r="N2844" s="50"/>
      <c r="O2844" s="50"/>
      <c r="P2844" s="50"/>
      <c r="Q2844" s="50"/>
      <c r="R2844" s="50"/>
      <c r="S2844" s="50"/>
      <c r="T2844" s="50"/>
      <c r="U2844" s="50"/>
      <c r="V2844" s="50"/>
      <c r="W2844" s="50"/>
      <c r="X2844" s="50"/>
    </row>
    <row r="2845" spans="2:24" x14ac:dyDescent="0.25">
      <c r="B2845" s="50"/>
      <c r="C2845" s="128"/>
      <c r="D2845" s="126"/>
      <c r="E2845" s="126"/>
      <c r="F2845" s="124"/>
      <c r="G2845" s="132"/>
      <c r="H2845" s="50"/>
      <c r="I2845" s="50"/>
      <c r="J2845" s="50"/>
      <c r="K2845" s="50"/>
      <c r="L2845" s="50"/>
      <c r="M2845" s="50"/>
      <c r="N2845" s="50"/>
      <c r="O2845" s="50"/>
      <c r="P2845" s="50"/>
      <c r="Q2845" s="50"/>
      <c r="R2845" s="50"/>
      <c r="S2845" s="50"/>
      <c r="T2845" s="50"/>
      <c r="U2845" s="50"/>
      <c r="V2845" s="50"/>
      <c r="W2845" s="50"/>
      <c r="X2845" s="50"/>
    </row>
    <row r="2846" spans="2:24" x14ac:dyDescent="0.25">
      <c r="B2846" s="50"/>
      <c r="C2846" s="128"/>
      <c r="D2846" s="126"/>
      <c r="E2846" s="126"/>
      <c r="F2846" s="124"/>
      <c r="G2846" s="132"/>
      <c r="H2846" s="50"/>
      <c r="I2846" s="50"/>
      <c r="J2846" s="50"/>
      <c r="K2846" s="50"/>
      <c r="L2846" s="50"/>
      <c r="M2846" s="50"/>
      <c r="N2846" s="50"/>
      <c r="O2846" s="50"/>
      <c r="P2846" s="50"/>
      <c r="Q2846" s="50"/>
      <c r="R2846" s="50"/>
      <c r="S2846" s="50"/>
      <c r="T2846" s="50"/>
      <c r="U2846" s="50"/>
      <c r="V2846" s="50"/>
      <c r="W2846" s="50"/>
      <c r="X2846" s="50"/>
    </row>
    <row r="2847" spans="2:24" x14ac:dyDescent="0.25">
      <c r="B2847" s="50"/>
      <c r="C2847" s="128"/>
      <c r="D2847" s="126"/>
      <c r="E2847" s="126"/>
      <c r="F2847" s="124"/>
      <c r="G2847" s="132"/>
      <c r="H2847" s="50"/>
      <c r="I2847" s="50"/>
      <c r="J2847" s="50"/>
      <c r="K2847" s="50"/>
      <c r="L2847" s="50"/>
      <c r="M2847" s="50"/>
      <c r="N2847" s="50"/>
      <c r="O2847" s="50"/>
      <c r="P2847" s="50"/>
      <c r="Q2847" s="50"/>
      <c r="R2847" s="50"/>
      <c r="S2847" s="50"/>
      <c r="T2847" s="50"/>
      <c r="U2847" s="50"/>
      <c r="V2847" s="50"/>
      <c r="W2847" s="50"/>
      <c r="X2847" s="50"/>
    </row>
    <row r="2848" spans="2:24" x14ac:dyDescent="0.25">
      <c r="B2848" s="50"/>
      <c r="C2848" s="128"/>
      <c r="D2848" s="126"/>
      <c r="E2848" s="126"/>
      <c r="F2848" s="124"/>
      <c r="G2848" s="132"/>
      <c r="H2848" s="50"/>
      <c r="I2848" s="50"/>
      <c r="J2848" s="50"/>
      <c r="K2848" s="50"/>
      <c r="L2848" s="50"/>
      <c r="M2848" s="50"/>
      <c r="N2848" s="50"/>
      <c r="O2848" s="50"/>
      <c r="P2848" s="50"/>
      <c r="Q2848" s="50"/>
      <c r="R2848" s="50"/>
      <c r="S2848" s="50"/>
      <c r="T2848" s="50"/>
      <c r="U2848" s="50"/>
      <c r="V2848" s="50"/>
      <c r="W2848" s="50"/>
      <c r="X2848" s="50"/>
    </row>
    <row r="2849" spans="2:24" x14ac:dyDescent="0.25">
      <c r="B2849" s="50"/>
      <c r="C2849" s="128"/>
      <c r="D2849" s="126"/>
      <c r="E2849" s="126"/>
      <c r="F2849" s="124"/>
      <c r="G2849" s="132"/>
      <c r="H2849" s="50"/>
      <c r="I2849" s="50"/>
      <c r="J2849" s="50"/>
      <c r="K2849" s="50"/>
      <c r="L2849" s="50"/>
      <c r="M2849" s="50"/>
      <c r="N2849" s="50"/>
      <c r="O2849" s="50"/>
      <c r="P2849" s="50"/>
      <c r="Q2849" s="50"/>
      <c r="R2849" s="50"/>
      <c r="S2849" s="50"/>
      <c r="T2849" s="50"/>
      <c r="U2849" s="50"/>
      <c r="V2849" s="50"/>
      <c r="W2849" s="50"/>
      <c r="X2849" s="50"/>
    </row>
    <row r="2850" spans="2:24" x14ac:dyDescent="0.25">
      <c r="B2850" s="50"/>
      <c r="C2850" s="128"/>
      <c r="D2850" s="126"/>
      <c r="E2850" s="126"/>
      <c r="F2850" s="124"/>
      <c r="G2850" s="132"/>
      <c r="H2850" s="50"/>
      <c r="I2850" s="50"/>
      <c r="J2850" s="50"/>
      <c r="K2850" s="50"/>
      <c r="L2850" s="50"/>
      <c r="M2850" s="50"/>
      <c r="N2850" s="50"/>
      <c r="O2850" s="50"/>
      <c r="P2850" s="50"/>
      <c r="Q2850" s="50"/>
      <c r="R2850" s="50"/>
      <c r="S2850" s="50"/>
      <c r="T2850" s="50"/>
      <c r="U2850" s="50"/>
      <c r="V2850" s="50"/>
      <c r="W2850" s="50"/>
      <c r="X2850" s="50"/>
    </row>
    <row r="2851" spans="2:24" x14ac:dyDescent="0.25">
      <c r="B2851" s="50"/>
      <c r="C2851" s="128"/>
      <c r="D2851" s="126"/>
      <c r="E2851" s="126"/>
      <c r="F2851" s="124"/>
      <c r="G2851" s="132"/>
      <c r="H2851" s="50"/>
      <c r="I2851" s="50"/>
      <c r="J2851" s="50"/>
      <c r="K2851" s="50"/>
      <c r="L2851" s="50"/>
      <c r="M2851" s="50"/>
      <c r="N2851" s="50"/>
      <c r="O2851" s="50"/>
      <c r="P2851" s="50"/>
      <c r="Q2851" s="50"/>
      <c r="R2851" s="50"/>
      <c r="S2851" s="50"/>
      <c r="T2851" s="50"/>
      <c r="U2851" s="50"/>
      <c r="V2851" s="50"/>
      <c r="W2851" s="50"/>
      <c r="X2851" s="50"/>
    </row>
    <row r="2852" spans="2:24" x14ac:dyDescent="0.25">
      <c r="B2852" s="50"/>
      <c r="C2852" s="128"/>
      <c r="D2852" s="126"/>
      <c r="E2852" s="126"/>
      <c r="F2852" s="124"/>
      <c r="G2852" s="132"/>
      <c r="H2852" s="50"/>
      <c r="I2852" s="50"/>
      <c r="J2852" s="50"/>
      <c r="K2852" s="50"/>
      <c r="L2852" s="50"/>
      <c r="M2852" s="50"/>
      <c r="N2852" s="50"/>
      <c r="O2852" s="50"/>
      <c r="P2852" s="50"/>
      <c r="Q2852" s="50"/>
      <c r="R2852" s="50"/>
      <c r="S2852" s="50"/>
      <c r="T2852" s="50"/>
      <c r="U2852" s="50"/>
      <c r="V2852" s="50"/>
      <c r="W2852" s="50"/>
      <c r="X2852" s="50"/>
    </row>
    <row r="2853" spans="2:24" x14ac:dyDescent="0.25">
      <c r="B2853" s="50"/>
      <c r="C2853" s="128"/>
      <c r="D2853" s="126"/>
      <c r="E2853" s="126"/>
      <c r="F2853" s="124"/>
      <c r="G2853" s="132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  <c r="R2853" s="50"/>
      <c r="S2853" s="50"/>
      <c r="T2853" s="50"/>
      <c r="U2853" s="50"/>
      <c r="V2853" s="50"/>
      <c r="W2853" s="50"/>
      <c r="X2853" s="50"/>
    </row>
    <row r="2854" spans="2:24" x14ac:dyDescent="0.25">
      <c r="B2854" s="50"/>
      <c r="C2854" s="128"/>
      <c r="D2854" s="126"/>
      <c r="E2854" s="126"/>
      <c r="F2854" s="124"/>
      <c r="G2854" s="132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  <c r="R2854" s="50"/>
      <c r="S2854" s="50"/>
      <c r="T2854" s="50"/>
      <c r="U2854" s="50"/>
      <c r="V2854" s="50"/>
      <c r="W2854" s="50"/>
      <c r="X2854" s="50"/>
    </row>
    <row r="2855" spans="2:24" x14ac:dyDescent="0.25">
      <c r="B2855" s="50"/>
      <c r="C2855" s="128"/>
      <c r="D2855" s="126"/>
      <c r="E2855" s="126"/>
      <c r="F2855" s="124"/>
      <c r="G2855" s="132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  <c r="R2855" s="50"/>
      <c r="S2855" s="50"/>
      <c r="T2855" s="50"/>
      <c r="U2855" s="50"/>
      <c r="V2855" s="50"/>
      <c r="W2855" s="50"/>
      <c r="X2855" s="50"/>
    </row>
    <row r="2856" spans="2:24" x14ac:dyDescent="0.25">
      <c r="B2856" s="50"/>
      <c r="C2856" s="128"/>
      <c r="D2856" s="126"/>
      <c r="E2856" s="126"/>
      <c r="F2856" s="124"/>
      <c r="G2856" s="132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  <c r="R2856" s="50"/>
      <c r="S2856" s="50"/>
      <c r="T2856" s="50"/>
      <c r="U2856" s="50"/>
      <c r="V2856" s="50"/>
      <c r="W2856" s="50"/>
      <c r="X2856" s="50"/>
    </row>
    <row r="2857" spans="2:24" x14ac:dyDescent="0.25">
      <c r="B2857" s="50"/>
      <c r="C2857" s="128"/>
      <c r="D2857" s="126"/>
      <c r="E2857" s="126"/>
      <c r="F2857" s="124"/>
      <c r="G2857" s="132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  <c r="R2857" s="50"/>
      <c r="S2857" s="50"/>
      <c r="T2857" s="50"/>
      <c r="U2857" s="50"/>
      <c r="V2857" s="50"/>
      <c r="W2857" s="50"/>
      <c r="X2857" s="50"/>
    </row>
    <row r="2858" spans="2:24" x14ac:dyDescent="0.25">
      <c r="B2858" s="50"/>
      <c r="C2858" s="128"/>
      <c r="D2858" s="126"/>
      <c r="E2858" s="126"/>
      <c r="F2858" s="124"/>
      <c r="G2858" s="132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  <c r="R2858" s="50"/>
      <c r="S2858" s="50"/>
      <c r="T2858" s="50"/>
      <c r="U2858" s="50"/>
      <c r="V2858" s="50"/>
      <c r="W2858" s="50"/>
      <c r="X2858" s="50"/>
    </row>
    <row r="2859" spans="2:24" x14ac:dyDescent="0.25">
      <c r="B2859" s="50"/>
      <c r="C2859" s="128"/>
      <c r="D2859" s="126"/>
      <c r="E2859" s="126"/>
      <c r="F2859" s="124"/>
      <c r="G2859" s="132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  <c r="R2859" s="50"/>
      <c r="S2859" s="50"/>
      <c r="T2859" s="50"/>
      <c r="U2859" s="50"/>
      <c r="V2859" s="50"/>
      <c r="W2859" s="50"/>
      <c r="X2859" s="50"/>
    </row>
    <row r="2860" spans="2:24" x14ac:dyDescent="0.25">
      <c r="B2860" s="50"/>
      <c r="C2860" s="128"/>
      <c r="D2860" s="126"/>
      <c r="E2860" s="126"/>
      <c r="F2860" s="124"/>
      <c r="G2860" s="132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  <c r="R2860" s="50"/>
      <c r="S2860" s="50"/>
      <c r="T2860" s="50"/>
      <c r="U2860" s="50"/>
      <c r="V2860" s="50"/>
      <c r="W2860" s="50"/>
      <c r="X2860" s="50"/>
    </row>
    <row r="2861" spans="2:24" x14ac:dyDescent="0.25">
      <c r="B2861" s="50"/>
      <c r="C2861" s="128"/>
      <c r="D2861" s="126"/>
      <c r="E2861" s="126"/>
      <c r="F2861" s="124"/>
      <c r="G2861" s="132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  <c r="R2861" s="50"/>
      <c r="S2861" s="50"/>
      <c r="T2861" s="50"/>
      <c r="U2861" s="50"/>
      <c r="V2861" s="50"/>
      <c r="W2861" s="50"/>
      <c r="X2861" s="50"/>
    </row>
    <row r="2862" spans="2:24" x14ac:dyDescent="0.25">
      <c r="B2862" s="50"/>
      <c r="C2862" s="128"/>
      <c r="D2862" s="126"/>
      <c r="E2862" s="126"/>
      <c r="F2862" s="124"/>
      <c r="G2862" s="132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  <c r="R2862" s="50"/>
      <c r="S2862" s="50"/>
      <c r="T2862" s="50"/>
      <c r="U2862" s="50"/>
      <c r="V2862" s="50"/>
      <c r="W2862" s="50"/>
      <c r="X2862" s="50"/>
    </row>
    <row r="2863" spans="2:24" x14ac:dyDescent="0.25">
      <c r="B2863" s="50"/>
      <c r="C2863" s="128"/>
      <c r="D2863" s="126"/>
      <c r="E2863" s="126"/>
      <c r="F2863" s="124"/>
      <c r="G2863" s="132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  <c r="R2863" s="50"/>
      <c r="S2863" s="50"/>
      <c r="T2863" s="50"/>
      <c r="U2863" s="50"/>
      <c r="V2863" s="50"/>
      <c r="W2863" s="50"/>
      <c r="X2863" s="50"/>
    </row>
    <row r="2864" spans="2:24" x14ac:dyDescent="0.25">
      <c r="B2864" s="50"/>
      <c r="C2864" s="128"/>
      <c r="D2864" s="126"/>
      <c r="E2864" s="126"/>
      <c r="F2864" s="124"/>
      <c r="G2864" s="132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  <c r="R2864" s="50"/>
      <c r="S2864" s="50"/>
      <c r="T2864" s="50"/>
      <c r="U2864" s="50"/>
      <c r="V2864" s="50"/>
      <c r="W2864" s="50"/>
      <c r="X2864" s="50"/>
    </row>
    <row r="2865" spans="2:24" x14ac:dyDescent="0.25">
      <c r="B2865" s="50"/>
      <c r="C2865" s="128"/>
      <c r="D2865" s="126"/>
      <c r="E2865" s="126"/>
      <c r="F2865" s="124"/>
      <c r="G2865" s="132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  <c r="R2865" s="50"/>
      <c r="S2865" s="50"/>
      <c r="T2865" s="50"/>
      <c r="U2865" s="50"/>
      <c r="V2865" s="50"/>
      <c r="W2865" s="50"/>
      <c r="X2865" s="50"/>
    </row>
    <row r="2866" spans="2:24" x14ac:dyDescent="0.25">
      <c r="B2866" s="50"/>
      <c r="C2866" s="128"/>
      <c r="D2866" s="126"/>
      <c r="E2866" s="126"/>
      <c r="F2866" s="124"/>
      <c r="G2866" s="132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  <c r="R2866" s="50"/>
      <c r="S2866" s="50"/>
      <c r="T2866" s="50"/>
      <c r="U2866" s="50"/>
      <c r="V2866" s="50"/>
      <c r="W2866" s="50"/>
      <c r="X2866" s="50"/>
    </row>
    <row r="2867" spans="2:24" x14ac:dyDescent="0.25">
      <c r="B2867" s="50"/>
      <c r="C2867" s="128"/>
      <c r="D2867" s="126"/>
      <c r="E2867" s="126"/>
      <c r="F2867" s="124"/>
      <c r="G2867" s="132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  <c r="R2867" s="50"/>
      <c r="S2867" s="50"/>
      <c r="T2867" s="50"/>
      <c r="U2867" s="50"/>
      <c r="V2867" s="50"/>
      <c r="W2867" s="50"/>
      <c r="X2867" s="50"/>
    </row>
    <row r="2868" spans="2:24" x14ac:dyDescent="0.25">
      <c r="B2868" s="50"/>
      <c r="C2868" s="128"/>
      <c r="D2868" s="126"/>
      <c r="E2868" s="126"/>
      <c r="F2868" s="124"/>
      <c r="G2868" s="132"/>
      <c r="H2868" s="50"/>
      <c r="I2868" s="50"/>
      <c r="J2868" s="50"/>
      <c r="K2868" s="50"/>
      <c r="L2868" s="50"/>
      <c r="M2868" s="50"/>
      <c r="N2868" s="50"/>
      <c r="O2868" s="50"/>
      <c r="P2868" s="50"/>
      <c r="Q2868" s="50"/>
      <c r="R2868" s="50"/>
      <c r="S2868" s="50"/>
      <c r="T2868" s="50"/>
      <c r="U2868" s="50"/>
      <c r="V2868" s="50"/>
      <c r="W2868" s="50"/>
      <c r="X2868" s="50"/>
    </row>
    <row r="2869" spans="2:24" x14ac:dyDescent="0.25">
      <c r="B2869" s="50"/>
      <c r="C2869" s="128"/>
      <c r="D2869" s="126"/>
      <c r="E2869" s="126"/>
      <c r="F2869" s="124"/>
      <c r="G2869" s="132"/>
      <c r="H2869" s="50"/>
      <c r="I2869" s="50"/>
      <c r="J2869" s="50"/>
      <c r="K2869" s="50"/>
      <c r="L2869" s="50"/>
      <c r="M2869" s="50"/>
      <c r="N2869" s="50"/>
      <c r="O2869" s="50"/>
      <c r="P2869" s="50"/>
      <c r="Q2869" s="50"/>
      <c r="R2869" s="50"/>
      <c r="S2869" s="50"/>
      <c r="T2869" s="50"/>
      <c r="U2869" s="50"/>
      <c r="V2869" s="50"/>
      <c r="W2869" s="50"/>
      <c r="X2869" s="50"/>
    </row>
    <row r="2870" spans="2:24" x14ac:dyDescent="0.25">
      <c r="B2870" s="50"/>
      <c r="C2870" s="128"/>
      <c r="D2870" s="126"/>
      <c r="E2870" s="126"/>
      <c r="F2870" s="124"/>
      <c r="G2870" s="132"/>
      <c r="H2870" s="50"/>
      <c r="I2870" s="50"/>
      <c r="J2870" s="50"/>
      <c r="K2870" s="50"/>
      <c r="L2870" s="50"/>
      <c r="M2870" s="50"/>
      <c r="N2870" s="50"/>
      <c r="O2870" s="50"/>
      <c r="P2870" s="50"/>
      <c r="Q2870" s="50"/>
      <c r="R2870" s="50"/>
      <c r="S2870" s="50"/>
      <c r="T2870" s="50"/>
      <c r="U2870" s="50"/>
      <c r="V2870" s="50"/>
      <c r="W2870" s="50"/>
      <c r="X2870" s="50"/>
    </row>
    <row r="2871" spans="2:24" x14ac:dyDescent="0.25">
      <c r="B2871" s="50"/>
      <c r="C2871" s="128"/>
      <c r="D2871" s="126"/>
      <c r="E2871" s="126"/>
      <c r="F2871" s="124"/>
      <c r="G2871" s="132"/>
      <c r="H2871" s="50"/>
      <c r="I2871" s="50"/>
      <c r="J2871" s="50"/>
      <c r="K2871" s="50"/>
      <c r="L2871" s="50"/>
      <c r="M2871" s="50"/>
      <c r="N2871" s="50"/>
      <c r="O2871" s="50"/>
      <c r="P2871" s="50"/>
      <c r="Q2871" s="50"/>
      <c r="R2871" s="50"/>
      <c r="S2871" s="50"/>
      <c r="T2871" s="50"/>
      <c r="U2871" s="50"/>
      <c r="V2871" s="50"/>
      <c r="W2871" s="50"/>
      <c r="X2871" s="50"/>
    </row>
    <row r="2872" spans="2:24" x14ac:dyDescent="0.25">
      <c r="B2872" s="50"/>
      <c r="C2872" s="128"/>
      <c r="D2872" s="126"/>
      <c r="E2872" s="126"/>
      <c r="F2872" s="124"/>
      <c r="G2872" s="132"/>
      <c r="H2872" s="50"/>
      <c r="I2872" s="50"/>
      <c r="J2872" s="50"/>
      <c r="K2872" s="50"/>
      <c r="L2872" s="50"/>
      <c r="M2872" s="50"/>
      <c r="N2872" s="50"/>
      <c r="O2872" s="50"/>
      <c r="P2872" s="50"/>
      <c r="Q2872" s="50"/>
      <c r="R2872" s="50"/>
      <c r="S2872" s="50"/>
      <c r="T2872" s="50"/>
      <c r="U2872" s="50"/>
      <c r="V2872" s="50"/>
      <c r="W2872" s="50"/>
      <c r="X2872" s="50"/>
    </row>
    <row r="2873" spans="2:24" x14ac:dyDescent="0.25">
      <c r="B2873" s="50"/>
      <c r="C2873" s="128"/>
      <c r="D2873" s="126"/>
      <c r="E2873" s="126"/>
      <c r="F2873" s="124"/>
      <c r="G2873" s="132"/>
      <c r="H2873" s="50"/>
      <c r="I2873" s="50"/>
      <c r="J2873" s="50"/>
      <c r="K2873" s="50"/>
      <c r="L2873" s="50"/>
      <c r="M2873" s="50"/>
      <c r="N2873" s="50"/>
      <c r="O2873" s="50"/>
      <c r="P2873" s="50"/>
      <c r="Q2873" s="50"/>
      <c r="R2873" s="50"/>
      <c r="S2873" s="50"/>
      <c r="T2873" s="50"/>
      <c r="U2873" s="50"/>
      <c r="V2873" s="50"/>
      <c r="W2873" s="50"/>
      <c r="X2873" s="50"/>
    </row>
    <row r="2874" spans="2:24" x14ac:dyDescent="0.25">
      <c r="B2874" s="50"/>
      <c r="C2874" s="128"/>
      <c r="D2874" s="126"/>
      <c r="E2874" s="126"/>
      <c r="F2874" s="124"/>
      <c r="G2874" s="132"/>
      <c r="H2874" s="50"/>
      <c r="I2874" s="50"/>
      <c r="J2874" s="50"/>
      <c r="K2874" s="50"/>
      <c r="L2874" s="50"/>
      <c r="M2874" s="50"/>
      <c r="N2874" s="50"/>
      <c r="O2874" s="50"/>
      <c r="P2874" s="50"/>
      <c r="Q2874" s="50"/>
      <c r="R2874" s="50"/>
      <c r="S2874" s="50"/>
      <c r="T2874" s="50"/>
      <c r="U2874" s="50"/>
      <c r="V2874" s="50"/>
      <c r="W2874" s="50"/>
      <c r="X2874" s="50"/>
    </row>
    <row r="2875" spans="2:24" x14ac:dyDescent="0.25">
      <c r="B2875" s="50"/>
      <c r="C2875" s="128"/>
      <c r="D2875" s="126"/>
      <c r="E2875" s="126"/>
      <c r="F2875" s="124"/>
      <c r="G2875" s="132"/>
      <c r="H2875" s="50"/>
      <c r="I2875" s="50"/>
      <c r="J2875" s="50"/>
      <c r="K2875" s="50"/>
      <c r="L2875" s="50"/>
      <c r="M2875" s="50"/>
      <c r="N2875" s="50"/>
      <c r="O2875" s="50"/>
      <c r="P2875" s="50"/>
      <c r="Q2875" s="50"/>
      <c r="R2875" s="50"/>
      <c r="S2875" s="50"/>
      <c r="T2875" s="50"/>
      <c r="U2875" s="50"/>
      <c r="V2875" s="50"/>
      <c r="W2875" s="50"/>
      <c r="X2875" s="50"/>
    </row>
    <row r="2876" spans="2:24" x14ac:dyDescent="0.25">
      <c r="B2876" s="50"/>
      <c r="C2876" s="128"/>
      <c r="D2876" s="126"/>
      <c r="E2876" s="126"/>
      <c r="F2876" s="124"/>
      <c r="G2876" s="132"/>
      <c r="H2876" s="50"/>
      <c r="I2876" s="50"/>
      <c r="J2876" s="50"/>
      <c r="K2876" s="50"/>
      <c r="L2876" s="50"/>
      <c r="M2876" s="50"/>
      <c r="N2876" s="50"/>
      <c r="O2876" s="50"/>
      <c r="P2876" s="50"/>
      <c r="Q2876" s="50"/>
      <c r="R2876" s="50"/>
      <c r="S2876" s="50"/>
      <c r="T2876" s="50"/>
      <c r="U2876" s="50"/>
      <c r="V2876" s="50"/>
      <c r="W2876" s="50"/>
      <c r="X2876" s="50"/>
    </row>
    <row r="2877" spans="2:24" x14ac:dyDescent="0.25">
      <c r="B2877" s="50"/>
      <c r="C2877" s="128"/>
      <c r="D2877" s="126"/>
      <c r="E2877" s="126"/>
      <c r="F2877" s="124"/>
      <c r="G2877" s="132"/>
      <c r="H2877" s="50"/>
      <c r="I2877" s="50"/>
      <c r="J2877" s="50"/>
      <c r="K2877" s="50"/>
      <c r="L2877" s="50"/>
      <c r="M2877" s="50"/>
      <c r="N2877" s="50"/>
      <c r="O2877" s="50"/>
      <c r="P2877" s="50"/>
      <c r="Q2877" s="50"/>
      <c r="R2877" s="50"/>
      <c r="S2877" s="50"/>
      <c r="T2877" s="50"/>
      <c r="U2877" s="50"/>
      <c r="V2877" s="50"/>
      <c r="W2877" s="50"/>
      <c r="X2877" s="50"/>
    </row>
    <row r="2878" spans="2:24" x14ac:dyDescent="0.25">
      <c r="B2878" s="50"/>
      <c r="C2878" s="128"/>
      <c r="D2878" s="126"/>
      <c r="E2878" s="126"/>
      <c r="F2878" s="124"/>
      <c r="G2878" s="132"/>
      <c r="H2878" s="50"/>
      <c r="I2878" s="50"/>
      <c r="J2878" s="50"/>
      <c r="K2878" s="50"/>
      <c r="L2878" s="50"/>
      <c r="M2878" s="50"/>
      <c r="N2878" s="50"/>
      <c r="O2878" s="50"/>
      <c r="P2878" s="50"/>
      <c r="Q2878" s="50"/>
      <c r="R2878" s="50"/>
      <c r="S2878" s="50"/>
      <c r="T2878" s="50"/>
      <c r="U2878" s="50"/>
      <c r="V2878" s="50"/>
      <c r="W2878" s="50"/>
      <c r="X2878" s="50"/>
    </row>
    <row r="2879" spans="2:24" x14ac:dyDescent="0.25">
      <c r="B2879" s="50"/>
      <c r="C2879" s="128"/>
      <c r="D2879" s="126"/>
      <c r="E2879" s="126"/>
      <c r="F2879" s="124"/>
      <c r="G2879" s="132"/>
      <c r="H2879" s="50"/>
      <c r="I2879" s="50"/>
      <c r="J2879" s="50"/>
      <c r="K2879" s="50"/>
      <c r="L2879" s="50"/>
      <c r="M2879" s="50"/>
      <c r="N2879" s="50"/>
      <c r="O2879" s="50"/>
      <c r="P2879" s="50"/>
      <c r="Q2879" s="50"/>
      <c r="R2879" s="50"/>
      <c r="S2879" s="50"/>
      <c r="T2879" s="50"/>
      <c r="U2879" s="50"/>
      <c r="V2879" s="50"/>
      <c r="W2879" s="50"/>
      <c r="X2879" s="50"/>
    </row>
    <row r="2880" spans="2:24" x14ac:dyDescent="0.25">
      <c r="B2880" s="50"/>
      <c r="C2880" s="128"/>
      <c r="D2880" s="126"/>
      <c r="E2880" s="126"/>
      <c r="F2880" s="124"/>
      <c r="G2880" s="132"/>
      <c r="H2880" s="50"/>
      <c r="I2880" s="50"/>
      <c r="J2880" s="50"/>
      <c r="K2880" s="50"/>
      <c r="L2880" s="50"/>
      <c r="M2880" s="50"/>
      <c r="N2880" s="50"/>
      <c r="O2880" s="50"/>
      <c r="P2880" s="50"/>
      <c r="Q2880" s="50"/>
      <c r="R2880" s="50"/>
      <c r="S2880" s="50"/>
      <c r="T2880" s="50"/>
      <c r="U2880" s="50"/>
      <c r="V2880" s="50"/>
      <c r="W2880" s="50"/>
      <c r="X2880" s="50"/>
    </row>
    <row r="2881" spans="2:24" x14ac:dyDescent="0.25">
      <c r="B2881" s="50"/>
      <c r="C2881" s="128"/>
      <c r="D2881" s="126"/>
      <c r="E2881" s="126"/>
      <c r="F2881" s="124"/>
      <c r="G2881" s="132"/>
      <c r="H2881" s="50"/>
      <c r="I2881" s="50"/>
      <c r="J2881" s="50"/>
      <c r="K2881" s="50"/>
      <c r="L2881" s="50"/>
      <c r="M2881" s="50"/>
      <c r="N2881" s="50"/>
      <c r="O2881" s="50"/>
      <c r="P2881" s="50"/>
      <c r="Q2881" s="50"/>
      <c r="R2881" s="50"/>
      <c r="S2881" s="50"/>
      <c r="T2881" s="50"/>
      <c r="U2881" s="50"/>
      <c r="V2881" s="50"/>
      <c r="W2881" s="50"/>
      <c r="X2881" s="50"/>
    </row>
    <row r="2882" spans="2:24" x14ac:dyDescent="0.25">
      <c r="B2882" s="50"/>
      <c r="C2882" s="128"/>
      <c r="D2882" s="126"/>
      <c r="E2882" s="126"/>
      <c r="F2882" s="124"/>
      <c r="G2882" s="132"/>
      <c r="H2882" s="50"/>
      <c r="I2882" s="50"/>
      <c r="J2882" s="50"/>
      <c r="K2882" s="50"/>
      <c r="L2882" s="50"/>
      <c r="M2882" s="50"/>
      <c r="N2882" s="50"/>
      <c r="O2882" s="50"/>
      <c r="P2882" s="50"/>
      <c r="Q2882" s="50"/>
      <c r="R2882" s="50"/>
      <c r="S2882" s="50"/>
      <c r="T2882" s="50"/>
      <c r="U2882" s="50"/>
      <c r="V2882" s="50"/>
      <c r="W2882" s="50"/>
      <c r="X2882" s="50"/>
    </row>
    <row r="2883" spans="2:24" x14ac:dyDescent="0.25">
      <c r="B2883" s="50"/>
      <c r="C2883" s="128"/>
      <c r="D2883" s="126"/>
      <c r="E2883" s="126"/>
      <c r="F2883" s="124"/>
      <c r="G2883" s="132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  <c r="R2883" s="50"/>
      <c r="S2883" s="50"/>
      <c r="T2883" s="50"/>
      <c r="U2883" s="50"/>
      <c r="V2883" s="50"/>
      <c r="W2883" s="50"/>
      <c r="X2883" s="50"/>
    </row>
    <row r="2884" spans="2:24" x14ac:dyDescent="0.25">
      <c r="B2884" s="50"/>
      <c r="C2884" s="128"/>
      <c r="D2884" s="126"/>
      <c r="E2884" s="126"/>
      <c r="F2884" s="124"/>
      <c r="G2884" s="132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  <c r="R2884" s="50"/>
      <c r="S2884" s="50"/>
      <c r="T2884" s="50"/>
      <c r="U2884" s="50"/>
      <c r="V2884" s="50"/>
      <c r="W2884" s="50"/>
      <c r="X2884" s="50"/>
    </row>
    <row r="2885" spans="2:24" x14ac:dyDescent="0.25">
      <c r="B2885" s="50"/>
      <c r="C2885" s="128"/>
      <c r="D2885" s="126"/>
      <c r="E2885" s="126"/>
      <c r="F2885" s="124"/>
      <c r="G2885" s="132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  <c r="R2885" s="50"/>
      <c r="S2885" s="50"/>
      <c r="T2885" s="50"/>
      <c r="U2885" s="50"/>
      <c r="V2885" s="50"/>
      <c r="W2885" s="50"/>
      <c r="X2885" s="50"/>
    </row>
    <row r="2886" spans="2:24" x14ac:dyDescent="0.25">
      <c r="B2886" s="50"/>
      <c r="C2886" s="128"/>
      <c r="D2886" s="126"/>
      <c r="E2886" s="126"/>
      <c r="F2886" s="124"/>
      <c r="G2886" s="132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  <c r="R2886" s="50"/>
      <c r="S2886" s="50"/>
      <c r="T2886" s="50"/>
      <c r="U2886" s="50"/>
      <c r="V2886" s="50"/>
      <c r="W2886" s="50"/>
      <c r="X2886" s="50"/>
    </row>
    <row r="2887" spans="2:24" x14ac:dyDescent="0.25">
      <c r="B2887" s="50"/>
      <c r="C2887" s="128"/>
      <c r="D2887" s="126"/>
      <c r="E2887" s="126"/>
      <c r="F2887" s="124"/>
      <c r="G2887" s="132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  <c r="R2887" s="50"/>
      <c r="S2887" s="50"/>
      <c r="T2887" s="50"/>
      <c r="U2887" s="50"/>
      <c r="V2887" s="50"/>
      <c r="W2887" s="50"/>
      <c r="X2887" s="50"/>
    </row>
    <row r="2888" spans="2:24" x14ac:dyDescent="0.25">
      <c r="B2888" s="50"/>
      <c r="C2888" s="128"/>
      <c r="D2888" s="126"/>
      <c r="E2888" s="126"/>
      <c r="F2888" s="124"/>
      <c r="G2888" s="132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  <c r="R2888" s="50"/>
      <c r="S2888" s="50"/>
      <c r="T2888" s="50"/>
      <c r="U2888" s="50"/>
      <c r="V2888" s="50"/>
      <c r="W2888" s="50"/>
      <c r="X2888" s="50"/>
    </row>
    <row r="2889" spans="2:24" x14ac:dyDescent="0.25">
      <c r="B2889" s="50"/>
      <c r="C2889" s="128"/>
      <c r="D2889" s="126"/>
      <c r="E2889" s="126"/>
      <c r="F2889" s="124"/>
      <c r="G2889" s="132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  <c r="R2889" s="50"/>
      <c r="S2889" s="50"/>
      <c r="T2889" s="50"/>
      <c r="U2889" s="50"/>
      <c r="V2889" s="50"/>
      <c r="W2889" s="50"/>
      <c r="X2889" s="50"/>
    </row>
    <row r="2890" spans="2:24" x14ac:dyDescent="0.25">
      <c r="B2890" s="50"/>
      <c r="C2890" s="128"/>
      <c r="D2890" s="126"/>
      <c r="E2890" s="126"/>
      <c r="F2890" s="124"/>
      <c r="G2890" s="132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  <c r="R2890" s="50"/>
      <c r="S2890" s="50"/>
      <c r="T2890" s="50"/>
      <c r="U2890" s="50"/>
      <c r="V2890" s="50"/>
      <c r="W2890" s="50"/>
      <c r="X2890" s="50"/>
    </row>
    <row r="2891" spans="2:24" x14ac:dyDescent="0.25">
      <c r="B2891" s="50"/>
      <c r="C2891" s="128"/>
      <c r="D2891" s="126"/>
      <c r="E2891" s="126"/>
      <c r="F2891" s="124"/>
      <c r="G2891" s="132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  <c r="R2891" s="50"/>
      <c r="S2891" s="50"/>
      <c r="T2891" s="50"/>
      <c r="U2891" s="50"/>
      <c r="V2891" s="50"/>
      <c r="W2891" s="50"/>
      <c r="X2891" s="50"/>
    </row>
    <row r="2892" spans="2:24" x14ac:dyDescent="0.25">
      <c r="B2892" s="50"/>
      <c r="C2892" s="128"/>
      <c r="D2892" s="126"/>
      <c r="E2892" s="126"/>
      <c r="F2892" s="124"/>
      <c r="G2892" s="132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  <c r="R2892" s="50"/>
      <c r="S2892" s="50"/>
      <c r="T2892" s="50"/>
      <c r="U2892" s="50"/>
      <c r="V2892" s="50"/>
      <c r="W2892" s="50"/>
      <c r="X2892" s="50"/>
    </row>
    <row r="2893" spans="2:24" x14ac:dyDescent="0.25">
      <c r="B2893" s="50"/>
      <c r="C2893" s="128"/>
      <c r="D2893" s="126"/>
      <c r="E2893" s="126"/>
      <c r="F2893" s="124"/>
      <c r="G2893" s="132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  <c r="R2893" s="50"/>
      <c r="S2893" s="50"/>
      <c r="T2893" s="50"/>
      <c r="U2893" s="50"/>
      <c r="V2893" s="50"/>
      <c r="W2893" s="50"/>
      <c r="X2893" s="50"/>
    </row>
    <row r="2894" spans="2:24" x14ac:dyDescent="0.25">
      <c r="B2894" s="50"/>
      <c r="C2894" s="128"/>
      <c r="D2894" s="126"/>
      <c r="E2894" s="126"/>
      <c r="F2894" s="124"/>
      <c r="G2894" s="132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  <c r="R2894" s="50"/>
      <c r="S2894" s="50"/>
      <c r="T2894" s="50"/>
      <c r="U2894" s="50"/>
      <c r="V2894" s="50"/>
      <c r="W2894" s="50"/>
      <c r="X2894" s="50"/>
    </row>
    <row r="2895" spans="2:24" x14ac:dyDescent="0.25">
      <c r="B2895" s="50"/>
      <c r="C2895" s="128"/>
      <c r="D2895" s="126"/>
      <c r="E2895" s="126"/>
      <c r="F2895" s="124"/>
      <c r="G2895" s="132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  <c r="R2895" s="50"/>
      <c r="S2895" s="50"/>
      <c r="T2895" s="50"/>
      <c r="U2895" s="50"/>
      <c r="V2895" s="50"/>
      <c r="W2895" s="50"/>
      <c r="X2895" s="50"/>
    </row>
    <row r="2896" spans="2:24" x14ac:dyDescent="0.25">
      <c r="B2896" s="50"/>
      <c r="C2896" s="128"/>
      <c r="D2896" s="126"/>
      <c r="E2896" s="126"/>
      <c r="F2896" s="124"/>
      <c r="G2896" s="132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  <c r="R2896" s="50"/>
      <c r="S2896" s="50"/>
      <c r="T2896" s="50"/>
      <c r="U2896" s="50"/>
      <c r="V2896" s="50"/>
      <c r="W2896" s="50"/>
      <c r="X2896" s="50"/>
    </row>
    <row r="2897" spans="2:24" x14ac:dyDescent="0.25">
      <c r="B2897" s="50"/>
      <c r="C2897" s="128"/>
      <c r="D2897" s="126"/>
      <c r="E2897" s="126"/>
      <c r="F2897" s="124"/>
      <c r="G2897" s="132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  <c r="R2897" s="50"/>
      <c r="S2897" s="50"/>
      <c r="T2897" s="50"/>
      <c r="U2897" s="50"/>
      <c r="V2897" s="50"/>
      <c r="W2897" s="50"/>
      <c r="X2897" s="50"/>
    </row>
    <row r="2898" spans="2:24" x14ac:dyDescent="0.25">
      <c r="B2898" s="50"/>
      <c r="C2898" s="128"/>
      <c r="D2898" s="126"/>
      <c r="E2898" s="126"/>
      <c r="F2898" s="124"/>
      <c r="G2898" s="132"/>
      <c r="H2898" s="50"/>
      <c r="I2898" s="50"/>
      <c r="J2898" s="50"/>
      <c r="K2898" s="50"/>
      <c r="L2898" s="50"/>
      <c r="M2898" s="50"/>
      <c r="N2898" s="50"/>
      <c r="O2898" s="50"/>
      <c r="P2898" s="50"/>
      <c r="Q2898" s="50"/>
      <c r="R2898" s="50"/>
      <c r="S2898" s="50"/>
      <c r="T2898" s="50"/>
      <c r="U2898" s="50"/>
      <c r="V2898" s="50"/>
      <c r="W2898" s="50"/>
      <c r="X2898" s="50"/>
    </row>
    <row r="2899" spans="2:24" x14ac:dyDescent="0.25">
      <c r="B2899" s="50"/>
      <c r="C2899" s="128"/>
      <c r="D2899" s="126"/>
      <c r="E2899" s="126"/>
      <c r="F2899" s="124"/>
      <c r="G2899" s="132"/>
      <c r="H2899" s="50"/>
      <c r="I2899" s="50"/>
      <c r="J2899" s="50"/>
      <c r="K2899" s="50"/>
      <c r="L2899" s="50"/>
      <c r="M2899" s="50"/>
      <c r="N2899" s="50"/>
      <c r="O2899" s="50"/>
      <c r="P2899" s="50"/>
      <c r="Q2899" s="50"/>
      <c r="R2899" s="50"/>
      <c r="S2899" s="50"/>
      <c r="T2899" s="50"/>
      <c r="U2899" s="50"/>
      <c r="V2899" s="50"/>
      <c r="W2899" s="50"/>
      <c r="X2899" s="50"/>
    </row>
    <row r="2900" spans="2:24" x14ac:dyDescent="0.25">
      <c r="B2900" s="50"/>
      <c r="C2900" s="128"/>
      <c r="D2900" s="126"/>
      <c r="E2900" s="126"/>
      <c r="F2900" s="124"/>
      <c r="G2900" s="132"/>
      <c r="H2900" s="50"/>
      <c r="I2900" s="50"/>
      <c r="J2900" s="50"/>
      <c r="K2900" s="50"/>
      <c r="L2900" s="50"/>
      <c r="M2900" s="50"/>
      <c r="N2900" s="50"/>
      <c r="O2900" s="50"/>
      <c r="P2900" s="50"/>
      <c r="Q2900" s="50"/>
      <c r="R2900" s="50"/>
      <c r="S2900" s="50"/>
      <c r="T2900" s="50"/>
      <c r="U2900" s="50"/>
      <c r="V2900" s="50"/>
      <c r="W2900" s="50"/>
      <c r="X2900" s="50"/>
    </row>
    <row r="2901" spans="2:24" x14ac:dyDescent="0.25">
      <c r="B2901" s="50"/>
      <c r="C2901" s="128"/>
      <c r="D2901" s="126"/>
      <c r="E2901" s="126"/>
      <c r="F2901" s="124"/>
      <c r="G2901" s="132"/>
      <c r="H2901" s="50"/>
      <c r="I2901" s="50"/>
      <c r="J2901" s="50"/>
      <c r="K2901" s="50"/>
      <c r="L2901" s="50"/>
      <c r="M2901" s="50"/>
      <c r="N2901" s="50"/>
      <c r="O2901" s="50"/>
      <c r="P2901" s="50"/>
      <c r="Q2901" s="50"/>
      <c r="R2901" s="50"/>
      <c r="S2901" s="50"/>
      <c r="T2901" s="50"/>
      <c r="U2901" s="50"/>
      <c r="V2901" s="50"/>
      <c r="W2901" s="50"/>
      <c r="X2901" s="50"/>
    </row>
    <row r="2902" spans="2:24" x14ac:dyDescent="0.25">
      <c r="B2902" s="50"/>
      <c r="C2902" s="128"/>
      <c r="D2902" s="126"/>
      <c r="E2902" s="126"/>
      <c r="F2902" s="124"/>
      <c r="G2902" s="132"/>
      <c r="H2902" s="50"/>
      <c r="I2902" s="50"/>
      <c r="J2902" s="50"/>
      <c r="K2902" s="50"/>
      <c r="L2902" s="50"/>
      <c r="M2902" s="50"/>
      <c r="N2902" s="50"/>
      <c r="O2902" s="50"/>
      <c r="P2902" s="50"/>
      <c r="Q2902" s="50"/>
      <c r="R2902" s="50"/>
      <c r="S2902" s="50"/>
      <c r="T2902" s="50"/>
      <c r="U2902" s="50"/>
      <c r="V2902" s="50"/>
      <c r="W2902" s="50"/>
      <c r="X2902" s="50"/>
    </row>
    <row r="2903" spans="2:24" x14ac:dyDescent="0.25">
      <c r="B2903" s="50"/>
      <c r="C2903" s="128"/>
      <c r="D2903" s="126"/>
      <c r="E2903" s="126"/>
      <c r="F2903" s="124"/>
      <c r="G2903" s="132"/>
      <c r="H2903" s="50"/>
      <c r="I2903" s="50"/>
      <c r="J2903" s="50"/>
      <c r="K2903" s="50"/>
      <c r="L2903" s="50"/>
      <c r="M2903" s="50"/>
      <c r="N2903" s="50"/>
      <c r="O2903" s="50"/>
      <c r="P2903" s="50"/>
      <c r="Q2903" s="50"/>
      <c r="R2903" s="50"/>
      <c r="S2903" s="50"/>
      <c r="T2903" s="50"/>
      <c r="U2903" s="50"/>
      <c r="V2903" s="50"/>
      <c r="W2903" s="50"/>
      <c r="X2903" s="50"/>
    </row>
    <row r="2904" spans="2:24" x14ac:dyDescent="0.25">
      <c r="B2904" s="50"/>
      <c r="C2904" s="128"/>
      <c r="D2904" s="126"/>
      <c r="E2904" s="126"/>
      <c r="F2904" s="124"/>
      <c r="G2904" s="132"/>
      <c r="H2904" s="50"/>
      <c r="I2904" s="50"/>
      <c r="J2904" s="50"/>
      <c r="K2904" s="50"/>
      <c r="L2904" s="50"/>
      <c r="M2904" s="50"/>
      <c r="N2904" s="50"/>
      <c r="O2904" s="50"/>
      <c r="P2904" s="50"/>
      <c r="Q2904" s="50"/>
      <c r="R2904" s="50"/>
      <c r="S2904" s="50"/>
      <c r="T2904" s="50"/>
      <c r="U2904" s="50"/>
      <c r="V2904" s="50"/>
      <c r="W2904" s="50"/>
      <c r="X2904" s="50"/>
    </row>
    <row r="2905" spans="2:24" x14ac:dyDescent="0.25">
      <c r="B2905" s="50"/>
      <c r="C2905" s="128"/>
      <c r="D2905" s="126"/>
      <c r="E2905" s="126"/>
      <c r="F2905" s="124"/>
      <c r="G2905" s="132"/>
      <c r="H2905" s="50"/>
      <c r="I2905" s="50"/>
      <c r="J2905" s="50"/>
      <c r="K2905" s="50"/>
      <c r="L2905" s="50"/>
      <c r="M2905" s="50"/>
      <c r="N2905" s="50"/>
      <c r="O2905" s="50"/>
      <c r="P2905" s="50"/>
      <c r="Q2905" s="50"/>
      <c r="R2905" s="50"/>
      <c r="S2905" s="50"/>
      <c r="T2905" s="50"/>
      <c r="U2905" s="50"/>
      <c r="V2905" s="50"/>
      <c r="W2905" s="50"/>
      <c r="X2905" s="50"/>
    </row>
    <row r="2906" spans="2:24" x14ac:dyDescent="0.25">
      <c r="B2906" s="50"/>
      <c r="C2906" s="128"/>
      <c r="D2906" s="126"/>
      <c r="E2906" s="126"/>
      <c r="F2906" s="124"/>
      <c r="G2906" s="132"/>
      <c r="H2906" s="50"/>
      <c r="I2906" s="50"/>
      <c r="J2906" s="50"/>
      <c r="K2906" s="50"/>
      <c r="L2906" s="50"/>
      <c r="M2906" s="50"/>
      <c r="N2906" s="50"/>
      <c r="O2906" s="50"/>
      <c r="P2906" s="50"/>
      <c r="Q2906" s="50"/>
      <c r="R2906" s="50"/>
      <c r="S2906" s="50"/>
      <c r="T2906" s="50"/>
      <c r="U2906" s="50"/>
      <c r="V2906" s="50"/>
      <c r="W2906" s="50"/>
      <c r="X2906" s="50"/>
    </row>
    <row r="2907" spans="2:24" x14ac:dyDescent="0.25">
      <c r="B2907" s="50"/>
      <c r="C2907" s="128"/>
      <c r="D2907" s="126"/>
      <c r="E2907" s="126"/>
      <c r="F2907" s="124"/>
      <c r="G2907" s="132"/>
      <c r="H2907" s="50"/>
      <c r="I2907" s="50"/>
      <c r="J2907" s="50"/>
      <c r="K2907" s="50"/>
      <c r="L2907" s="50"/>
      <c r="M2907" s="50"/>
      <c r="N2907" s="50"/>
      <c r="O2907" s="50"/>
      <c r="P2907" s="50"/>
      <c r="Q2907" s="50"/>
      <c r="R2907" s="50"/>
      <c r="S2907" s="50"/>
      <c r="T2907" s="50"/>
      <c r="U2907" s="50"/>
      <c r="V2907" s="50"/>
      <c r="W2907" s="50"/>
      <c r="X2907" s="50"/>
    </row>
    <row r="2908" spans="2:24" x14ac:dyDescent="0.25">
      <c r="B2908" s="50"/>
      <c r="C2908" s="128"/>
      <c r="D2908" s="126"/>
      <c r="E2908" s="126"/>
      <c r="F2908" s="124"/>
      <c r="G2908" s="132"/>
      <c r="H2908" s="50"/>
      <c r="I2908" s="50"/>
      <c r="J2908" s="50"/>
      <c r="K2908" s="50"/>
      <c r="L2908" s="50"/>
      <c r="M2908" s="50"/>
      <c r="N2908" s="50"/>
      <c r="O2908" s="50"/>
      <c r="P2908" s="50"/>
      <c r="Q2908" s="50"/>
      <c r="R2908" s="50"/>
      <c r="S2908" s="50"/>
      <c r="T2908" s="50"/>
      <c r="U2908" s="50"/>
      <c r="V2908" s="50"/>
      <c r="W2908" s="50"/>
      <c r="X2908" s="50"/>
    </row>
    <row r="2909" spans="2:24" x14ac:dyDescent="0.25">
      <c r="B2909" s="50"/>
      <c r="C2909" s="128"/>
      <c r="D2909" s="126"/>
      <c r="E2909" s="126"/>
      <c r="F2909" s="124"/>
      <c r="G2909" s="132"/>
      <c r="H2909" s="50"/>
      <c r="I2909" s="50"/>
      <c r="J2909" s="50"/>
      <c r="K2909" s="50"/>
      <c r="L2909" s="50"/>
      <c r="M2909" s="50"/>
      <c r="N2909" s="50"/>
      <c r="O2909" s="50"/>
      <c r="P2909" s="50"/>
      <c r="Q2909" s="50"/>
      <c r="R2909" s="50"/>
      <c r="S2909" s="50"/>
      <c r="T2909" s="50"/>
      <c r="U2909" s="50"/>
      <c r="V2909" s="50"/>
      <c r="W2909" s="50"/>
      <c r="X2909" s="50"/>
    </row>
    <row r="2910" spans="2:24" x14ac:dyDescent="0.25">
      <c r="B2910" s="50"/>
      <c r="C2910" s="128"/>
      <c r="D2910" s="126"/>
      <c r="E2910" s="126"/>
      <c r="F2910" s="124"/>
      <c r="G2910" s="132"/>
      <c r="H2910" s="50"/>
      <c r="I2910" s="50"/>
      <c r="J2910" s="50"/>
      <c r="K2910" s="50"/>
      <c r="L2910" s="50"/>
      <c r="M2910" s="50"/>
      <c r="N2910" s="50"/>
      <c r="O2910" s="50"/>
      <c r="P2910" s="50"/>
      <c r="Q2910" s="50"/>
      <c r="R2910" s="50"/>
      <c r="S2910" s="50"/>
      <c r="T2910" s="50"/>
      <c r="U2910" s="50"/>
      <c r="V2910" s="50"/>
      <c r="W2910" s="50"/>
      <c r="X2910" s="50"/>
    </row>
    <row r="2911" spans="2:24" x14ac:dyDescent="0.25">
      <c r="B2911" s="50"/>
      <c r="C2911" s="128"/>
      <c r="D2911" s="126"/>
      <c r="E2911" s="126"/>
      <c r="F2911" s="124"/>
      <c r="G2911" s="132"/>
      <c r="H2911" s="50"/>
      <c r="I2911" s="50"/>
      <c r="J2911" s="50"/>
      <c r="K2911" s="50"/>
      <c r="L2911" s="50"/>
      <c r="M2911" s="50"/>
      <c r="N2911" s="50"/>
      <c r="O2911" s="50"/>
      <c r="P2911" s="50"/>
      <c r="Q2911" s="50"/>
      <c r="R2911" s="50"/>
      <c r="S2911" s="50"/>
      <c r="T2911" s="50"/>
      <c r="U2911" s="50"/>
      <c r="V2911" s="50"/>
      <c r="W2911" s="50"/>
      <c r="X2911" s="50"/>
    </row>
    <row r="2912" spans="2:24" x14ac:dyDescent="0.25">
      <c r="B2912" s="50"/>
      <c r="C2912" s="128"/>
      <c r="D2912" s="126"/>
      <c r="E2912" s="126"/>
      <c r="F2912" s="124"/>
      <c r="G2912" s="132"/>
      <c r="H2912" s="50"/>
      <c r="I2912" s="50"/>
      <c r="J2912" s="50"/>
      <c r="K2912" s="50"/>
      <c r="L2912" s="50"/>
      <c r="M2912" s="50"/>
      <c r="N2912" s="50"/>
      <c r="O2912" s="50"/>
      <c r="P2912" s="50"/>
      <c r="Q2912" s="50"/>
      <c r="R2912" s="50"/>
      <c r="S2912" s="50"/>
      <c r="T2912" s="50"/>
      <c r="U2912" s="50"/>
      <c r="V2912" s="50"/>
      <c r="W2912" s="50"/>
      <c r="X2912" s="50"/>
    </row>
    <row r="2913" spans="2:24" x14ac:dyDescent="0.25">
      <c r="B2913" s="50"/>
      <c r="C2913" s="128"/>
      <c r="D2913" s="126"/>
      <c r="E2913" s="126"/>
      <c r="F2913" s="124"/>
      <c r="G2913" s="132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  <c r="R2913" s="50"/>
      <c r="S2913" s="50"/>
      <c r="T2913" s="50"/>
      <c r="U2913" s="50"/>
      <c r="V2913" s="50"/>
      <c r="W2913" s="50"/>
      <c r="X2913" s="50"/>
    </row>
    <row r="2914" spans="2:24" x14ac:dyDescent="0.25">
      <c r="B2914" s="50"/>
      <c r="C2914" s="128"/>
      <c r="D2914" s="126"/>
      <c r="E2914" s="126"/>
      <c r="F2914" s="124"/>
      <c r="G2914" s="132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  <c r="R2914" s="50"/>
      <c r="S2914" s="50"/>
      <c r="T2914" s="50"/>
      <c r="U2914" s="50"/>
      <c r="V2914" s="50"/>
      <c r="W2914" s="50"/>
      <c r="X2914" s="50"/>
    </row>
    <row r="2915" spans="2:24" x14ac:dyDescent="0.25">
      <c r="B2915" s="50"/>
      <c r="C2915" s="128"/>
      <c r="D2915" s="126"/>
      <c r="E2915" s="126"/>
      <c r="F2915" s="124"/>
      <c r="G2915" s="132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  <c r="R2915" s="50"/>
      <c r="S2915" s="50"/>
      <c r="T2915" s="50"/>
      <c r="U2915" s="50"/>
      <c r="V2915" s="50"/>
      <c r="W2915" s="50"/>
      <c r="X2915" s="50"/>
    </row>
    <row r="2916" spans="2:24" x14ac:dyDescent="0.25">
      <c r="B2916" s="50"/>
      <c r="C2916" s="128"/>
      <c r="D2916" s="126"/>
      <c r="E2916" s="126"/>
      <c r="F2916" s="124"/>
      <c r="G2916" s="132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  <c r="R2916" s="50"/>
      <c r="S2916" s="50"/>
      <c r="T2916" s="50"/>
      <c r="U2916" s="50"/>
      <c r="V2916" s="50"/>
      <c r="W2916" s="50"/>
      <c r="X2916" s="50"/>
    </row>
    <row r="2917" spans="2:24" x14ac:dyDescent="0.25">
      <c r="B2917" s="50"/>
      <c r="C2917" s="128"/>
      <c r="D2917" s="126"/>
      <c r="E2917" s="126"/>
      <c r="F2917" s="124"/>
      <c r="G2917" s="132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  <c r="R2917" s="50"/>
      <c r="S2917" s="50"/>
      <c r="T2917" s="50"/>
      <c r="U2917" s="50"/>
      <c r="V2917" s="50"/>
      <c r="W2917" s="50"/>
      <c r="X2917" s="50"/>
    </row>
    <row r="2918" spans="2:24" x14ac:dyDescent="0.25">
      <c r="B2918" s="50"/>
      <c r="C2918" s="128"/>
      <c r="D2918" s="126"/>
      <c r="E2918" s="126"/>
      <c r="F2918" s="124"/>
      <c r="G2918" s="132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  <c r="R2918" s="50"/>
      <c r="S2918" s="50"/>
      <c r="T2918" s="50"/>
      <c r="U2918" s="50"/>
      <c r="V2918" s="50"/>
      <c r="W2918" s="50"/>
      <c r="X2918" s="50"/>
    </row>
    <row r="2919" spans="2:24" x14ac:dyDescent="0.25">
      <c r="B2919" s="50"/>
      <c r="C2919" s="128"/>
      <c r="D2919" s="126"/>
      <c r="E2919" s="126"/>
      <c r="F2919" s="124"/>
      <c r="G2919" s="132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  <c r="R2919" s="50"/>
      <c r="S2919" s="50"/>
      <c r="T2919" s="50"/>
      <c r="U2919" s="50"/>
      <c r="V2919" s="50"/>
      <c r="W2919" s="50"/>
      <c r="X2919" s="50"/>
    </row>
    <row r="2920" spans="2:24" x14ac:dyDescent="0.25">
      <c r="B2920" s="50"/>
      <c r="C2920" s="128"/>
      <c r="D2920" s="126"/>
      <c r="E2920" s="126"/>
      <c r="F2920" s="124"/>
      <c r="G2920" s="132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  <c r="R2920" s="50"/>
      <c r="S2920" s="50"/>
      <c r="T2920" s="50"/>
      <c r="U2920" s="50"/>
      <c r="V2920" s="50"/>
      <c r="W2920" s="50"/>
      <c r="X2920" s="50"/>
    </row>
    <row r="2921" spans="2:24" x14ac:dyDescent="0.25">
      <c r="B2921" s="50"/>
      <c r="C2921" s="128"/>
      <c r="D2921" s="126"/>
      <c r="E2921" s="126"/>
      <c r="F2921" s="124"/>
      <c r="G2921" s="132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  <c r="R2921" s="50"/>
      <c r="S2921" s="50"/>
      <c r="T2921" s="50"/>
      <c r="U2921" s="50"/>
      <c r="V2921" s="50"/>
      <c r="W2921" s="50"/>
      <c r="X2921" s="50"/>
    </row>
    <row r="2922" spans="2:24" x14ac:dyDescent="0.25">
      <c r="B2922" s="50"/>
      <c r="C2922" s="128"/>
      <c r="D2922" s="126"/>
      <c r="E2922" s="126"/>
      <c r="F2922" s="124"/>
      <c r="G2922" s="132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  <c r="R2922" s="50"/>
      <c r="S2922" s="50"/>
      <c r="T2922" s="50"/>
      <c r="U2922" s="50"/>
      <c r="V2922" s="50"/>
      <c r="W2922" s="50"/>
      <c r="X2922" s="50"/>
    </row>
    <row r="2923" spans="2:24" x14ac:dyDescent="0.25">
      <c r="B2923" s="50"/>
      <c r="C2923" s="128"/>
      <c r="D2923" s="126"/>
      <c r="E2923" s="126"/>
      <c r="F2923" s="124"/>
      <c r="G2923" s="132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  <c r="R2923" s="50"/>
      <c r="S2923" s="50"/>
      <c r="T2923" s="50"/>
      <c r="U2923" s="50"/>
      <c r="V2923" s="50"/>
      <c r="W2923" s="50"/>
      <c r="X2923" s="50"/>
    </row>
    <row r="2924" spans="2:24" x14ac:dyDescent="0.25">
      <c r="B2924" s="50"/>
      <c r="C2924" s="128"/>
      <c r="D2924" s="126"/>
      <c r="E2924" s="126"/>
      <c r="F2924" s="124"/>
      <c r="G2924" s="132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  <c r="R2924" s="50"/>
      <c r="S2924" s="50"/>
      <c r="T2924" s="50"/>
      <c r="U2924" s="50"/>
      <c r="V2924" s="50"/>
      <c r="W2924" s="50"/>
      <c r="X2924" s="50"/>
    </row>
    <row r="2925" spans="2:24" x14ac:dyDescent="0.25">
      <c r="B2925" s="50"/>
      <c r="C2925" s="128"/>
      <c r="D2925" s="126"/>
      <c r="E2925" s="126"/>
      <c r="F2925" s="124"/>
      <c r="G2925" s="132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  <c r="R2925" s="50"/>
      <c r="S2925" s="50"/>
      <c r="T2925" s="50"/>
      <c r="U2925" s="50"/>
      <c r="V2925" s="50"/>
      <c r="W2925" s="50"/>
      <c r="X2925" s="50"/>
    </row>
    <row r="2926" spans="2:24" x14ac:dyDescent="0.25">
      <c r="B2926" s="50"/>
      <c r="C2926" s="128"/>
      <c r="D2926" s="126"/>
      <c r="E2926" s="126"/>
      <c r="F2926" s="124"/>
      <c r="G2926" s="132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  <c r="R2926" s="50"/>
      <c r="S2926" s="50"/>
      <c r="T2926" s="50"/>
      <c r="U2926" s="50"/>
      <c r="V2926" s="50"/>
      <c r="W2926" s="50"/>
      <c r="X2926" s="50"/>
    </row>
    <row r="2927" spans="2:24" x14ac:dyDescent="0.25">
      <c r="B2927" s="50"/>
      <c r="C2927" s="128"/>
      <c r="D2927" s="126"/>
      <c r="E2927" s="126"/>
      <c r="F2927" s="124"/>
      <c r="G2927" s="132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  <c r="R2927" s="50"/>
      <c r="S2927" s="50"/>
      <c r="T2927" s="50"/>
      <c r="U2927" s="50"/>
      <c r="V2927" s="50"/>
      <c r="W2927" s="50"/>
      <c r="X2927" s="50"/>
    </row>
    <row r="2928" spans="2:24" x14ac:dyDescent="0.25">
      <c r="B2928" s="50"/>
      <c r="C2928" s="128"/>
      <c r="D2928" s="126"/>
      <c r="E2928" s="126"/>
      <c r="F2928" s="124"/>
      <c r="G2928" s="132"/>
      <c r="H2928" s="50"/>
      <c r="I2928" s="50"/>
      <c r="J2928" s="50"/>
      <c r="K2928" s="50"/>
      <c r="L2928" s="50"/>
      <c r="M2928" s="50"/>
      <c r="N2928" s="50"/>
      <c r="O2928" s="50"/>
      <c r="P2928" s="50"/>
      <c r="Q2928" s="50"/>
      <c r="R2928" s="50"/>
      <c r="S2928" s="50"/>
      <c r="T2928" s="50"/>
      <c r="U2928" s="50"/>
      <c r="V2928" s="50"/>
      <c r="W2928" s="50"/>
      <c r="X2928" s="50"/>
    </row>
    <row r="2929" spans="2:24" x14ac:dyDescent="0.25">
      <c r="B2929" s="50"/>
      <c r="C2929" s="128"/>
      <c r="D2929" s="126"/>
      <c r="E2929" s="126"/>
      <c r="F2929" s="124"/>
      <c r="G2929" s="132"/>
      <c r="H2929" s="50"/>
      <c r="I2929" s="50"/>
      <c r="J2929" s="50"/>
      <c r="K2929" s="50"/>
      <c r="L2929" s="50"/>
      <c r="M2929" s="50"/>
      <c r="N2929" s="50"/>
      <c r="O2929" s="50"/>
      <c r="P2929" s="50"/>
      <c r="Q2929" s="50"/>
      <c r="R2929" s="50"/>
      <c r="S2929" s="50"/>
      <c r="T2929" s="50"/>
      <c r="U2929" s="50"/>
      <c r="V2929" s="50"/>
      <c r="W2929" s="50"/>
      <c r="X2929" s="50"/>
    </row>
    <row r="2930" spans="2:24" x14ac:dyDescent="0.25">
      <c r="B2930" s="50"/>
      <c r="C2930" s="128"/>
      <c r="D2930" s="126"/>
      <c r="E2930" s="126"/>
      <c r="F2930" s="124"/>
      <c r="G2930" s="132"/>
      <c r="H2930" s="50"/>
      <c r="I2930" s="50"/>
      <c r="J2930" s="50"/>
      <c r="K2930" s="50"/>
      <c r="L2930" s="50"/>
      <c r="M2930" s="50"/>
      <c r="N2930" s="50"/>
      <c r="O2930" s="50"/>
      <c r="P2930" s="50"/>
      <c r="Q2930" s="50"/>
      <c r="R2930" s="50"/>
      <c r="S2930" s="50"/>
      <c r="T2930" s="50"/>
      <c r="U2930" s="50"/>
      <c r="V2930" s="50"/>
      <c r="W2930" s="50"/>
      <c r="X2930" s="50"/>
    </row>
    <row r="2931" spans="2:24" x14ac:dyDescent="0.25">
      <c r="B2931" s="50"/>
      <c r="C2931" s="128"/>
      <c r="D2931" s="126"/>
      <c r="E2931" s="126"/>
      <c r="F2931" s="124"/>
      <c r="G2931" s="132"/>
      <c r="H2931" s="50"/>
      <c r="I2931" s="50"/>
      <c r="J2931" s="50"/>
      <c r="K2931" s="50"/>
      <c r="L2931" s="50"/>
      <c r="M2931" s="50"/>
      <c r="N2931" s="50"/>
      <c r="O2931" s="50"/>
      <c r="P2931" s="50"/>
      <c r="Q2931" s="50"/>
      <c r="R2931" s="50"/>
      <c r="S2931" s="50"/>
      <c r="T2931" s="50"/>
      <c r="U2931" s="50"/>
      <c r="V2931" s="50"/>
      <c r="W2931" s="50"/>
      <c r="X2931" s="50"/>
    </row>
    <row r="2932" spans="2:24" x14ac:dyDescent="0.25">
      <c r="B2932" s="50"/>
      <c r="C2932" s="128"/>
      <c r="D2932" s="126"/>
      <c r="E2932" s="126"/>
      <c r="F2932" s="124"/>
      <c r="G2932" s="132"/>
      <c r="H2932" s="50"/>
      <c r="I2932" s="50"/>
      <c r="J2932" s="50"/>
      <c r="K2932" s="50"/>
      <c r="L2932" s="50"/>
      <c r="M2932" s="50"/>
      <c r="N2932" s="50"/>
      <c r="O2932" s="50"/>
      <c r="P2932" s="50"/>
      <c r="Q2932" s="50"/>
      <c r="R2932" s="50"/>
      <c r="S2932" s="50"/>
      <c r="T2932" s="50"/>
      <c r="U2932" s="50"/>
      <c r="V2932" s="50"/>
      <c r="W2932" s="50"/>
      <c r="X2932" s="50"/>
    </row>
    <row r="2933" spans="2:24" x14ac:dyDescent="0.25">
      <c r="B2933" s="50"/>
      <c r="C2933" s="128"/>
      <c r="D2933" s="126"/>
      <c r="E2933" s="126"/>
      <c r="F2933" s="124"/>
      <c r="G2933" s="132"/>
      <c r="H2933" s="50"/>
      <c r="I2933" s="50"/>
      <c r="J2933" s="50"/>
      <c r="K2933" s="50"/>
      <c r="L2933" s="50"/>
      <c r="M2933" s="50"/>
      <c r="N2933" s="50"/>
      <c r="O2933" s="50"/>
      <c r="P2933" s="50"/>
      <c r="Q2933" s="50"/>
      <c r="R2933" s="50"/>
      <c r="S2933" s="50"/>
      <c r="T2933" s="50"/>
      <c r="U2933" s="50"/>
      <c r="V2933" s="50"/>
      <c r="W2933" s="50"/>
      <c r="X2933" s="50"/>
    </row>
    <row r="2934" spans="2:24" x14ac:dyDescent="0.25">
      <c r="B2934" s="50"/>
      <c r="C2934" s="128"/>
      <c r="D2934" s="126"/>
      <c r="E2934" s="126"/>
      <c r="F2934" s="124"/>
      <c r="G2934" s="132"/>
      <c r="H2934" s="50"/>
      <c r="I2934" s="50"/>
      <c r="J2934" s="50"/>
      <c r="K2934" s="50"/>
      <c r="L2934" s="50"/>
      <c r="M2934" s="50"/>
      <c r="N2934" s="50"/>
      <c r="O2934" s="50"/>
      <c r="P2934" s="50"/>
      <c r="Q2934" s="50"/>
      <c r="R2934" s="50"/>
      <c r="S2934" s="50"/>
      <c r="T2934" s="50"/>
      <c r="U2934" s="50"/>
      <c r="V2934" s="50"/>
      <c r="W2934" s="50"/>
      <c r="X2934" s="50"/>
    </row>
    <row r="2935" spans="2:24" x14ac:dyDescent="0.25">
      <c r="B2935" s="50"/>
      <c r="C2935" s="128"/>
      <c r="D2935" s="126"/>
      <c r="E2935" s="126"/>
      <c r="F2935" s="124"/>
      <c r="G2935" s="132"/>
      <c r="H2935" s="50"/>
      <c r="I2935" s="50"/>
      <c r="J2935" s="50"/>
      <c r="K2935" s="50"/>
      <c r="L2935" s="50"/>
      <c r="M2935" s="50"/>
      <c r="N2935" s="50"/>
      <c r="O2935" s="50"/>
      <c r="P2935" s="50"/>
      <c r="Q2935" s="50"/>
      <c r="R2935" s="50"/>
      <c r="S2935" s="50"/>
      <c r="T2935" s="50"/>
      <c r="U2935" s="50"/>
      <c r="V2935" s="50"/>
      <c r="W2935" s="50"/>
      <c r="X2935" s="50"/>
    </row>
    <row r="2936" spans="2:24" x14ac:dyDescent="0.25">
      <c r="B2936" s="50"/>
      <c r="C2936" s="128"/>
      <c r="D2936" s="126"/>
      <c r="E2936" s="126"/>
      <c r="F2936" s="124"/>
      <c r="G2936" s="132"/>
      <c r="H2936" s="50"/>
      <c r="I2936" s="50"/>
      <c r="J2936" s="50"/>
      <c r="K2936" s="50"/>
      <c r="L2936" s="50"/>
      <c r="M2936" s="50"/>
      <c r="N2936" s="50"/>
      <c r="O2936" s="50"/>
      <c r="P2936" s="50"/>
      <c r="Q2936" s="50"/>
      <c r="R2936" s="50"/>
      <c r="S2936" s="50"/>
      <c r="T2936" s="50"/>
      <c r="U2936" s="50"/>
      <c r="V2936" s="50"/>
      <c r="W2936" s="50"/>
      <c r="X2936" s="50"/>
    </row>
    <row r="2937" spans="2:24" x14ac:dyDescent="0.25">
      <c r="B2937" s="50"/>
      <c r="C2937" s="128"/>
      <c r="D2937" s="126"/>
      <c r="E2937" s="126"/>
      <c r="F2937" s="124"/>
      <c r="G2937" s="132"/>
      <c r="H2937" s="50"/>
      <c r="I2937" s="50"/>
      <c r="J2937" s="50"/>
      <c r="K2937" s="50"/>
      <c r="L2937" s="50"/>
      <c r="M2937" s="50"/>
      <c r="N2937" s="50"/>
      <c r="O2937" s="50"/>
      <c r="P2937" s="50"/>
      <c r="Q2937" s="50"/>
      <c r="R2937" s="50"/>
      <c r="S2937" s="50"/>
      <c r="T2937" s="50"/>
      <c r="U2937" s="50"/>
      <c r="V2937" s="50"/>
      <c r="W2937" s="50"/>
      <c r="X2937" s="50"/>
    </row>
    <row r="2938" spans="2:24" x14ac:dyDescent="0.25">
      <c r="B2938" s="50"/>
      <c r="C2938" s="128"/>
      <c r="D2938" s="126"/>
      <c r="E2938" s="126"/>
      <c r="F2938" s="124"/>
      <c r="G2938" s="132"/>
      <c r="H2938" s="50"/>
      <c r="I2938" s="50"/>
      <c r="J2938" s="50"/>
      <c r="K2938" s="50"/>
      <c r="L2938" s="50"/>
      <c r="M2938" s="50"/>
      <c r="N2938" s="50"/>
      <c r="O2938" s="50"/>
      <c r="P2938" s="50"/>
      <c r="Q2938" s="50"/>
      <c r="R2938" s="50"/>
      <c r="S2938" s="50"/>
      <c r="T2938" s="50"/>
      <c r="U2938" s="50"/>
      <c r="V2938" s="50"/>
      <c r="W2938" s="50"/>
      <c r="X2938" s="50"/>
    </row>
    <row r="2939" spans="2:24" x14ac:dyDescent="0.25">
      <c r="B2939" s="50"/>
      <c r="C2939" s="128"/>
      <c r="D2939" s="126"/>
      <c r="E2939" s="126"/>
      <c r="F2939" s="124"/>
      <c r="G2939" s="132"/>
      <c r="H2939" s="50"/>
      <c r="I2939" s="50"/>
      <c r="J2939" s="50"/>
      <c r="K2939" s="50"/>
      <c r="L2939" s="50"/>
      <c r="M2939" s="50"/>
      <c r="N2939" s="50"/>
      <c r="O2939" s="50"/>
      <c r="P2939" s="50"/>
      <c r="Q2939" s="50"/>
      <c r="R2939" s="50"/>
      <c r="S2939" s="50"/>
      <c r="T2939" s="50"/>
      <c r="U2939" s="50"/>
      <c r="V2939" s="50"/>
      <c r="W2939" s="50"/>
      <c r="X2939" s="50"/>
    </row>
    <row r="2940" spans="2:24" x14ac:dyDescent="0.25">
      <c r="B2940" s="50"/>
      <c r="C2940" s="128"/>
      <c r="D2940" s="126"/>
      <c r="E2940" s="126"/>
      <c r="F2940" s="124"/>
      <c r="G2940" s="132"/>
      <c r="H2940" s="50"/>
      <c r="I2940" s="50"/>
      <c r="J2940" s="50"/>
      <c r="K2940" s="50"/>
      <c r="L2940" s="50"/>
      <c r="M2940" s="50"/>
      <c r="N2940" s="50"/>
      <c r="O2940" s="50"/>
      <c r="P2940" s="50"/>
      <c r="Q2940" s="50"/>
      <c r="R2940" s="50"/>
      <c r="S2940" s="50"/>
      <c r="T2940" s="50"/>
      <c r="U2940" s="50"/>
      <c r="V2940" s="50"/>
      <c r="W2940" s="50"/>
      <c r="X2940" s="50"/>
    </row>
    <row r="2941" spans="2:24" x14ac:dyDescent="0.25">
      <c r="B2941" s="50"/>
      <c r="C2941" s="128"/>
      <c r="D2941" s="126"/>
      <c r="E2941" s="126"/>
      <c r="F2941" s="124"/>
      <c r="G2941" s="132"/>
      <c r="H2941" s="50"/>
      <c r="I2941" s="50"/>
      <c r="J2941" s="50"/>
      <c r="K2941" s="50"/>
      <c r="L2941" s="50"/>
      <c r="M2941" s="50"/>
      <c r="N2941" s="50"/>
      <c r="O2941" s="50"/>
      <c r="P2941" s="50"/>
      <c r="Q2941" s="50"/>
      <c r="R2941" s="50"/>
      <c r="S2941" s="50"/>
      <c r="T2941" s="50"/>
      <c r="U2941" s="50"/>
      <c r="V2941" s="50"/>
      <c r="W2941" s="50"/>
      <c r="X2941" s="50"/>
    </row>
    <row r="2942" spans="2:24" x14ac:dyDescent="0.25">
      <c r="B2942" s="50"/>
      <c r="C2942" s="128"/>
      <c r="D2942" s="126"/>
      <c r="E2942" s="126"/>
      <c r="F2942" s="124"/>
      <c r="G2942" s="132"/>
      <c r="H2942" s="50"/>
      <c r="I2942" s="50"/>
      <c r="J2942" s="50"/>
      <c r="K2942" s="50"/>
      <c r="L2942" s="50"/>
      <c r="M2942" s="50"/>
      <c r="N2942" s="50"/>
      <c r="O2942" s="50"/>
      <c r="P2942" s="50"/>
      <c r="Q2942" s="50"/>
      <c r="R2942" s="50"/>
      <c r="S2942" s="50"/>
      <c r="T2942" s="50"/>
      <c r="U2942" s="50"/>
      <c r="V2942" s="50"/>
      <c r="W2942" s="50"/>
      <c r="X2942" s="50"/>
    </row>
    <row r="2943" spans="2:24" x14ac:dyDescent="0.25">
      <c r="B2943" s="50"/>
      <c r="C2943" s="128"/>
      <c r="D2943" s="126"/>
      <c r="E2943" s="126"/>
      <c r="F2943" s="124"/>
      <c r="G2943" s="132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  <c r="R2943" s="50"/>
      <c r="S2943" s="50"/>
      <c r="T2943" s="50"/>
      <c r="U2943" s="50"/>
      <c r="V2943" s="50"/>
      <c r="W2943" s="50"/>
      <c r="X2943" s="50"/>
    </row>
    <row r="2944" spans="2:24" x14ac:dyDescent="0.25">
      <c r="B2944" s="50"/>
      <c r="C2944" s="128"/>
      <c r="D2944" s="126"/>
      <c r="E2944" s="126"/>
      <c r="F2944" s="124"/>
      <c r="G2944" s="132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  <c r="R2944" s="50"/>
      <c r="S2944" s="50"/>
      <c r="T2944" s="50"/>
      <c r="U2944" s="50"/>
      <c r="V2944" s="50"/>
      <c r="W2944" s="50"/>
      <c r="X2944" s="50"/>
    </row>
    <row r="2945" spans="2:24" x14ac:dyDescent="0.25">
      <c r="B2945" s="50"/>
      <c r="C2945" s="128"/>
      <c r="D2945" s="126"/>
      <c r="E2945" s="126"/>
      <c r="F2945" s="124"/>
      <c r="G2945" s="132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  <c r="R2945" s="50"/>
      <c r="S2945" s="50"/>
      <c r="T2945" s="50"/>
      <c r="U2945" s="50"/>
      <c r="V2945" s="50"/>
      <c r="W2945" s="50"/>
      <c r="X2945" s="50"/>
    </row>
    <row r="2946" spans="2:24" x14ac:dyDescent="0.25">
      <c r="B2946" s="50"/>
      <c r="C2946" s="128"/>
      <c r="D2946" s="126"/>
      <c r="E2946" s="126"/>
      <c r="F2946" s="124"/>
      <c r="G2946" s="132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  <c r="R2946" s="50"/>
      <c r="S2946" s="50"/>
      <c r="T2946" s="50"/>
      <c r="U2946" s="50"/>
      <c r="V2946" s="50"/>
      <c r="W2946" s="50"/>
      <c r="X2946" s="50"/>
    </row>
    <row r="2947" spans="2:24" x14ac:dyDescent="0.25">
      <c r="B2947" s="50"/>
      <c r="C2947" s="128"/>
      <c r="D2947" s="126"/>
      <c r="E2947" s="126"/>
      <c r="F2947" s="124"/>
      <c r="G2947" s="132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  <c r="R2947" s="50"/>
      <c r="S2947" s="50"/>
      <c r="T2947" s="50"/>
      <c r="U2947" s="50"/>
      <c r="V2947" s="50"/>
      <c r="W2947" s="50"/>
      <c r="X2947" s="50"/>
    </row>
    <row r="2948" spans="2:24" x14ac:dyDescent="0.25">
      <c r="B2948" s="50"/>
      <c r="C2948" s="128"/>
      <c r="D2948" s="126"/>
      <c r="E2948" s="126"/>
      <c r="F2948" s="124"/>
      <c r="G2948" s="132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  <c r="R2948" s="50"/>
      <c r="S2948" s="50"/>
      <c r="T2948" s="50"/>
      <c r="U2948" s="50"/>
      <c r="V2948" s="50"/>
      <c r="W2948" s="50"/>
      <c r="X2948" s="50"/>
    </row>
    <row r="2949" spans="2:24" x14ac:dyDescent="0.25">
      <c r="B2949" s="50"/>
      <c r="C2949" s="128"/>
      <c r="D2949" s="126"/>
      <c r="E2949" s="126"/>
      <c r="F2949" s="124"/>
      <c r="G2949" s="132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  <c r="R2949" s="50"/>
      <c r="S2949" s="50"/>
      <c r="T2949" s="50"/>
      <c r="U2949" s="50"/>
      <c r="V2949" s="50"/>
      <c r="W2949" s="50"/>
      <c r="X2949" s="50"/>
    </row>
    <row r="2950" spans="2:24" x14ac:dyDescent="0.25">
      <c r="B2950" s="50"/>
      <c r="C2950" s="128"/>
      <c r="D2950" s="126"/>
      <c r="E2950" s="126"/>
      <c r="F2950" s="124"/>
      <c r="G2950" s="132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  <c r="R2950" s="50"/>
      <c r="S2950" s="50"/>
      <c r="T2950" s="50"/>
      <c r="U2950" s="50"/>
      <c r="V2950" s="50"/>
      <c r="W2950" s="50"/>
      <c r="X2950" s="50"/>
    </row>
    <row r="2951" spans="2:24" x14ac:dyDescent="0.25">
      <c r="B2951" s="50"/>
      <c r="C2951" s="128"/>
      <c r="D2951" s="126"/>
      <c r="E2951" s="126"/>
      <c r="F2951" s="124"/>
      <c r="G2951" s="132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  <c r="R2951" s="50"/>
      <c r="S2951" s="50"/>
      <c r="T2951" s="50"/>
      <c r="U2951" s="50"/>
      <c r="V2951" s="50"/>
      <c r="W2951" s="50"/>
      <c r="X2951" s="50"/>
    </row>
    <row r="2952" spans="2:24" x14ac:dyDescent="0.25">
      <c r="B2952" s="50"/>
      <c r="C2952" s="128"/>
      <c r="D2952" s="126"/>
      <c r="E2952" s="126"/>
      <c r="F2952" s="124"/>
      <c r="G2952" s="132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  <c r="R2952" s="50"/>
      <c r="S2952" s="50"/>
      <c r="T2952" s="50"/>
      <c r="U2952" s="50"/>
      <c r="V2952" s="50"/>
      <c r="W2952" s="50"/>
      <c r="X2952" s="50"/>
    </row>
    <row r="2953" spans="2:24" x14ac:dyDescent="0.25">
      <c r="B2953" s="50"/>
      <c r="C2953" s="128"/>
      <c r="D2953" s="126"/>
      <c r="E2953" s="126"/>
      <c r="F2953" s="124"/>
      <c r="G2953" s="132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  <c r="R2953" s="50"/>
      <c r="S2953" s="50"/>
      <c r="T2953" s="50"/>
      <c r="U2953" s="50"/>
      <c r="V2953" s="50"/>
      <c r="W2953" s="50"/>
      <c r="X2953" s="50"/>
    </row>
    <row r="2954" spans="2:24" x14ac:dyDescent="0.25">
      <c r="B2954" s="50"/>
      <c r="C2954" s="128"/>
      <c r="D2954" s="126"/>
      <c r="E2954" s="126"/>
      <c r="F2954" s="124"/>
      <c r="G2954" s="132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  <c r="R2954" s="50"/>
      <c r="S2954" s="50"/>
      <c r="T2954" s="50"/>
      <c r="U2954" s="50"/>
      <c r="V2954" s="50"/>
      <c r="W2954" s="50"/>
      <c r="X2954" s="50"/>
    </row>
    <row r="2955" spans="2:24" x14ac:dyDescent="0.25">
      <c r="B2955" s="50"/>
      <c r="C2955" s="128"/>
      <c r="D2955" s="126"/>
      <c r="E2955" s="126"/>
      <c r="F2955" s="124"/>
      <c r="G2955" s="132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  <c r="R2955" s="50"/>
      <c r="S2955" s="50"/>
      <c r="T2955" s="50"/>
      <c r="U2955" s="50"/>
      <c r="V2955" s="50"/>
      <c r="W2955" s="50"/>
      <c r="X2955" s="50"/>
    </row>
    <row r="2956" spans="2:24" x14ac:dyDescent="0.25">
      <c r="B2956" s="50"/>
      <c r="C2956" s="128"/>
      <c r="D2956" s="126"/>
      <c r="E2956" s="126"/>
      <c r="F2956" s="124"/>
      <c r="G2956" s="132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  <c r="R2956" s="50"/>
      <c r="S2956" s="50"/>
      <c r="T2956" s="50"/>
      <c r="U2956" s="50"/>
      <c r="V2956" s="50"/>
      <c r="W2956" s="50"/>
      <c r="X2956" s="50"/>
    </row>
    <row r="2957" spans="2:24" x14ac:dyDescent="0.25">
      <c r="B2957" s="50"/>
      <c r="C2957" s="128"/>
      <c r="D2957" s="126"/>
      <c r="E2957" s="126"/>
      <c r="F2957" s="124"/>
      <c r="G2957" s="132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  <c r="R2957" s="50"/>
      <c r="S2957" s="50"/>
      <c r="T2957" s="50"/>
      <c r="U2957" s="50"/>
      <c r="V2957" s="50"/>
      <c r="W2957" s="50"/>
      <c r="X2957" s="50"/>
    </row>
    <row r="2958" spans="2:24" x14ac:dyDescent="0.25">
      <c r="B2958" s="50"/>
      <c r="C2958" s="128"/>
      <c r="D2958" s="126"/>
      <c r="E2958" s="126"/>
      <c r="F2958" s="124"/>
      <c r="G2958" s="132"/>
      <c r="H2958" s="50"/>
      <c r="I2958" s="50"/>
      <c r="J2958" s="50"/>
      <c r="K2958" s="50"/>
      <c r="L2958" s="50"/>
      <c r="M2958" s="50"/>
      <c r="N2958" s="50"/>
      <c r="O2958" s="50"/>
      <c r="P2958" s="50"/>
      <c r="Q2958" s="50"/>
      <c r="R2958" s="50"/>
      <c r="S2958" s="50"/>
      <c r="T2958" s="50"/>
      <c r="U2958" s="50"/>
      <c r="V2958" s="50"/>
      <c r="W2958" s="50"/>
      <c r="X2958" s="50"/>
    </row>
    <row r="2959" spans="2:24" x14ac:dyDescent="0.25">
      <c r="B2959" s="50"/>
      <c r="C2959" s="128"/>
      <c r="D2959" s="126"/>
      <c r="E2959" s="126"/>
      <c r="F2959" s="124"/>
      <c r="G2959" s="132"/>
      <c r="H2959" s="50"/>
      <c r="I2959" s="50"/>
      <c r="J2959" s="50"/>
      <c r="K2959" s="50"/>
      <c r="L2959" s="50"/>
      <c r="M2959" s="50"/>
      <c r="N2959" s="50"/>
      <c r="O2959" s="50"/>
      <c r="P2959" s="50"/>
      <c r="Q2959" s="50"/>
      <c r="R2959" s="50"/>
      <c r="S2959" s="50"/>
      <c r="T2959" s="50"/>
      <c r="U2959" s="50"/>
      <c r="V2959" s="50"/>
      <c r="W2959" s="50"/>
      <c r="X2959" s="50"/>
    </row>
    <row r="2960" spans="2:24" x14ac:dyDescent="0.25">
      <c r="B2960" s="50"/>
      <c r="C2960" s="128"/>
      <c r="D2960" s="126"/>
      <c r="E2960" s="126"/>
      <c r="F2960" s="124"/>
      <c r="G2960" s="132"/>
      <c r="H2960" s="50"/>
      <c r="I2960" s="50"/>
      <c r="J2960" s="50"/>
      <c r="K2960" s="50"/>
      <c r="L2960" s="50"/>
      <c r="M2960" s="50"/>
      <c r="N2960" s="50"/>
      <c r="O2960" s="50"/>
      <c r="P2960" s="50"/>
      <c r="Q2960" s="50"/>
      <c r="R2960" s="50"/>
      <c r="S2960" s="50"/>
      <c r="T2960" s="50"/>
      <c r="U2960" s="50"/>
      <c r="V2960" s="50"/>
      <c r="W2960" s="50"/>
      <c r="X2960" s="50"/>
    </row>
    <row r="2961" spans="2:24" x14ac:dyDescent="0.25">
      <c r="B2961" s="50"/>
      <c r="C2961" s="128"/>
      <c r="D2961" s="126"/>
      <c r="E2961" s="126"/>
      <c r="F2961" s="124"/>
      <c r="G2961" s="132"/>
      <c r="H2961" s="50"/>
      <c r="I2961" s="50"/>
      <c r="J2961" s="50"/>
      <c r="K2961" s="50"/>
      <c r="L2961" s="50"/>
      <c r="M2961" s="50"/>
      <c r="N2961" s="50"/>
      <c r="O2961" s="50"/>
      <c r="P2961" s="50"/>
      <c r="Q2961" s="50"/>
      <c r="R2961" s="50"/>
      <c r="S2961" s="50"/>
      <c r="T2961" s="50"/>
      <c r="U2961" s="50"/>
      <c r="V2961" s="50"/>
      <c r="W2961" s="50"/>
      <c r="X2961" s="50"/>
    </row>
    <row r="2962" spans="2:24" x14ac:dyDescent="0.25">
      <c r="B2962" s="50"/>
      <c r="C2962" s="128"/>
      <c r="D2962" s="126"/>
      <c r="E2962" s="126"/>
      <c r="F2962" s="124"/>
      <c r="G2962" s="132"/>
      <c r="H2962" s="50"/>
      <c r="I2962" s="50"/>
      <c r="J2962" s="50"/>
      <c r="K2962" s="50"/>
      <c r="L2962" s="50"/>
      <c r="M2962" s="50"/>
      <c r="N2962" s="50"/>
      <c r="O2962" s="50"/>
      <c r="P2962" s="50"/>
      <c r="Q2962" s="50"/>
      <c r="R2962" s="50"/>
      <c r="S2962" s="50"/>
      <c r="T2962" s="50"/>
      <c r="U2962" s="50"/>
      <c r="V2962" s="50"/>
      <c r="W2962" s="50"/>
      <c r="X2962" s="50"/>
    </row>
    <row r="2963" spans="2:24" x14ac:dyDescent="0.25">
      <c r="B2963" s="50"/>
      <c r="C2963" s="128"/>
      <c r="D2963" s="126"/>
      <c r="E2963" s="126"/>
      <c r="F2963" s="124"/>
      <c r="G2963" s="132"/>
      <c r="H2963" s="50"/>
      <c r="I2963" s="50"/>
      <c r="J2963" s="50"/>
      <c r="K2963" s="50"/>
      <c r="L2963" s="50"/>
      <c r="M2963" s="50"/>
      <c r="N2963" s="50"/>
      <c r="O2963" s="50"/>
      <c r="P2963" s="50"/>
      <c r="Q2963" s="50"/>
      <c r="R2963" s="50"/>
      <c r="S2963" s="50"/>
      <c r="T2963" s="50"/>
      <c r="U2963" s="50"/>
      <c r="V2963" s="50"/>
      <c r="W2963" s="50"/>
      <c r="X2963" s="50"/>
    </row>
    <row r="2964" spans="2:24" x14ac:dyDescent="0.25">
      <c r="B2964" s="50"/>
      <c r="C2964" s="128"/>
      <c r="D2964" s="126"/>
      <c r="E2964" s="126"/>
      <c r="F2964" s="124"/>
      <c r="G2964" s="132"/>
      <c r="H2964" s="50"/>
      <c r="I2964" s="50"/>
      <c r="J2964" s="50"/>
      <c r="K2964" s="50"/>
      <c r="L2964" s="50"/>
      <c r="M2964" s="50"/>
      <c r="N2964" s="50"/>
      <c r="O2964" s="50"/>
      <c r="P2964" s="50"/>
      <c r="Q2964" s="50"/>
      <c r="R2964" s="50"/>
      <c r="S2964" s="50"/>
      <c r="T2964" s="50"/>
      <c r="U2964" s="50"/>
      <c r="V2964" s="50"/>
      <c r="W2964" s="50"/>
      <c r="X2964" s="50"/>
    </row>
    <row r="2965" spans="2:24" x14ac:dyDescent="0.25">
      <c r="B2965" s="50"/>
      <c r="C2965" s="128"/>
      <c r="D2965" s="126"/>
      <c r="E2965" s="126"/>
      <c r="F2965" s="124"/>
      <c r="G2965" s="132"/>
      <c r="H2965" s="50"/>
      <c r="I2965" s="50"/>
      <c r="J2965" s="50"/>
      <c r="K2965" s="50"/>
      <c r="L2965" s="50"/>
      <c r="M2965" s="50"/>
      <c r="N2965" s="50"/>
      <c r="O2965" s="50"/>
      <c r="P2965" s="50"/>
      <c r="Q2965" s="50"/>
      <c r="R2965" s="50"/>
      <c r="S2965" s="50"/>
      <c r="T2965" s="50"/>
      <c r="U2965" s="50"/>
      <c r="V2965" s="50"/>
      <c r="W2965" s="50"/>
      <c r="X2965" s="50"/>
    </row>
    <row r="2966" spans="2:24" x14ac:dyDescent="0.25">
      <c r="B2966" s="50"/>
      <c r="C2966" s="128"/>
      <c r="D2966" s="126"/>
      <c r="E2966" s="126"/>
      <c r="F2966" s="124"/>
      <c r="G2966" s="132"/>
      <c r="H2966" s="50"/>
      <c r="I2966" s="50"/>
      <c r="J2966" s="50"/>
      <c r="K2966" s="50"/>
      <c r="L2966" s="50"/>
      <c r="M2966" s="50"/>
      <c r="N2966" s="50"/>
      <c r="O2966" s="50"/>
      <c r="P2966" s="50"/>
      <c r="Q2966" s="50"/>
      <c r="R2966" s="50"/>
      <c r="S2966" s="50"/>
      <c r="T2966" s="50"/>
      <c r="U2966" s="50"/>
      <c r="V2966" s="50"/>
      <c r="W2966" s="50"/>
      <c r="X2966" s="50"/>
    </row>
    <row r="2967" spans="2:24" x14ac:dyDescent="0.25">
      <c r="B2967" s="50"/>
      <c r="C2967" s="128"/>
      <c r="D2967" s="126"/>
      <c r="E2967" s="126"/>
      <c r="F2967" s="124"/>
      <c r="G2967" s="132"/>
      <c r="H2967" s="50"/>
      <c r="I2967" s="50"/>
      <c r="J2967" s="50"/>
      <c r="K2967" s="50"/>
      <c r="L2967" s="50"/>
      <c r="M2967" s="50"/>
      <c r="N2967" s="50"/>
      <c r="O2967" s="50"/>
      <c r="P2967" s="50"/>
      <c r="Q2967" s="50"/>
      <c r="R2967" s="50"/>
      <c r="S2967" s="50"/>
      <c r="T2967" s="50"/>
      <c r="U2967" s="50"/>
      <c r="V2967" s="50"/>
      <c r="W2967" s="50"/>
      <c r="X2967" s="50"/>
    </row>
    <row r="2968" spans="2:24" x14ac:dyDescent="0.25">
      <c r="B2968" s="50"/>
      <c r="C2968" s="128"/>
      <c r="D2968" s="126"/>
      <c r="E2968" s="126"/>
      <c r="F2968" s="124"/>
      <c r="G2968" s="132"/>
      <c r="H2968" s="50"/>
      <c r="I2968" s="50"/>
      <c r="J2968" s="50"/>
      <c r="K2968" s="50"/>
      <c r="L2968" s="50"/>
      <c r="M2968" s="50"/>
      <c r="N2968" s="50"/>
      <c r="O2968" s="50"/>
      <c r="P2968" s="50"/>
      <c r="Q2968" s="50"/>
      <c r="R2968" s="50"/>
      <c r="S2968" s="50"/>
      <c r="T2968" s="50"/>
      <c r="U2968" s="50"/>
      <c r="V2968" s="50"/>
      <c r="W2968" s="50"/>
      <c r="X2968" s="50"/>
    </row>
    <row r="2969" spans="2:24" x14ac:dyDescent="0.25">
      <c r="B2969" s="50"/>
      <c r="C2969" s="128"/>
      <c r="D2969" s="126"/>
      <c r="E2969" s="126"/>
      <c r="F2969" s="124"/>
      <c r="G2969" s="132"/>
      <c r="H2969" s="50"/>
      <c r="I2969" s="50"/>
      <c r="J2969" s="50"/>
      <c r="K2969" s="50"/>
      <c r="L2969" s="50"/>
      <c r="M2969" s="50"/>
      <c r="N2969" s="50"/>
      <c r="O2969" s="50"/>
      <c r="P2969" s="50"/>
      <c r="Q2969" s="50"/>
      <c r="R2969" s="50"/>
      <c r="S2969" s="50"/>
      <c r="T2969" s="50"/>
      <c r="U2969" s="50"/>
      <c r="V2969" s="50"/>
      <c r="W2969" s="50"/>
      <c r="X2969" s="50"/>
    </row>
    <row r="2970" spans="2:24" x14ac:dyDescent="0.25">
      <c r="B2970" s="50"/>
      <c r="C2970" s="128"/>
      <c r="D2970" s="126"/>
      <c r="E2970" s="126"/>
      <c r="F2970" s="124"/>
      <c r="G2970" s="132"/>
      <c r="H2970" s="50"/>
      <c r="I2970" s="50"/>
      <c r="J2970" s="50"/>
      <c r="K2970" s="50"/>
      <c r="L2970" s="50"/>
      <c r="M2970" s="50"/>
      <c r="N2970" s="50"/>
      <c r="O2970" s="50"/>
      <c r="P2970" s="50"/>
      <c r="Q2970" s="50"/>
      <c r="R2970" s="50"/>
      <c r="S2970" s="50"/>
      <c r="T2970" s="50"/>
      <c r="U2970" s="50"/>
      <c r="V2970" s="50"/>
      <c r="W2970" s="50"/>
      <c r="X2970" s="50"/>
    </row>
    <row r="2971" spans="2:24" x14ac:dyDescent="0.25">
      <c r="B2971" s="50"/>
      <c r="C2971" s="128"/>
      <c r="D2971" s="126"/>
      <c r="E2971" s="126"/>
      <c r="F2971" s="124"/>
      <c r="G2971" s="132"/>
      <c r="H2971" s="50"/>
      <c r="I2971" s="50"/>
      <c r="J2971" s="50"/>
      <c r="K2971" s="50"/>
      <c r="L2971" s="50"/>
      <c r="M2971" s="50"/>
      <c r="N2971" s="50"/>
      <c r="O2971" s="50"/>
      <c r="P2971" s="50"/>
      <c r="Q2971" s="50"/>
      <c r="R2971" s="50"/>
      <c r="S2971" s="50"/>
      <c r="T2971" s="50"/>
      <c r="U2971" s="50"/>
      <c r="V2971" s="50"/>
      <c r="W2971" s="50"/>
      <c r="X2971" s="50"/>
    </row>
    <row r="2972" spans="2:24" x14ac:dyDescent="0.25">
      <c r="B2972" s="50"/>
      <c r="C2972" s="128"/>
      <c r="D2972" s="126"/>
      <c r="E2972" s="126"/>
      <c r="F2972" s="124"/>
      <c r="G2972" s="132"/>
      <c r="H2972" s="50"/>
      <c r="I2972" s="50"/>
      <c r="J2972" s="50"/>
      <c r="K2972" s="50"/>
      <c r="L2972" s="50"/>
      <c r="M2972" s="50"/>
      <c r="N2972" s="50"/>
      <c r="O2972" s="50"/>
      <c r="P2972" s="50"/>
      <c r="Q2972" s="50"/>
      <c r="R2972" s="50"/>
      <c r="S2972" s="50"/>
      <c r="T2972" s="50"/>
      <c r="U2972" s="50"/>
      <c r="V2972" s="50"/>
      <c r="W2972" s="50"/>
      <c r="X2972" s="50"/>
    </row>
    <row r="2973" spans="2:24" x14ac:dyDescent="0.25">
      <c r="B2973" s="50"/>
      <c r="C2973" s="128"/>
      <c r="D2973" s="126"/>
      <c r="E2973" s="126"/>
      <c r="F2973" s="124"/>
      <c r="G2973" s="132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  <c r="R2973" s="50"/>
      <c r="S2973" s="50"/>
      <c r="T2973" s="50"/>
      <c r="U2973" s="50"/>
      <c r="V2973" s="50"/>
      <c r="W2973" s="50"/>
      <c r="X2973" s="50"/>
    </row>
    <row r="2974" spans="2:24" x14ac:dyDescent="0.25">
      <c r="B2974" s="50"/>
      <c r="C2974" s="128"/>
      <c r="D2974" s="126"/>
      <c r="E2974" s="126"/>
      <c r="F2974" s="124"/>
      <c r="G2974" s="132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  <c r="R2974" s="50"/>
      <c r="S2974" s="50"/>
      <c r="T2974" s="50"/>
      <c r="U2974" s="50"/>
      <c r="V2974" s="50"/>
      <c r="W2974" s="50"/>
      <c r="X2974" s="50"/>
    </row>
    <row r="2975" spans="2:24" x14ac:dyDescent="0.25">
      <c r="B2975" s="50"/>
      <c r="C2975" s="128"/>
      <c r="D2975" s="126"/>
      <c r="E2975" s="126"/>
      <c r="F2975" s="124"/>
      <c r="G2975" s="132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  <c r="R2975" s="50"/>
      <c r="S2975" s="50"/>
      <c r="T2975" s="50"/>
      <c r="U2975" s="50"/>
      <c r="V2975" s="50"/>
      <c r="W2975" s="50"/>
      <c r="X2975" s="50"/>
    </row>
    <row r="2976" spans="2:24" x14ac:dyDescent="0.25">
      <c r="B2976" s="50"/>
      <c r="C2976" s="128"/>
      <c r="D2976" s="126"/>
      <c r="E2976" s="126"/>
      <c r="F2976" s="124"/>
      <c r="G2976" s="132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  <c r="R2976" s="50"/>
      <c r="S2976" s="50"/>
      <c r="T2976" s="50"/>
      <c r="U2976" s="50"/>
      <c r="V2976" s="50"/>
      <c r="W2976" s="50"/>
      <c r="X2976" s="50"/>
    </row>
    <row r="2977" spans="2:24" x14ac:dyDescent="0.25">
      <c r="B2977" s="50"/>
      <c r="C2977" s="128"/>
      <c r="D2977" s="126"/>
      <c r="E2977" s="126"/>
      <c r="F2977" s="124"/>
      <c r="G2977" s="132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  <c r="R2977" s="50"/>
      <c r="S2977" s="50"/>
      <c r="T2977" s="50"/>
      <c r="U2977" s="50"/>
      <c r="V2977" s="50"/>
      <c r="W2977" s="50"/>
      <c r="X2977" s="50"/>
    </row>
    <row r="2978" spans="2:24" x14ac:dyDescent="0.25">
      <c r="B2978" s="50"/>
      <c r="C2978" s="128"/>
      <c r="D2978" s="126"/>
      <c r="E2978" s="126"/>
      <c r="F2978" s="124"/>
      <c r="G2978" s="132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  <c r="R2978" s="50"/>
      <c r="S2978" s="50"/>
      <c r="T2978" s="50"/>
      <c r="U2978" s="50"/>
      <c r="V2978" s="50"/>
      <c r="W2978" s="50"/>
      <c r="X2978" s="50"/>
    </row>
    <row r="2979" spans="2:24" x14ac:dyDescent="0.25">
      <c r="B2979" s="50"/>
      <c r="C2979" s="128"/>
      <c r="D2979" s="126"/>
      <c r="E2979" s="126"/>
      <c r="F2979" s="124"/>
      <c r="G2979" s="132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  <c r="R2979" s="50"/>
      <c r="S2979" s="50"/>
      <c r="T2979" s="50"/>
      <c r="U2979" s="50"/>
      <c r="V2979" s="50"/>
      <c r="W2979" s="50"/>
      <c r="X2979" s="50"/>
    </row>
    <row r="2980" spans="2:24" x14ac:dyDescent="0.25">
      <c r="B2980" s="50"/>
      <c r="C2980" s="128"/>
      <c r="D2980" s="126"/>
      <c r="E2980" s="126"/>
      <c r="F2980" s="124"/>
      <c r="G2980" s="132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  <c r="R2980" s="50"/>
      <c r="S2980" s="50"/>
      <c r="T2980" s="50"/>
      <c r="U2980" s="50"/>
      <c r="V2980" s="50"/>
      <c r="W2980" s="50"/>
      <c r="X2980" s="50"/>
    </row>
    <row r="2981" spans="2:24" x14ac:dyDescent="0.25">
      <c r="B2981" s="50"/>
      <c r="C2981" s="128"/>
      <c r="D2981" s="126"/>
      <c r="E2981" s="126"/>
      <c r="F2981" s="124"/>
      <c r="G2981" s="132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  <c r="R2981" s="50"/>
      <c r="S2981" s="50"/>
      <c r="T2981" s="50"/>
      <c r="U2981" s="50"/>
      <c r="V2981" s="50"/>
      <c r="W2981" s="50"/>
      <c r="X2981" s="50"/>
    </row>
    <row r="2982" spans="2:24" x14ac:dyDescent="0.25">
      <c r="B2982" s="50"/>
      <c r="C2982" s="128"/>
      <c r="D2982" s="126"/>
      <c r="E2982" s="126"/>
      <c r="F2982" s="124"/>
      <c r="G2982" s="132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  <c r="R2982" s="50"/>
      <c r="S2982" s="50"/>
      <c r="T2982" s="50"/>
      <c r="U2982" s="50"/>
      <c r="V2982" s="50"/>
      <c r="W2982" s="50"/>
      <c r="X2982" s="50"/>
    </row>
    <row r="2983" spans="2:24" x14ac:dyDescent="0.25">
      <c r="B2983" s="50"/>
      <c r="C2983" s="128"/>
      <c r="D2983" s="126"/>
      <c r="E2983" s="126"/>
      <c r="F2983" s="124"/>
      <c r="G2983" s="132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  <c r="R2983" s="50"/>
      <c r="S2983" s="50"/>
      <c r="T2983" s="50"/>
      <c r="U2983" s="50"/>
      <c r="V2983" s="50"/>
      <c r="W2983" s="50"/>
      <c r="X2983" s="50"/>
    </row>
    <row r="2984" spans="2:24" x14ac:dyDescent="0.25">
      <c r="B2984" s="50"/>
      <c r="C2984" s="128"/>
      <c r="D2984" s="126"/>
      <c r="E2984" s="126"/>
      <c r="F2984" s="124"/>
      <c r="G2984" s="132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  <c r="R2984" s="50"/>
      <c r="S2984" s="50"/>
      <c r="T2984" s="50"/>
      <c r="U2984" s="50"/>
      <c r="V2984" s="50"/>
      <c r="W2984" s="50"/>
      <c r="X2984" s="50"/>
    </row>
    <row r="2985" spans="2:24" x14ac:dyDescent="0.25">
      <c r="B2985" s="50"/>
      <c r="C2985" s="128"/>
      <c r="D2985" s="126"/>
      <c r="E2985" s="126"/>
      <c r="F2985" s="124"/>
      <c r="G2985" s="132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  <c r="R2985" s="50"/>
      <c r="S2985" s="50"/>
      <c r="T2985" s="50"/>
      <c r="U2985" s="50"/>
      <c r="V2985" s="50"/>
      <c r="W2985" s="50"/>
      <c r="X2985" s="50"/>
    </row>
    <row r="2986" spans="2:24" x14ac:dyDescent="0.25">
      <c r="B2986" s="50"/>
      <c r="C2986" s="128"/>
      <c r="D2986" s="126"/>
      <c r="E2986" s="126"/>
      <c r="F2986" s="124"/>
      <c r="G2986" s="132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  <c r="R2986" s="50"/>
      <c r="S2986" s="50"/>
      <c r="T2986" s="50"/>
      <c r="U2986" s="50"/>
      <c r="V2986" s="50"/>
      <c r="W2986" s="50"/>
      <c r="X2986" s="50"/>
    </row>
    <row r="2987" spans="2:24" x14ac:dyDescent="0.25">
      <c r="B2987" s="50"/>
      <c r="C2987" s="128"/>
      <c r="D2987" s="126"/>
      <c r="E2987" s="126"/>
      <c r="F2987" s="124"/>
      <c r="G2987" s="132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  <c r="R2987" s="50"/>
      <c r="S2987" s="50"/>
      <c r="T2987" s="50"/>
      <c r="U2987" s="50"/>
      <c r="V2987" s="50"/>
      <c r="W2987" s="50"/>
      <c r="X2987" s="50"/>
    </row>
    <row r="2988" spans="2:24" x14ac:dyDescent="0.25">
      <c r="B2988" s="50"/>
      <c r="C2988" s="128"/>
      <c r="D2988" s="126"/>
      <c r="E2988" s="126"/>
      <c r="F2988" s="124"/>
      <c r="G2988" s="132"/>
      <c r="H2988" s="50"/>
      <c r="I2988" s="50"/>
      <c r="J2988" s="50"/>
      <c r="K2988" s="50"/>
      <c r="L2988" s="50"/>
      <c r="M2988" s="50"/>
      <c r="N2988" s="50"/>
      <c r="O2988" s="50"/>
      <c r="P2988" s="50"/>
      <c r="Q2988" s="50"/>
      <c r="R2988" s="50"/>
      <c r="S2988" s="50"/>
      <c r="T2988" s="50"/>
      <c r="U2988" s="50"/>
      <c r="V2988" s="50"/>
      <c r="W2988" s="50"/>
      <c r="X2988" s="50"/>
    </row>
    <row r="2989" spans="2:24" x14ac:dyDescent="0.25">
      <c r="B2989" s="50"/>
      <c r="C2989" s="128"/>
      <c r="D2989" s="126"/>
      <c r="E2989" s="126"/>
      <c r="F2989" s="124"/>
      <c r="G2989" s="132"/>
      <c r="H2989" s="50"/>
      <c r="I2989" s="50"/>
      <c r="J2989" s="50"/>
      <c r="K2989" s="50"/>
      <c r="L2989" s="50"/>
      <c r="M2989" s="50"/>
      <c r="N2989" s="50"/>
      <c r="O2989" s="50"/>
      <c r="P2989" s="50"/>
      <c r="Q2989" s="50"/>
      <c r="R2989" s="50"/>
      <c r="S2989" s="50"/>
      <c r="T2989" s="50"/>
      <c r="U2989" s="50"/>
      <c r="V2989" s="50"/>
      <c r="W2989" s="50"/>
      <c r="X2989" s="50"/>
    </row>
    <row r="2990" spans="2:24" x14ac:dyDescent="0.25">
      <c r="B2990" s="50"/>
      <c r="C2990" s="128"/>
      <c r="D2990" s="126"/>
      <c r="E2990" s="126"/>
      <c r="F2990" s="124"/>
      <c r="G2990" s="132"/>
      <c r="H2990" s="50"/>
      <c r="I2990" s="50"/>
      <c r="J2990" s="50"/>
      <c r="K2990" s="50"/>
      <c r="L2990" s="50"/>
      <c r="M2990" s="50"/>
      <c r="N2990" s="50"/>
      <c r="O2990" s="50"/>
      <c r="P2990" s="50"/>
      <c r="Q2990" s="50"/>
      <c r="R2990" s="50"/>
      <c r="S2990" s="50"/>
      <c r="T2990" s="50"/>
      <c r="U2990" s="50"/>
      <c r="V2990" s="50"/>
      <c r="W2990" s="50"/>
      <c r="X2990" s="50"/>
    </row>
    <row r="2991" spans="2:24" x14ac:dyDescent="0.25">
      <c r="B2991" s="50"/>
      <c r="C2991" s="128"/>
      <c r="D2991" s="126"/>
      <c r="E2991" s="126"/>
      <c r="F2991" s="124"/>
      <c r="G2991" s="132"/>
      <c r="H2991" s="50"/>
      <c r="I2991" s="50"/>
      <c r="J2991" s="50"/>
      <c r="K2991" s="50"/>
      <c r="L2991" s="50"/>
      <c r="M2991" s="50"/>
      <c r="N2991" s="50"/>
      <c r="O2991" s="50"/>
      <c r="P2991" s="50"/>
      <c r="Q2991" s="50"/>
      <c r="R2991" s="50"/>
      <c r="S2991" s="50"/>
      <c r="T2991" s="50"/>
      <c r="U2991" s="50"/>
      <c r="V2991" s="50"/>
      <c r="W2991" s="50"/>
      <c r="X2991" s="50"/>
    </row>
    <row r="2992" spans="2:24" x14ac:dyDescent="0.25">
      <c r="B2992" s="50"/>
      <c r="C2992" s="128"/>
      <c r="D2992" s="126"/>
      <c r="E2992" s="126"/>
      <c r="F2992" s="124"/>
      <c r="G2992" s="132"/>
      <c r="H2992" s="50"/>
      <c r="I2992" s="50"/>
      <c r="J2992" s="50"/>
      <c r="K2992" s="50"/>
      <c r="L2992" s="50"/>
      <c r="M2992" s="50"/>
      <c r="N2992" s="50"/>
      <c r="O2992" s="50"/>
      <c r="P2992" s="50"/>
      <c r="Q2992" s="50"/>
      <c r="R2992" s="50"/>
      <c r="S2992" s="50"/>
      <c r="T2992" s="50"/>
      <c r="U2992" s="50"/>
      <c r="V2992" s="50"/>
      <c r="W2992" s="50"/>
      <c r="X2992" s="50"/>
    </row>
    <row r="2993" spans="2:24" x14ac:dyDescent="0.25">
      <c r="B2993" s="50"/>
      <c r="C2993" s="128"/>
      <c r="D2993" s="126"/>
      <c r="E2993" s="126"/>
      <c r="F2993" s="124"/>
      <c r="G2993" s="132"/>
      <c r="H2993" s="50"/>
      <c r="I2993" s="50"/>
      <c r="J2993" s="50"/>
      <c r="K2993" s="50"/>
      <c r="L2993" s="50"/>
      <c r="M2993" s="50"/>
      <c r="N2993" s="50"/>
      <c r="O2993" s="50"/>
      <c r="P2993" s="50"/>
      <c r="Q2993" s="50"/>
      <c r="R2993" s="50"/>
      <c r="S2993" s="50"/>
      <c r="T2993" s="50"/>
      <c r="U2993" s="50"/>
      <c r="V2993" s="50"/>
      <c r="W2993" s="50"/>
      <c r="X2993" s="50"/>
    </row>
    <row r="2994" spans="2:24" x14ac:dyDescent="0.25">
      <c r="B2994" s="50"/>
      <c r="C2994" s="128"/>
      <c r="D2994" s="126"/>
      <c r="E2994" s="126"/>
      <c r="F2994" s="124"/>
      <c r="G2994" s="132"/>
      <c r="H2994" s="50"/>
      <c r="I2994" s="50"/>
      <c r="J2994" s="50"/>
      <c r="K2994" s="50"/>
      <c r="L2994" s="50"/>
      <c r="M2994" s="50"/>
      <c r="N2994" s="50"/>
      <c r="O2994" s="50"/>
      <c r="P2994" s="50"/>
      <c r="Q2994" s="50"/>
      <c r="R2994" s="50"/>
      <c r="S2994" s="50"/>
      <c r="T2994" s="50"/>
      <c r="U2994" s="50"/>
      <c r="V2994" s="50"/>
      <c r="W2994" s="50"/>
      <c r="X2994" s="50"/>
    </row>
    <row r="2995" spans="2:24" x14ac:dyDescent="0.25">
      <c r="B2995" s="50"/>
      <c r="C2995" s="128"/>
      <c r="D2995" s="126"/>
      <c r="E2995" s="126"/>
      <c r="F2995" s="124"/>
      <c r="G2995" s="132"/>
      <c r="H2995" s="50"/>
      <c r="I2995" s="50"/>
      <c r="J2995" s="50"/>
      <c r="K2995" s="50"/>
      <c r="L2995" s="50"/>
      <c r="M2995" s="50"/>
      <c r="N2995" s="50"/>
      <c r="O2995" s="50"/>
      <c r="P2995" s="50"/>
      <c r="Q2995" s="50"/>
      <c r="R2995" s="50"/>
      <c r="S2995" s="50"/>
      <c r="T2995" s="50"/>
      <c r="U2995" s="50"/>
      <c r="V2995" s="50"/>
      <c r="W2995" s="50"/>
      <c r="X2995" s="50"/>
    </row>
    <row r="2996" spans="2:24" x14ac:dyDescent="0.25">
      <c r="B2996" s="50"/>
      <c r="C2996" s="128"/>
      <c r="D2996" s="126"/>
      <c r="E2996" s="126"/>
      <c r="F2996" s="124"/>
      <c r="G2996" s="132"/>
      <c r="H2996" s="50"/>
      <c r="I2996" s="50"/>
      <c r="J2996" s="50"/>
      <c r="K2996" s="50"/>
      <c r="L2996" s="50"/>
      <c r="M2996" s="50"/>
      <c r="N2996" s="50"/>
      <c r="O2996" s="50"/>
      <c r="P2996" s="50"/>
      <c r="Q2996" s="50"/>
      <c r="R2996" s="50"/>
      <c r="S2996" s="50"/>
      <c r="T2996" s="50"/>
      <c r="U2996" s="50"/>
      <c r="V2996" s="50"/>
      <c r="W2996" s="50"/>
      <c r="X2996" s="50"/>
    </row>
    <row r="2997" spans="2:24" x14ac:dyDescent="0.25">
      <c r="B2997" s="50"/>
      <c r="C2997" s="128"/>
      <c r="D2997" s="126"/>
      <c r="E2997" s="126"/>
      <c r="F2997" s="124"/>
      <c r="G2997" s="132"/>
      <c r="H2997" s="50"/>
      <c r="I2997" s="50"/>
      <c r="J2997" s="50"/>
      <c r="K2997" s="50"/>
      <c r="L2997" s="50"/>
      <c r="M2997" s="50"/>
      <c r="N2997" s="50"/>
      <c r="O2997" s="50"/>
      <c r="P2997" s="50"/>
      <c r="Q2997" s="50"/>
      <c r="R2997" s="50"/>
      <c r="S2997" s="50"/>
      <c r="T2997" s="50"/>
      <c r="U2997" s="50"/>
      <c r="V2997" s="50"/>
      <c r="W2997" s="50"/>
      <c r="X2997" s="50"/>
    </row>
    <row r="2998" spans="2:24" x14ac:dyDescent="0.25">
      <c r="B2998" s="50"/>
      <c r="C2998" s="128"/>
      <c r="D2998" s="126"/>
      <c r="E2998" s="126"/>
      <c r="F2998" s="124"/>
      <c r="G2998" s="132"/>
      <c r="H2998" s="50"/>
      <c r="I2998" s="50"/>
      <c r="J2998" s="50"/>
      <c r="K2998" s="50"/>
      <c r="L2998" s="50"/>
      <c r="M2998" s="50"/>
      <c r="N2998" s="50"/>
      <c r="O2998" s="50"/>
      <c r="P2998" s="50"/>
      <c r="Q2998" s="50"/>
      <c r="R2998" s="50"/>
      <c r="S2998" s="50"/>
      <c r="T2998" s="50"/>
      <c r="U2998" s="50"/>
      <c r="V2998" s="50"/>
      <c r="W2998" s="50"/>
      <c r="X2998" s="50"/>
    </row>
    <row r="2999" spans="2:24" x14ac:dyDescent="0.25">
      <c r="B2999" s="50"/>
      <c r="C2999" s="128"/>
      <c r="D2999" s="126"/>
      <c r="E2999" s="126"/>
      <c r="F2999" s="124"/>
      <c r="G2999" s="132"/>
      <c r="H2999" s="50"/>
      <c r="I2999" s="50"/>
      <c r="J2999" s="50"/>
      <c r="K2999" s="50"/>
      <c r="L2999" s="50"/>
      <c r="M2999" s="50"/>
      <c r="N2999" s="50"/>
      <c r="O2999" s="50"/>
      <c r="P2999" s="50"/>
      <c r="Q2999" s="50"/>
      <c r="R2999" s="50"/>
      <c r="S2999" s="50"/>
      <c r="T2999" s="50"/>
      <c r="U2999" s="50"/>
      <c r="V2999" s="50"/>
      <c r="W2999" s="50"/>
      <c r="X2999" s="50"/>
    </row>
    <row r="3000" spans="2:24" x14ac:dyDescent="0.25">
      <c r="B3000" s="50"/>
      <c r="C3000" s="128"/>
      <c r="D3000" s="126"/>
      <c r="E3000" s="126"/>
      <c r="F3000" s="124"/>
      <c r="G3000" s="132"/>
      <c r="H3000" s="50"/>
      <c r="I3000" s="50"/>
      <c r="J3000" s="50"/>
      <c r="K3000" s="50"/>
      <c r="L3000" s="50"/>
      <c r="M3000" s="50"/>
      <c r="N3000" s="50"/>
      <c r="O3000" s="50"/>
      <c r="P3000" s="50"/>
      <c r="Q3000" s="50"/>
      <c r="R3000" s="50"/>
      <c r="S3000" s="50"/>
      <c r="T3000" s="50"/>
      <c r="U3000" s="50"/>
      <c r="V3000" s="50"/>
      <c r="W3000" s="50"/>
      <c r="X3000" s="50"/>
    </row>
    <row r="3001" spans="2:24" x14ac:dyDescent="0.25">
      <c r="B3001" s="50"/>
      <c r="C3001" s="128"/>
      <c r="D3001" s="126"/>
      <c r="E3001" s="126"/>
      <c r="F3001" s="124"/>
      <c r="G3001" s="132"/>
      <c r="H3001" s="50"/>
      <c r="I3001" s="50"/>
      <c r="J3001" s="50"/>
      <c r="K3001" s="50"/>
      <c r="L3001" s="50"/>
      <c r="M3001" s="50"/>
      <c r="N3001" s="50"/>
      <c r="O3001" s="50"/>
      <c r="P3001" s="50"/>
      <c r="Q3001" s="50"/>
      <c r="R3001" s="50"/>
      <c r="S3001" s="50"/>
      <c r="T3001" s="50"/>
      <c r="U3001" s="50"/>
      <c r="V3001" s="50"/>
      <c r="W3001" s="50"/>
      <c r="X3001" s="50"/>
    </row>
    <row r="3002" spans="2:24" x14ac:dyDescent="0.25">
      <c r="B3002" s="50"/>
      <c r="C3002" s="128"/>
      <c r="D3002" s="126"/>
      <c r="E3002" s="126"/>
      <c r="F3002" s="124"/>
      <c r="G3002" s="132"/>
      <c r="H3002" s="50"/>
      <c r="I3002" s="50"/>
      <c r="J3002" s="50"/>
      <c r="K3002" s="50"/>
      <c r="L3002" s="50"/>
      <c r="M3002" s="50"/>
      <c r="N3002" s="50"/>
      <c r="O3002" s="50"/>
      <c r="P3002" s="50"/>
      <c r="Q3002" s="50"/>
      <c r="R3002" s="50"/>
      <c r="S3002" s="50"/>
      <c r="T3002" s="50"/>
      <c r="U3002" s="50"/>
      <c r="V3002" s="50"/>
      <c r="W3002" s="50"/>
      <c r="X3002" s="50"/>
    </row>
    <row r="3003" spans="2:24" x14ac:dyDescent="0.25">
      <c r="B3003" s="50"/>
      <c r="C3003" s="128"/>
      <c r="D3003" s="126"/>
      <c r="E3003" s="126"/>
      <c r="F3003" s="124"/>
      <c r="G3003" s="132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  <c r="R3003" s="50"/>
      <c r="S3003" s="50"/>
      <c r="T3003" s="50"/>
      <c r="U3003" s="50"/>
      <c r="V3003" s="50"/>
      <c r="W3003" s="50"/>
      <c r="X3003" s="50"/>
    </row>
    <row r="3004" spans="2:24" x14ac:dyDescent="0.25">
      <c r="B3004" s="50"/>
      <c r="C3004" s="128"/>
      <c r="D3004" s="126"/>
      <c r="E3004" s="126"/>
      <c r="F3004" s="124"/>
      <c r="G3004" s="132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  <c r="R3004" s="50"/>
      <c r="S3004" s="50"/>
      <c r="T3004" s="50"/>
      <c r="U3004" s="50"/>
      <c r="V3004" s="50"/>
      <c r="W3004" s="50"/>
      <c r="X3004" s="50"/>
    </row>
    <row r="3005" spans="2:24" x14ac:dyDescent="0.25">
      <c r="B3005" s="50"/>
      <c r="C3005" s="128"/>
      <c r="D3005" s="126"/>
      <c r="E3005" s="126"/>
      <c r="F3005" s="124"/>
      <c r="G3005" s="132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  <c r="R3005" s="50"/>
      <c r="S3005" s="50"/>
      <c r="T3005" s="50"/>
      <c r="U3005" s="50"/>
      <c r="V3005" s="50"/>
      <c r="W3005" s="50"/>
      <c r="X3005" s="50"/>
    </row>
    <row r="3006" spans="2:24" x14ac:dyDescent="0.25">
      <c r="B3006" s="50"/>
      <c r="C3006" s="128"/>
      <c r="D3006" s="126"/>
      <c r="E3006" s="126"/>
      <c r="F3006" s="124"/>
      <c r="G3006" s="132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  <c r="R3006" s="50"/>
      <c r="S3006" s="50"/>
      <c r="T3006" s="50"/>
      <c r="U3006" s="50"/>
      <c r="V3006" s="50"/>
      <c r="W3006" s="50"/>
      <c r="X3006" s="50"/>
    </row>
    <row r="3007" spans="2:24" x14ac:dyDescent="0.25">
      <c r="B3007" s="50"/>
      <c r="C3007" s="128"/>
      <c r="D3007" s="126"/>
      <c r="E3007" s="126"/>
      <c r="F3007" s="124"/>
      <c r="G3007" s="132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  <c r="R3007" s="50"/>
      <c r="S3007" s="50"/>
      <c r="T3007" s="50"/>
      <c r="U3007" s="50"/>
      <c r="V3007" s="50"/>
      <c r="W3007" s="50"/>
      <c r="X3007" s="50"/>
    </row>
    <row r="3008" spans="2:24" x14ac:dyDescent="0.25">
      <c r="B3008" s="50"/>
      <c r="C3008" s="128"/>
      <c r="D3008" s="126"/>
      <c r="E3008" s="126"/>
      <c r="F3008" s="124"/>
      <c r="G3008" s="132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  <c r="R3008" s="50"/>
      <c r="S3008" s="50"/>
      <c r="T3008" s="50"/>
      <c r="U3008" s="50"/>
      <c r="V3008" s="50"/>
      <c r="W3008" s="50"/>
      <c r="X3008" s="50"/>
    </row>
    <row r="3009" spans="2:24" x14ac:dyDescent="0.25">
      <c r="B3009" s="50"/>
      <c r="C3009" s="128"/>
      <c r="D3009" s="126"/>
      <c r="E3009" s="126"/>
      <c r="F3009" s="124"/>
      <c r="G3009" s="132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  <c r="R3009" s="50"/>
      <c r="S3009" s="50"/>
      <c r="T3009" s="50"/>
      <c r="U3009" s="50"/>
      <c r="V3009" s="50"/>
      <c r="W3009" s="50"/>
      <c r="X3009" s="50"/>
    </row>
    <row r="3010" spans="2:24" x14ac:dyDescent="0.25">
      <c r="B3010" s="50"/>
      <c r="C3010" s="128"/>
      <c r="D3010" s="126"/>
      <c r="E3010" s="126"/>
      <c r="F3010" s="124"/>
      <c r="G3010" s="132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  <c r="R3010" s="50"/>
      <c r="S3010" s="50"/>
      <c r="T3010" s="50"/>
      <c r="U3010" s="50"/>
      <c r="V3010" s="50"/>
      <c r="W3010" s="50"/>
      <c r="X3010" s="50"/>
    </row>
    <row r="3011" spans="2:24" x14ac:dyDescent="0.25">
      <c r="B3011" s="50"/>
      <c r="C3011" s="128"/>
      <c r="D3011" s="126"/>
      <c r="E3011" s="126"/>
      <c r="F3011" s="124"/>
      <c r="G3011" s="132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  <c r="R3011" s="50"/>
      <c r="S3011" s="50"/>
      <c r="T3011" s="50"/>
      <c r="U3011" s="50"/>
      <c r="V3011" s="50"/>
      <c r="W3011" s="50"/>
      <c r="X3011" s="50"/>
    </row>
    <row r="3012" spans="2:24" x14ac:dyDescent="0.25">
      <c r="B3012" s="50"/>
      <c r="C3012" s="128"/>
      <c r="D3012" s="126"/>
      <c r="E3012" s="126"/>
      <c r="F3012" s="124"/>
      <c r="G3012" s="132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  <c r="R3012" s="50"/>
      <c r="S3012" s="50"/>
      <c r="T3012" s="50"/>
      <c r="U3012" s="50"/>
      <c r="V3012" s="50"/>
      <c r="W3012" s="50"/>
      <c r="X3012" s="50"/>
    </row>
    <row r="3013" spans="2:24" x14ac:dyDescent="0.25">
      <c r="B3013" s="50"/>
      <c r="C3013" s="128"/>
      <c r="D3013" s="126"/>
      <c r="E3013" s="126"/>
      <c r="F3013" s="124"/>
      <c r="G3013" s="132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  <c r="R3013" s="50"/>
      <c r="S3013" s="50"/>
      <c r="T3013" s="50"/>
      <c r="U3013" s="50"/>
      <c r="V3013" s="50"/>
      <c r="W3013" s="50"/>
      <c r="X3013" s="50"/>
    </row>
    <row r="3014" spans="2:24" x14ac:dyDescent="0.25">
      <c r="B3014" s="50"/>
      <c r="C3014" s="128"/>
      <c r="D3014" s="126"/>
      <c r="E3014" s="126"/>
      <c r="F3014" s="124"/>
      <c r="G3014" s="132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  <c r="R3014" s="50"/>
      <c r="S3014" s="50"/>
      <c r="T3014" s="50"/>
      <c r="U3014" s="50"/>
      <c r="V3014" s="50"/>
      <c r="W3014" s="50"/>
      <c r="X3014" s="50"/>
    </row>
    <row r="3015" spans="2:24" x14ac:dyDescent="0.25">
      <c r="B3015" s="50"/>
      <c r="C3015" s="128"/>
      <c r="D3015" s="126"/>
      <c r="E3015" s="126"/>
      <c r="F3015" s="124"/>
      <c r="G3015" s="132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  <c r="R3015" s="50"/>
      <c r="S3015" s="50"/>
      <c r="T3015" s="50"/>
      <c r="U3015" s="50"/>
      <c r="V3015" s="50"/>
      <c r="W3015" s="50"/>
      <c r="X3015" s="50"/>
    </row>
    <row r="3016" spans="2:24" x14ac:dyDescent="0.25">
      <c r="B3016" s="50"/>
      <c r="C3016" s="128"/>
      <c r="D3016" s="126"/>
      <c r="E3016" s="126"/>
      <c r="F3016" s="124"/>
      <c r="G3016" s="132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  <c r="R3016" s="50"/>
      <c r="S3016" s="50"/>
      <c r="T3016" s="50"/>
      <c r="U3016" s="50"/>
      <c r="V3016" s="50"/>
      <c r="W3016" s="50"/>
      <c r="X3016" s="50"/>
    </row>
    <row r="3017" spans="2:24" x14ac:dyDescent="0.25">
      <c r="B3017" s="50"/>
      <c r="C3017" s="128"/>
      <c r="D3017" s="126"/>
      <c r="E3017" s="126"/>
      <c r="F3017" s="124"/>
      <c r="G3017" s="132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  <c r="R3017" s="50"/>
      <c r="S3017" s="50"/>
      <c r="T3017" s="50"/>
      <c r="U3017" s="50"/>
      <c r="V3017" s="50"/>
      <c r="W3017" s="50"/>
      <c r="X3017" s="50"/>
    </row>
    <row r="3018" spans="2:24" x14ac:dyDescent="0.25">
      <c r="B3018" s="50"/>
      <c r="C3018" s="128"/>
      <c r="D3018" s="126"/>
      <c r="E3018" s="126"/>
      <c r="F3018" s="124"/>
      <c r="G3018" s="132"/>
      <c r="H3018" s="50"/>
      <c r="I3018" s="50"/>
      <c r="J3018" s="50"/>
      <c r="K3018" s="50"/>
      <c r="L3018" s="50"/>
      <c r="M3018" s="50"/>
      <c r="N3018" s="50"/>
      <c r="O3018" s="50"/>
      <c r="P3018" s="50"/>
      <c r="Q3018" s="50"/>
      <c r="R3018" s="50"/>
      <c r="S3018" s="50"/>
      <c r="T3018" s="50"/>
      <c r="U3018" s="50"/>
      <c r="V3018" s="50"/>
      <c r="W3018" s="50"/>
      <c r="X3018" s="50"/>
    </row>
    <row r="3019" spans="2:24" x14ac:dyDescent="0.25">
      <c r="B3019" s="50"/>
      <c r="C3019" s="128"/>
      <c r="D3019" s="126"/>
      <c r="E3019" s="126"/>
      <c r="F3019" s="124"/>
      <c r="G3019" s="132"/>
      <c r="H3019" s="50"/>
      <c r="I3019" s="50"/>
      <c r="J3019" s="50"/>
      <c r="K3019" s="50"/>
      <c r="L3019" s="50"/>
      <c r="M3019" s="50"/>
      <c r="N3019" s="50"/>
      <c r="O3019" s="50"/>
      <c r="P3019" s="50"/>
      <c r="Q3019" s="50"/>
      <c r="R3019" s="50"/>
      <c r="S3019" s="50"/>
      <c r="T3019" s="50"/>
      <c r="U3019" s="50"/>
      <c r="V3019" s="50"/>
      <c r="W3019" s="50"/>
      <c r="X3019" s="50"/>
    </row>
    <row r="3020" spans="2:24" x14ac:dyDescent="0.25">
      <c r="B3020" s="50"/>
      <c r="C3020" s="128"/>
      <c r="D3020" s="126"/>
      <c r="E3020" s="126"/>
      <c r="F3020" s="124"/>
      <c r="G3020" s="132"/>
      <c r="H3020" s="50"/>
      <c r="I3020" s="50"/>
      <c r="J3020" s="50"/>
      <c r="K3020" s="50"/>
      <c r="L3020" s="50"/>
      <c r="M3020" s="50"/>
      <c r="N3020" s="50"/>
      <c r="O3020" s="50"/>
      <c r="P3020" s="50"/>
      <c r="Q3020" s="50"/>
      <c r="R3020" s="50"/>
      <c r="S3020" s="50"/>
      <c r="T3020" s="50"/>
      <c r="U3020" s="50"/>
      <c r="V3020" s="50"/>
      <c r="W3020" s="50"/>
      <c r="X3020" s="50"/>
    </row>
    <row r="3021" spans="2:24" x14ac:dyDescent="0.25">
      <c r="B3021" s="50"/>
      <c r="C3021" s="128"/>
      <c r="D3021" s="126"/>
      <c r="E3021" s="126"/>
      <c r="F3021" s="124"/>
      <c r="G3021" s="132"/>
      <c r="H3021" s="50"/>
      <c r="I3021" s="50"/>
      <c r="J3021" s="50"/>
      <c r="K3021" s="50"/>
      <c r="L3021" s="50"/>
      <c r="M3021" s="50"/>
      <c r="N3021" s="50"/>
      <c r="O3021" s="50"/>
      <c r="P3021" s="50"/>
      <c r="Q3021" s="50"/>
      <c r="R3021" s="50"/>
      <c r="S3021" s="50"/>
      <c r="T3021" s="50"/>
      <c r="U3021" s="50"/>
      <c r="V3021" s="50"/>
      <c r="W3021" s="50"/>
      <c r="X3021" s="50"/>
    </row>
    <row r="3022" spans="2:24" x14ac:dyDescent="0.25">
      <c r="B3022" s="50"/>
      <c r="C3022" s="128"/>
      <c r="D3022" s="126"/>
      <c r="E3022" s="126"/>
      <c r="F3022" s="124"/>
      <c r="G3022" s="132"/>
      <c r="H3022" s="50"/>
      <c r="I3022" s="50"/>
      <c r="J3022" s="50"/>
      <c r="K3022" s="50"/>
      <c r="L3022" s="50"/>
      <c r="M3022" s="50"/>
      <c r="N3022" s="50"/>
      <c r="O3022" s="50"/>
      <c r="P3022" s="50"/>
      <c r="Q3022" s="50"/>
      <c r="R3022" s="50"/>
      <c r="S3022" s="50"/>
      <c r="T3022" s="50"/>
      <c r="U3022" s="50"/>
      <c r="V3022" s="50"/>
      <c r="W3022" s="50"/>
      <c r="X3022" s="50"/>
    </row>
    <row r="3023" spans="2:24" x14ac:dyDescent="0.25">
      <c r="B3023" s="50"/>
      <c r="C3023" s="128"/>
      <c r="D3023" s="126"/>
      <c r="E3023" s="126"/>
      <c r="F3023" s="124"/>
      <c r="G3023" s="132"/>
      <c r="H3023" s="50"/>
      <c r="I3023" s="50"/>
      <c r="J3023" s="50"/>
      <c r="K3023" s="50"/>
      <c r="L3023" s="50"/>
      <c r="M3023" s="50"/>
      <c r="N3023" s="50"/>
      <c r="O3023" s="50"/>
      <c r="P3023" s="50"/>
      <c r="Q3023" s="50"/>
      <c r="R3023" s="50"/>
      <c r="S3023" s="50"/>
      <c r="T3023" s="50"/>
      <c r="U3023" s="50"/>
      <c r="V3023" s="50"/>
      <c r="W3023" s="50"/>
      <c r="X3023" s="50"/>
    </row>
    <row r="3024" spans="2:24" x14ac:dyDescent="0.25">
      <c r="B3024" s="50"/>
      <c r="C3024" s="128"/>
      <c r="D3024" s="126"/>
      <c r="E3024" s="126"/>
      <c r="F3024" s="124"/>
      <c r="G3024" s="132"/>
      <c r="H3024" s="50"/>
      <c r="I3024" s="50"/>
      <c r="J3024" s="50"/>
      <c r="K3024" s="50"/>
      <c r="L3024" s="50"/>
      <c r="M3024" s="50"/>
      <c r="N3024" s="50"/>
      <c r="O3024" s="50"/>
      <c r="P3024" s="50"/>
      <c r="Q3024" s="50"/>
      <c r="R3024" s="50"/>
      <c r="S3024" s="50"/>
      <c r="T3024" s="50"/>
      <c r="U3024" s="50"/>
      <c r="V3024" s="50"/>
      <c r="W3024" s="50"/>
      <c r="X3024" s="50"/>
    </row>
    <row r="3025" spans="2:24" x14ac:dyDescent="0.25">
      <c r="B3025" s="50"/>
      <c r="C3025" s="128"/>
      <c r="D3025" s="126"/>
      <c r="E3025" s="126"/>
      <c r="F3025" s="124"/>
      <c r="G3025" s="132"/>
      <c r="H3025" s="50"/>
      <c r="I3025" s="50"/>
      <c r="J3025" s="50"/>
      <c r="K3025" s="50"/>
      <c r="L3025" s="50"/>
      <c r="M3025" s="50"/>
      <c r="N3025" s="50"/>
      <c r="O3025" s="50"/>
      <c r="P3025" s="50"/>
      <c r="Q3025" s="50"/>
      <c r="R3025" s="50"/>
      <c r="S3025" s="50"/>
      <c r="T3025" s="50"/>
      <c r="U3025" s="50"/>
      <c r="V3025" s="50"/>
      <c r="W3025" s="50"/>
      <c r="X3025" s="50"/>
    </row>
    <row r="3026" spans="2:24" x14ac:dyDescent="0.25">
      <c r="B3026" s="50"/>
      <c r="C3026" s="128"/>
      <c r="D3026" s="126"/>
      <c r="E3026" s="126"/>
      <c r="F3026" s="124"/>
      <c r="G3026" s="132"/>
      <c r="H3026" s="50"/>
      <c r="I3026" s="50"/>
      <c r="J3026" s="50"/>
      <c r="K3026" s="50"/>
      <c r="L3026" s="50"/>
      <c r="M3026" s="50"/>
      <c r="N3026" s="50"/>
      <c r="O3026" s="50"/>
      <c r="P3026" s="50"/>
      <c r="Q3026" s="50"/>
      <c r="R3026" s="50"/>
      <c r="S3026" s="50"/>
      <c r="T3026" s="50"/>
      <c r="U3026" s="50"/>
      <c r="V3026" s="50"/>
      <c r="W3026" s="50"/>
      <c r="X3026" s="50"/>
    </row>
    <row r="3027" spans="2:24" x14ac:dyDescent="0.25">
      <c r="B3027" s="50"/>
      <c r="C3027" s="128"/>
      <c r="D3027" s="126"/>
      <c r="E3027" s="126"/>
      <c r="F3027" s="124"/>
      <c r="G3027" s="132"/>
      <c r="H3027" s="50"/>
      <c r="I3027" s="50"/>
      <c r="J3027" s="50"/>
      <c r="K3027" s="50"/>
      <c r="L3027" s="50"/>
      <c r="M3027" s="50"/>
      <c r="N3027" s="50"/>
      <c r="O3027" s="50"/>
      <c r="P3027" s="50"/>
      <c r="Q3027" s="50"/>
      <c r="R3027" s="50"/>
      <c r="S3027" s="50"/>
      <c r="T3027" s="50"/>
      <c r="U3027" s="50"/>
      <c r="V3027" s="50"/>
      <c r="W3027" s="50"/>
      <c r="X3027" s="50"/>
    </row>
    <row r="3028" spans="2:24" x14ac:dyDescent="0.25">
      <c r="B3028" s="50"/>
      <c r="C3028" s="128"/>
      <c r="D3028" s="126"/>
      <c r="E3028" s="126"/>
      <c r="F3028" s="124"/>
      <c r="G3028" s="132"/>
      <c r="H3028" s="50"/>
      <c r="I3028" s="50"/>
      <c r="J3028" s="50"/>
      <c r="K3028" s="50"/>
      <c r="L3028" s="50"/>
      <c r="M3028" s="50"/>
      <c r="N3028" s="50"/>
      <c r="O3028" s="50"/>
      <c r="P3028" s="50"/>
      <c r="Q3028" s="50"/>
      <c r="R3028" s="50"/>
      <c r="S3028" s="50"/>
      <c r="T3028" s="50"/>
      <c r="U3028" s="50"/>
      <c r="V3028" s="50"/>
      <c r="W3028" s="50"/>
      <c r="X3028" s="50"/>
    </row>
    <row r="3029" spans="2:24" x14ac:dyDescent="0.25">
      <c r="B3029" s="50"/>
      <c r="C3029" s="128"/>
      <c r="D3029" s="126"/>
      <c r="E3029" s="126"/>
      <c r="F3029" s="124"/>
      <c r="G3029" s="132"/>
      <c r="H3029" s="50"/>
      <c r="I3029" s="50"/>
      <c r="J3029" s="50"/>
      <c r="K3029" s="50"/>
      <c r="L3029" s="50"/>
      <c r="M3029" s="50"/>
      <c r="N3029" s="50"/>
      <c r="O3029" s="50"/>
      <c r="P3029" s="50"/>
      <c r="Q3029" s="50"/>
      <c r="R3029" s="50"/>
      <c r="S3029" s="50"/>
      <c r="T3029" s="50"/>
      <c r="U3029" s="50"/>
      <c r="V3029" s="50"/>
      <c r="W3029" s="50"/>
      <c r="X3029" s="50"/>
    </row>
    <row r="3030" spans="2:24" x14ac:dyDescent="0.25">
      <c r="B3030" s="50"/>
      <c r="C3030" s="128"/>
      <c r="D3030" s="126"/>
      <c r="E3030" s="126"/>
      <c r="F3030" s="124"/>
      <c r="G3030" s="132"/>
      <c r="H3030" s="50"/>
      <c r="I3030" s="50"/>
      <c r="J3030" s="50"/>
      <c r="K3030" s="50"/>
      <c r="L3030" s="50"/>
      <c r="M3030" s="50"/>
      <c r="N3030" s="50"/>
      <c r="O3030" s="50"/>
      <c r="P3030" s="50"/>
      <c r="Q3030" s="50"/>
      <c r="R3030" s="50"/>
      <c r="S3030" s="50"/>
      <c r="T3030" s="50"/>
      <c r="U3030" s="50"/>
      <c r="V3030" s="50"/>
      <c r="W3030" s="50"/>
      <c r="X3030" s="50"/>
    </row>
    <row r="3031" spans="2:24" x14ac:dyDescent="0.25">
      <c r="B3031" s="50"/>
      <c r="C3031" s="128"/>
      <c r="D3031" s="126"/>
      <c r="E3031" s="126"/>
      <c r="F3031" s="124"/>
      <c r="G3031" s="132"/>
      <c r="H3031" s="50"/>
      <c r="I3031" s="50"/>
      <c r="J3031" s="50"/>
      <c r="K3031" s="50"/>
      <c r="L3031" s="50"/>
      <c r="M3031" s="50"/>
      <c r="N3031" s="50"/>
      <c r="O3031" s="50"/>
      <c r="P3031" s="50"/>
      <c r="Q3031" s="50"/>
      <c r="R3031" s="50"/>
      <c r="S3031" s="50"/>
      <c r="T3031" s="50"/>
      <c r="U3031" s="50"/>
      <c r="V3031" s="50"/>
      <c r="W3031" s="50"/>
      <c r="X3031" s="50"/>
    </row>
    <row r="3032" spans="2:24" x14ac:dyDescent="0.25">
      <c r="B3032" s="50"/>
      <c r="C3032" s="128"/>
      <c r="D3032" s="126"/>
      <c r="E3032" s="126"/>
      <c r="F3032" s="124"/>
      <c r="G3032" s="132"/>
      <c r="H3032" s="50"/>
      <c r="I3032" s="50"/>
      <c r="J3032" s="50"/>
      <c r="K3032" s="50"/>
      <c r="L3032" s="50"/>
      <c r="M3032" s="50"/>
      <c r="N3032" s="50"/>
      <c r="O3032" s="50"/>
      <c r="P3032" s="50"/>
      <c r="Q3032" s="50"/>
      <c r="R3032" s="50"/>
      <c r="S3032" s="50"/>
      <c r="T3032" s="50"/>
      <c r="U3032" s="50"/>
      <c r="V3032" s="50"/>
      <c r="W3032" s="50"/>
      <c r="X3032" s="50"/>
    </row>
    <row r="3033" spans="2:24" x14ac:dyDescent="0.25">
      <c r="B3033" s="50"/>
      <c r="C3033" s="128"/>
      <c r="D3033" s="126"/>
      <c r="E3033" s="126"/>
      <c r="F3033" s="124"/>
      <c r="G3033" s="132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  <c r="R3033" s="50"/>
      <c r="S3033" s="50"/>
      <c r="T3033" s="50"/>
      <c r="U3033" s="50"/>
      <c r="V3033" s="50"/>
      <c r="W3033" s="50"/>
      <c r="X3033" s="50"/>
    </row>
    <row r="3034" spans="2:24" x14ac:dyDescent="0.25">
      <c r="B3034" s="50"/>
      <c r="C3034" s="128"/>
      <c r="D3034" s="126"/>
      <c r="E3034" s="126"/>
      <c r="F3034" s="124"/>
      <c r="G3034" s="132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  <c r="R3034" s="50"/>
      <c r="S3034" s="50"/>
      <c r="T3034" s="50"/>
      <c r="U3034" s="50"/>
      <c r="V3034" s="50"/>
      <c r="W3034" s="50"/>
      <c r="X3034" s="50"/>
    </row>
    <row r="3035" spans="2:24" x14ac:dyDescent="0.25">
      <c r="B3035" s="50"/>
      <c r="C3035" s="128"/>
      <c r="D3035" s="126"/>
      <c r="E3035" s="126"/>
      <c r="F3035" s="124"/>
      <c r="G3035" s="132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  <c r="R3035" s="50"/>
      <c r="S3035" s="50"/>
      <c r="T3035" s="50"/>
      <c r="U3035" s="50"/>
      <c r="V3035" s="50"/>
      <c r="W3035" s="50"/>
      <c r="X3035" s="50"/>
    </row>
    <row r="3036" spans="2:24" x14ac:dyDescent="0.25">
      <c r="B3036" s="50"/>
      <c r="C3036" s="128"/>
      <c r="D3036" s="126"/>
      <c r="E3036" s="126"/>
      <c r="F3036" s="124"/>
      <c r="G3036" s="132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  <c r="R3036" s="50"/>
      <c r="S3036" s="50"/>
      <c r="T3036" s="50"/>
      <c r="U3036" s="50"/>
      <c r="V3036" s="50"/>
      <c r="W3036" s="50"/>
      <c r="X3036" s="50"/>
    </row>
    <row r="3037" spans="2:24" x14ac:dyDescent="0.25">
      <c r="B3037" s="50"/>
      <c r="C3037" s="128"/>
      <c r="D3037" s="126"/>
      <c r="E3037" s="126"/>
      <c r="F3037" s="124"/>
      <c r="G3037" s="132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  <c r="R3037" s="50"/>
      <c r="S3037" s="50"/>
      <c r="T3037" s="50"/>
      <c r="U3037" s="50"/>
      <c r="V3037" s="50"/>
      <c r="W3037" s="50"/>
      <c r="X3037" s="50"/>
    </row>
    <row r="3038" spans="2:24" x14ac:dyDescent="0.25">
      <c r="B3038" s="50"/>
      <c r="C3038" s="128"/>
      <c r="D3038" s="126"/>
      <c r="E3038" s="126"/>
      <c r="F3038" s="124"/>
      <c r="G3038" s="132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  <c r="R3038" s="50"/>
      <c r="S3038" s="50"/>
      <c r="T3038" s="50"/>
      <c r="U3038" s="50"/>
      <c r="V3038" s="50"/>
      <c r="W3038" s="50"/>
      <c r="X3038" s="50"/>
    </row>
    <row r="3039" spans="2:24" x14ac:dyDescent="0.25">
      <c r="B3039" s="50"/>
      <c r="C3039" s="128"/>
      <c r="D3039" s="126"/>
      <c r="E3039" s="126"/>
      <c r="F3039" s="124"/>
      <c r="G3039" s="132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  <c r="R3039" s="50"/>
      <c r="S3039" s="50"/>
      <c r="T3039" s="50"/>
      <c r="U3039" s="50"/>
      <c r="V3039" s="50"/>
      <c r="W3039" s="50"/>
      <c r="X3039" s="50"/>
    </row>
    <row r="3040" spans="2:24" x14ac:dyDescent="0.25">
      <c r="B3040" s="50"/>
      <c r="C3040" s="128"/>
      <c r="D3040" s="126"/>
      <c r="E3040" s="126"/>
      <c r="F3040" s="124"/>
      <c r="G3040" s="132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  <c r="R3040" s="50"/>
      <c r="S3040" s="50"/>
      <c r="T3040" s="50"/>
      <c r="U3040" s="50"/>
      <c r="V3040" s="50"/>
      <c r="W3040" s="50"/>
      <c r="X3040" s="50"/>
    </row>
    <row r="3041" spans="2:24" x14ac:dyDescent="0.25">
      <c r="B3041" s="50"/>
      <c r="C3041" s="128"/>
      <c r="D3041" s="126"/>
      <c r="E3041" s="126"/>
      <c r="F3041" s="124"/>
      <c r="G3041" s="132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  <c r="R3041" s="50"/>
      <c r="S3041" s="50"/>
      <c r="T3041" s="50"/>
      <c r="U3041" s="50"/>
      <c r="V3041" s="50"/>
      <c r="W3041" s="50"/>
      <c r="X3041" s="50"/>
    </row>
    <row r="3042" spans="2:24" x14ac:dyDescent="0.25">
      <c r="B3042" s="50"/>
      <c r="C3042" s="128"/>
      <c r="D3042" s="126"/>
      <c r="E3042" s="126"/>
      <c r="F3042" s="124"/>
      <c r="G3042" s="132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  <c r="R3042" s="50"/>
      <c r="S3042" s="50"/>
      <c r="T3042" s="50"/>
      <c r="U3042" s="50"/>
      <c r="V3042" s="50"/>
      <c r="W3042" s="50"/>
      <c r="X3042" s="50"/>
    </row>
    <row r="3043" spans="2:24" x14ac:dyDescent="0.25">
      <c r="B3043" s="50"/>
      <c r="C3043" s="128"/>
      <c r="D3043" s="126"/>
      <c r="E3043" s="126"/>
      <c r="F3043" s="124"/>
      <c r="G3043" s="132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  <c r="R3043" s="50"/>
      <c r="S3043" s="50"/>
      <c r="T3043" s="50"/>
      <c r="U3043" s="50"/>
      <c r="V3043" s="50"/>
      <c r="W3043" s="50"/>
      <c r="X3043" s="50"/>
    </row>
    <row r="3044" spans="2:24" x14ac:dyDescent="0.25">
      <c r="B3044" s="50"/>
      <c r="C3044" s="128"/>
      <c r="D3044" s="126"/>
      <c r="E3044" s="126"/>
      <c r="F3044" s="124"/>
      <c r="G3044" s="132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  <c r="R3044" s="50"/>
      <c r="S3044" s="50"/>
      <c r="T3044" s="50"/>
      <c r="U3044" s="50"/>
      <c r="V3044" s="50"/>
      <c r="W3044" s="50"/>
      <c r="X3044" s="50"/>
    </row>
    <row r="3045" spans="2:24" x14ac:dyDescent="0.25">
      <c r="B3045" s="50"/>
      <c r="C3045" s="128"/>
      <c r="D3045" s="126"/>
      <c r="E3045" s="126"/>
      <c r="F3045" s="124"/>
      <c r="G3045" s="132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  <c r="R3045" s="50"/>
      <c r="S3045" s="50"/>
      <c r="T3045" s="50"/>
      <c r="U3045" s="50"/>
      <c r="V3045" s="50"/>
      <c r="W3045" s="50"/>
      <c r="X3045" s="50"/>
    </row>
    <row r="3046" spans="2:24" x14ac:dyDescent="0.25">
      <c r="B3046" s="50"/>
      <c r="C3046" s="128"/>
      <c r="D3046" s="126"/>
      <c r="E3046" s="126"/>
      <c r="F3046" s="124"/>
      <c r="G3046" s="132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  <c r="R3046" s="50"/>
      <c r="S3046" s="50"/>
      <c r="T3046" s="50"/>
      <c r="U3046" s="50"/>
      <c r="V3046" s="50"/>
      <c r="W3046" s="50"/>
      <c r="X3046" s="50"/>
    </row>
    <row r="3047" spans="2:24" x14ac:dyDescent="0.25">
      <c r="B3047" s="50"/>
      <c r="C3047" s="128"/>
      <c r="D3047" s="126"/>
      <c r="E3047" s="126"/>
      <c r="F3047" s="124"/>
      <c r="G3047" s="132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  <c r="R3047" s="50"/>
      <c r="S3047" s="50"/>
      <c r="T3047" s="50"/>
      <c r="U3047" s="50"/>
      <c r="V3047" s="50"/>
      <c r="W3047" s="50"/>
      <c r="X3047" s="50"/>
    </row>
    <row r="3048" spans="2:24" x14ac:dyDescent="0.25">
      <c r="B3048" s="50"/>
      <c r="C3048" s="128"/>
      <c r="D3048" s="126"/>
      <c r="E3048" s="126"/>
      <c r="F3048" s="124"/>
      <c r="G3048" s="132"/>
      <c r="H3048" s="50"/>
      <c r="I3048" s="50"/>
      <c r="J3048" s="50"/>
      <c r="K3048" s="50"/>
      <c r="L3048" s="50"/>
      <c r="M3048" s="50"/>
      <c r="N3048" s="50"/>
      <c r="O3048" s="50"/>
      <c r="P3048" s="50"/>
      <c r="Q3048" s="50"/>
      <c r="R3048" s="50"/>
      <c r="S3048" s="50"/>
      <c r="T3048" s="50"/>
      <c r="U3048" s="50"/>
      <c r="V3048" s="50"/>
      <c r="W3048" s="50"/>
      <c r="X3048" s="50"/>
    </row>
    <row r="3049" spans="2:24" x14ac:dyDescent="0.25">
      <c r="B3049" s="50"/>
      <c r="C3049" s="128"/>
      <c r="D3049" s="126"/>
      <c r="E3049" s="126"/>
      <c r="F3049" s="124"/>
      <c r="G3049" s="132"/>
      <c r="H3049" s="50"/>
      <c r="I3049" s="50"/>
      <c r="J3049" s="50"/>
      <c r="K3049" s="50"/>
      <c r="L3049" s="50"/>
      <c r="M3049" s="50"/>
      <c r="N3049" s="50"/>
      <c r="O3049" s="50"/>
      <c r="P3049" s="50"/>
      <c r="Q3049" s="50"/>
      <c r="R3049" s="50"/>
      <c r="S3049" s="50"/>
      <c r="T3049" s="50"/>
      <c r="U3049" s="50"/>
      <c r="V3049" s="50"/>
      <c r="W3049" s="50"/>
      <c r="X3049" s="50"/>
    </row>
    <row r="3050" spans="2:24" x14ac:dyDescent="0.25">
      <c r="B3050" s="50"/>
      <c r="C3050" s="128"/>
      <c r="D3050" s="126"/>
      <c r="E3050" s="126"/>
      <c r="F3050" s="124"/>
      <c r="G3050" s="132"/>
      <c r="H3050" s="50"/>
      <c r="I3050" s="50"/>
      <c r="J3050" s="50"/>
      <c r="K3050" s="50"/>
      <c r="L3050" s="50"/>
      <c r="M3050" s="50"/>
      <c r="N3050" s="50"/>
      <c r="O3050" s="50"/>
      <c r="P3050" s="50"/>
      <c r="Q3050" s="50"/>
      <c r="R3050" s="50"/>
      <c r="S3050" s="50"/>
      <c r="T3050" s="50"/>
      <c r="U3050" s="50"/>
      <c r="V3050" s="50"/>
      <c r="W3050" s="50"/>
      <c r="X3050" s="50"/>
    </row>
    <row r="3051" spans="2:24" x14ac:dyDescent="0.25">
      <c r="B3051" s="50"/>
      <c r="C3051" s="128"/>
      <c r="D3051" s="126"/>
      <c r="E3051" s="126"/>
      <c r="F3051" s="124"/>
      <c r="G3051" s="132"/>
      <c r="H3051" s="50"/>
      <c r="I3051" s="50"/>
      <c r="J3051" s="50"/>
      <c r="K3051" s="50"/>
      <c r="L3051" s="50"/>
      <c r="M3051" s="50"/>
      <c r="N3051" s="50"/>
      <c r="O3051" s="50"/>
      <c r="P3051" s="50"/>
      <c r="Q3051" s="50"/>
      <c r="R3051" s="50"/>
      <c r="S3051" s="50"/>
      <c r="T3051" s="50"/>
      <c r="U3051" s="50"/>
      <c r="V3051" s="50"/>
      <c r="W3051" s="50"/>
      <c r="X3051" s="50"/>
    </row>
    <row r="3052" spans="2:24" x14ac:dyDescent="0.25">
      <c r="B3052" s="50"/>
      <c r="C3052" s="128"/>
      <c r="D3052" s="126"/>
      <c r="E3052" s="126"/>
      <c r="F3052" s="124"/>
      <c r="G3052" s="132"/>
      <c r="H3052" s="50"/>
      <c r="I3052" s="50"/>
      <c r="J3052" s="50"/>
      <c r="K3052" s="50"/>
      <c r="L3052" s="50"/>
      <c r="M3052" s="50"/>
      <c r="N3052" s="50"/>
      <c r="O3052" s="50"/>
      <c r="P3052" s="50"/>
      <c r="Q3052" s="50"/>
      <c r="R3052" s="50"/>
      <c r="S3052" s="50"/>
      <c r="T3052" s="50"/>
      <c r="U3052" s="50"/>
      <c r="V3052" s="50"/>
      <c r="W3052" s="50"/>
      <c r="X3052" s="50"/>
    </row>
    <row r="3053" spans="2:24" x14ac:dyDescent="0.25">
      <c r="B3053" s="50"/>
      <c r="C3053" s="128"/>
      <c r="D3053" s="126"/>
      <c r="E3053" s="126"/>
      <c r="F3053" s="124"/>
      <c r="G3053" s="132"/>
      <c r="H3053" s="50"/>
      <c r="I3053" s="50"/>
      <c r="J3053" s="50"/>
      <c r="K3053" s="50"/>
      <c r="L3053" s="50"/>
      <c r="M3053" s="50"/>
      <c r="N3053" s="50"/>
      <c r="O3053" s="50"/>
      <c r="P3053" s="50"/>
      <c r="Q3053" s="50"/>
      <c r="R3053" s="50"/>
      <c r="S3053" s="50"/>
      <c r="T3053" s="50"/>
      <c r="U3053" s="50"/>
      <c r="V3053" s="50"/>
      <c r="W3053" s="50"/>
      <c r="X3053" s="50"/>
    </row>
    <row r="3054" spans="2:24" x14ac:dyDescent="0.25">
      <c r="B3054" s="50"/>
      <c r="C3054" s="128"/>
      <c r="D3054" s="126"/>
      <c r="E3054" s="126"/>
      <c r="F3054" s="124"/>
      <c r="G3054" s="132"/>
      <c r="H3054" s="50"/>
      <c r="I3054" s="50"/>
      <c r="J3054" s="50"/>
      <c r="K3054" s="50"/>
      <c r="L3054" s="50"/>
      <c r="M3054" s="50"/>
      <c r="N3054" s="50"/>
      <c r="O3054" s="50"/>
      <c r="P3054" s="50"/>
      <c r="Q3054" s="50"/>
      <c r="R3054" s="50"/>
      <c r="S3054" s="50"/>
      <c r="T3054" s="50"/>
      <c r="U3054" s="50"/>
      <c r="V3054" s="50"/>
      <c r="W3054" s="50"/>
      <c r="X3054" s="50"/>
    </row>
    <row r="3055" spans="2:24" x14ac:dyDescent="0.25">
      <c r="B3055" s="50"/>
      <c r="C3055" s="128"/>
      <c r="D3055" s="126"/>
      <c r="E3055" s="126"/>
      <c r="F3055" s="124"/>
      <c r="G3055" s="132"/>
      <c r="H3055" s="50"/>
      <c r="I3055" s="50"/>
      <c r="J3055" s="50"/>
      <c r="K3055" s="50"/>
      <c r="L3055" s="50"/>
      <c r="M3055" s="50"/>
      <c r="N3055" s="50"/>
      <c r="O3055" s="50"/>
      <c r="P3055" s="50"/>
      <c r="Q3055" s="50"/>
      <c r="R3055" s="50"/>
      <c r="S3055" s="50"/>
      <c r="T3055" s="50"/>
      <c r="U3055" s="50"/>
      <c r="V3055" s="50"/>
      <c r="W3055" s="50"/>
      <c r="X3055" s="50"/>
    </row>
    <row r="3056" spans="2:24" x14ac:dyDescent="0.25">
      <c r="B3056" s="50"/>
      <c r="C3056" s="128"/>
      <c r="D3056" s="126"/>
      <c r="E3056" s="126"/>
      <c r="F3056" s="124"/>
      <c r="G3056" s="132"/>
      <c r="H3056" s="50"/>
      <c r="I3056" s="50"/>
      <c r="J3056" s="50"/>
      <c r="K3056" s="50"/>
      <c r="L3056" s="50"/>
      <c r="M3056" s="50"/>
      <c r="N3056" s="50"/>
      <c r="O3056" s="50"/>
      <c r="P3056" s="50"/>
      <c r="Q3056" s="50"/>
      <c r="R3056" s="50"/>
      <c r="S3056" s="50"/>
      <c r="T3056" s="50"/>
      <c r="U3056" s="50"/>
      <c r="V3056" s="50"/>
      <c r="W3056" s="50"/>
      <c r="X3056" s="50"/>
    </row>
    <row r="3057" spans="2:24" x14ac:dyDescent="0.25">
      <c r="B3057" s="50"/>
      <c r="C3057" s="128"/>
      <c r="D3057" s="126"/>
      <c r="E3057" s="126"/>
      <c r="F3057" s="124"/>
      <c r="G3057" s="132"/>
      <c r="H3057" s="50"/>
      <c r="I3057" s="50"/>
      <c r="J3057" s="50"/>
      <c r="K3057" s="50"/>
      <c r="L3057" s="50"/>
      <c r="M3057" s="50"/>
      <c r="N3057" s="50"/>
      <c r="O3057" s="50"/>
      <c r="P3057" s="50"/>
      <c r="Q3057" s="50"/>
      <c r="R3057" s="50"/>
      <c r="S3057" s="50"/>
      <c r="T3057" s="50"/>
      <c r="U3057" s="50"/>
      <c r="V3057" s="50"/>
      <c r="W3057" s="50"/>
      <c r="X3057" s="50"/>
    </row>
    <row r="3058" spans="2:24" x14ac:dyDescent="0.25">
      <c r="B3058" s="50"/>
      <c r="C3058" s="128"/>
      <c r="D3058" s="126"/>
      <c r="E3058" s="126"/>
      <c r="F3058" s="124"/>
      <c r="G3058" s="132"/>
      <c r="H3058" s="50"/>
      <c r="I3058" s="50"/>
      <c r="J3058" s="50"/>
      <c r="K3058" s="50"/>
      <c r="L3058" s="50"/>
      <c r="M3058" s="50"/>
      <c r="N3058" s="50"/>
      <c r="O3058" s="50"/>
      <c r="P3058" s="50"/>
      <c r="Q3058" s="50"/>
      <c r="R3058" s="50"/>
      <c r="S3058" s="50"/>
      <c r="T3058" s="50"/>
      <c r="U3058" s="50"/>
      <c r="V3058" s="50"/>
      <c r="W3058" s="50"/>
      <c r="X3058" s="50"/>
    </row>
    <row r="3059" spans="2:24" x14ac:dyDescent="0.25">
      <c r="B3059" s="50"/>
      <c r="C3059" s="128"/>
      <c r="D3059" s="126"/>
      <c r="E3059" s="126"/>
      <c r="F3059" s="124"/>
      <c r="G3059" s="132"/>
      <c r="H3059" s="50"/>
      <c r="I3059" s="50"/>
      <c r="J3059" s="50"/>
      <c r="K3059" s="50"/>
      <c r="L3059" s="50"/>
      <c r="M3059" s="50"/>
      <c r="N3059" s="50"/>
      <c r="O3059" s="50"/>
      <c r="P3059" s="50"/>
      <c r="Q3059" s="50"/>
      <c r="R3059" s="50"/>
      <c r="S3059" s="50"/>
      <c r="T3059" s="50"/>
      <c r="U3059" s="50"/>
      <c r="V3059" s="50"/>
      <c r="W3059" s="50"/>
      <c r="X3059" s="50"/>
    </row>
    <row r="3060" spans="2:24" x14ac:dyDescent="0.25">
      <c r="B3060" s="50"/>
      <c r="C3060" s="128"/>
      <c r="D3060" s="126"/>
      <c r="E3060" s="126"/>
      <c r="F3060" s="124"/>
      <c r="G3060" s="132"/>
      <c r="H3060" s="50"/>
      <c r="I3060" s="50"/>
      <c r="J3060" s="50"/>
      <c r="K3060" s="50"/>
      <c r="L3060" s="50"/>
      <c r="M3060" s="50"/>
      <c r="N3060" s="50"/>
      <c r="O3060" s="50"/>
      <c r="P3060" s="50"/>
      <c r="Q3060" s="50"/>
      <c r="R3060" s="50"/>
      <c r="S3060" s="50"/>
      <c r="T3060" s="50"/>
      <c r="U3060" s="50"/>
      <c r="V3060" s="50"/>
      <c r="W3060" s="50"/>
      <c r="X3060" s="50"/>
    </row>
    <row r="3061" spans="2:24" x14ac:dyDescent="0.25">
      <c r="B3061" s="50"/>
      <c r="C3061" s="128"/>
      <c r="D3061" s="126"/>
      <c r="E3061" s="126"/>
      <c r="F3061" s="124"/>
      <c r="G3061" s="132"/>
      <c r="H3061" s="50"/>
      <c r="I3061" s="50"/>
      <c r="J3061" s="50"/>
      <c r="K3061" s="50"/>
      <c r="L3061" s="50"/>
      <c r="M3061" s="50"/>
      <c r="N3061" s="50"/>
      <c r="O3061" s="50"/>
      <c r="P3061" s="50"/>
      <c r="Q3061" s="50"/>
      <c r="R3061" s="50"/>
      <c r="S3061" s="50"/>
      <c r="T3061" s="50"/>
      <c r="U3061" s="50"/>
      <c r="V3061" s="50"/>
      <c r="W3061" s="50"/>
      <c r="X3061" s="50"/>
    </row>
    <row r="3062" spans="2:24" x14ac:dyDescent="0.25">
      <c r="B3062" s="50"/>
      <c r="C3062" s="128"/>
      <c r="D3062" s="126"/>
      <c r="E3062" s="126"/>
      <c r="F3062" s="124"/>
      <c r="G3062" s="132"/>
      <c r="H3062" s="50"/>
      <c r="I3062" s="50"/>
      <c r="J3062" s="50"/>
      <c r="K3062" s="50"/>
      <c r="L3062" s="50"/>
      <c r="M3062" s="50"/>
      <c r="N3062" s="50"/>
      <c r="O3062" s="50"/>
      <c r="P3062" s="50"/>
      <c r="Q3062" s="50"/>
      <c r="R3062" s="50"/>
      <c r="S3062" s="50"/>
      <c r="T3062" s="50"/>
      <c r="U3062" s="50"/>
      <c r="V3062" s="50"/>
      <c r="W3062" s="50"/>
      <c r="X3062" s="50"/>
    </row>
    <row r="3063" spans="2:24" x14ac:dyDescent="0.25">
      <c r="B3063" s="50"/>
      <c r="C3063" s="128"/>
      <c r="D3063" s="126"/>
      <c r="E3063" s="126"/>
      <c r="F3063" s="124"/>
      <c r="G3063" s="132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  <c r="R3063" s="50"/>
      <c r="S3063" s="50"/>
      <c r="T3063" s="50"/>
      <c r="U3063" s="50"/>
      <c r="V3063" s="50"/>
      <c r="W3063" s="50"/>
      <c r="X3063" s="50"/>
    </row>
    <row r="3064" spans="2:24" x14ac:dyDescent="0.25">
      <c r="B3064" s="50"/>
      <c r="C3064" s="128"/>
      <c r="D3064" s="126"/>
      <c r="E3064" s="126"/>
      <c r="F3064" s="124"/>
      <c r="G3064" s="132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  <c r="R3064" s="50"/>
      <c r="S3064" s="50"/>
      <c r="T3064" s="50"/>
      <c r="U3064" s="50"/>
      <c r="V3064" s="50"/>
      <c r="W3064" s="50"/>
      <c r="X3064" s="50"/>
    </row>
    <row r="3065" spans="2:24" x14ac:dyDescent="0.25">
      <c r="B3065" s="50"/>
      <c r="C3065" s="128"/>
      <c r="D3065" s="126"/>
      <c r="E3065" s="126"/>
      <c r="F3065" s="124"/>
      <c r="G3065" s="132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  <c r="R3065" s="50"/>
      <c r="S3065" s="50"/>
      <c r="T3065" s="50"/>
      <c r="U3065" s="50"/>
      <c r="V3065" s="50"/>
      <c r="W3065" s="50"/>
      <c r="X3065" s="50"/>
    </row>
    <row r="3066" spans="2:24" x14ac:dyDescent="0.25">
      <c r="B3066" s="50"/>
      <c r="C3066" s="128"/>
      <c r="D3066" s="126"/>
      <c r="E3066" s="126"/>
      <c r="F3066" s="124"/>
      <c r="G3066" s="132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  <c r="R3066" s="50"/>
      <c r="S3066" s="50"/>
      <c r="T3066" s="50"/>
      <c r="U3066" s="50"/>
      <c r="V3066" s="50"/>
      <c r="W3066" s="50"/>
      <c r="X3066" s="50"/>
    </row>
    <row r="3067" spans="2:24" x14ac:dyDescent="0.25">
      <c r="B3067" s="50"/>
      <c r="C3067" s="128"/>
      <c r="D3067" s="126"/>
      <c r="E3067" s="126"/>
      <c r="F3067" s="124"/>
      <c r="G3067" s="132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  <c r="R3067" s="50"/>
      <c r="S3067" s="50"/>
      <c r="T3067" s="50"/>
      <c r="U3067" s="50"/>
      <c r="V3067" s="50"/>
      <c r="W3067" s="50"/>
      <c r="X3067" s="50"/>
    </row>
    <row r="3068" spans="2:24" x14ac:dyDescent="0.25">
      <c r="B3068" s="50"/>
      <c r="C3068" s="128"/>
      <c r="D3068" s="126"/>
      <c r="E3068" s="126"/>
      <c r="F3068" s="124"/>
      <c r="G3068" s="132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  <c r="R3068" s="50"/>
      <c r="S3068" s="50"/>
      <c r="T3068" s="50"/>
      <c r="U3068" s="50"/>
      <c r="V3068" s="50"/>
      <c r="W3068" s="50"/>
      <c r="X3068" s="50"/>
    </row>
    <row r="3069" spans="2:24" x14ac:dyDescent="0.25">
      <c r="B3069" s="50"/>
      <c r="C3069" s="128"/>
      <c r="D3069" s="126"/>
      <c r="E3069" s="126"/>
      <c r="F3069" s="124"/>
      <c r="G3069" s="132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  <c r="R3069" s="50"/>
      <c r="S3069" s="50"/>
      <c r="T3069" s="50"/>
      <c r="U3069" s="50"/>
      <c r="V3069" s="50"/>
      <c r="W3069" s="50"/>
      <c r="X3069" s="50"/>
    </row>
    <row r="3070" spans="2:24" x14ac:dyDescent="0.25">
      <c r="B3070" s="50"/>
      <c r="C3070" s="128"/>
      <c r="D3070" s="126"/>
      <c r="E3070" s="126"/>
      <c r="F3070" s="124"/>
      <c r="G3070" s="132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  <c r="R3070" s="50"/>
      <c r="S3070" s="50"/>
      <c r="T3070" s="50"/>
      <c r="U3070" s="50"/>
      <c r="V3070" s="50"/>
      <c r="W3070" s="50"/>
      <c r="X3070" s="50"/>
    </row>
    <row r="3071" spans="2:24" x14ac:dyDescent="0.25">
      <c r="B3071" s="50"/>
      <c r="C3071" s="128"/>
      <c r="D3071" s="126"/>
      <c r="E3071" s="126"/>
      <c r="F3071" s="124"/>
      <c r="G3071" s="132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  <c r="R3071" s="50"/>
      <c r="S3071" s="50"/>
      <c r="T3071" s="50"/>
      <c r="U3071" s="50"/>
      <c r="V3071" s="50"/>
      <c r="W3071" s="50"/>
      <c r="X3071" s="50"/>
    </row>
    <row r="3072" spans="2:24" x14ac:dyDescent="0.25">
      <c r="B3072" s="50"/>
      <c r="C3072" s="128"/>
      <c r="D3072" s="126"/>
      <c r="E3072" s="126"/>
      <c r="F3072" s="124"/>
      <c r="G3072" s="132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  <c r="R3072" s="50"/>
      <c r="S3072" s="50"/>
      <c r="T3072" s="50"/>
      <c r="U3072" s="50"/>
      <c r="V3072" s="50"/>
      <c r="W3072" s="50"/>
      <c r="X3072" s="50"/>
    </row>
    <row r="3073" spans="2:24" x14ac:dyDescent="0.25">
      <c r="B3073" s="50"/>
      <c r="C3073" s="128"/>
      <c r="D3073" s="126"/>
      <c r="E3073" s="126"/>
      <c r="F3073" s="124"/>
      <c r="G3073" s="132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  <c r="R3073" s="50"/>
      <c r="S3073" s="50"/>
      <c r="T3073" s="50"/>
      <c r="U3073" s="50"/>
      <c r="V3073" s="50"/>
      <c r="W3073" s="50"/>
      <c r="X3073" s="50"/>
    </row>
    <row r="3074" spans="2:24" x14ac:dyDescent="0.25">
      <c r="B3074" s="50"/>
      <c r="C3074" s="128"/>
      <c r="D3074" s="126"/>
      <c r="E3074" s="126"/>
      <c r="F3074" s="124"/>
      <c r="G3074" s="132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  <c r="R3074" s="50"/>
      <c r="S3074" s="50"/>
      <c r="T3074" s="50"/>
      <c r="U3074" s="50"/>
      <c r="V3074" s="50"/>
      <c r="W3074" s="50"/>
      <c r="X3074" s="50"/>
    </row>
    <row r="3075" spans="2:24" x14ac:dyDescent="0.25">
      <c r="B3075" s="50"/>
      <c r="C3075" s="128"/>
      <c r="D3075" s="126"/>
      <c r="E3075" s="126"/>
      <c r="F3075" s="124"/>
      <c r="G3075" s="132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  <c r="R3075" s="50"/>
      <c r="S3075" s="50"/>
      <c r="T3075" s="50"/>
      <c r="U3075" s="50"/>
      <c r="V3075" s="50"/>
      <c r="W3075" s="50"/>
      <c r="X3075" s="50"/>
    </row>
    <row r="3076" spans="2:24" x14ac:dyDescent="0.25">
      <c r="B3076" s="50"/>
      <c r="C3076" s="128"/>
      <c r="D3076" s="126"/>
      <c r="E3076" s="126"/>
      <c r="F3076" s="124"/>
      <c r="G3076" s="132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  <c r="R3076" s="50"/>
      <c r="S3076" s="50"/>
      <c r="T3076" s="50"/>
      <c r="U3076" s="50"/>
      <c r="V3076" s="50"/>
      <c r="W3076" s="50"/>
      <c r="X3076" s="50"/>
    </row>
    <row r="3077" spans="2:24" x14ac:dyDescent="0.25">
      <c r="B3077" s="50"/>
      <c r="C3077" s="128"/>
      <c r="D3077" s="126"/>
      <c r="E3077" s="126"/>
      <c r="F3077" s="124"/>
      <c r="G3077" s="132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  <c r="R3077" s="50"/>
      <c r="S3077" s="50"/>
      <c r="T3077" s="50"/>
      <c r="U3077" s="50"/>
      <c r="V3077" s="50"/>
      <c r="W3077" s="50"/>
      <c r="X3077" s="50"/>
    </row>
    <row r="3078" spans="2:24" x14ac:dyDescent="0.25">
      <c r="B3078" s="50"/>
      <c r="C3078" s="128"/>
      <c r="D3078" s="126"/>
      <c r="E3078" s="126"/>
      <c r="F3078" s="124"/>
      <c r="G3078" s="132"/>
      <c r="H3078" s="50"/>
      <c r="I3078" s="50"/>
      <c r="J3078" s="50"/>
      <c r="K3078" s="50"/>
      <c r="L3078" s="50"/>
      <c r="M3078" s="50"/>
      <c r="N3078" s="50"/>
      <c r="O3078" s="50"/>
      <c r="P3078" s="50"/>
      <c r="Q3078" s="50"/>
      <c r="R3078" s="50"/>
      <c r="S3078" s="50"/>
      <c r="T3078" s="50"/>
      <c r="U3078" s="50"/>
      <c r="V3078" s="50"/>
      <c r="W3078" s="50"/>
      <c r="X3078" s="50"/>
    </row>
    <row r="3079" spans="2:24" x14ac:dyDescent="0.25">
      <c r="B3079" s="50"/>
      <c r="C3079" s="128"/>
      <c r="D3079" s="126"/>
      <c r="E3079" s="126"/>
      <c r="F3079" s="124"/>
      <c r="G3079" s="132"/>
      <c r="H3079" s="50"/>
      <c r="I3079" s="50"/>
      <c r="J3079" s="50"/>
      <c r="K3079" s="50"/>
      <c r="L3079" s="50"/>
      <c r="M3079" s="50"/>
      <c r="N3079" s="50"/>
      <c r="O3079" s="50"/>
      <c r="P3079" s="50"/>
      <c r="Q3079" s="50"/>
      <c r="R3079" s="50"/>
      <c r="S3079" s="50"/>
      <c r="T3079" s="50"/>
      <c r="U3079" s="50"/>
      <c r="V3079" s="50"/>
      <c r="W3079" s="50"/>
      <c r="X3079" s="50"/>
    </row>
    <row r="3080" spans="2:24" x14ac:dyDescent="0.25">
      <c r="B3080" s="50"/>
      <c r="C3080" s="128"/>
      <c r="D3080" s="126"/>
      <c r="E3080" s="126"/>
      <c r="F3080" s="124"/>
      <c r="G3080" s="132"/>
      <c r="H3080" s="50"/>
      <c r="I3080" s="50"/>
      <c r="J3080" s="50"/>
      <c r="K3080" s="50"/>
      <c r="L3080" s="50"/>
      <c r="M3080" s="50"/>
      <c r="N3080" s="50"/>
      <c r="O3080" s="50"/>
      <c r="P3080" s="50"/>
      <c r="Q3080" s="50"/>
      <c r="R3080" s="50"/>
      <c r="S3080" s="50"/>
      <c r="T3080" s="50"/>
      <c r="U3080" s="50"/>
      <c r="V3080" s="50"/>
      <c r="W3080" s="50"/>
      <c r="X3080" s="50"/>
    </row>
    <row r="3081" spans="2:24" x14ac:dyDescent="0.25">
      <c r="B3081" s="50"/>
      <c r="C3081" s="128"/>
      <c r="D3081" s="126"/>
      <c r="E3081" s="126"/>
      <c r="F3081" s="124"/>
      <c r="G3081" s="132"/>
      <c r="H3081" s="50"/>
      <c r="I3081" s="50"/>
      <c r="J3081" s="50"/>
      <c r="K3081" s="50"/>
      <c r="L3081" s="50"/>
      <c r="M3081" s="50"/>
      <c r="N3081" s="50"/>
      <c r="O3081" s="50"/>
      <c r="P3081" s="50"/>
      <c r="Q3081" s="50"/>
      <c r="R3081" s="50"/>
      <c r="S3081" s="50"/>
      <c r="T3081" s="50"/>
      <c r="U3081" s="50"/>
      <c r="V3081" s="50"/>
      <c r="W3081" s="50"/>
      <c r="X3081" s="50"/>
    </row>
    <row r="3082" spans="2:24" x14ac:dyDescent="0.25">
      <c r="B3082" s="50"/>
      <c r="C3082" s="128"/>
      <c r="D3082" s="126"/>
      <c r="E3082" s="126"/>
      <c r="F3082" s="124"/>
      <c r="G3082" s="132"/>
      <c r="H3082" s="50"/>
      <c r="I3082" s="50"/>
      <c r="J3082" s="50"/>
      <c r="K3082" s="50"/>
      <c r="L3082" s="50"/>
      <c r="M3082" s="50"/>
      <c r="N3082" s="50"/>
      <c r="O3082" s="50"/>
      <c r="P3082" s="50"/>
      <c r="Q3082" s="50"/>
      <c r="R3082" s="50"/>
      <c r="S3082" s="50"/>
      <c r="T3082" s="50"/>
      <c r="U3082" s="50"/>
      <c r="V3082" s="50"/>
      <c r="W3082" s="50"/>
      <c r="X3082" s="50"/>
    </row>
    <row r="3083" spans="2:24" x14ac:dyDescent="0.25">
      <c r="B3083" s="50"/>
      <c r="C3083" s="128"/>
      <c r="D3083" s="126"/>
      <c r="E3083" s="126"/>
      <c r="F3083" s="124"/>
      <c r="G3083" s="132"/>
      <c r="H3083" s="50"/>
      <c r="I3083" s="50"/>
      <c r="J3083" s="50"/>
      <c r="K3083" s="50"/>
      <c r="L3083" s="50"/>
      <c r="M3083" s="50"/>
      <c r="N3083" s="50"/>
      <c r="O3083" s="50"/>
      <c r="P3083" s="50"/>
      <c r="Q3083" s="50"/>
      <c r="R3083" s="50"/>
      <c r="S3083" s="50"/>
      <c r="T3083" s="50"/>
      <c r="U3083" s="50"/>
      <c r="V3083" s="50"/>
      <c r="W3083" s="50"/>
      <c r="X3083" s="50"/>
    </row>
    <row r="3084" spans="2:24" x14ac:dyDescent="0.25">
      <c r="B3084" s="50"/>
      <c r="C3084" s="128"/>
      <c r="D3084" s="126"/>
      <c r="E3084" s="126"/>
      <c r="F3084" s="124"/>
      <c r="G3084" s="132"/>
      <c r="H3084" s="50"/>
      <c r="I3084" s="50"/>
      <c r="J3084" s="50"/>
      <c r="K3084" s="50"/>
      <c r="L3084" s="50"/>
      <c r="M3084" s="50"/>
      <c r="N3084" s="50"/>
      <c r="O3084" s="50"/>
      <c r="P3084" s="50"/>
      <c r="Q3084" s="50"/>
      <c r="R3084" s="50"/>
      <c r="S3084" s="50"/>
      <c r="T3084" s="50"/>
      <c r="U3084" s="50"/>
      <c r="V3084" s="50"/>
      <c r="W3084" s="50"/>
      <c r="X3084" s="50"/>
    </row>
    <row r="3085" spans="2:24" x14ac:dyDescent="0.25">
      <c r="B3085" s="50"/>
      <c r="C3085" s="128"/>
      <c r="D3085" s="126"/>
      <c r="E3085" s="126"/>
      <c r="F3085" s="124"/>
      <c r="G3085" s="132"/>
      <c r="H3085" s="50"/>
      <c r="I3085" s="50"/>
      <c r="J3085" s="50"/>
      <c r="K3085" s="50"/>
      <c r="L3085" s="50"/>
      <c r="M3085" s="50"/>
      <c r="N3085" s="50"/>
      <c r="O3085" s="50"/>
      <c r="P3085" s="50"/>
      <c r="Q3085" s="50"/>
      <c r="R3085" s="50"/>
      <c r="S3085" s="50"/>
      <c r="T3085" s="50"/>
      <c r="U3085" s="50"/>
      <c r="V3085" s="50"/>
      <c r="W3085" s="50"/>
      <c r="X3085" s="50"/>
    </row>
    <row r="3086" spans="2:24" x14ac:dyDescent="0.25">
      <c r="B3086" s="50"/>
      <c r="C3086" s="128"/>
      <c r="D3086" s="126"/>
      <c r="E3086" s="126"/>
      <c r="F3086" s="124"/>
      <c r="G3086" s="132"/>
      <c r="H3086" s="50"/>
      <c r="I3086" s="50"/>
      <c r="J3086" s="50"/>
      <c r="K3086" s="50"/>
      <c r="L3086" s="50"/>
      <c r="M3086" s="50"/>
      <c r="N3086" s="50"/>
      <c r="O3086" s="50"/>
      <c r="P3086" s="50"/>
      <c r="Q3086" s="50"/>
      <c r="R3086" s="50"/>
      <c r="S3086" s="50"/>
      <c r="T3086" s="50"/>
      <c r="U3086" s="50"/>
      <c r="V3086" s="50"/>
      <c r="W3086" s="50"/>
      <c r="X3086" s="50"/>
    </row>
    <row r="3087" spans="2:24" x14ac:dyDescent="0.25">
      <c r="B3087" s="50"/>
      <c r="C3087" s="128"/>
      <c r="D3087" s="126"/>
      <c r="E3087" s="126"/>
      <c r="F3087" s="124"/>
      <c r="G3087" s="132"/>
      <c r="H3087" s="50"/>
      <c r="I3087" s="50"/>
      <c r="J3087" s="50"/>
      <c r="K3087" s="50"/>
      <c r="L3087" s="50"/>
      <c r="M3087" s="50"/>
      <c r="N3087" s="50"/>
      <c r="O3087" s="50"/>
      <c r="P3087" s="50"/>
      <c r="Q3087" s="50"/>
      <c r="R3087" s="50"/>
      <c r="S3087" s="50"/>
      <c r="T3087" s="50"/>
      <c r="U3087" s="50"/>
      <c r="V3087" s="50"/>
      <c r="W3087" s="50"/>
      <c r="X3087" s="50"/>
    </row>
    <row r="3088" spans="2:24" x14ac:dyDescent="0.25">
      <c r="B3088" s="50"/>
      <c r="C3088" s="128"/>
      <c r="D3088" s="126"/>
      <c r="E3088" s="126"/>
      <c r="F3088" s="124"/>
      <c r="G3088" s="132"/>
      <c r="H3088" s="50"/>
      <c r="I3088" s="50"/>
      <c r="J3088" s="50"/>
      <c r="K3088" s="50"/>
      <c r="L3088" s="50"/>
      <c r="M3088" s="50"/>
      <c r="N3088" s="50"/>
      <c r="O3088" s="50"/>
      <c r="P3088" s="50"/>
      <c r="Q3088" s="50"/>
      <c r="R3088" s="50"/>
      <c r="S3088" s="50"/>
      <c r="T3088" s="50"/>
      <c r="U3088" s="50"/>
      <c r="V3088" s="50"/>
      <c r="W3088" s="50"/>
      <c r="X3088" s="50"/>
    </row>
    <row r="3089" spans="2:24" x14ac:dyDescent="0.25">
      <c r="B3089" s="50"/>
      <c r="C3089" s="128"/>
      <c r="D3089" s="126"/>
      <c r="E3089" s="126"/>
      <c r="F3089" s="124"/>
      <c r="G3089" s="132"/>
      <c r="H3089" s="50"/>
      <c r="I3089" s="50"/>
      <c r="J3089" s="50"/>
      <c r="K3089" s="50"/>
      <c r="L3089" s="50"/>
      <c r="M3089" s="50"/>
      <c r="N3089" s="50"/>
      <c r="O3089" s="50"/>
      <c r="P3089" s="50"/>
      <c r="Q3089" s="50"/>
      <c r="R3089" s="50"/>
      <c r="S3089" s="50"/>
      <c r="T3089" s="50"/>
      <c r="U3089" s="50"/>
      <c r="V3089" s="50"/>
      <c r="W3089" s="50"/>
      <c r="X3089" s="50"/>
    </row>
    <row r="3090" spans="2:24" x14ac:dyDescent="0.25">
      <c r="B3090" s="50"/>
      <c r="C3090" s="128"/>
      <c r="D3090" s="126"/>
      <c r="E3090" s="126"/>
      <c r="F3090" s="124"/>
      <c r="G3090" s="132"/>
      <c r="H3090" s="50"/>
      <c r="I3090" s="50"/>
      <c r="J3090" s="50"/>
      <c r="K3090" s="50"/>
      <c r="L3090" s="50"/>
      <c r="M3090" s="50"/>
      <c r="N3090" s="50"/>
      <c r="O3090" s="50"/>
      <c r="P3090" s="50"/>
      <c r="Q3090" s="50"/>
      <c r="R3090" s="50"/>
      <c r="S3090" s="50"/>
      <c r="T3090" s="50"/>
      <c r="U3090" s="50"/>
      <c r="V3090" s="50"/>
      <c r="W3090" s="50"/>
      <c r="X3090" s="50"/>
    </row>
    <row r="3091" spans="2:24" x14ac:dyDescent="0.25">
      <c r="B3091" s="50"/>
      <c r="C3091" s="128"/>
      <c r="D3091" s="126"/>
      <c r="E3091" s="126"/>
      <c r="F3091" s="124"/>
      <c r="G3091" s="132"/>
      <c r="H3091" s="50"/>
      <c r="I3091" s="50"/>
      <c r="J3091" s="50"/>
      <c r="K3091" s="50"/>
      <c r="L3091" s="50"/>
      <c r="M3091" s="50"/>
      <c r="N3091" s="50"/>
      <c r="O3091" s="50"/>
      <c r="P3091" s="50"/>
      <c r="Q3091" s="50"/>
      <c r="R3091" s="50"/>
      <c r="S3091" s="50"/>
      <c r="T3091" s="50"/>
      <c r="U3091" s="50"/>
      <c r="V3091" s="50"/>
      <c r="W3091" s="50"/>
      <c r="X3091" s="50"/>
    </row>
    <row r="3092" spans="2:24" x14ac:dyDescent="0.25">
      <c r="B3092" s="50"/>
      <c r="C3092" s="128"/>
      <c r="D3092" s="126"/>
      <c r="E3092" s="126"/>
      <c r="F3092" s="124"/>
      <c r="G3092" s="132"/>
      <c r="H3092" s="50"/>
      <c r="I3092" s="50"/>
      <c r="J3092" s="50"/>
      <c r="K3092" s="50"/>
      <c r="L3092" s="50"/>
      <c r="M3092" s="50"/>
      <c r="N3092" s="50"/>
      <c r="O3092" s="50"/>
      <c r="P3092" s="50"/>
      <c r="Q3092" s="50"/>
      <c r="R3092" s="50"/>
      <c r="S3092" s="50"/>
      <c r="T3092" s="50"/>
      <c r="U3092" s="50"/>
      <c r="V3092" s="50"/>
      <c r="W3092" s="50"/>
      <c r="X3092" s="50"/>
    </row>
    <row r="3093" spans="2:24" x14ac:dyDescent="0.25">
      <c r="B3093" s="50"/>
      <c r="C3093" s="128"/>
      <c r="D3093" s="126"/>
      <c r="E3093" s="126"/>
      <c r="F3093" s="124"/>
      <c r="G3093" s="132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  <c r="R3093" s="50"/>
      <c r="S3093" s="50"/>
      <c r="T3093" s="50"/>
      <c r="U3093" s="50"/>
      <c r="V3093" s="50"/>
      <c r="W3093" s="50"/>
      <c r="X3093" s="50"/>
    </row>
    <row r="3094" spans="2:24" x14ac:dyDescent="0.25">
      <c r="B3094" s="50"/>
      <c r="C3094" s="128"/>
      <c r="D3094" s="126"/>
      <c r="E3094" s="126"/>
      <c r="F3094" s="124"/>
      <c r="G3094" s="132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  <c r="R3094" s="50"/>
      <c r="S3094" s="50"/>
      <c r="T3094" s="50"/>
      <c r="U3094" s="50"/>
      <c r="V3094" s="50"/>
      <c r="W3094" s="50"/>
      <c r="X3094" s="50"/>
    </row>
    <row r="3095" spans="2:24" x14ac:dyDescent="0.25">
      <c r="B3095" s="50"/>
      <c r="C3095" s="128"/>
      <c r="D3095" s="126"/>
      <c r="E3095" s="126"/>
      <c r="F3095" s="124"/>
      <c r="G3095" s="132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  <c r="R3095" s="50"/>
      <c r="S3095" s="50"/>
      <c r="T3095" s="50"/>
      <c r="U3095" s="50"/>
      <c r="V3095" s="50"/>
      <c r="W3095" s="50"/>
      <c r="X3095" s="50"/>
    </row>
    <row r="3096" spans="2:24" x14ac:dyDescent="0.25">
      <c r="B3096" s="50"/>
      <c r="C3096" s="128"/>
      <c r="D3096" s="126"/>
      <c r="E3096" s="126"/>
      <c r="F3096" s="124"/>
      <c r="G3096" s="132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  <c r="R3096" s="50"/>
      <c r="S3096" s="50"/>
      <c r="T3096" s="50"/>
      <c r="U3096" s="50"/>
      <c r="V3096" s="50"/>
      <c r="W3096" s="50"/>
      <c r="X3096" s="50"/>
    </row>
    <row r="3097" spans="2:24" x14ac:dyDescent="0.25">
      <c r="B3097" s="50"/>
      <c r="C3097" s="128"/>
      <c r="D3097" s="126"/>
      <c r="E3097" s="126"/>
      <c r="F3097" s="124"/>
      <c r="G3097" s="132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  <c r="R3097" s="50"/>
      <c r="S3097" s="50"/>
      <c r="T3097" s="50"/>
      <c r="U3097" s="50"/>
      <c r="V3097" s="50"/>
      <c r="W3097" s="50"/>
      <c r="X3097" s="50"/>
    </row>
    <row r="3098" spans="2:24" x14ac:dyDescent="0.25">
      <c r="B3098" s="50"/>
      <c r="C3098" s="128"/>
      <c r="D3098" s="126"/>
      <c r="E3098" s="126"/>
      <c r="F3098" s="124"/>
      <c r="G3098" s="132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  <c r="R3098" s="50"/>
      <c r="S3098" s="50"/>
      <c r="T3098" s="50"/>
      <c r="U3098" s="50"/>
      <c r="V3098" s="50"/>
      <c r="W3098" s="50"/>
      <c r="X3098" s="50"/>
    </row>
    <row r="3099" spans="2:24" x14ac:dyDescent="0.25">
      <c r="B3099" s="50"/>
      <c r="C3099" s="128"/>
      <c r="D3099" s="126"/>
      <c r="E3099" s="126"/>
      <c r="F3099" s="124"/>
      <c r="G3099" s="132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  <c r="R3099" s="50"/>
      <c r="S3099" s="50"/>
      <c r="T3099" s="50"/>
      <c r="U3099" s="50"/>
      <c r="V3099" s="50"/>
      <c r="W3099" s="50"/>
      <c r="X3099" s="50"/>
    </row>
    <row r="3100" spans="2:24" x14ac:dyDescent="0.25">
      <c r="B3100" s="50"/>
      <c r="C3100" s="128"/>
      <c r="D3100" s="126"/>
      <c r="E3100" s="126"/>
      <c r="F3100" s="124"/>
      <c r="G3100" s="132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  <c r="R3100" s="50"/>
      <c r="S3100" s="50"/>
      <c r="T3100" s="50"/>
      <c r="U3100" s="50"/>
      <c r="V3100" s="50"/>
      <c r="W3100" s="50"/>
      <c r="X3100" s="50"/>
    </row>
    <row r="3101" spans="2:24" x14ac:dyDescent="0.25">
      <c r="B3101" s="50"/>
      <c r="C3101" s="128"/>
      <c r="D3101" s="126"/>
      <c r="E3101" s="126"/>
      <c r="F3101" s="124"/>
      <c r="G3101" s="132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  <c r="R3101" s="50"/>
      <c r="S3101" s="50"/>
      <c r="T3101" s="50"/>
      <c r="U3101" s="50"/>
      <c r="V3101" s="50"/>
      <c r="W3101" s="50"/>
      <c r="X3101" s="50"/>
    </row>
    <row r="3102" spans="2:24" x14ac:dyDescent="0.25">
      <c r="B3102" s="50"/>
      <c r="C3102" s="128"/>
      <c r="D3102" s="126"/>
      <c r="E3102" s="126"/>
      <c r="F3102" s="124"/>
      <c r="G3102" s="132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  <c r="R3102" s="50"/>
      <c r="S3102" s="50"/>
      <c r="T3102" s="50"/>
      <c r="U3102" s="50"/>
      <c r="V3102" s="50"/>
      <c r="W3102" s="50"/>
      <c r="X3102" s="50"/>
    </row>
    <row r="3103" spans="2:24" x14ac:dyDescent="0.25">
      <c r="B3103" s="50"/>
      <c r="C3103" s="128"/>
      <c r="D3103" s="126"/>
      <c r="E3103" s="126"/>
      <c r="F3103" s="124"/>
      <c r="G3103" s="132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  <c r="R3103" s="50"/>
      <c r="S3103" s="50"/>
      <c r="T3103" s="50"/>
      <c r="U3103" s="50"/>
      <c r="V3103" s="50"/>
      <c r="W3103" s="50"/>
      <c r="X3103" s="50"/>
    </row>
    <row r="3104" spans="2:24" x14ac:dyDescent="0.25">
      <c r="B3104" s="50"/>
      <c r="C3104" s="128"/>
      <c r="D3104" s="126"/>
      <c r="E3104" s="126"/>
      <c r="F3104" s="124"/>
      <c r="G3104" s="132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  <c r="R3104" s="50"/>
      <c r="S3104" s="50"/>
      <c r="T3104" s="50"/>
      <c r="U3104" s="50"/>
      <c r="V3104" s="50"/>
      <c r="W3104" s="50"/>
      <c r="X3104" s="50"/>
    </row>
    <row r="3105" spans="2:24" x14ac:dyDescent="0.25">
      <c r="B3105" s="50"/>
      <c r="C3105" s="128"/>
      <c r="D3105" s="126"/>
      <c r="E3105" s="126"/>
      <c r="F3105" s="124"/>
      <c r="G3105" s="132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  <c r="R3105" s="50"/>
      <c r="S3105" s="50"/>
      <c r="T3105" s="50"/>
      <c r="U3105" s="50"/>
      <c r="V3105" s="50"/>
      <c r="W3105" s="50"/>
      <c r="X3105" s="50"/>
    </row>
    <row r="3106" spans="2:24" x14ac:dyDescent="0.25">
      <c r="B3106" s="50"/>
      <c r="C3106" s="128"/>
      <c r="D3106" s="126"/>
      <c r="E3106" s="126"/>
      <c r="F3106" s="124"/>
      <c r="G3106" s="132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  <c r="R3106" s="50"/>
      <c r="S3106" s="50"/>
      <c r="T3106" s="50"/>
      <c r="U3106" s="50"/>
      <c r="V3106" s="50"/>
      <c r="W3106" s="50"/>
      <c r="X3106" s="50"/>
    </row>
    <row r="3107" spans="2:24" x14ac:dyDescent="0.25">
      <c r="B3107" s="50"/>
      <c r="C3107" s="128"/>
      <c r="D3107" s="126"/>
      <c r="E3107" s="126"/>
      <c r="F3107" s="124"/>
      <c r="G3107" s="132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  <c r="R3107" s="50"/>
      <c r="S3107" s="50"/>
      <c r="T3107" s="50"/>
      <c r="U3107" s="50"/>
      <c r="V3107" s="50"/>
      <c r="W3107" s="50"/>
      <c r="X3107" s="50"/>
    </row>
    <row r="3108" spans="2:24" x14ac:dyDescent="0.25">
      <c r="B3108" s="50"/>
      <c r="C3108" s="128"/>
      <c r="D3108" s="126"/>
      <c r="E3108" s="126"/>
      <c r="F3108" s="124"/>
      <c r="G3108" s="132"/>
      <c r="H3108" s="50"/>
      <c r="I3108" s="50"/>
      <c r="J3108" s="50"/>
      <c r="K3108" s="50"/>
      <c r="L3108" s="50"/>
      <c r="M3108" s="50"/>
      <c r="N3108" s="50"/>
      <c r="O3108" s="50"/>
      <c r="P3108" s="50"/>
      <c r="Q3108" s="50"/>
      <c r="R3108" s="50"/>
      <c r="S3108" s="50"/>
      <c r="T3108" s="50"/>
      <c r="U3108" s="50"/>
      <c r="V3108" s="50"/>
      <c r="W3108" s="50"/>
      <c r="X3108" s="50"/>
    </row>
    <row r="3109" spans="2:24" x14ac:dyDescent="0.25">
      <c r="B3109" s="50"/>
      <c r="C3109" s="128"/>
      <c r="D3109" s="126"/>
      <c r="E3109" s="126"/>
      <c r="F3109" s="124"/>
      <c r="G3109" s="132"/>
      <c r="H3109" s="50"/>
      <c r="I3109" s="50"/>
      <c r="J3109" s="50"/>
      <c r="K3109" s="50"/>
      <c r="L3109" s="50"/>
      <c r="M3109" s="50"/>
      <c r="N3109" s="50"/>
      <c r="O3109" s="50"/>
      <c r="P3109" s="50"/>
      <c r="Q3109" s="50"/>
      <c r="R3109" s="50"/>
      <c r="S3109" s="50"/>
      <c r="T3109" s="50"/>
      <c r="U3109" s="50"/>
      <c r="V3109" s="50"/>
      <c r="W3109" s="50"/>
      <c r="X3109" s="50"/>
    </row>
    <row r="3110" spans="2:24" x14ac:dyDescent="0.25">
      <c r="B3110" s="50"/>
      <c r="C3110" s="128"/>
      <c r="D3110" s="126"/>
      <c r="E3110" s="126"/>
      <c r="F3110" s="124"/>
      <c r="G3110" s="132"/>
      <c r="H3110" s="50"/>
      <c r="I3110" s="50"/>
      <c r="J3110" s="50"/>
      <c r="K3110" s="50"/>
      <c r="L3110" s="50"/>
      <c r="M3110" s="50"/>
      <c r="N3110" s="50"/>
      <c r="O3110" s="50"/>
      <c r="P3110" s="50"/>
      <c r="Q3110" s="50"/>
      <c r="R3110" s="50"/>
      <c r="S3110" s="50"/>
      <c r="T3110" s="50"/>
      <c r="U3110" s="50"/>
      <c r="V3110" s="50"/>
      <c r="W3110" s="50"/>
      <c r="X3110" s="50"/>
    </row>
    <row r="3111" spans="2:24" x14ac:dyDescent="0.25">
      <c r="B3111" s="50"/>
      <c r="C3111" s="128"/>
      <c r="D3111" s="126"/>
      <c r="E3111" s="126"/>
      <c r="F3111" s="124"/>
      <c r="G3111" s="132"/>
      <c r="H3111" s="50"/>
      <c r="I3111" s="50"/>
      <c r="J3111" s="50"/>
      <c r="K3111" s="50"/>
      <c r="L3111" s="50"/>
      <c r="M3111" s="50"/>
      <c r="N3111" s="50"/>
      <c r="O3111" s="50"/>
      <c r="P3111" s="50"/>
      <c r="Q3111" s="50"/>
      <c r="R3111" s="50"/>
      <c r="S3111" s="50"/>
      <c r="T3111" s="50"/>
      <c r="U3111" s="50"/>
      <c r="V3111" s="50"/>
      <c r="W3111" s="50"/>
      <c r="X3111" s="50"/>
    </row>
    <row r="3112" spans="2:24" x14ac:dyDescent="0.25">
      <c r="B3112" s="50"/>
      <c r="C3112" s="128"/>
      <c r="D3112" s="126"/>
      <c r="E3112" s="126"/>
      <c r="F3112" s="124"/>
      <c r="G3112" s="132"/>
      <c r="H3112" s="50"/>
      <c r="I3112" s="50"/>
      <c r="J3112" s="50"/>
      <c r="K3112" s="50"/>
      <c r="L3112" s="50"/>
      <c r="M3112" s="50"/>
      <c r="N3112" s="50"/>
      <c r="O3112" s="50"/>
      <c r="P3112" s="50"/>
      <c r="Q3112" s="50"/>
      <c r="R3112" s="50"/>
      <c r="S3112" s="50"/>
      <c r="T3112" s="50"/>
      <c r="U3112" s="50"/>
      <c r="V3112" s="50"/>
      <c r="W3112" s="50"/>
      <c r="X3112" s="50"/>
    </row>
    <row r="3113" spans="2:24" x14ac:dyDescent="0.25">
      <c r="B3113" s="50"/>
      <c r="C3113" s="128"/>
      <c r="D3113" s="126"/>
      <c r="E3113" s="126"/>
      <c r="F3113" s="124"/>
      <c r="G3113" s="132"/>
      <c r="H3113" s="50"/>
      <c r="I3113" s="50"/>
      <c r="J3113" s="50"/>
      <c r="K3113" s="50"/>
      <c r="L3113" s="50"/>
      <c r="M3113" s="50"/>
      <c r="N3113" s="50"/>
      <c r="O3113" s="50"/>
      <c r="P3113" s="50"/>
      <c r="Q3113" s="50"/>
      <c r="R3113" s="50"/>
      <c r="S3113" s="50"/>
      <c r="T3113" s="50"/>
      <c r="U3113" s="50"/>
      <c r="V3113" s="50"/>
      <c r="W3113" s="50"/>
      <c r="X3113" s="50"/>
    </row>
    <row r="3114" spans="2:24" x14ac:dyDescent="0.25">
      <c r="B3114" s="50"/>
      <c r="C3114" s="128"/>
      <c r="D3114" s="126"/>
      <c r="E3114" s="126"/>
      <c r="F3114" s="124"/>
      <c r="G3114" s="132"/>
      <c r="H3114" s="50"/>
      <c r="I3114" s="50"/>
      <c r="J3114" s="50"/>
      <c r="K3114" s="50"/>
      <c r="L3114" s="50"/>
      <c r="M3114" s="50"/>
      <c r="N3114" s="50"/>
      <c r="O3114" s="50"/>
      <c r="P3114" s="50"/>
      <c r="Q3114" s="50"/>
      <c r="R3114" s="50"/>
      <c r="S3114" s="50"/>
      <c r="T3114" s="50"/>
      <c r="U3114" s="50"/>
      <c r="V3114" s="50"/>
      <c r="W3114" s="50"/>
      <c r="X3114" s="50"/>
    </row>
    <row r="3115" spans="2:24" x14ac:dyDescent="0.25">
      <c r="B3115" s="50"/>
      <c r="C3115" s="128"/>
      <c r="D3115" s="126"/>
      <c r="E3115" s="126"/>
      <c r="F3115" s="124"/>
      <c r="G3115" s="132"/>
      <c r="H3115" s="50"/>
      <c r="I3115" s="50"/>
      <c r="J3115" s="50"/>
      <c r="K3115" s="50"/>
      <c r="L3115" s="50"/>
      <c r="M3115" s="50"/>
      <c r="N3115" s="50"/>
      <c r="O3115" s="50"/>
      <c r="P3115" s="50"/>
      <c r="Q3115" s="50"/>
      <c r="R3115" s="50"/>
      <c r="S3115" s="50"/>
      <c r="T3115" s="50"/>
      <c r="U3115" s="50"/>
      <c r="V3115" s="50"/>
      <c r="W3115" s="50"/>
      <c r="X3115" s="50"/>
    </row>
    <row r="3116" spans="2:24" x14ac:dyDescent="0.25">
      <c r="B3116" s="50"/>
      <c r="C3116" s="128"/>
      <c r="D3116" s="126"/>
      <c r="E3116" s="126"/>
      <c r="F3116" s="124"/>
      <c r="G3116" s="132"/>
      <c r="H3116" s="50"/>
      <c r="I3116" s="50"/>
      <c r="J3116" s="50"/>
      <c r="K3116" s="50"/>
      <c r="L3116" s="50"/>
      <c r="M3116" s="50"/>
      <c r="N3116" s="50"/>
      <c r="O3116" s="50"/>
      <c r="P3116" s="50"/>
      <c r="Q3116" s="50"/>
      <c r="R3116" s="50"/>
      <c r="S3116" s="50"/>
      <c r="T3116" s="50"/>
      <c r="U3116" s="50"/>
      <c r="V3116" s="50"/>
      <c r="W3116" s="50"/>
      <c r="X3116" s="50"/>
    </row>
    <row r="3117" spans="2:24" x14ac:dyDescent="0.25">
      <c r="B3117" s="50"/>
      <c r="C3117" s="128"/>
      <c r="D3117" s="126"/>
      <c r="E3117" s="126"/>
      <c r="F3117" s="124"/>
      <c r="G3117" s="132"/>
      <c r="H3117" s="50"/>
      <c r="I3117" s="50"/>
      <c r="J3117" s="50"/>
      <c r="K3117" s="50"/>
      <c r="L3117" s="50"/>
      <c r="M3117" s="50"/>
      <c r="N3117" s="50"/>
      <c r="O3117" s="50"/>
      <c r="P3117" s="50"/>
      <c r="Q3117" s="50"/>
      <c r="R3117" s="50"/>
      <c r="S3117" s="50"/>
      <c r="T3117" s="50"/>
      <c r="U3117" s="50"/>
      <c r="V3117" s="50"/>
      <c r="W3117" s="50"/>
      <c r="X3117" s="50"/>
    </row>
    <row r="3118" spans="2:24" x14ac:dyDescent="0.25">
      <c r="B3118" s="50"/>
      <c r="C3118" s="128"/>
      <c r="D3118" s="126"/>
      <c r="E3118" s="126"/>
      <c r="F3118" s="124"/>
      <c r="G3118" s="132"/>
      <c r="H3118" s="50"/>
      <c r="I3118" s="50"/>
      <c r="J3118" s="50"/>
      <c r="K3118" s="50"/>
      <c r="L3118" s="50"/>
      <c r="M3118" s="50"/>
      <c r="N3118" s="50"/>
      <c r="O3118" s="50"/>
      <c r="P3118" s="50"/>
      <c r="Q3118" s="50"/>
      <c r="R3118" s="50"/>
      <c r="S3118" s="50"/>
      <c r="T3118" s="50"/>
      <c r="U3118" s="50"/>
      <c r="V3118" s="50"/>
      <c r="W3118" s="50"/>
      <c r="X3118" s="50"/>
    </row>
    <row r="3119" spans="2:24" x14ac:dyDescent="0.25">
      <c r="B3119" s="50"/>
      <c r="C3119" s="128"/>
      <c r="D3119" s="126"/>
      <c r="E3119" s="126"/>
      <c r="F3119" s="124"/>
      <c r="G3119" s="132"/>
      <c r="H3119" s="50"/>
      <c r="I3119" s="50"/>
      <c r="J3119" s="50"/>
      <c r="K3119" s="50"/>
      <c r="L3119" s="50"/>
      <c r="M3119" s="50"/>
      <c r="N3119" s="50"/>
      <c r="O3119" s="50"/>
      <c r="P3119" s="50"/>
      <c r="Q3119" s="50"/>
      <c r="R3119" s="50"/>
      <c r="S3119" s="50"/>
      <c r="T3119" s="50"/>
      <c r="U3119" s="50"/>
      <c r="V3119" s="50"/>
      <c r="W3119" s="50"/>
      <c r="X3119" s="50"/>
    </row>
    <row r="3120" spans="2:24" x14ac:dyDescent="0.25">
      <c r="B3120" s="50"/>
      <c r="C3120" s="128"/>
      <c r="D3120" s="126"/>
      <c r="E3120" s="126"/>
      <c r="F3120" s="124"/>
      <c r="G3120" s="132"/>
      <c r="H3120" s="50"/>
      <c r="I3120" s="50"/>
      <c r="J3120" s="50"/>
      <c r="K3120" s="50"/>
      <c r="L3120" s="50"/>
      <c r="M3120" s="50"/>
      <c r="N3120" s="50"/>
      <c r="O3120" s="50"/>
      <c r="P3120" s="50"/>
      <c r="Q3120" s="50"/>
      <c r="R3120" s="50"/>
      <c r="S3120" s="50"/>
      <c r="T3120" s="50"/>
      <c r="U3120" s="50"/>
      <c r="V3120" s="50"/>
      <c r="W3120" s="50"/>
      <c r="X3120" s="50"/>
    </row>
    <row r="3121" spans="2:24" x14ac:dyDescent="0.25">
      <c r="B3121" s="50"/>
      <c r="C3121" s="128"/>
      <c r="D3121" s="126"/>
      <c r="E3121" s="126"/>
      <c r="F3121" s="124"/>
      <c r="G3121" s="132"/>
      <c r="H3121" s="50"/>
      <c r="I3121" s="50"/>
      <c r="J3121" s="50"/>
      <c r="K3121" s="50"/>
      <c r="L3121" s="50"/>
      <c r="M3121" s="50"/>
      <c r="N3121" s="50"/>
      <c r="O3121" s="50"/>
      <c r="P3121" s="50"/>
      <c r="Q3121" s="50"/>
      <c r="R3121" s="50"/>
      <c r="S3121" s="50"/>
      <c r="T3121" s="50"/>
      <c r="U3121" s="50"/>
      <c r="V3121" s="50"/>
      <c r="W3121" s="50"/>
      <c r="X3121" s="50"/>
    </row>
    <row r="3122" spans="2:24" x14ac:dyDescent="0.25">
      <c r="B3122" s="50"/>
      <c r="C3122" s="128"/>
      <c r="D3122" s="126"/>
      <c r="E3122" s="126"/>
      <c r="F3122" s="124"/>
      <c r="G3122" s="132"/>
      <c r="H3122" s="50"/>
      <c r="I3122" s="50"/>
      <c r="J3122" s="50"/>
      <c r="K3122" s="50"/>
      <c r="L3122" s="50"/>
      <c r="M3122" s="50"/>
      <c r="N3122" s="50"/>
      <c r="O3122" s="50"/>
      <c r="P3122" s="50"/>
      <c r="Q3122" s="50"/>
      <c r="R3122" s="50"/>
      <c r="S3122" s="50"/>
      <c r="T3122" s="50"/>
      <c r="U3122" s="50"/>
      <c r="V3122" s="50"/>
      <c r="W3122" s="50"/>
      <c r="X3122" s="50"/>
    </row>
    <row r="3123" spans="2:24" x14ac:dyDescent="0.25">
      <c r="B3123" s="50"/>
      <c r="C3123" s="128"/>
      <c r="D3123" s="126"/>
      <c r="E3123" s="126"/>
      <c r="F3123" s="124"/>
      <c r="G3123" s="132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  <c r="R3123" s="50"/>
      <c r="S3123" s="50"/>
      <c r="T3123" s="50"/>
      <c r="U3123" s="50"/>
      <c r="V3123" s="50"/>
      <c r="W3123" s="50"/>
      <c r="X3123" s="50"/>
    </row>
    <row r="3124" spans="2:24" x14ac:dyDescent="0.25">
      <c r="B3124" s="50"/>
      <c r="C3124" s="128"/>
      <c r="D3124" s="126"/>
      <c r="E3124" s="126"/>
      <c r="F3124" s="124"/>
      <c r="G3124" s="132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  <c r="R3124" s="50"/>
      <c r="S3124" s="50"/>
      <c r="T3124" s="50"/>
      <c r="U3124" s="50"/>
      <c r="V3124" s="50"/>
      <c r="W3124" s="50"/>
      <c r="X3124" s="50"/>
    </row>
    <row r="3125" spans="2:24" x14ac:dyDescent="0.25">
      <c r="B3125" s="50"/>
      <c r="C3125" s="128"/>
      <c r="D3125" s="126"/>
      <c r="E3125" s="126"/>
      <c r="F3125" s="124"/>
      <c r="G3125" s="132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  <c r="R3125" s="50"/>
      <c r="S3125" s="50"/>
      <c r="T3125" s="50"/>
      <c r="U3125" s="50"/>
      <c r="V3125" s="50"/>
      <c r="W3125" s="50"/>
      <c r="X3125" s="50"/>
    </row>
    <row r="3126" spans="2:24" x14ac:dyDescent="0.25">
      <c r="B3126" s="50"/>
      <c r="C3126" s="128"/>
      <c r="D3126" s="126"/>
      <c r="E3126" s="126"/>
      <c r="F3126" s="124"/>
      <c r="G3126" s="132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  <c r="R3126" s="50"/>
      <c r="S3126" s="50"/>
      <c r="T3126" s="50"/>
      <c r="U3126" s="50"/>
      <c r="V3126" s="50"/>
      <c r="W3126" s="50"/>
      <c r="X3126" s="50"/>
    </row>
    <row r="3127" spans="2:24" x14ac:dyDescent="0.25">
      <c r="B3127" s="50"/>
      <c r="C3127" s="128"/>
      <c r="D3127" s="126"/>
      <c r="E3127" s="126"/>
      <c r="F3127" s="124"/>
      <c r="G3127" s="132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  <c r="R3127" s="50"/>
      <c r="S3127" s="50"/>
      <c r="T3127" s="50"/>
      <c r="U3127" s="50"/>
      <c r="V3127" s="50"/>
      <c r="W3127" s="50"/>
      <c r="X3127" s="50"/>
    </row>
    <row r="3128" spans="2:24" x14ac:dyDescent="0.25">
      <c r="B3128" s="50"/>
      <c r="C3128" s="128"/>
      <c r="D3128" s="126"/>
      <c r="E3128" s="126"/>
      <c r="F3128" s="124"/>
      <c r="G3128" s="132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  <c r="R3128" s="50"/>
      <c r="S3128" s="50"/>
      <c r="T3128" s="50"/>
      <c r="U3128" s="50"/>
      <c r="V3128" s="50"/>
      <c r="W3128" s="50"/>
      <c r="X3128" s="50"/>
    </row>
    <row r="3129" spans="2:24" x14ac:dyDescent="0.25">
      <c r="B3129" s="50"/>
      <c r="C3129" s="128"/>
      <c r="D3129" s="126"/>
      <c r="E3129" s="126"/>
      <c r="F3129" s="124"/>
      <c r="G3129" s="132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  <c r="R3129" s="50"/>
      <c r="S3129" s="50"/>
      <c r="T3129" s="50"/>
      <c r="U3129" s="50"/>
      <c r="V3129" s="50"/>
      <c r="W3129" s="50"/>
      <c r="X3129" s="50"/>
    </row>
    <row r="3130" spans="2:24" x14ac:dyDescent="0.25">
      <c r="B3130" s="50"/>
      <c r="C3130" s="128"/>
      <c r="D3130" s="126"/>
      <c r="E3130" s="126"/>
      <c r="F3130" s="124"/>
      <c r="G3130" s="132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  <c r="R3130" s="50"/>
      <c r="S3130" s="50"/>
      <c r="T3130" s="50"/>
      <c r="U3130" s="50"/>
      <c r="V3130" s="50"/>
      <c r="W3130" s="50"/>
      <c r="X3130" s="50"/>
    </row>
    <row r="3131" spans="2:24" x14ac:dyDescent="0.25">
      <c r="B3131" s="50"/>
      <c r="C3131" s="128"/>
      <c r="D3131" s="126"/>
      <c r="E3131" s="126"/>
      <c r="F3131" s="124"/>
      <c r="G3131" s="132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  <c r="R3131" s="50"/>
      <c r="S3131" s="50"/>
      <c r="T3131" s="50"/>
      <c r="U3131" s="50"/>
      <c r="V3131" s="50"/>
      <c r="W3131" s="50"/>
      <c r="X3131" s="50"/>
    </row>
    <row r="3132" spans="2:24" x14ac:dyDescent="0.25">
      <c r="B3132" s="50"/>
      <c r="C3132" s="128"/>
      <c r="D3132" s="126"/>
      <c r="E3132" s="126"/>
      <c r="F3132" s="124"/>
      <c r="G3132" s="132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  <c r="R3132" s="50"/>
      <c r="S3132" s="50"/>
      <c r="T3132" s="50"/>
      <c r="U3132" s="50"/>
      <c r="V3132" s="50"/>
      <c r="W3132" s="50"/>
      <c r="X3132" s="50"/>
    </row>
    <row r="3133" spans="2:24" x14ac:dyDescent="0.25">
      <c r="B3133" s="50"/>
      <c r="C3133" s="128"/>
      <c r="D3133" s="126"/>
      <c r="E3133" s="126"/>
      <c r="F3133" s="124"/>
      <c r="G3133" s="132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  <c r="R3133" s="50"/>
      <c r="S3133" s="50"/>
      <c r="T3133" s="50"/>
      <c r="U3133" s="50"/>
      <c r="V3133" s="50"/>
      <c r="W3133" s="50"/>
      <c r="X3133" s="50"/>
    </row>
    <row r="3134" spans="2:24" x14ac:dyDescent="0.25">
      <c r="B3134" s="50"/>
      <c r="C3134" s="128"/>
      <c r="D3134" s="126"/>
      <c r="E3134" s="126"/>
      <c r="F3134" s="124"/>
      <c r="G3134" s="132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  <c r="R3134" s="50"/>
      <c r="S3134" s="50"/>
      <c r="T3134" s="50"/>
      <c r="U3134" s="50"/>
      <c r="V3134" s="50"/>
      <c r="W3134" s="50"/>
      <c r="X3134" s="50"/>
    </row>
    <row r="3135" spans="2:24" x14ac:dyDescent="0.25">
      <c r="B3135" s="50"/>
      <c r="C3135" s="128"/>
      <c r="D3135" s="126"/>
      <c r="E3135" s="126"/>
      <c r="F3135" s="124"/>
      <c r="G3135" s="132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  <c r="R3135" s="50"/>
      <c r="S3135" s="50"/>
      <c r="T3135" s="50"/>
      <c r="U3135" s="50"/>
      <c r="V3135" s="50"/>
      <c r="W3135" s="50"/>
      <c r="X3135" s="50"/>
    </row>
    <row r="3136" spans="2:24" x14ac:dyDescent="0.25">
      <c r="B3136" s="50"/>
      <c r="C3136" s="128"/>
      <c r="D3136" s="126"/>
      <c r="E3136" s="126"/>
      <c r="F3136" s="124"/>
      <c r="G3136" s="132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  <c r="R3136" s="50"/>
      <c r="S3136" s="50"/>
      <c r="T3136" s="50"/>
      <c r="U3136" s="50"/>
      <c r="V3136" s="50"/>
      <c r="W3136" s="50"/>
      <c r="X3136" s="50"/>
    </row>
    <row r="3137" spans="2:24" x14ac:dyDescent="0.25">
      <c r="B3137" s="50"/>
      <c r="C3137" s="128"/>
      <c r="D3137" s="126"/>
      <c r="E3137" s="126"/>
      <c r="F3137" s="124"/>
      <c r="G3137" s="132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  <c r="R3137" s="50"/>
      <c r="S3137" s="50"/>
      <c r="T3137" s="50"/>
      <c r="U3137" s="50"/>
      <c r="V3137" s="50"/>
      <c r="W3137" s="50"/>
      <c r="X3137" s="50"/>
    </row>
    <row r="3138" spans="2:24" x14ac:dyDescent="0.25">
      <c r="B3138" s="50"/>
      <c r="C3138" s="128"/>
      <c r="D3138" s="126"/>
      <c r="E3138" s="126"/>
      <c r="F3138" s="124"/>
      <c r="G3138" s="132"/>
      <c r="H3138" s="50"/>
      <c r="I3138" s="50"/>
      <c r="J3138" s="50"/>
      <c r="K3138" s="50"/>
      <c r="L3138" s="50"/>
      <c r="M3138" s="50"/>
      <c r="N3138" s="50"/>
      <c r="O3138" s="50"/>
      <c r="P3138" s="50"/>
      <c r="Q3138" s="50"/>
      <c r="R3138" s="50"/>
      <c r="S3138" s="50"/>
      <c r="T3138" s="50"/>
      <c r="U3138" s="50"/>
      <c r="V3138" s="50"/>
      <c r="W3138" s="50"/>
      <c r="X3138" s="50"/>
    </row>
    <row r="3139" spans="2:24" x14ac:dyDescent="0.25">
      <c r="B3139" s="50"/>
      <c r="C3139" s="128"/>
      <c r="D3139" s="126"/>
      <c r="E3139" s="126"/>
      <c r="F3139" s="124"/>
      <c r="G3139" s="132"/>
      <c r="H3139" s="50"/>
      <c r="I3139" s="50"/>
      <c r="J3139" s="50"/>
      <c r="K3139" s="50"/>
      <c r="L3139" s="50"/>
      <c r="M3139" s="50"/>
      <c r="N3139" s="50"/>
      <c r="O3139" s="50"/>
      <c r="P3139" s="50"/>
      <c r="Q3139" s="50"/>
      <c r="R3139" s="50"/>
      <c r="S3139" s="50"/>
      <c r="T3139" s="50"/>
      <c r="U3139" s="50"/>
      <c r="V3139" s="50"/>
      <c r="W3139" s="50"/>
      <c r="X3139" s="50"/>
    </row>
    <row r="3140" spans="2:24" x14ac:dyDescent="0.25">
      <c r="B3140" s="50"/>
      <c r="C3140" s="128"/>
      <c r="D3140" s="126"/>
      <c r="E3140" s="126"/>
      <c r="F3140" s="124"/>
      <c r="G3140" s="132"/>
      <c r="H3140" s="50"/>
      <c r="I3140" s="50"/>
      <c r="J3140" s="50"/>
      <c r="K3140" s="50"/>
      <c r="L3140" s="50"/>
      <c r="M3140" s="50"/>
      <c r="N3140" s="50"/>
      <c r="O3140" s="50"/>
      <c r="P3140" s="50"/>
      <c r="Q3140" s="50"/>
      <c r="R3140" s="50"/>
      <c r="S3140" s="50"/>
      <c r="T3140" s="50"/>
      <c r="U3140" s="50"/>
      <c r="V3140" s="50"/>
      <c r="W3140" s="50"/>
      <c r="X3140" s="50"/>
    </row>
    <row r="3141" spans="2:24" x14ac:dyDescent="0.25">
      <c r="B3141" s="50"/>
      <c r="C3141" s="128"/>
      <c r="D3141" s="126"/>
      <c r="E3141" s="126"/>
      <c r="F3141" s="124"/>
      <c r="G3141" s="132"/>
      <c r="H3141" s="50"/>
      <c r="I3141" s="50"/>
      <c r="J3141" s="50"/>
      <c r="K3141" s="50"/>
      <c r="L3141" s="50"/>
      <c r="M3141" s="50"/>
      <c r="N3141" s="50"/>
      <c r="O3141" s="50"/>
      <c r="P3141" s="50"/>
      <c r="Q3141" s="50"/>
      <c r="R3141" s="50"/>
      <c r="S3141" s="50"/>
      <c r="T3141" s="50"/>
      <c r="U3141" s="50"/>
      <c r="V3141" s="50"/>
      <c r="W3141" s="50"/>
      <c r="X3141" s="50"/>
    </row>
    <row r="3142" spans="2:24" x14ac:dyDescent="0.25">
      <c r="B3142" s="50"/>
      <c r="C3142" s="128"/>
      <c r="D3142" s="126"/>
      <c r="E3142" s="126"/>
      <c r="F3142" s="124"/>
      <c r="G3142" s="132"/>
      <c r="H3142" s="50"/>
      <c r="I3142" s="50"/>
      <c r="J3142" s="50"/>
      <c r="K3142" s="50"/>
      <c r="L3142" s="50"/>
      <c r="M3142" s="50"/>
      <c r="N3142" s="50"/>
      <c r="O3142" s="50"/>
      <c r="P3142" s="50"/>
      <c r="Q3142" s="50"/>
      <c r="R3142" s="50"/>
      <c r="S3142" s="50"/>
      <c r="T3142" s="50"/>
      <c r="U3142" s="50"/>
      <c r="V3142" s="50"/>
      <c r="W3142" s="50"/>
      <c r="X3142" s="50"/>
    </row>
    <row r="3143" spans="2:24" x14ac:dyDescent="0.25">
      <c r="B3143" s="50"/>
      <c r="C3143" s="128"/>
      <c r="D3143" s="126"/>
      <c r="E3143" s="126"/>
      <c r="F3143" s="124"/>
      <c r="G3143" s="132"/>
      <c r="H3143" s="50"/>
      <c r="I3143" s="50"/>
      <c r="J3143" s="50"/>
      <c r="K3143" s="50"/>
      <c r="L3143" s="50"/>
      <c r="M3143" s="50"/>
      <c r="N3143" s="50"/>
      <c r="O3143" s="50"/>
      <c r="P3143" s="50"/>
      <c r="Q3143" s="50"/>
      <c r="R3143" s="50"/>
      <c r="S3143" s="50"/>
      <c r="T3143" s="50"/>
      <c r="U3143" s="50"/>
      <c r="V3143" s="50"/>
      <c r="W3143" s="50"/>
      <c r="X3143" s="50"/>
    </row>
    <row r="3144" spans="2:24" x14ac:dyDescent="0.25">
      <c r="B3144" s="50"/>
      <c r="C3144" s="128"/>
      <c r="D3144" s="126"/>
      <c r="E3144" s="126"/>
      <c r="F3144" s="124"/>
      <c r="G3144" s="132"/>
      <c r="H3144" s="50"/>
      <c r="I3144" s="50"/>
      <c r="J3144" s="50"/>
      <c r="K3144" s="50"/>
      <c r="L3144" s="50"/>
      <c r="M3144" s="50"/>
      <c r="N3144" s="50"/>
      <c r="O3144" s="50"/>
      <c r="P3144" s="50"/>
      <c r="Q3144" s="50"/>
      <c r="R3144" s="50"/>
      <c r="S3144" s="50"/>
      <c r="T3144" s="50"/>
      <c r="U3144" s="50"/>
      <c r="V3144" s="50"/>
      <c r="W3144" s="50"/>
      <c r="X3144" s="50"/>
    </row>
    <row r="3145" spans="2:24" x14ac:dyDescent="0.25">
      <c r="B3145" s="50"/>
      <c r="C3145" s="128"/>
      <c r="D3145" s="126"/>
      <c r="E3145" s="126"/>
      <c r="F3145" s="124"/>
      <c r="G3145" s="132"/>
      <c r="H3145" s="50"/>
      <c r="I3145" s="50"/>
      <c r="J3145" s="50"/>
      <c r="K3145" s="50"/>
      <c r="L3145" s="50"/>
      <c r="M3145" s="50"/>
      <c r="N3145" s="50"/>
      <c r="O3145" s="50"/>
      <c r="P3145" s="50"/>
      <c r="Q3145" s="50"/>
      <c r="R3145" s="50"/>
      <c r="S3145" s="50"/>
      <c r="T3145" s="50"/>
      <c r="U3145" s="50"/>
      <c r="V3145" s="50"/>
      <c r="W3145" s="50"/>
      <c r="X3145" s="50"/>
    </row>
    <row r="3146" spans="2:24" x14ac:dyDescent="0.25">
      <c r="B3146" s="50"/>
      <c r="C3146" s="128"/>
      <c r="D3146" s="126"/>
      <c r="E3146" s="126"/>
      <c r="F3146" s="124"/>
      <c r="G3146" s="132"/>
      <c r="H3146" s="50"/>
      <c r="I3146" s="50"/>
      <c r="J3146" s="50"/>
      <c r="K3146" s="50"/>
      <c r="L3146" s="50"/>
      <c r="M3146" s="50"/>
      <c r="N3146" s="50"/>
      <c r="O3146" s="50"/>
      <c r="P3146" s="50"/>
      <c r="Q3146" s="50"/>
      <c r="R3146" s="50"/>
      <c r="S3146" s="50"/>
      <c r="T3146" s="50"/>
      <c r="U3146" s="50"/>
      <c r="V3146" s="50"/>
      <c r="W3146" s="50"/>
      <c r="X3146" s="50"/>
    </row>
    <row r="3147" spans="2:24" x14ac:dyDescent="0.25">
      <c r="B3147" s="50"/>
      <c r="C3147" s="128"/>
      <c r="D3147" s="126"/>
      <c r="E3147" s="126"/>
      <c r="F3147" s="124"/>
      <c r="G3147" s="132"/>
      <c r="H3147" s="50"/>
      <c r="I3147" s="50"/>
      <c r="J3147" s="50"/>
      <c r="K3147" s="50"/>
      <c r="L3147" s="50"/>
      <c r="M3147" s="50"/>
      <c r="N3147" s="50"/>
      <c r="O3147" s="50"/>
      <c r="P3147" s="50"/>
      <c r="Q3147" s="50"/>
      <c r="R3147" s="50"/>
      <c r="S3147" s="50"/>
      <c r="T3147" s="50"/>
      <c r="U3147" s="50"/>
      <c r="V3147" s="50"/>
      <c r="W3147" s="50"/>
      <c r="X3147" s="50"/>
    </row>
    <row r="3148" spans="2:24" x14ac:dyDescent="0.25">
      <c r="B3148" s="50"/>
      <c r="C3148" s="128"/>
      <c r="D3148" s="126"/>
      <c r="E3148" s="126"/>
      <c r="F3148" s="124"/>
      <c r="G3148" s="132"/>
      <c r="H3148" s="50"/>
      <c r="I3148" s="50"/>
      <c r="J3148" s="50"/>
      <c r="K3148" s="50"/>
      <c r="L3148" s="50"/>
      <c r="M3148" s="50"/>
      <c r="N3148" s="50"/>
      <c r="O3148" s="50"/>
      <c r="P3148" s="50"/>
      <c r="Q3148" s="50"/>
      <c r="R3148" s="50"/>
      <c r="S3148" s="50"/>
      <c r="T3148" s="50"/>
      <c r="U3148" s="50"/>
      <c r="V3148" s="50"/>
      <c r="W3148" s="50"/>
      <c r="X3148" s="50"/>
    </row>
    <row r="3149" spans="2:24" x14ac:dyDescent="0.25">
      <c r="B3149" s="50"/>
      <c r="C3149" s="128"/>
      <c r="D3149" s="126"/>
      <c r="E3149" s="126"/>
      <c r="F3149" s="124"/>
      <c r="G3149" s="132"/>
      <c r="H3149" s="50"/>
      <c r="I3149" s="50"/>
      <c r="J3149" s="50"/>
      <c r="K3149" s="50"/>
      <c r="L3149" s="50"/>
      <c r="M3149" s="50"/>
      <c r="N3149" s="50"/>
      <c r="O3149" s="50"/>
      <c r="P3149" s="50"/>
      <c r="Q3149" s="50"/>
      <c r="R3149" s="50"/>
      <c r="S3149" s="50"/>
      <c r="T3149" s="50"/>
      <c r="U3149" s="50"/>
      <c r="V3149" s="50"/>
      <c r="W3149" s="50"/>
      <c r="X3149" s="50"/>
    </row>
    <row r="3150" spans="2:24" x14ac:dyDescent="0.25">
      <c r="B3150" s="50"/>
      <c r="C3150" s="128"/>
      <c r="D3150" s="126"/>
      <c r="E3150" s="126"/>
      <c r="F3150" s="124"/>
      <c r="G3150" s="132"/>
      <c r="H3150" s="50"/>
      <c r="I3150" s="50"/>
      <c r="J3150" s="50"/>
      <c r="K3150" s="50"/>
      <c r="L3150" s="50"/>
      <c r="M3150" s="50"/>
      <c r="N3150" s="50"/>
      <c r="O3150" s="50"/>
      <c r="P3150" s="50"/>
      <c r="Q3150" s="50"/>
      <c r="R3150" s="50"/>
      <c r="S3150" s="50"/>
      <c r="T3150" s="50"/>
      <c r="U3150" s="50"/>
      <c r="V3150" s="50"/>
      <c r="W3150" s="50"/>
      <c r="X3150" s="50"/>
    </row>
    <row r="3151" spans="2:24" x14ac:dyDescent="0.25">
      <c r="B3151" s="50"/>
      <c r="C3151" s="128"/>
      <c r="D3151" s="126"/>
      <c r="E3151" s="126"/>
      <c r="F3151" s="124"/>
      <c r="G3151" s="132"/>
      <c r="H3151" s="50"/>
      <c r="I3151" s="50"/>
      <c r="J3151" s="50"/>
      <c r="K3151" s="50"/>
      <c r="L3151" s="50"/>
      <c r="M3151" s="50"/>
      <c r="N3151" s="50"/>
      <c r="O3151" s="50"/>
      <c r="P3151" s="50"/>
      <c r="Q3151" s="50"/>
      <c r="R3151" s="50"/>
      <c r="S3151" s="50"/>
      <c r="T3151" s="50"/>
      <c r="U3151" s="50"/>
      <c r="V3151" s="50"/>
      <c r="W3151" s="50"/>
      <c r="X3151" s="50"/>
    </row>
    <row r="3152" spans="2:24" x14ac:dyDescent="0.25">
      <c r="B3152" s="50"/>
      <c r="C3152" s="128"/>
      <c r="D3152" s="126"/>
      <c r="E3152" s="126"/>
      <c r="F3152" s="124"/>
      <c r="G3152" s="132"/>
      <c r="H3152" s="50"/>
      <c r="I3152" s="50"/>
      <c r="J3152" s="50"/>
      <c r="K3152" s="50"/>
      <c r="L3152" s="50"/>
      <c r="M3152" s="50"/>
      <c r="N3152" s="50"/>
      <c r="O3152" s="50"/>
      <c r="P3152" s="50"/>
      <c r="Q3152" s="50"/>
      <c r="R3152" s="50"/>
      <c r="S3152" s="50"/>
      <c r="T3152" s="50"/>
      <c r="U3152" s="50"/>
      <c r="V3152" s="50"/>
      <c r="W3152" s="50"/>
      <c r="X3152" s="50"/>
    </row>
    <row r="3153" spans="2:24" x14ac:dyDescent="0.25">
      <c r="B3153" s="50"/>
      <c r="C3153" s="128"/>
      <c r="D3153" s="126"/>
      <c r="E3153" s="126"/>
      <c r="F3153" s="124"/>
      <c r="G3153" s="132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  <c r="R3153" s="50"/>
      <c r="S3153" s="50"/>
      <c r="T3153" s="50"/>
      <c r="U3153" s="50"/>
      <c r="V3153" s="50"/>
      <c r="W3153" s="50"/>
      <c r="X3153" s="50"/>
    </row>
    <row r="3154" spans="2:24" x14ac:dyDescent="0.25">
      <c r="B3154" s="50"/>
      <c r="C3154" s="128"/>
      <c r="D3154" s="126"/>
      <c r="E3154" s="126"/>
      <c r="F3154" s="124"/>
      <c r="G3154" s="132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  <c r="R3154" s="50"/>
      <c r="S3154" s="50"/>
      <c r="T3154" s="50"/>
      <c r="U3154" s="50"/>
      <c r="V3154" s="50"/>
      <c r="W3154" s="50"/>
      <c r="X3154" s="50"/>
    </row>
    <row r="3155" spans="2:24" x14ac:dyDescent="0.25">
      <c r="B3155" s="50"/>
      <c r="C3155" s="128"/>
      <c r="D3155" s="126"/>
      <c r="E3155" s="126"/>
      <c r="F3155" s="124"/>
      <c r="G3155" s="132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  <c r="R3155" s="50"/>
      <c r="S3155" s="50"/>
      <c r="T3155" s="50"/>
      <c r="U3155" s="50"/>
      <c r="V3155" s="50"/>
      <c r="W3155" s="50"/>
      <c r="X3155" s="50"/>
    </row>
    <row r="3156" spans="2:24" x14ac:dyDescent="0.25">
      <c r="B3156" s="50"/>
      <c r="C3156" s="128"/>
      <c r="D3156" s="126"/>
      <c r="E3156" s="126"/>
      <c r="F3156" s="124"/>
      <c r="G3156" s="132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  <c r="R3156" s="50"/>
      <c r="S3156" s="50"/>
      <c r="T3156" s="50"/>
      <c r="U3156" s="50"/>
      <c r="V3156" s="50"/>
      <c r="W3156" s="50"/>
      <c r="X3156" s="50"/>
    </row>
    <row r="3157" spans="2:24" x14ac:dyDescent="0.25">
      <c r="B3157" s="50"/>
      <c r="C3157" s="128"/>
      <c r="D3157" s="126"/>
      <c r="E3157" s="126"/>
      <c r="F3157" s="124"/>
      <c r="G3157" s="132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  <c r="R3157" s="50"/>
      <c r="S3157" s="50"/>
      <c r="T3157" s="50"/>
      <c r="U3157" s="50"/>
      <c r="V3157" s="50"/>
      <c r="W3157" s="50"/>
      <c r="X3157" s="50"/>
    </row>
    <row r="3158" spans="2:24" x14ac:dyDescent="0.25">
      <c r="B3158" s="50"/>
      <c r="C3158" s="128"/>
      <c r="D3158" s="126"/>
      <c r="E3158" s="126"/>
      <c r="F3158" s="124"/>
      <c r="G3158" s="132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  <c r="R3158" s="50"/>
      <c r="S3158" s="50"/>
      <c r="T3158" s="50"/>
      <c r="U3158" s="50"/>
      <c r="V3158" s="50"/>
      <c r="W3158" s="50"/>
      <c r="X3158" s="50"/>
    </row>
    <row r="3159" spans="2:24" x14ac:dyDescent="0.25">
      <c r="B3159" s="50"/>
      <c r="C3159" s="128"/>
      <c r="D3159" s="126"/>
      <c r="E3159" s="126"/>
      <c r="F3159" s="124"/>
      <c r="G3159" s="132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  <c r="R3159" s="50"/>
      <c r="S3159" s="50"/>
      <c r="T3159" s="50"/>
      <c r="U3159" s="50"/>
      <c r="V3159" s="50"/>
      <c r="W3159" s="50"/>
      <c r="X3159" s="50"/>
    </row>
    <row r="3160" spans="2:24" x14ac:dyDescent="0.25">
      <c r="B3160" s="50"/>
      <c r="C3160" s="128"/>
      <c r="D3160" s="126"/>
      <c r="E3160" s="126"/>
      <c r="F3160" s="124"/>
      <c r="G3160" s="132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  <c r="R3160" s="50"/>
      <c r="S3160" s="50"/>
      <c r="T3160" s="50"/>
      <c r="U3160" s="50"/>
      <c r="V3160" s="50"/>
      <c r="W3160" s="50"/>
      <c r="X3160" s="50"/>
    </row>
    <row r="3161" spans="2:24" x14ac:dyDescent="0.25">
      <c r="B3161" s="50"/>
      <c r="C3161" s="128"/>
      <c r="D3161" s="126"/>
      <c r="E3161" s="126"/>
      <c r="F3161" s="124"/>
      <c r="G3161" s="132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  <c r="R3161" s="50"/>
      <c r="S3161" s="50"/>
      <c r="T3161" s="50"/>
      <c r="U3161" s="50"/>
      <c r="V3161" s="50"/>
      <c r="W3161" s="50"/>
      <c r="X3161" s="50"/>
    </row>
    <row r="3162" spans="2:24" x14ac:dyDescent="0.25">
      <c r="B3162" s="50"/>
      <c r="C3162" s="128"/>
      <c r="D3162" s="126"/>
      <c r="E3162" s="126"/>
      <c r="F3162" s="124"/>
      <c r="G3162" s="132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  <c r="R3162" s="50"/>
      <c r="S3162" s="50"/>
      <c r="T3162" s="50"/>
      <c r="U3162" s="50"/>
      <c r="V3162" s="50"/>
      <c r="W3162" s="50"/>
      <c r="X3162" s="50"/>
    </row>
    <row r="3163" spans="2:24" x14ac:dyDescent="0.25">
      <c r="B3163" s="50"/>
      <c r="C3163" s="128"/>
      <c r="D3163" s="126"/>
      <c r="E3163" s="126"/>
      <c r="F3163" s="124"/>
      <c r="G3163" s="132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  <c r="R3163" s="50"/>
      <c r="S3163" s="50"/>
      <c r="T3163" s="50"/>
      <c r="U3163" s="50"/>
      <c r="V3163" s="50"/>
      <c r="W3163" s="50"/>
      <c r="X3163" s="50"/>
    </row>
    <row r="3164" spans="2:24" x14ac:dyDescent="0.25">
      <c r="B3164" s="50"/>
      <c r="C3164" s="128"/>
      <c r="D3164" s="126"/>
      <c r="E3164" s="126"/>
      <c r="F3164" s="124"/>
      <c r="G3164" s="132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  <c r="R3164" s="50"/>
      <c r="S3164" s="50"/>
      <c r="T3164" s="50"/>
      <c r="U3164" s="50"/>
      <c r="V3164" s="50"/>
      <c r="W3164" s="50"/>
      <c r="X3164" s="50"/>
    </row>
    <row r="3165" spans="2:24" x14ac:dyDescent="0.25">
      <c r="B3165" s="50"/>
      <c r="C3165" s="128"/>
      <c r="D3165" s="126"/>
      <c r="E3165" s="126"/>
      <c r="F3165" s="124"/>
      <c r="G3165" s="132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  <c r="R3165" s="50"/>
      <c r="S3165" s="50"/>
      <c r="T3165" s="50"/>
      <c r="U3165" s="50"/>
      <c r="V3165" s="50"/>
      <c r="W3165" s="50"/>
      <c r="X3165" s="50"/>
    </row>
    <row r="3166" spans="2:24" x14ac:dyDescent="0.25">
      <c r="B3166" s="50"/>
      <c r="C3166" s="128"/>
      <c r="D3166" s="126"/>
      <c r="E3166" s="126"/>
      <c r="F3166" s="124"/>
      <c r="G3166" s="132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  <c r="R3166" s="50"/>
      <c r="S3166" s="50"/>
      <c r="T3166" s="50"/>
      <c r="U3166" s="50"/>
      <c r="V3166" s="50"/>
      <c r="W3166" s="50"/>
      <c r="X3166" s="50"/>
    </row>
    <row r="3167" spans="2:24" x14ac:dyDescent="0.25">
      <c r="B3167" s="50"/>
      <c r="C3167" s="128"/>
      <c r="D3167" s="126"/>
      <c r="E3167" s="126"/>
      <c r="F3167" s="124"/>
      <c r="G3167" s="132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  <c r="R3167" s="50"/>
      <c r="S3167" s="50"/>
      <c r="T3167" s="50"/>
      <c r="U3167" s="50"/>
      <c r="V3167" s="50"/>
      <c r="W3167" s="50"/>
      <c r="X3167" s="50"/>
    </row>
    <row r="3168" spans="2:24" x14ac:dyDescent="0.25">
      <c r="B3168" s="50"/>
      <c r="C3168" s="128"/>
      <c r="D3168" s="126"/>
      <c r="E3168" s="126"/>
      <c r="F3168" s="124"/>
      <c r="G3168" s="132"/>
      <c r="H3168" s="50"/>
      <c r="I3168" s="50"/>
      <c r="J3168" s="50"/>
      <c r="K3168" s="50"/>
      <c r="L3168" s="50"/>
      <c r="M3168" s="50"/>
      <c r="N3168" s="50"/>
      <c r="O3168" s="50"/>
      <c r="P3168" s="50"/>
      <c r="Q3168" s="50"/>
      <c r="R3168" s="50"/>
      <c r="S3168" s="50"/>
      <c r="T3168" s="50"/>
      <c r="U3168" s="50"/>
      <c r="V3168" s="50"/>
      <c r="W3168" s="50"/>
      <c r="X3168" s="50"/>
    </row>
    <row r="3169" spans="2:24" x14ac:dyDescent="0.25">
      <c r="B3169" s="50"/>
      <c r="C3169" s="128"/>
      <c r="D3169" s="126"/>
      <c r="E3169" s="126"/>
      <c r="F3169" s="124"/>
      <c r="G3169" s="132"/>
      <c r="H3169" s="50"/>
      <c r="I3169" s="50"/>
      <c r="J3169" s="50"/>
      <c r="K3169" s="50"/>
      <c r="L3169" s="50"/>
      <c r="M3169" s="50"/>
      <c r="N3169" s="50"/>
      <c r="O3169" s="50"/>
      <c r="P3169" s="50"/>
      <c r="Q3169" s="50"/>
      <c r="R3169" s="50"/>
      <c r="S3169" s="50"/>
      <c r="T3169" s="50"/>
      <c r="U3169" s="50"/>
      <c r="V3169" s="50"/>
      <c r="W3169" s="50"/>
      <c r="X3169" s="50"/>
    </row>
    <row r="3170" spans="2:24" x14ac:dyDescent="0.25">
      <c r="B3170" s="50"/>
      <c r="C3170" s="128"/>
      <c r="D3170" s="126"/>
      <c r="E3170" s="126"/>
      <c r="F3170" s="124"/>
      <c r="G3170" s="132"/>
      <c r="H3170" s="50"/>
      <c r="I3170" s="50"/>
      <c r="J3170" s="50"/>
      <c r="K3170" s="50"/>
      <c r="L3170" s="50"/>
      <c r="M3170" s="50"/>
      <c r="N3170" s="50"/>
      <c r="O3170" s="50"/>
      <c r="P3170" s="50"/>
      <c r="Q3170" s="50"/>
      <c r="R3170" s="50"/>
      <c r="S3170" s="50"/>
      <c r="T3170" s="50"/>
      <c r="U3170" s="50"/>
      <c r="V3170" s="50"/>
      <c r="W3170" s="50"/>
      <c r="X3170" s="50"/>
    </row>
    <row r="3171" spans="2:24" x14ac:dyDescent="0.25">
      <c r="B3171" s="50"/>
      <c r="C3171" s="128"/>
      <c r="D3171" s="126"/>
      <c r="E3171" s="126"/>
      <c r="F3171" s="124"/>
      <c r="G3171" s="132"/>
      <c r="H3171" s="50"/>
      <c r="I3171" s="50"/>
      <c r="J3171" s="50"/>
      <c r="K3171" s="50"/>
      <c r="L3171" s="50"/>
      <c r="M3171" s="50"/>
      <c r="N3171" s="50"/>
      <c r="O3171" s="50"/>
      <c r="P3171" s="50"/>
      <c r="Q3171" s="50"/>
      <c r="R3171" s="50"/>
      <c r="S3171" s="50"/>
      <c r="T3171" s="50"/>
      <c r="U3171" s="50"/>
      <c r="V3171" s="50"/>
      <c r="W3171" s="50"/>
      <c r="X3171" s="50"/>
    </row>
    <row r="3172" spans="2:24" x14ac:dyDescent="0.25">
      <c r="B3172" s="50"/>
      <c r="C3172" s="128"/>
      <c r="D3172" s="126"/>
      <c r="E3172" s="126"/>
      <c r="F3172" s="124"/>
      <c r="G3172" s="132"/>
      <c r="H3172" s="50"/>
      <c r="I3172" s="50"/>
      <c r="J3172" s="50"/>
      <c r="K3172" s="50"/>
      <c r="L3172" s="50"/>
      <c r="M3172" s="50"/>
      <c r="N3172" s="50"/>
      <c r="O3172" s="50"/>
      <c r="P3172" s="50"/>
      <c r="Q3172" s="50"/>
      <c r="R3172" s="50"/>
      <c r="S3172" s="50"/>
      <c r="T3172" s="50"/>
      <c r="U3172" s="50"/>
      <c r="V3172" s="50"/>
      <c r="W3172" s="50"/>
      <c r="X3172" s="50"/>
    </row>
    <row r="3173" spans="2:24" x14ac:dyDescent="0.25">
      <c r="B3173" s="50"/>
      <c r="C3173" s="128"/>
      <c r="D3173" s="126"/>
      <c r="E3173" s="126"/>
      <c r="F3173" s="124"/>
      <c r="G3173" s="132"/>
      <c r="H3173" s="50"/>
      <c r="I3173" s="50"/>
      <c r="J3173" s="50"/>
      <c r="K3173" s="50"/>
      <c r="L3173" s="50"/>
      <c r="M3173" s="50"/>
      <c r="N3173" s="50"/>
      <c r="O3173" s="50"/>
      <c r="P3173" s="50"/>
      <c r="Q3173" s="50"/>
      <c r="R3173" s="50"/>
      <c r="S3173" s="50"/>
      <c r="T3173" s="50"/>
      <c r="U3173" s="50"/>
      <c r="V3173" s="50"/>
      <c r="W3173" s="50"/>
      <c r="X3173" s="50"/>
    </row>
    <row r="3174" spans="2:24" x14ac:dyDescent="0.25">
      <c r="B3174" s="50"/>
      <c r="C3174" s="128"/>
      <c r="D3174" s="126"/>
      <c r="E3174" s="126"/>
      <c r="F3174" s="124"/>
      <c r="G3174" s="132"/>
      <c r="H3174" s="50"/>
      <c r="I3174" s="50"/>
      <c r="J3174" s="50"/>
      <c r="K3174" s="50"/>
      <c r="L3174" s="50"/>
      <c r="M3174" s="50"/>
      <c r="N3174" s="50"/>
      <c r="O3174" s="50"/>
      <c r="P3174" s="50"/>
      <c r="Q3174" s="50"/>
      <c r="R3174" s="50"/>
      <c r="S3174" s="50"/>
      <c r="T3174" s="50"/>
      <c r="U3174" s="50"/>
      <c r="V3174" s="50"/>
      <c r="W3174" s="50"/>
      <c r="X3174" s="50"/>
    </row>
    <row r="3175" spans="2:24" x14ac:dyDescent="0.25">
      <c r="B3175" s="50"/>
      <c r="C3175" s="128"/>
      <c r="D3175" s="126"/>
      <c r="E3175" s="126"/>
      <c r="F3175" s="124"/>
      <c r="G3175" s="132"/>
      <c r="H3175" s="50"/>
      <c r="I3175" s="50"/>
      <c r="J3175" s="50"/>
      <c r="K3175" s="50"/>
      <c r="L3175" s="50"/>
      <c r="M3175" s="50"/>
      <c r="N3175" s="50"/>
      <c r="O3175" s="50"/>
      <c r="P3175" s="50"/>
      <c r="Q3175" s="50"/>
      <c r="R3175" s="50"/>
      <c r="S3175" s="50"/>
      <c r="T3175" s="50"/>
      <c r="U3175" s="50"/>
      <c r="V3175" s="50"/>
      <c r="W3175" s="50"/>
      <c r="X3175" s="50"/>
    </row>
    <row r="3176" spans="2:24" x14ac:dyDescent="0.25">
      <c r="B3176" s="50"/>
      <c r="C3176" s="128"/>
      <c r="D3176" s="126"/>
      <c r="E3176" s="126"/>
      <c r="F3176" s="124"/>
      <c r="G3176" s="132"/>
      <c r="H3176" s="50"/>
      <c r="I3176" s="50"/>
      <c r="J3176" s="50"/>
      <c r="K3176" s="50"/>
      <c r="L3176" s="50"/>
      <c r="M3176" s="50"/>
      <c r="N3176" s="50"/>
      <c r="O3176" s="50"/>
      <c r="P3176" s="50"/>
      <c r="Q3176" s="50"/>
      <c r="R3176" s="50"/>
      <c r="S3176" s="50"/>
      <c r="T3176" s="50"/>
      <c r="U3176" s="50"/>
      <c r="V3176" s="50"/>
      <c r="W3176" s="50"/>
      <c r="X3176" s="50"/>
    </row>
    <row r="3177" spans="2:24" x14ac:dyDescent="0.25">
      <c r="B3177" s="50"/>
      <c r="C3177" s="128"/>
      <c r="D3177" s="126"/>
      <c r="E3177" s="126"/>
      <c r="F3177" s="124"/>
      <c r="G3177" s="132"/>
      <c r="H3177" s="50"/>
      <c r="I3177" s="50"/>
      <c r="J3177" s="50"/>
      <c r="K3177" s="50"/>
      <c r="L3177" s="50"/>
      <c r="M3177" s="50"/>
      <c r="N3177" s="50"/>
      <c r="O3177" s="50"/>
      <c r="P3177" s="50"/>
      <c r="Q3177" s="50"/>
      <c r="R3177" s="50"/>
      <c r="S3177" s="50"/>
      <c r="T3177" s="50"/>
      <c r="U3177" s="50"/>
      <c r="V3177" s="50"/>
      <c r="W3177" s="50"/>
      <c r="X3177" s="50"/>
    </row>
    <row r="3178" spans="2:24" x14ac:dyDescent="0.25">
      <c r="B3178" s="50"/>
      <c r="C3178" s="128"/>
      <c r="D3178" s="126"/>
      <c r="E3178" s="126"/>
      <c r="F3178" s="124"/>
      <c r="G3178" s="132"/>
      <c r="H3178" s="50"/>
      <c r="I3178" s="50"/>
      <c r="J3178" s="50"/>
      <c r="K3178" s="50"/>
      <c r="L3178" s="50"/>
      <c r="M3178" s="50"/>
      <c r="N3178" s="50"/>
      <c r="O3178" s="50"/>
      <c r="P3178" s="50"/>
      <c r="Q3178" s="50"/>
      <c r="R3178" s="50"/>
      <c r="S3178" s="50"/>
      <c r="T3178" s="50"/>
      <c r="U3178" s="50"/>
      <c r="V3178" s="50"/>
      <c r="W3178" s="50"/>
      <c r="X3178" s="50"/>
    </row>
    <row r="3179" spans="2:24" x14ac:dyDescent="0.25">
      <c r="B3179" s="50"/>
      <c r="C3179" s="128"/>
      <c r="D3179" s="126"/>
      <c r="E3179" s="126"/>
      <c r="F3179" s="124"/>
      <c r="G3179" s="132"/>
      <c r="H3179" s="50"/>
      <c r="I3179" s="50"/>
      <c r="J3179" s="50"/>
      <c r="K3179" s="50"/>
      <c r="L3179" s="50"/>
      <c r="M3179" s="50"/>
      <c r="N3179" s="50"/>
      <c r="O3179" s="50"/>
      <c r="P3179" s="50"/>
      <c r="Q3179" s="50"/>
      <c r="R3179" s="50"/>
      <c r="S3179" s="50"/>
      <c r="T3179" s="50"/>
      <c r="U3179" s="50"/>
      <c r="V3179" s="50"/>
      <c r="W3179" s="50"/>
      <c r="X3179" s="50"/>
    </row>
    <row r="3180" spans="2:24" x14ac:dyDescent="0.25">
      <c r="B3180" s="50"/>
      <c r="C3180" s="128"/>
      <c r="D3180" s="126"/>
      <c r="E3180" s="126"/>
      <c r="F3180" s="124"/>
      <c r="G3180" s="132"/>
      <c r="H3180" s="50"/>
      <c r="I3180" s="50"/>
      <c r="J3180" s="50"/>
      <c r="K3180" s="50"/>
      <c r="L3180" s="50"/>
      <c r="M3180" s="50"/>
      <c r="N3180" s="50"/>
      <c r="O3180" s="50"/>
      <c r="P3180" s="50"/>
      <c r="Q3180" s="50"/>
      <c r="R3180" s="50"/>
      <c r="S3180" s="50"/>
      <c r="T3180" s="50"/>
      <c r="U3180" s="50"/>
      <c r="V3180" s="50"/>
      <c r="W3180" s="50"/>
      <c r="X3180" s="50"/>
    </row>
    <row r="3181" spans="2:24" x14ac:dyDescent="0.25">
      <c r="B3181" s="50"/>
      <c r="C3181" s="128"/>
      <c r="D3181" s="126"/>
      <c r="E3181" s="126"/>
      <c r="F3181" s="124"/>
      <c r="G3181" s="132"/>
      <c r="H3181" s="50"/>
      <c r="I3181" s="50"/>
      <c r="J3181" s="50"/>
      <c r="K3181" s="50"/>
      <c r="L3181" s="50"/>
      <c r="M3181" s="50"/>
      <c r="N3181" s="50"/>
      <c r="O3181" s="50"/>
      <c r="P3181" s="50"/>
      <c r="Q3181" s="50"/>
      <c r="R3181" s="50"/>
      <c r="S3181" s="50"/>
      <c r="T3181" s="50"/>
      <c r="U3181" s="50"/>
      <c r="V3181" s="50"/>
      <c r="W3181" s="50"/>
      <c r="X3181" s="50"/>
    </row>
    <row r="3182" spans="2:24" x14ac:dyDescent="0.25">
      <c r="B3182" s="50"/>
      <c r="C3182" s="128"/>
      <c r="D3182" s="126"/>
      <c r="E3182" s="126"/>
      <c r="F3182" s="124"/>
      <c r="G3182" s="132"/>
      <c r="H3182" s="50"/>
      <c r="I3182" s="50"/>
      <c r="J3182" s="50"/>
      <c r="K3182" s="50"/>
      <c r="L3182" s="50"/>
      <c r="M3182" s="50"/>
      <c r="N3182" s="50"/>
      <c r="O3182" s="50"/>
      <c r="P3182" s="50"/>
      <c r="Q3182" s="50"/>
      <c r="R3182" s="50"/>
      <c r="S3182" s="50"/>
      <c r="T3182" s="50"/>
      <c r="U3182" s="50"/>
      <c r="V3182" s="50"/>
      <c r="W3182" s="50"/>
      <c r="X3182" s="50"/>
    </row>
    <row r="3183" spans="2:24" x14ac:dyDescent="0.25">
      <c r="B3183" s="50"/>
      <c r="C3183" s="128"/>
      <c r="D3183" s="126"/>
      <c r="E3183" s="126"/>
      <c r="F3183" s="124"/>
      <c r="G3183" s="132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  <c r="R3183" s="50"/>
      <c r="S3183" s="50"/>
      <c r="T3183" s="50"/>
      <c r="U3183" s="50"/>
      <c r="V3183" s="50"/>
      <c r="W3183" s="50"/>
      <c r="X3183" s="50"/>
    </row>
    <row r="3184" spans="2:24" x14ac:dyDescent="0.25">
      <c r="B3184" s="50"/>
      <c r="C3184" s="128"/>
      <c r="D3184" s="126"/>
      <c r="E3184" s="126"/>
      <c r="F3184" s="124"/>
      <c r="G3184" s="132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  <c r="R3184" s="50"/>
      <c r="S3184" s="50"/>
      <c r="T3184" s="50"/>
      <c r="U3184" s="50"/>
      <c r="V3184" s="50"/>
      <c r="W3184" s="50"/>
      <c r="X3184" s="50"/>
    </row>
    <row r="3185" spans="2:24" x14ac:dyDescent="0.25">
      <c r="B3185" s="50"/>
      <c r="C3185" s="128"/>
      <c r="D3185" s="126"/>
      <c r="E3185" s="126"/>
      <c r="F3185" s="124"/>
      <c r="G3185" s="132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  <c r="R3185" s="50"/>
      <c r="S3185" s="50"/>
      <c r="T3185" s="50"/>
      <c r="U3185" s="50"/>
      <c r="V3185" s="50"/>
      <c r="W3185" s="50"/>
      <c r="X3185" s="50"/>
    </row>
    <row r="3186" spans="2:24" x14ac:dyDescent="0.25">
      <c r="B3186" s="50"/>
      <c r="C3186" s="128"/>
      <c r="D3186" s="126"/>
      <c r="E3186" s="126"/>
      <c r="F3186" s="124"/>
      <c r="G3186" s="132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  <c r="R3186" s="50"/>
      <c r="S3186" s="50"/>
      <c r="T3186" s="50"/>
      <c r="U3186" s="50"/>
      <c r="V3186" s="50"/>
      <c r="W3186" s="50"/>
      <c r="X3186" s="50"/>
    </row>
    <row r="3187" spans="2:24" x14ac:dyDescent="0.25">
      <c r="B3187" s="50"/>
      <c r="C3187" s="128"/>
      <c r="D3187" s="126"/>
      <c r="E3187" s="126"/>
      <c r="F3187" s="124"/>
      <c r="G3187" s="132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  <c r="R3187" s="50"/>
      <c r="S3187" s="50"/>
      <c r="T3187" s="50"/>
      <c r="U3187" s="50"/>
      <c r="V3187" s="50"/>
      <c r="W3187" s="50"/>
      <c r="X3187" s="50"/>
    </row>
    <row r="3188" spans="2:24" x14ac:dyDescent="0.25">
      <c r="B3188" s="50"/>
      <c r="C3188" s="128"/>
      <c r="D3188" s="126"/>
      <c r="E3188" s="126"/>
      <c r="F3188" s="124"/>
      <c r="G3188" s="132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  <c r="R3188" s="50"/>
      <c r="S3188" s="50"/>
      <c r="T3188" s="50"/>
      <c r="U3188" s="50"/>
      <c r="V3188" s="50"/>
      <c r="W3188" s="50"/>
      <c r="X3188" s="50"/>
    </row>
    <row r="3189" spans="2:24" x14ac:dyDescent="0.25">
      <c r="B3189" s="50"/>
      <c r="C3189" s="128"/>
      <c r="D3189" s="126"/>
      <c r="E3189" s="126"/>
      <c r="F3189" s="124"/>
      <c r="G3189" s="132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  <c r="R3189" s="50"/>
      <c r="S3189" s="50"/>
      <c r="T3189" s="50"/>
      <c r="U3189" s="50"/>
      <c r="V3189" s="50"/>
      <c r="W3189" s="50"/>
      <c r="X3189" s="50"/>
    </row>
    <row r="3190" spans="2:24" x14ac:dyDescent="0.25">
      <c r="B3190" s="50"/>
      <c r="C3190" s="128"/>
      <c r="D3190" s="126"/>
      <c r="E3190" s="126"/>
      <c r="F3190" s="124"/>
      <c r="G3190" s="132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  <c r="R3190" s="50"/>
      <c r="S3190" s="50"/>
      <c r="T3190" s="50"/>
      <c r="U3190" s="50"/>
      <c r="V3190" s="50"/>
      <c r="W3190" s="50"/>
      <c r="X3190" s="50"/>
    </row>
    <row r="3191" spans="2:24" x14ac:dyDescent="0.25">
      <c r="B3191" s="50"/>
      <c r="C3191" s="128"/>
      <c r="D3191" s="126"/>
      <c r="E3191" s="126"/>
      <c r="F3191" s="124"/>
      <c r="G3191" s="132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  <c r="R3191" s="50"/>
      <c r="S3191" s="50"/>
      <c r="T3191" s="50"/>
      <c r="U3191" s="50"/>
      <c r="V3191" s="50"/>
      <c r="W3191" s="50"/>
      <c r="X3191" s="50"/>
    </row>
    <row r="3192" spans="2:24" x14ac:dyDescent="0.25">
      <c r="B3192" s="50"/>
      <c r="C3192" s="128"/>
      <c r="D3192" s="126"/>
      <c r="E3192" s="126"/>
      <c r="F3192" s="124"/>
      <c r="G3192" s="132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  <c r="R3192" s="50"/>
      <c r="S3192" s="50"/>
      <c r="T3192" s="50"/>
      <c r="U3192" s="50"/>
      <c r="V3192" s="50"/>
      <c r="W3192" s="50"/>
      <c r="X3192" s="50"/>
    </row>
    <row r="3193" spans="2:24" x14ac:dyDescent="0.25">
      <c r="B3193" s="50"/>
      <c r="C3193" s="128"/>
      <c r="D3193" s="126"/>
      <c r="E3193" s="126"/>
      <c r="F3193" s="124"/>
      <c r="G3193" s="132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  <c r="R3193" s="50"/>
      <c r="S3193" s="50"/>
      <c r="T3193" s="50"/>
      <c r="U3193" s="50"/>
      <c r="V3193" s="50"/>
      <c r="W3193" s="50"/>
      <c r="X3193" s="50"/>
    </row>
    <row r="3194" spans="2:24" x14ac:dyDescent="0.25">
      <c r="B3194" s="50"/>
      <c r="C3194" s="128"/>
      <c r="D3194" s="126"/>
      <c r="E3194" s="126"/>
      <c r="F3194" s="124"/>
      <c r="G3194" s="132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  <c r="R3194" s="50"/>
      <c r="S3194" s="50"/>
      <c r="T3194" s="50"/>
      <c r="U3194" s="50"/>
      <c r="V3194" s="50"/>
      <c r="W3194" s="50"/>
      <c r="X3194" s="50"/>
    </row>
    <row r="3195" spans="2:24" x14ac:dyDescent="0.25">
      <c r="B3195" s="50"/>
      <c r="C3195" s="128"/>
      <c r="D3195" s="126"/>
      <c r="E3195" s="126"/>
      <c r="F3195" s="124"/>
      <c r="G3195" s="132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  <c r="R3195" s="50"/>
      <c r="S3195" s="50"/>
      <c r="T3195" s="50"/>
      <c r="U3195" s="50"/>
      <c r="V3195" s="50"/>
      <c r="W3195" s="50"/>
      <c r="X3195" s="50"/>
    </row>
    <row r="3196" spans="2:24" x14ac:dyDescent="0.25">
      <c r="B3196" s="50"/>
      <c r="C3196" s="128"/>
      <c r="D3196" s="126"/>
      <c r="E3196" s="126"/>
      <c r="F3196" s="124"/>
      <c r="G3196" s="132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  <c r="R3196" s="50"/>
      <c r="S3196" s="50"/>
      <c r="T3196" s="50"/>
      <c r="U3196" s="50"/>
      <c r="V3196" s="50"/>
      <c r="W3196" s="50"/>
      <c r="X3196" s="50"/>
    </row>
    <row r="3197" spans="2:24" x14ac:dyDescent="0.25">
      <c r="B3197" s="50"/>
      <c r="C3197" s="128"/>
      <c r="D3197" s="126"/>
      <c r="E3197" s="126"/>
      <c r="F3197" s="124"/>
      <c r="G3197" s="132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  <c r="R3197" s="50"/>
      <c r="S3197" s="50"/>
      <c r="T3197" s="50"/>
      <c r="U3197" s="50"/>
      <c r="V3197" s="50"/>
      <c r="W3197" s="50"/>
      <c r="X3197" s="50"/>
    </row>
    <row r="3198" spans="2:24" x14ac:dyDescent="0.25">
      <c r="B3198" s="50"/>
      <c r="C3198" s="128"/>
      <c r="D3198" s="126"/>
      <c r="E3198" s="126"/>
      <c r="F3198" s="124"/>
      <c r="G3198" s="132"/>
      <c r="H3198" s="50"/>
      <c r="I3198" s="50"/>
      <c r="J3198" s="50"/>
      <c r="K3198" s="50"/>
      <c r="L3198" s="50"/>
      <c r="M3198" s="50"/>
      <c r="N3198" s="50"/>
      <c r="O3198" s="50"/>
      <c r="P3198" s="50"/>
      <c r="Q3198" s="50"/>
      <c r="R3198" s="50"/>
      <c r="S3198" s="50"/>
      <c r="T3198" s="50"/>
      <c r="U3198" s="50"/>
      <c r="V3198" s="50"/>
      <c r="W3198" s="50"/>
      <c r="X3198" s="50"/>
    </row>
    <row r="3199" spans="2:24" x14ac:dyDescent="0.25">
      <c r="B3199" s="50"/>
      <c r="C3199" s="128"/>
      <c r="D3199" s="126"/>
      <c r="E3199" s="126"/>
      <c r="F3199" s="124"/>
      <c r="G3199" s="132"/>
      <c r="H3199" s="50"/>
      <c r="I3199" s="50"/>
      <c r="J3199" s="50"/>
      <c r="K3199" s="50"/>
      <c r="L3199" s="50"/>
      <c r="M3199" s="50"/>
      <c r="N3199" s="50"/>
      <c r="O3199" s="50"/>
      <c r="P3199" s="50"/>
      <c r="Q3199" s="50"/>
      <c r="R3199" s="50"/>
      <c r="S3199" s="50"/>
      <c r="T3199" s="50"/>
      <c r="U3199" s="50"/>
      <c r="V3199" s="50"/>
      <c r="W3199" s="50"/>
      <c r="X3199" s="50"/>
    </row>
    <row r="3200" spans="2:24" x14ac:dyDescent="0.25">
      <c r="B3200" s="50"/>
      <c r="C3200" s="128"/>
      <c r="D3200" s="126"/>
      <c r="E3200" s="126"/>
      <c r="F3200" s="124"/>
      <c r="G3200" s="132"/>
      <c r="H3200" s="50"/>
      <c r="I3200" s="50"/>
      <c r="J3200" s="50"/>
      <c r="K3200" s="50"/>
      <c r="L3200" s="50"/>
      <c r="M3200" s="50"/>
      <c r="N3200" s="50"/>
      <c r="O3200" s="50"/>
      <c r="P3200" s="50"/>
      <c r="Q3200" s="50"/>
      <c r="R3200" s="50"/>
      <c r="S3200" s="50"/>
      <c r="T3200" s="50"/>
      <c r="U3200" s="50"/>
      <c r="V3200" s="50"/>
      <c r="W3200" s="50"/>
      <c r="X3200" s="50"/>
    </row>
    <row r="3201" spans="2:24" x14ac:dyDescent="0.25">
      <c r="B3201" s="50"/>
      <c r="C3201" s="128"/>
      <c r="D3201" s="126"/>
      <c r="E3201" s="126"/>
      <c r="F3201" s="124"/>
      <c r="G3201" s="132"/>
      <c r="H3201" s="50"/>
      <c r="I3201" s="50"/>
      <c r="J3201" s="50"/>
      <c r="K3201" s="50"/>
      <c r="L3201" s="50"/>
      <c r="M3201" s="50"/>
      <c r="N3201" s="50"/>
      <c r="O3201" s="50"/>
      <c r="P3201" s="50"/>
      <c r="Q3201" s="50"/>
      <c r="R3201" s="50"/>
      <c r="S3201" s="50"/>
      <c r="T3201" s="50"/>
      <c r="U3201" s="50"/>
      <c r="V3201" s="50"/>
      <c r="W3201" s="50"/>
      <c r="X3201" s="50"/>
    </row>
    <row r="3202" spans="2:24" x14ac:dyDescent="0.25">
      <c r="B3202" s="50"/>
      <c r="C3202" s="128"/>
      <c r="D3202" s="126"/>
      <c r="E3202" s="126"/>
      <c r="F3202" s="124"/>
      <c r="G3202" s="132"/>
      <c r="H3202" s="50"/>
      <c r="I3202" s="50"/>
      <c r="J3202" s="50"/>
      <c r="K3202" s="50"/>
      <c r="L3202" s="50"/>
      <c r="M3202" s="50"/>
      <c r="N3202" s="50"/>
      <c r="O3202" s="50"/>
      <c r="P3202" s="50"/>
      <c r="Q3202" s="50"/>
      <c r="R3202" s="50"/>
      <c r="S3202" s="50"/>
      <c r="T3202" s="50"/>
      <c r="U3202" s="50"/>
      <c r="V3202" s="50"/>
      <c r="W3202" s="50"/>
      <c r="X3202" s="50"/>
    </row>
    <row r="3203" spans="2:24" x14ac:dyDescent="0.25">
      <c r="B3203" s="50"/>
      <c r="C3203" s="128"/>
      <c r="D3203" s="126"/>
      <c r="E3203" s="126"/>
      <c r="F3203" s="124"/>
      <c r="G3203" s="132"/>
      <c r="H3203" s="50"/>
      <c r="I3203" s="50"/>
      <c r="J3203" s="50"/>
      <c r="K3203" s="50"/>
      <c r="L3203" s="50"/>
      <c r="M3203" s="50"/>
      <c r="N3203" s="50"/>
      <c r="O3203" s="50"/>
      <c r="P3203" s="50"/>
      <c r="Q3203" s="50"/>
      <c r="R3203" s="50"/>
      <c r="S3203" s="50"/>
      <c r="T3203" s="50"/>
      <c r="U3203" s="50"/>
      <c r="V3203" s="50"/>
      <c r="W3203" s="50"/>
      <c r="X3203" s="50"/>
    </row>
    <row r="3204" spans="2:24" x14ac:dyDescent="0.25">
      <c r="B3204" s="50"/>
      <c r="C3204" s="128"/>
      <c r="D3204" s="126"/>
      <c r="E3204" s="126"/>
      <c r="F3204" s="124"/>
      <c r="G3204" s="132"/>
      <c r="H3204" s="50"/>
      <c r="I3204" s="50"/>
      <c r="J3204" s="50"/>
      <c r="K3204" s="50"/>
      <c r="L3204" s="50"/>
      <c r="M3204" s="50"/>
      <c r="N3204" s="50"/>
      <c r="O3204" s="50"/>
      <c r="P3204" s="50"/>
      <c r="Q3204" s="50"/>
      <c r="R3204" s="50"/>
      <c r="S3204" s="50"/>
      <c r="T3204" s="50"/>
      <c r="U3204" s="50"/>
      <c r="V3204" s="50"/>
      <c r="W3204" s="50"/>
      <c r="X3204" s="50"/>
    </row>
    <row r="3205" spans="2:24" x14ac:dyDescent="0.25">
      <c r="B3205" s="50"/>
      <c r="C3205" s="128"/>
      <c r="D3205" s="126"/>
      <c r="E3205" s="126"/>
      <c r="F3205" s="124"/>
      <c r="G3205" s="132"/>
      <c r="H3205" s="50"/>
      <c r="I3205" s="50"/>
      <c r="J3205" s="50"/>
      <c r="K3205" s="50"/>
      <c r="L3205" s="50"/>
      <c r="M3205" s="50"/>
      <c r="N3205" s="50"/>
      <c r="O3205" s="50"/>
      <c r="P3205" s="50"/>
      <c r="Q3205" s="50"/>
      <c r="R3205" s="50"/>
      <c r="S3205" s="50"/>
      <c r="T3205" s="50"/>
      <c r="U3205" s="50"/>
      <c r="V3205" s="50"/>
      <c r="W3205" s="50"/>
      <c r="X3205" s="50"/>
    </row>
    <row r="3206" spans="2:24" x14ac:dyDescent="0.25">
      <c r="B3206" s="50"/>
      <c r="C3206" s="128"/>
      <c r="D3206" s="126"/>
      <c r="E3206" s="126"/>
      <c r="F3206" s="124"/>
      <c r="G3206" s="132"/>
      <c r="H3206" s="50"/>
      <c r="I3206" s="50"/>
      <c r="J3206" s="50"/>
      <c r="K3206" s="50"/>
      <c r="L3206" s="50"/>
      <c r="M3206" s="50"/>
      <c r="N3206" s="50"/>
      <c r="O3206" s="50"/>
      <c r="P3206" s="50"/>
      <c r="Q3206" s="50"/>
      <c r="R3206" s="50"/>
      <c r="S3206" s="50"/>
      <c r="T3206" s="50"/>
      <c r="U3206" s="50"/>
      <c r="V3206" s="50"/>
      <c r="W3206" s="50"/>
      <c r="X3206" s="50"/>
    </row>
    <row r="3207" spans="2:24" x14ac:dyDescent="0.25">
      <c r="B3207" s="50"/>
      <c r="C3207" s="128"/>
      <c r="D3207" s="126"/>
      <c r="E3207" s="126"/>
      <c r="F3207" s="124"/>
      <c r="G3207" s="132"/>
      <c r="H3207" s="50"/>
      <c r="I3207" s="50"/>
      <c r="J3207" s="50"/>
      <c r="K3207" s="50"/>
      <c r="L3207" s="50"/>
      <c r="M3207" s="50"/>
      <c r="N3207" s="50"/>
      <c r="O3207" s="50"/>
      <c r="P3207" s="50"/>
      <c r="Q3207" s="50"/>
      <c r="R3207" s="50"/>
      <c r="S3207" s="50"/>
      <c r="T3207" s="50"/>
      <c r="U3207" s="50"/>
      <c r="V3207" s="50"/>
      <c r="W3207" s="50"/>
      <c r="X3207" s="50"/>
    </row>
    <row r="3208" spans="2:24" x14ac:dyDescent="0.25">
      <c r="B3208" s="50"/>
      <c r="C3208" s="128"/>
      <c r="D3208" s="126"/>
      <c r="E3208" s="126"/>
      <c r="F3208" s="124"/>
      <c r="G3208" s="132"/>
      <c r="H3208" s="50"/>
      <c r="I3208" s="50"/>
      <c r="J3208" s="50"/>
      <c r="K3208" s="50"/>
      <c r="L3208" s="50"/>
      <c r="M3208" s="50"/>
      <c r="N3208" s="50"/>
      <c r="O3208" s="50"/>
      <c r="P3208" s="50"/>
      <c r="Q3208" s="50"/>
      <c r="R3208" s="50"/>
      <c r="S3208" s="50"/>
      <c r="T3208" s="50"/>
      <c r="U3208" s="50"/>
      <c r="V3208" s="50"/>
      <c r="W3208" s="50"/>
      <c r="X3208" s="50"/>
    </row>
    <row r="3209" spans="2:24" x14ac:dyDescent="0.25">
      <c r="B3209" s="50"/>
      <c r="C3209" s="128"/>
      <c r="D3209" s="126"/>
      <c r="E3209" s="126"/>
      <c r="F3209" s="124"/>
      <c r="G3209" s="132"/>
      <c r="H3209" s="50"/>
      <c r="I3209" s="50"/>
      <c r="J3209" s="50"/>
      <c r="K3209" s="50"/>
      <c r="L3209" s="50"/>
      <c r="M3209" s="50"/>
      <c r="N3209" s="50"/>
      <c r="O3209" s="50"/>
      <c r="P3209" s="50"/>
      <c r="Q3209" s="50"/>
      <c r="R3209" s="50"/>
      <c r="S3209" s="50"/>
      <c r="T3209" s="50"/>
      <c r="U3209" s="50"/>
      <c r="V3209" s="50"/>
      <c r="W3209" s="50"/>
      <c r="X3209" s="50"/>
    </row>
    <row r="3210" spans="2:24" x14ac:dyDescent="0.25">
      <c r="B3210" s="50"/>
      <c r="C3210" s="128"/>
      <c r="D3210" s="126"/>
      <c r="E3210" s="126"/>
      <c r="F3210" s="124"/>
      <c r="G3210" s="132"/>
      <c r="H3210" s="50"/>
      <c r="I3210" s="50"/>
      <c r="J3210" s="50"/>
      <c r="K3210" s="50"/>
      <c r="L3210" s="50"/>
      <c r="M3210" s="50"/>
      <c r="N3210" s="50"/>
      <c r="O3210" s="50"/>
      <c r="P3210" s="50"/>
      <c r="Q3210" s="50"/>
      <c r="R3210" s="50"/>
      <c r="S3210" s="50"/>
      <c r="T3210" s="50"/>
      <c r="U3210" s="50"/>
      <c r="V3210" s="50"/>
      <c r="W3210" s="50"/>
      <c r="X3210" s="50"/>
    </row>
    <row r="3211" spans="2:24" x14ac:dyDescent="0.25">
      <c r="B3211" s="50"/>
      <c r="C3211" s="128"/>
      <c r="D3211" s="126"/>
      <c r="E3211" s="126"/>
      <c r="F3211" s="124"/>
      <c r="G3211" s="132"/>
      <c r="H3211" s="50"/>
      <c r="I3211" s="50"/>
      <c r="J3211" s="50"/>
      <c r="K3211" s="50"/>
      <c r="L3211" s="50"/>
      <c r="M3211" s="50"/>
      <c r="N3211" s="50"/>
      <c r="O3211" s="50"/>
      <c r="P3211" s="50"/>
      <c r="Q3211" s="50"/>
      <c r="R3211" s="50"/>
      <c r="S3211" s="50"/>
      <c r="T3211" s="50"/>
      <c r="U3211" s="50"/>
      <c r="V3211" s="50"/>
      <c r="W3211" s="50"/>
      <c r="X3211" s="50"/>
    </row>
    <row r="3212" spans="2:24" x14ac:dyDescent="0.25">
      <c r="B3212" s="50"/>
      <c r="C3212" s="128"/>
      <c r="D3212" s="126"/>
      <c r="E3212" s="126"/>
      <c r="F3212" s="124"/>
      <c r="G3212" s="132"/>
      <c r="H3212" s="50"/>
      <c r="I3212" s="50"/>
      <c r="J3212" s="50"/>
      <c r="K3212" s="50"/>
      <c r="L3212" s="50"/>
      <c r="M3212" s="50"/>
      <c r="N3212" s="50"/>
      <c r="O3212" s="50"/>
      <c r="P3212" s="50"/>
      <c r="Q3212" s="50"/>
      <c r="R3212" s="50"/>
      <c r="S3212" s="50"/>
      <c r="T3212" s="50"/>
      <c r="U3212" s="50"/>
      <c r="V3212" s="50"/>
      <c r="W3212" s="50"/>
      <c r="X3212" s="50"/>
    </row>
    <row r="3213" spans="2:24" x14ac:dyDescent="0.25">
      <c r="B3213" s="50"/>
      <c r="C3213" s="128"/>
      <c r="D3213" s="126"/>
      <c r="E3213" s="126"/>
      <c r="F3213" s="124"/>
      <c r="G3213" s="132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  <c r="R3213" s="50"/>
      <c r="S3213" s="50"/>
      <c r="T3213" s="50"/>
      <c r="U3213" s="50"/>
      <c r="V3213" s="50"/>
      <c r="W3213" s="50"/>
      <c r="X3213" s="50"/>
    </row>
    <row r="3214" spans="2:24" x14ac:dyDescent="0.25">
      <c r="B3214" s="50"/>
      <c r="C3214" s="128"/>
      <c r="D3214" s="126"/>
      <c r="E3214" s="126"/>
      <c r="F3214" s="124"/>
      <c r="G3214" s="132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  <c r="R3214" s="50"/>
      <c r="S3214" s="50"/>
      <c r="T3214" s="50"/>
      <c r="U3214" s="50"/>
      <c r="V3214" s="50"/>
      <c r="W3214" s="50"/>
      <c r="X3214" s="50"/>
    </row>
    <row r="3215" spans="2:24" x14ac:dyDescent="0.25">
      <c r="B3215" s="50"/>
      <c r="C3215" s="128"/>
      <c r="D3215" s="126"/>
      <c r="E3215" s="126"/>
      <c r="F3215" s="124"/>
      <c r="G3215" s="132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  <c r="R3215" s="50"/>
      <c r="S3215" s="50"/>
      <c r="T3215" s="50"/>
      <c r="U3215" s="50"/>
      <c r="V3215" s="50"/>
      <c r="W3215" s="50"/>
      <c r="X3215" s="50"/>
    </row>
    <row r="3216" spans="2:24" x14ac:dyDescent="0.25">
      <c r="B3216" s="50"/>
      <c r="C3216" s="128"/>
      <c r="D3216" s="126"/>
      <c r="E3216" s="126"/>
      <c r="F3216" s="124"/>
      <c r="G3216" s="132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  <c r="R3216" s="50"/>
      <c r="S3216" s="50"/>
      <c r="T3216" s="50"/>
      <c r="U3216" s="50"/>
      <c r="V3216" s="50"/>
      <c r="W3216" s="50"/>
      <c r="X3216" s="50"/>
    </row>
    <row r="3217" spans="2:24" x14ac:dyDescent="0.25">
      <c r="B3217" s="50"/>
      <c r="C3217" s="128"/>
      <c r="D3217" s="126"/>
      <c r="E3217" s="126"/>
      <c r="F3217" s="124"/>
      <c r="G3217" s="132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  <c r="R3217" s="50"/>
      <c r="S3217" s="50"/>
      <c r="T3217" s="50"/>
      <c r="U3217" s="50"/>
      <c r="V3217" s="50"/>
      <c r="W3217" s="50"/>
      <c r="X3217" s="50"/>
    </row>
    <row r="3218" spans="2:24" x14ac:dyDescent="0.25">
      <c r="B3218" s="50"/>
      <c r="C3218" s="128"/>
      <c r="D3218" s="126"/>
      <c r="E3218" s="126"/>
      <c r="F3218" s="124"/>
      <c r="G3218" s="132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  <c r="R3218" s="50"/>
      <c r="S3218" s="50"/>
      <c r="T3218" s="50"/>
      <c r="U3218" s="50"/>
      <c r="V3218" s="50"/>
      <c r="W3218" s="50"/>
      <c r="X3218" s="50"/>
    </row>
    <row r="3219" spans="2:24" x14ac:dyDescent="0.25">
      <c r="B3219" s="50"/>
      <c r="C3219" s="128"/>
      <c r="D3219" s="126"/>
      <c r="E3219" s="126"/>
      <c r="F3219" s="124"/>
      <c r="G3219" s="132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  <c r="R3219" s="50"/>
      <c r="S3219" s="50"/>
      <c r="T3219" s="50"/>
      <c r="U3219" s="50"/>
      <c r="V3219" s="50"/>
      <c r="W3219" s="50"/>
      <c r="X3219" s="50"/>
    </row>
    <row r="3220" spans="2:24" x14ac:dyDescent="0.25">
      <c r="B3220" s="50"/>
      <c r="C3220" s="128"/>
      <c r="D3220" s="126"/>
      <c r="E3220" s="126"/>
      <c r="F3220" s="124"/>
      <c r="G3220" s="132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  <c r="R3220" s="50"/>
      <c r="S3220" s="50"/>
      <c r="T3220" s="50"/>
      <c r="U3220" s="50"/>
      <c r="V3220" s="50"/>
      <c r="W3220" s="50"/>
      <c r="X3220" s="50"/>
    </row>
    <row r="3221" spans="2:24" x14ac:dyDescent="0.25">
      <c r="B3221" s="50"/>
      <c r="C3221" s="128"/>
      <c r="D3221" s="126"/>
      <c r="E3221" s="126"/>
      <c r="F3221" s="124"/>
      <c r="G3221" s="132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  <c r="R3221" s="50"/>
      <c r="S3221" s="50"/>
      <c r="T3221" s="50"/>
      <c r="U3221" s="50"/>
      <c r="V3221" s="50"/>
      <c r="W3221" s="50"/>
      <c r="X3221" s="50"/>
    </row>
    <row r="3222" spans="2:24" x14ac:dyDescent="0.25">
      <c r="B3222" s="50"/>
      <c r="C3222" s="128"/>
      <c r="D3222" s="126"/>
      <c r="E3222" s="126"/>
      <c r="F3222" s="124"/>
      <c r="G3222" s="132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  <c r="R3222" s="50"/>
      <c r="S3222" s="50"/>
      <c r="T3222" s="50"/>
      <c r="U3222" s="50"/>
      <c r="V3222" s="50"/>
      <c r="W3222" s="50"/>
      <c r="X3222" s="50"/>
    </row>
    <row r="3223" spans="2:24" x14ac:dyDescent="0.25">
      <c r="B3223" s="50"/>
      <c r="C3223" s="128"/>
      <c r="D3223" s="126"/>
      <c r="E3223" s="126"/>
      <c r="F3223" s="124"/>
      <c r="G3223" s="132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  <c r="R3223" s="50"/>
      <c r="S3223" s="50"/>
      <c r="T3223" s="50"/>
      <c r="U3223" s="50"/>
      <c r="V3223" s="50"/>
      <c r="W3223" s="50"/>
      <c r="X3223" s="50"/>
    </row>
    <row r="3224" spans="2:24" x14ac:dyDescent="0.25">
      <c r="B3224" s="50"/>
      <c r="C3224" s="128"/>
      <c r="D3224" s="126"/>
      <c r="E3224" s="126"/>
      <c r="F3224" s="124"/>
      <c r="G3224" s="132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  <c r="R3224" s="50"/>
      <c r="S3224" s="50"/>
      <c r="T3224" s="50"/>
      <c r="U3224" s="50"/>
      <c r="V3224" s="50"/>
      <c r="W3224" s="50"/>
      <c r="X3224" s="50"/>
    </row>
    <row r="3225" spans="2:24" x14ac:dyDescent="0.25">
      <c r="B3225" s="50"/>
      <c r="C3225" s="128"/>
      <c r="D3225" s="126"/>
      <c r="E3225" s="126"/>
      <c r="F3225" s="124"/>
      <c r="G3225" s="132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  <c r="R3225" s="50"/>
      <c r="S3225" s="50"/>
      <c r="T3225" s="50"/>
      <c r="U3225" s="50"/>
      <c r="V3225" s="50"/>
      <c r="W3225" s="50"/>
      <c r="X3225" s="50"/>
    </row>
    <row r="3226" spans="2:24" x14ac:dyDescent="0.25">
      <c r="B3226" s="50"/>
      <c r="C3226" s="128"/>
      <c r="D3226" s="126"/>
      <c r="E3226" s="126"/>
      <c r="F3226" s="124"/>
      <c r="G3226" s="132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  <c r="R3226" s="50"/>
      <c r="S3226" s="50"/>
      <c r="T3226" s="50"/>
      <c r="U3226" s="50"/>
      <c r="V3226" s="50"/>
      <c r="W3226" s="50"/>
      <c r="X3226" s="50"/>
    </row>
    <row r="3227" spans="2:24" x14ac:dyDescent="0.25">
      <c r="B3227" s="50"/>
      <c r="C3227" s="128"/>
      <c r="D3227" s="126"/>
      <c r="E3227" s="126"/>
      <c r="F3227" s="124"/>
      <c r="G3227" s="132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  <c r="R3227" s="50"/>
      <c r="S3227" s="50"/>
      <c r="T3227" s="50"/>
      <c r="U3227" s="50"/>
      <c r="V3227" s="50"/>
      <c r="W3227" s="50"/>
      <c r="X3227" s="50"/>
    </row>
    <row r="3228" spans="2:24" x14ac:dyDescent="0.25">
      <c r="B3228" s="50"/>
      <c r="C3228" s="128"/>
      <c r="D3228" s="126"/>
      <c r="E3228" s="126"/>
      <c r="F3228" s="124"/>
      <c r="G3228" s="132"/>
      <c r="H3228" s="50"/>
      <c r="I3228" s="50"/>
      <c r="J3228" s="50"/>
      <c r="K3228" s="50"/>
      <c r="L3228" s="50"/>
      <c r="M3228" s="50"/>
      <c r="N3228" s="50"/>
      <c r="O3228" s="50"/>
      <c r="P3228" s="50"/>
      <c r="Q3228" s="50"/>
      <c r="R3228" s="50"/>
      <c r="S3228" s="50"/>
      <c r="T3228" s="50"/>
      <c r="U3228" s="50"/>
      <c r="V3228" s="50"/>
      <c r="W3228" s="50"/>
      <c r="X3228" s="50"/>
    </row>
    <row r="3229" spans="2:24" x14ac:dyDescent="0.25">
      <c r="B3229" s="50"/>
      <c r="C3229" s="128"/>
      <c r="D3229" s="126"/>
      <c r="E3229" s="126"/>
      <c r="F3229" s="124"/>
      <c r="G3229" s="132"/>
      <c r="H3229" s="50"/>
      <c r="I3229" s="50"/>
      <c r="J3229" s="50"/>
      <c r="K3229" s="50"/>
      <c r="L3229" s="50"/>
      <c r="M3229" s="50"/>
      <c r="N3229" s="50"/>
      <c r="O3229" s="50"/>
      <c r="P3229" s="50"/>
      <c r="Q3229" s="50"/>
      <c r="R3229" s="50"/>
      <c r="S3229" s="50"/>
      <c r="T3229" s="50"/>
      <c r="U3229" s="50"/>
      <c r="V3229" s="50"/>
      <c r="W3229" s="50"/>
      <c r="X3229" s="50"/>
    </row>
    <row r="3230" spans="2:24" x14ac:dyDescent="0.25">
      <c r="B3230" s="50"/>
      <c r="C3230" s="128"/>
      <c r="D3230" s="126"/>
      <c r="E3230" s="126"/>
      <c r="F3230" s="124"/>
      <c r="G3230" s="132"/>
      <c r="H3230" s="50"/>
      <c r="I3230" s="50"/>
      <c r="J3230" s="50"/>
      <c r="K3230" s="50"/>
      <c r="L3230" s="50"/>
      <c r="M3230" s="50"/>
      <c r="N3230" s="50"/>
      <c r="O3230" s="50"/>
      <c r="P3230" s="50"/>
      <c r="Q3230" s="50"/>
      <c r="R3230" s="50"/>
      <c r="S3230" s="50"/>
      <c r="T3230" s="50"/>
      <c r="U3230" s="50"/>
      <c r="V3230" s="50"/>
      <c r="W3230" s="50"/>
      <c r="X3230" s="50"/>
    </row>
    <row r="3231" spans="2:24" x14ac:dyDescent="0.25">
      <c r="B3231" s="50"/>
      <c r="C3231" s="128"/>
      <c r="D3231" s="126"/>
      <c r="E3231" s="126"/>
      <c r="F3231" s="124"/>
      <c r="G3231" s="132"/>
      <c r="H3231" s="50"/>
      <c r="I3231" s="50"/>
      <c r="J3231" s="50"/>
      <c r="K3231" s="50"/>
      <c r="L3231" s="50"/>
      <c r="M3231" s="50"/>
      <c r="N3231" s="50"/>
      <c r="O3231" s="50"/>
      <c r="P3231" s="50"/>
      <c r="Q3231" s="50"/>
      <c r="R3231" s="50"/>
      <c r="S3231" s="50"/>
      <c r="T3231" s="50"/>
      <c r="U3231" s="50"/>
      <c r="V3231" s="50"/>
      <c r="W3231" s="50"/>
      <c r="X3231" s="50"/>
    </row>
    <row r="3232" spans="2:24" x14ac:dyDescent="0.25">
      <c r="B3232" s="50"/>
      <c r="C3232" s="128"/>
      <c r="D3232" s="126"/>
      <c r="E3232" s="126"/>
      <c r="F3232" s="124"/>
      <c r="G3232" s="132"/>
      <c r="H3232" s="50"/>
      <c r="I3232" s="50"/>
      <c r="J3232" s="50"/>
      <c r="K3232" s="50"/>
      <c r="L3232" s="50"/>
      <c r="M3232" s="50"/>
      <c r="N3232" s="50"/>
      <c r="O3232" s="50"/>
      <c r="P3232" s="50"/>
      <c r="Q3232" s="50"/>
      <c r="R3232" s="50"/>
      <c r="S3232" s="50"/>
      <c r="T3232" s="50"/>
      <c r="U3232" s="50"/>
      <c r="V3232" s="50"/>
      <c r="W3232" s="50"/>
      <c r="X3232" s="50"/>
    </row>
    <row r="3233" spans="2:24" x14ac:dyDescent="0.25">
      <c r="B3233" s="50"/>
      <c r="C3233" s="128"/>
      <c r="D3233" s="126"/>
      <c r="E3233" s="126"/>
      <c r="F3233" s="124"/>
      <c r="G3233" s="132"/>
      <c r="H3233" s="50"/>
      <c r="I3233" s="50"/>
      <c r="J3233" s="50"/>
      <c r="K3233" s="50"/>
      <c r="L3233" s="50"/>
      <c r="M3233" s="50"/>
      <c r="N3233" s="50"/>
      <c r="O3233" s="50"/>
      <c r="P3233" s="50"/>
      <c r="Q3233" s="50"/>
      <c r="R3233" s="50"/>
      <c r="S3233" s="50"/>
      <c r="T3233" s="50"/>
      <c r="U3233" s="50"/>
      <c r="V3233" s="50"/>
      <c r="W3233" s="50"/>
      <c r="X3233" s="50"/>
    </row>
    <row r="3234" spans="2:24" x14ac:dyDescent="0.25">
      <c r="B3234" s="50"/>
      <c r="C3234" s="128"/>
      <c r="D3234" s="126"/>
      <c r="E3234" s="126"/>
      <c r="F3234" s="124"/>
      <c r="G3234" s="132"/>
      <c r="H3234" s="50"/>
      <c r="I3234" s="50"/>
      <c r="J3234" s="50"/>
      <c r="K3234" s="50"/>
      <c r="L3234" s="50"/>
      <c r="M3234" s="50"/>
      <c r="N3234" s="50"/>
      <c r="O3234" s="50"/>
      <c r="P3234" s="50"/>
      <c r="Q3234" s="50"/>
      <c r="R3234" s="50"/>
      <c r="S3234" s="50"/>
      <c r="T3234" s="50"/>
      <c r="U3234" s="50"/>
      <c r="V3234" s="50"/>
      <c r="W3234" s="50"/>
      <c r="X3234" s="50"/>
    </row>
    <row r="3235" spans="2:24" x14ac:dyDescent="0.25">
      <c r="B3235" s="50"/>
      <c r="C3235" s="128"/>
      <c r="D3235" s="126"/>
      <c r="E3235" s="126"/>
      <c r="F3235" s="124"/>
      <c r="G3235" s="132"/>
      <c r="H3235" s="50"/>
      <c r="I3235" s="50"/>
      <c r="J3235" s="50"/>
      <c r="K3235" s="50"/>
      <c r="L3235" s="50"/>
      <c r="M3235" s="50"/>
      <c r="N3235" s="50"/>
      <c r="O3235" s="50"/>
      <c r="P3235" s="50"/>
      <c r="Q3235" s="50"/>
      <c r="R3235" s="50"/>
      <c r="S3235" s="50"/>
      <c r="T3235" s="50"/>
      <c r="U3235" s="50"/>
      <c r="V3235" s="50"/>
      <c r="W3235" s="50"/>
      <c r="X3235" s="50"/>
    </row>
    <row r="3236" spans="2:24" x14ac:dyDescent="0.25">
      <c r="B3236" s="50"/>
      <c r="C3236" s="128"/>
      <c r="D3236" s="126"/>
      <c r="E3236" s="126"/>
      <c r="F3236" s="124"/>
      <c r="G3236" s="132"/>
      <c r="H3236" s="50"/>
      <c r="I3236" s="50"/>
      <c r="J3236" s="50"/>
      <c r="K3236" s="50"/>
      <c r="L3236" s="50"/>
      <c r="M3236" s="50"/>
      <c r="N3236" s="50"/>
      <c r="O3236" s="50"/>
      <c r="P3236" s="50"/>
      <c r="Q3236" s="50"/>
      <c r="R3236" s="50"/>
      <c r="S3236" s="50"/>
      <c r="T3236" s="50"/>
      <c r="U3236" s="50"/>
      <c r="V3236" s="50"/>
      <c r="W3236" s="50"/>
      <c r="X3236" s="50"/>
    </row>
    <row r="3237" spans="2:24" x14ac:dyDescent="0.25">
      <c r="B3237" s="50"/>
      <c r="C3237" s="128"/>
      <c r="D3237" s="126"/>
      <c r="E3237" s="126"/>
      <c r="F3237" s="124"/>
      <c r="G3237" s="132"/>
      <c r="H3237" s="50"/>
      <c r="I3237" s="50"/>
      <c r="J3237" s="50"/>
      <c r="K3237" s="50"/>
      <c r="L3237" s="50"/>
      <c r="M3237" s="50"/>
      <c r="N3237" s="50"/>
      <c r="O3237" s="50"/>
      <c r="P3237" s="50"/>
      <c r="Q3237" s="50"/>
      <c r="R3237" s="50"/>
      <c r="S3237" s="50"/>
      <c r="T3237" s="50"/>
      <c r="U3237" s="50"/>
      <c r="V3237" s="50"/>
      <c r="W3237" s="50"/>
      <c r="X3237" s="50"/>
    </row>
    <row r="3238" spans="2:24" x14ac:dyDescent="0.25">
      <c r="B3238" s="50"/>
      <c r="C3238" s="128"/>
      <c r="D3238" s="126"/>
      <c r="E3238" s="126"/>
      <c r="F3238" s="124"/>
      <c r="G3238" s="132"/>
      <c r="H3238" s="50"/>
      <c r="I3238" s="50"/>
      <c r="J3238" s="50"/>
      <c r="K3238" s="50"/>
      <c r="L3238" s="50"/>
      <c r="M3238" s="50"/>
      <c r="N3238" s="50"/>
      <c r="O3238" s="50"/>
      <c r="P3238" s="50"/>
      <c r="Q3238" s="50"/>
      <c r="R3238" s="50"/>
      <c r="S3238" s="50"/>
      <c r="T3238" s="50"/>
      <c r="U3238" s="50"/>
      <c r="V3238" s="50"/>
      <c r="W3238" s="50"/>
      <c r="X3238" s="50"/>
    </row>
    <row r="3239" spans="2:24" x14ac:dyDescent="0.25">
      <c r="B3239" s="50"/>
      <c r="C3239" s="128"/>
      <c r="D3239" s="126"/>
      <c r="E3239" s="126"/>
      <c r="F3239" s="124"/>
      <c r="G3239" s="132"/>
      <c r="H3239" s="50"/>
      <c r="I3239" s="50"/>
      <c r="J3239" s="50"/>
      <c r="K3239" s="50"/>
      <c r="L3239" s="50"/>
      <c r="M3239" s="50"/>
      <c r="N3239" s="50"/>
      <c r="O3239" s="50"/>
      <c r="P3239" s="50"/>
      <c r="Q3239" s="50"/>
      <c r="R3239" s="50"/>
      <c r="S3239" s="50"/>
      <c r="T3239" s="50"/>
      <c r="U3239" s="50"/>
      <c r="V3239" s="50"/>
      <c r="W3239" s="50"/>
      <c r="X3239" s="50"/>
    </row>
    <row r="3240" spans="2:24" x14ac:dyDescent="0.25">
      <c r="B3240" s="50"/>
      <c r="C3240" s="128"/>
      <c r="D3240" s="126"/>
      <c r="E3240" s="126"/>
      <c r="F3240" s="124"/>
      <c r="G3240" s="132"/>
      <c r="H3240" s="50"/>
      <c r="I3240" s="50"/>
      <c r="J3240" s="50"/>
      <c r="K3240" s="50"/>
      <c r="L3240" s="50"/>
      <c r="M3240" s="50"/>
      <c r="N3240" s="50"/>
      <c r="O3240" s="50"/>
      <c r="P3240" s="50"/>
      <c r="Q3240" s="50"/>
      <c r="R3240" s="50"/>
      <c r="S3240" s="50"/>
      <c r="T3240" s="50"/>
      <c r="U3240" s="50"/>
      <c r="V3240" s="50"/>
      <c r="W3240" s="50"/>
      <c r="X3240" s="50"/>
    </row>
    <row r="3241" spans="2:24" x14ac:dyDescent="0.25">
      <c r="B3241" s="50"/>
      <c r="C3241" s="128"/>
      <c r="D3241" s="126"/>
      <c r="E3241" s="126"/>
      <c r="F3241" s="124"/>
      <c r="G3241" s="132"/>
      <c r="H3241" s="50"/>
      <c r="I3241" s="50"/>
      <c r="J3241" s="50"/>
      <c r="K3241" s="50"/>
      <c r="L3241" s="50"/>
      <c r="M3241" s="50"/>
      <c r="N3241" s="50"/>
      <c r="O3241" s="50"/>
      <c r="P3241" s="50"/>
      <c r="Q3241" s="50"/>
      <c r="R3241" s="50"/>
      <c r="S3241" s="50"/>
      <c r="T3241" s="50"/>
      <c r="U3241" s="50"/>
      <c r="V3241" s="50"/>
      <c r="W3241" s="50"/>
      <c r="X3241" s="50"/>
    </row>
    <row r="3242" spans="2:24" x14ac:dyDescent="0.25">
      <c r="B3242" s="50"/>
      <c r="C3242" s="128"/>
      <c r="D3242" s="126"/>
      <c r="E3242" s="126"/>
      <c r="F3242" s="124"/>
      <c r="G3242" s="132"/>
      <c r="H3242" s="50"/>
      <c r="I3242" s="50"/>
      <c r="J3242" s="50"/>
      <c r="K3242" s="50"/>
      <c r="L3242" s="50"/>
      <c r="M3242" s="50"/>
      <c r="N3242" s="50"/>
      <c r="O3242" s="50"/>
      <c r="P3242" s="50"/>
      <c r="Q3242" s="50"/>
      <c r="R3242" s="50"/>
      <c r="S3242" s="50"/>
      <c r="T3242" s="50"/>
      <c r="U3242" s="50"/>
      <c r="V3242" s="50"/>
      <c r="W3242" s="50"/>
      <c r="X3242" s="50"/>
    </row>
    <row r="3243" spans="2:24" x14ac:dyDescent="0.25">
      <c r="B3243" s="50"/>
      <c r="C3243" s="128"/>
      <c r="D3243" s="126"/>
      <c r="E3243" s="126"/>
      <c r="F3243" s="124"/>
      <c r="G3243" s="132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  <c r="R3243" s="50"/>
      <c r="S3243" s="50"/>
      <c r="T3243" s="50"/>
      <c r="U3243" s="50"/>
      <c r="V3243" s="50"/>
      <c r="W3243" s="50"/>
      <c r="X3243" s="50"/>
    </row>
    <row r="3244" spans="2:24" x14ac:dyDescent="0.25">
      <c r="B3244" s="50"/>
      <c r="C3244" s="128"/>
      <c r="D3244" s="126"/>
      <c r="E3244" s="126"/>
      <c r="F3244" s="124"/>
      <c r="G3244" s="132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  <c r="R3244" s="50"/>
      <c r="S3244" s="50"/>
      <c r="T3244" s="50"/>
      <c r="U3244" s="50"/>
      <c r="V3244" s="50"/>
      <c r="W3244" s="50"/>
      <c r="X3244" s="50"/>
    </row>
    <row r="3245" spans="2:24" x14ac:dyDescent="0.25">
      <c r="B3245" s="50"/>
      <c r="C3245" s="128"/>
      <c r="D3245" s="126"/>
      <c r="E3245" s="126"/>
      <c r="F3245" s="124"/>
      <c r="G3245" s="132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  <c r="R3245" s="50"/>
      <c r="S3245" s="50"/>
      <c r="T3245" s="50"/>
      <c r="U3245" s="50"/>
      <c r="V3245" s="50"/>
      <c r="W3245" s="50"/>
      <c r="X3245" s="50"/>
    </row>
    <row r="3246" spans="2:24" x14ac:dyDescent="0.25">
      <c r="B3246" s="50"/>
      <c r="C3246" s="128"/>
      <c r="D3246" s="126"/>
      <c r="E3246" s="126"/>
      <c r="F3246" s="124"/>
      <c r="G3246" s="132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  <c r="R3246" s="50"/>
      <c r="S3246" s="50"/>
      <c r="T3246" s="50"/>
      <c r="U3246" s="50"/>
      <c r="V3246" s="50"/>
      <c r="W3246" s="50"/>
      <c r="X3246" s="50"/>
    </row>
    <row r="3247" spans="2:24" x14ac:dyDescent="0.25">
      <c r="B3247" s="50"/>
      <c r="C3247" s="128"/>
      <c r="D3247" s="126"/>
      <c r="E3247" s="126"/>
      <c r="F3247" s="124"/>
      <c r="G3247" s="132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  <c r="R3247" s="50"/>
      <c r="S3247" s="50"/>
      <c r="T3247" s="50"/>
      <c r="U3247" s="50"/>
      <c r="V3247" s="50"/>
      <c r="W3247" s="50"/>
      <c r="X3247" s="50"/>
    </row>
    <row r="3248" spans="2:24" x14ac:dyDescent="0.25">
      <c r="B3248" s="50"/>
      <c r="C3248" s="128"/>
      <c r="D3248" s="126"/>
      <c r="E3248" s="126"/>
      <c r="F3248" s="124"/>
      <c r="G3248" s="132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  <c r="R3248" s="50"/>
      <c r="S3248" s="50"/>
      <c r="T3248" s="50"/>
      <c r="U3248" s="50"/>
      <c r="V3248" s="50"/>
      <c r="W3248" s="50"/>
      <c r="X3248" s="50"/>
    </row>
    <row r="3249" spans="2:24" x14ac:dyDescent="0.25">
      <c r="B3249" s="50"/>
      <c r="C3249" s="128"/>
      <c r="D3249" s="126"/>
      <c r="E3249" s="126"/>
      <c r="F3249" s="124"/>
      <c r="G3249" s="132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  <c r="R3249" s="50"/>
      <c r="S3249" s="50"/>
      <c r="T3249" s="50"/>
      <c r="U3249" s="50"/>
      <c r="V3249" s="50"/>
      <c r="W3249" s="50"/>
      <c r="X3249" s="50"/>
    </row>
    <row r="3250" spans="2:24" x14ac:dyDescent="0.25">
      <c r="B3250" s="50"/>
      <c r="C3250" s="128"/>
      <c r="D3250" s="126"/>
      <c r="E3250" s="126"/>
      <c r="F3250" s="124"/>
      <c r="G3250" s="132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  <c r="R3250" s="50"/>
      <c r="S3250" s="50"/>
      <c r="T3250" s="50"/>
      <c r="U3250" s="50"/>
      <c r="V3250" s="50"/>
      <c r="W3250" s="50"/>
      <c r="X3250" s="50"/>
    </row>
    <row r="3251" spans="2:24" x14ac:dyDescent="0.25">
      <c r="B3251" s="50"/>
      <c r="C3251" s="128"/>
      <c r="D3251" s="126"/>
      <c r="E3251" s="126"/>
      <c r="F3251" s="124"/>
      <c r="G3251" s="132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  <c r="R3251" s="50"/>
      <c r="S3251" s="50"/>
      <c r="T3251" s="50"/>
      <c r="U3251" s="50"/>
      <c r="V3251" s="50"/>
      <c r="W3251" s="50"/>
      <c r="X3251" s="50"/>
    </row>
    <row r="3252" spans="2:24" x14ac:dyDescent="0.25">
      <c r="B3252" s="50"/>
      <c r="C3252" s="128"/>
      <c r="D3252" s="126"/>
      <c r="E3252" s="126"/>
      <c r="F3252" s="124"/>
      <c r="G3252" s="132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  <c r="R3252" s="50"/>
      <c r="S3252" s="50"/>
      <c r="T3252" s="50"/>
      <c r="U3252" s="50"/>
      <c r="V3252" s="50"/>
      <c r="W3252" s="50"/>
      <c r="X3252" s="50"/>
    </row>
    <row r="3253" spans="2:24" x14ac:dyDescent="0.25">
      <c r="B3253" s="50"/>
      <c r="C3253" s="128"/>
      <c r="D3253" s="126"/>
      <c r="E3253" s="126"/>
      <c r="F3253" s="124"/>
      <c r="G3253" s="132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  <c r="R3253" s="50"/>
      <c r="S3253" s="50"/>
      <c r="T3253" s="50"/>
      <c r="U3253" s="50"/>
      <c r="V3253" s="50"/>
      <c r="W3253" s="50"/>
      <c r="X3253" s="50"/>
    </row>
    <row r="3254" spans="2:24" x14ac:dyDescent="0.25">
      <c r="B3254" s="50"/>
      <c r="C3254" s="128"/>
      <c r="D3254" s="126"/>
      <c r="E3254" s="126"/>
      <c r="F3254" s="124"/>
      <c r="G3254" s="132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  <c r="R3254" s="50"/>
      <c r="S3254" s="50"/>
      <c r="T3254" s="50"/>
      <c r="U3254" s="50"/>
      <c r="V3254" s="50"/>
      <c r="W3254" s="50"/>
      <c r="X3254" s="50"/>
    </row>
    <row r="3255" spans="2:24" x14ac:dyDescent="0.25">
      <c r="B3255" s="50"/>
      <c r="C3255" s="128"/>
      <c r="D3255" s="126"/>
      <c r="E3255" s="126"/>
      <c r="F3255" s="124"/>
      <c r="G3255" s="132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  <c r="R3255" s="50"/>
      <c r="S3255" s="50"/>
      <c r="T3255" s="50"/>
      <c r="U3255" s="50"/>
      <c r="V3255" s="50"/>
      <c r="W3255" s="50"/>
      <c r="X3255" s="50"/>
    </row>
    <row r="3256" spans="2:24" x14ac:dyDescent="0.25">
      <c r="B3256" s="50"/>
      <c r="C3256" s="128"/>
      <c r="D3256" s="126"/>
      <c r="E3256" s="126"/>
      <c r="F3256" s="124"/>
      <c r="G3256" s="132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  <c r="R3256" s="50"/>
      <c r="S3256" s="50"/>
      <c r="T3256" s="50"/>
      <c r="U3256" s="50"/>
      <c r="V3256" s="50"/>
      <c r="W3256" s="50"/>
      <c r="X3256" s="50"/>
    </row>
    <row r="3257" spans="2:24" x14ac:dyDescent="0.25">
      <c r="B3257" s="50"/>
      <c r="C3257" s="128"/>
      <c r="D3257" s="126"/>
      <c r="E3257" s="126"/>
      <c r="F3257" s="124"/>
      <c r="G3257" s="132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  <c r="R3257" s="50"/>
      <c r="S3257" s="50"/>
      <c r="T3257" s="50"/>
      <c r="U3257" s="50"/>
      <c r="V3257" s="50"/>
      <c r="W3257" s="50"/>
      <c r="X3257" s="50"/>
    </row>
    <row r="3258" spans="2:24" x14ac:dyDescent="0.25">
      <c r="B3258" s="50"/>
      <c r="C3258" s="128"/>
      <c r="D3258" s="126"/>
      <c r="E3258" s="126"/>
      <c r="F3258" s="124"/>
      <c r="G3258" s="132"/>
      <c r="H3258" s="50"/>
      <c r="I3258" s="50"/>
      <c r="J3258" s="50"/>
      <c r="K3258" s="50"/>
      <c r="L3258" s="50"/>
      <c r="M3258" s="50"/>
      <c r="N3258" s="50"/>
      <c r="O3258" s="50"/>
      <c r="P3258" s="50"/>
      <c r="Q3258" s="50"/>
      <c r="R3258" s="50"/>
      <c r="S3258" s="50"/>
      <c r="T3258" s="50"/>
      <c r="U3258" s="50"/>
      <c r="V3258" s="50"/>
      <c r="W3258" s="50"/>
      <c r="X3258" s="50"/>
    </row>
    <row r="3259" spans="2:24" x14ac:dyDescent="0.25">
      <c r="B3259" s="50"/>
      <c r="C3259" s="128"/>
      <c r="D3259" s="126"/>
      <c r="E3259" s="126"/>
      <c r="F3259" s="124"/>
      <c r="G3259" s="132"/>
      <c r="H3259" s="50"/>
      <c r="I3259" s="50"/>
      <c r="J3259" s="50"/>
      <c r="K3259" s="50"/>
      <c r="L3259" s="50"/>
      <c r="M3259" s="50"/>
      <c r="N3259" s="50"/>
      <c r="O3259" s="50"/>
      <c r="P3259" s="50"/>
      <c r="Q3259" s="50"/>
      <c r="R3259" s="50"/>
      <c r="S3259" s="50"/>
      <c r="T3259" s="50"/>
      <c r="U3259" s="50"/>
      <c r="V3259" s="50"/>
      <c r="W3259" s="50"/>
      <c r="X3259" s="50"/>
    </row>
    <row r="3260" spans="2:24" x14ac:dyDescent="0.25">
      <c r="B3260" s="50"/>
      <c r="C3260" s="128"/>
      <c r="D3260" s="126"/>
      <c r="E3260" s="126"/>
      <c r="F3260" s="124"/>
      <c r="G3260" s="132"/>
      <c r="H3260" s="50"/>
      <c r="I3260" s="50"/>
      <c r="J3260" s="50"/>
      <c r="K3260" s="50"/>
      <c r="L3260" s="50"/>
      <c r="M3260" s="50"/>
      <c r="N3260" s="50"/>
      <c r="O3260" s="50"/>
      <c r="P3260" s="50"/>
      <c r="Q3260" s="50"/>
      <c r="R3260" s="50"/>
      <c r="S3260" s="50"/>
      <c r="T3260" s="50"/>
      <c r="U3260" s="50"/>
      <c r="V3260" s="50"/>
      <c r="W3260" s="50"/>
      <c r="X3260" s="50"/>
    </row>
    <row r="3261" spans="2:24" x14ac:dyDescent="0.25">
      <c r="B3261" s="50"/>
      <c r="C3261" s="128"/>
      <c r="D3261" s="126"/>
      <c r="E3261" s="126"/>
      <c r="F3261" s="124"/>
      <c r="G3261" s="132"/>
      <c r="H3261" s="50"/>
      <c r="I3261" s="50"/>
      <c r="J3261" s="50"/>
      <c r="K3261" s="50"/>
      <c r="L3261" s="50"/>
      <c r="M3261" s="50"/>
      <c r="N3261" s="50"/>
      <c r="O3261" s="50"/>
      <c r="P3261" s="50"/>
      <c r="Q3261" s="50"/>
      <c r="R3261" s="50"/>
      <c r="S3261" s="50"/>
      <c r="T3261" s="50"/>
      <c r="U3261" s="50"/>
      <c r="V3261" s="50"/>
      <c r="W3261" s="50"/>
      <c r="X3261" s="50"/>
    </row>
    <row r="3262" spans="2:24" x14ac:dyDescent="0.25">
      <c r="B3262" s="50"/>
      <c r="C3262" s="128"/>
      <c r="D3262" s="126"/>
      <c r="E3262" s="126"/>
      <c r="F3262" s="124"/>
      <c r="G3262" s="132"/>
      <c r="H3262" s="50"/>
      <c r="I3262" s="50"/>
      <c r="J3262" s="50"/>
      <c r="K3262" s="50"/>
      <c r="L3262" s="50"/>
      <c r="M3262" s="50"/>
      <c r="N3262" s="50"/>
      <c r="O3262" s="50"/>
      <c r="P3262" s="50"/>
      <c r="Q3262" s="50"/>
      <c r="R3262" s="50"/>
      <c r="S3262" s="50"/>
      <c r="T3262" s="50"/>
      <c r="U3262" s="50"/>
      <c r="V3262" s="50"/>
      <c r="W3262" s="50"/>
      <c r="X3262" s="50"/>
    </row>
    <row r="3263" spans="2:24" x14ac:dyDescent="0.25">
      <c r="B3263" s="50"/>
      <c r="C3263" s="128"/>
      <c r="D3263" s="126"/>
      <c r="E3263" s="126"/>
      <c r="F3263" s="124"/>
      <c r="G3263" s="132"/>
      <c r="H3263" s="50"/>
      <c r="I3263" s="50"/>
      <c r="J3263" s="50"/>
      <c r="K3263" s="50"/>
      <c r="L3263" s="50"/>
      <c r="M3263" s="50"/>
      <c r="N3263" s="50"/>
      <c r="O3263" s="50"/>
      <c r="P3263" s="50"/>
      <c r="Q3263" s="50"/>
      <c r="R3263" s="50"/>
      <c r="S3263" s="50"/>
      <c r="T3263" s="50"/>
      <c r="U3263" s="50"/>
      <c r="V3263" s="50"/>
      <c r="W3263" s="50"/>
      <c r="X3263" s="50"/>
    </row>
    <row r="3264" spans="2:24" x14ac:dyDescent="0.25">
      <c r="B3264" s="50"/>
      <c r="C3264" s="128"/>
      <c r="D3264" s="126"/>
      <c r="E3264" s="126"/>
      <c r="F3264" s="124"/>
      <c r="G3264" s="132"/>
      <c r="H3264" s="50"/>
      <c r="I3264" s="50"/>
      <c r="J3264" s="50"/>
      <c r="K3264" s="50"/>
      <c r="L3264" s="50"/>
      <c r="M3264" s="50"/>
      <c r="N3264" s="50"/>
      <c r="O3264" s="50"/>
      <c r="P3264" s="50"/>
      <c r="Q3264" s="50"/>
      <c r="R3264" s="50"/>
      <c r="S3264" s="50"/>
      <c r="T3264" s="50"/>
      <c r="U3264" s="50"/>
      <c r="V3264" s="50"/>
      <c r="W3264" s="50"/>
      <c r="X3264" s="50"/>
    </row>
    <row r="3265" spans="2:24" x14ac:dyDescent="0.25">
      <c r="B3265" s="50"/>
      <c r="C3265" s="128"/>
      <c r="D3265" s="126"/>
      <c r="E3265" s="126"/>
      <c r="F3265" s="124"/>
      <c r="G3265" s="132"/>
      <c r="H3265" s="50"/>
      <c r="I3265" s="50"/>
      <c r="J3265" s="50"/>
      <c r="K3265" s="50"/>
      <c r="L3265" s="50"/>
      <c r="M3265" s="50"/>
      <c r="N3265" s="50"/>
      <c r="O3265" s="50"/>
      <c r="P3265" s="50"/>
      <c r="Q3265" s="50"/>
      <c r="R3265" s="50"/>
      <c r="S3265" s="50"/>
      <c r="T3265" s="50"/>
      <c r="U3265" s="50"/>
      <c r="V3265" s="50"/>
      <c r="W3265" s="50"/>
      <c r="X3265" s="50"/>
    </row>
    <row r="3266" spans="2:24" x14ac:dyDescent="0.25">
      <c r="B3266" s="50"/>
      <c r="C3266" s="128"/>
      <c r="D3266" s="126"/>
      <c r="E3266" s="126"/>
      <c r="F3266" s="124"/>
      <c r="G3266" s="132"/>
      <c r="H3266" s="50"/>
      <c r="I3266" s="50"/>
      <c r="J3266" s="50"/>
      <c r="K3266" s="50"/>
      <c r="L3266" s="50"/>
      <c r="M3266" s="50"/>
      <c r="N3266" s="50"/>
      <c r="O3266" s="50"/>
      <c r="P3266" s="50"/>
      <c r="Q3266" s="50"/>
      <c r="R3266" s="50"/>
      <c r="S3266" s="50"/>
      <c r="T3266" s="50"/>
      <c r="U3266" s="50"/>
      <c r="V3266" s="50"/>
      <c r="W3266" s="50"/>
      <c r="X3266" s="50"/>
    </row>
    <row r="3267" spans="2:24" x14ac:dyDescent="0.25">
      <c r="B3267" s="50"/>
      <c r="C3267" s="128"/>
      <c r="D3267" s="126"/>
      <c r="E3267" s="126"/>
      <c r="F3267" s="124"/>
      <c r="G3267" s="132"/>
      <c r="H3267" s="50"/>
      <c r="I3267" s="50"/>
      <c r="J3267" s="50"/>
      <c r="K3267" s="50"/>
      <c r="L3267" s="50"/>
      <c r="M3267" s="50"/>
      <c r="N3267" s="50"/>
      <c r="O3267" s="50"/>
      <c r="P3267" s="50"/>
      <c r="Q3267" s="50"/>
      <c r="R3267" s="50"/>
      <c r="S3267" s="50"/>
      <c r="T3267" s="50"/>
      <c r="U3267" s="50"/>
      <c r="V3267" s="50"/>
      <c r="W3267" s="50"/>
      <c r="X3267" s="50"/>
    </row>
    <row r="3268" spans="2:24" x14ac:dyDescent="0.25">
      <c r="B3268" s="50"/>
      <c r="C3268" s="128"/>
      <c r="D3268" s="126"/>
      <c r="E3268" s="126"/>
      <c r="F3268" s="124"/>
      <c r="G3268" s="132"/>
      <c r="H3268" s="50"/>
      <c r="I3268" s="50"/>
      <c r="J3268" s="50"/>
      <c r="K3268" s="50"/>
      <c r="L3268" s="50"/>
      <c r="M3268" s="50"/>
      <c r="N3268" s="50"/>
      <c r="O3268" s="50"/>
      <c r="P3268" s="50"/>
      <c r="Q3268" s="50"/>
      <c r="R3268" s="50"/>
      <c r="S3268" s="50"/>
      <c r="T3268" s="50"/>
      <c r="U3268" s="50"/>
      <c r="V3268" s="50"/>
      <c r="W3268" s="50"/>
      <c r="X3268" s="50"/>
    </row>
    <row r="3269" spans="2:24" x14ac:dyDescent="0.25">
      <c r="B3269" s="50"/>
      <c r="C3269" s="128"/>
      <c r="D3269" s="126"/>
      <c r="E3269" s="126"/>
      <c r="F3269" s="124"/>
      <c r="G3269" s="132"/>
      <c r="H3269" s="50"/>
      <c r="I3269" s="50"/>
      <c r="J3269" s="50"/>
      <c r="K3269" s="50"/>
      <c r="L3269" s="50"/>
      <c r="M3269" s="50"/>
      <c r="N3269" s="50"/>
      <c r="O3269" s="50"/>
      <c r="P3269" s="50"/>
      <c r="Q3269" s="50"/>
      <c r="R3269" s="50"/>
      <c r="S3269" s="50"/>
      <c r="T3269" s="50"/>
      <c r="U3269" s="50"/>
      <c r="V3269" s="50"/>
      <c r="W3269" s="50"/>
      <c r="X3269" s="50"/>
    </row>
    <row r="3270" spans="2:24" x14ac:dyDescent="0.25">
      <c r="B3270" s="50"/>
      <c r="C3270" s="128"/>
      <c r="D3270" s="126"/>
      <c r="E3270" s="126"/>
      <c r="F3270" s="124"/>
      <c r="G3270" s="132"/>
      <c r="H3270" s="50"/>
      <c r="I3270" s="50"/>
      <c r="J3270" s="50"/>
      <c r="K3270" s="50"/>
      <c r="L3270" s="50"/>
      <c r="M3270" s="50"/>
      <c r="N3270" s="50"/>
      <c r="O3270" s="50"/>
      <c r="P3270" s="50"/>
      <c r="Q3270" s="50"/>
      <c r="R3270" s="50"/>
      <c r="S3270" s="50"/>
      <c r="T3270" s="50"/>
      <c r="U3270" s="50"/>
      <c r="V3270" s="50"/>
      <c r="W3270" s="50"/>
      <c r="X3270" s="50"/>
    </row>
    <row r="3271" spans="2:24" x14ac:dyDescent="0.25">
      <c r="B3271" s="50"/>
      <c r="C3271" s="128"/>
      <c r="D3271" s="126"/>
      <c r="E3271" s="126"/>
      <c r="F3271" s="124"/>
      <c r="G3271" s="132"/>
      <c r="H3271" s="50"/>
      <c r="I3271" s="50"/>
      <c r="J3271" s="50"/>
      <c r="K3271" s="50"/>
      <c r="L3271" s="50"/>
      <c r="M3271" s="50"/>
      <c r="N3271" s="50"/>
      <c r="O3271" s="50"/>
      <c r="P3271" s="50"/>
      <c r="Q3271" s="50"/>
      <c r="R3271" s="50"/>
      <c r="S3271" s="50"/>
      <c r="T3271" s="50"/>
      <c r="U3271" s="50"/>
      <c r="V3271" s="50"/>
      <c r="W3271" s="50"/>
      <c r="X3271" s="50"/>
    </row>
    <row r="3272" spans="2:24" x14ac:dyDescent="0.25">
      <c r="B3272" s="50"/>
      <c r="C3272" s="128"/>
      <c r="D3272" s="126"/>
      <c r="E3272" s="126"/>
      <c r="F3272" s="124"/>
      <c r="G3272" s="132"/>
      <c r="H3272" s="50"/>
      <c r="I3272" s="50"/>
      <c r="J3272" s="50"/>
      <c r="K3272" s="50"/>
      <c r="L3272" s="50"/>
      <c r="M3272" s="50"/>
      <c r="N3272" s="50"/>
      <c r="O3272" s="50"/>
      <c r="P3272" s="50"/>
      <c r="Q3272" s="50"/>
      <c r="R3272" s="50"/>
      <c r="S3272" s="50"/>
      <c r="T3272" s="50"/>
      <c r="U3272" s="50"/>
      <c r="V3272" s="50"/>
      <c r="W3272" s="50"/>
      <c r="X3272" s="50"/>
    </row>
    <row r="3273" spans="2:24" x14ac:dyDescent="0.25">
      <c r="B3273" s="50"/>
      <c r="C3273" s="128"/>
      <c r="D3273" s="126"/>
      <c r="E3273" s="126"/>
      <c r="F3273" s="124"/>
      <c r="G3273" s="132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  <c r="R3273" s="50"/>
      <c r="S3273" s="50"/>
      <c r="T3273" s="50"/>
      <c r="U3273" s="50"/>
      <c r="V3273" s="50"/>
      <c r="W3273" s="50"/>
      <c r="X3273" s="50"/>
    </row>
    <row r="3274" spans="2:24" x14ac:dyDescent="0.25">
      <c r="B3274" s="50"/>
      <c r="C3274" s="128"/>
      <c r="D3274" s="126"/>
      <c r="E3274" s="126"/>
      <c r="F3274" s="124"/>
      <c r="G3274" s="132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  <c r="R3274" s="50"/>
      <c r="S3274" s="50"/>
      <c r="T3274" s="50"/>
      <c r="U3274" s="50"/>
      <c r="V3274" s="50"/>
      <c r="W3274" s="50"/>
      <c r="X3274" s="50"/>
    </row>
    <row r="3275" spans="2:24" x14ac:dyDescent="0.25">
      <c r="B3275" s="50"/>
      <c r="C3275" s="128"/>
      <c r="D3275" s="126"/>
      <c r="E3275" s="126"/>
      <c r="F3275" s="124"/>
      <c r="G3275" s="132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  <c r="R3275" s="50"/>
      <c r="S3275" s="50"/>
      <c r="T3275" s="50"/>
      <c r="U3275" s="50"/>
      <c r="V3275" s="50"/>
      <c r="W3275" s="50"/>
      <c r="X3275" s="50"/>
    </row>
    <row r="3276" spans="2:24" x14ac:dyDescent="0.25">
      <c r="B3276" s="50"/>
      <c r="C3276" s="128"/>
      <c r="D3276" s="126"/>
      <c r="E3276" s="126"/>
      <c r="F3276" s="124"/>
      <c r="G3276" s="132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  <c r="R3276" s="50"/>
      <c r="S3276" s="50"/>
      <c r="T3276" s="50"/>
      <c r="U3276" s="50"/>
      <c r="V3276" s="50"/>
      <c r="W3276" s="50"/>
      <c r="X3276" s="50"/>
    </row>
    <row r="3277" spans="2:24" x14ac:dyDescent="0.25">
      <c r="B3277" s="50"/>
      <c r="C3277" s="128"/>
      <c r="D3277" s="126"/>
      <c r="E3277" s="126"/>
      <c r="F3277" s="124"/>
      <c r="G3277" s="132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  <c r="R3277" s="50"/>
      <c r="S3277" s="50"/>
      <c r="T3277" s="50"/>
      <c r="U3277" s="50"/>
      <c r="V3277" s="50"/>
      <c r="W3277" s="50"/>
      <c r="X3277" s="50"/>
    </row>
    <row r="3278" spans="2:24" x14ac:dyDescent="0.25">
      <c r="B3278" s="50"/>
      <c r="C3278" s="128"/>
      <c r="D3278" s="126"/>
      <c r="E3278" s="126"/>
      <c r="F3278" s="124"/>
      <c r="G3278" s="132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  <c r="R3278" s="50"/>
      <c r="S3278" s="50"/>
      <c r="T3278" s="50"/>
      <c r="U3278" s="50"/>
      <c r="V3278" s="50"/>
      <c r="W3278" s="50"/>
      <c r="X3278" s="50"/>
    </row>
    <row r="3279" spans="2:24" x14ac:dyDescent="0.25">
      <c r="B3279" s="50"/>
      <c r="C3279" s="128"/>
      <c r="D3279" s="126"/>
      <c r="E3279" s="126"/>
      <c r="F3279" s="124"/>
      <c r="G3279" s="132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  <c r="R3279" s="50"/>
      <c r="S3279" s="50"/>
      <c r="T3279" s="50"/>
      <c r="U3279" s="50"/>
      <c r="V3279" s="50"/>
      <c r="W3279" s="50"/>
      <c r="X3279" s="50"/>
    </row>
    <row r="3280" spans="2:24" x14ac:dyDescent="0.25">
      <c r="B3280" s="50"/>
      <c r="C3280" s="128"/>
      <c r="D3280" s="126"/>
      <c r="E3280" s="126"/>
      <c r="F3280" s="124"/>
      <c r="G3280" s="132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  <c r="R3280" s="50"/>
      <c r="S3280" s="50"/>
      <c r="T3280" s="50"/>
      <c r="U3280" s="50"/>
      <c r="V3280" s="50"/>
      <c r="W3280" s="50"/>
      <c r="X3280" s="50"/>
    </row>
    <row r="3281" spans="2:24" x14ac:dyDescent="0.25">
      <c r="B3281" s="50"/>
      <c r="C3281" s="128"/>
      <c r="D3281" s="126"/>
      <c r="E3281" s="126"/>
      <c r="F3281" s="124"/>
      <c r="G3281" s="132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  <c r="R3281" s="50"/>
      <c r="S3281" s="50"/>
      <c r="T3281" s="50"/>
      <c r="U3281" s="50"/>
      <c r="V3281" s="50"/>
      <c r="W3281" s="50"/>
      <c r="X3281" s="50"/>
    </row>
    <row r="3282" spans="2:24" x14ac:dyDescent="0.25">
      <c r="B3282" s="50"/>
      <c r="C3282" s="128"/>
      <c r="D3282" s="126"/>
      <c r="E3282" s="126"/>
      <c r="F3282" s="124"/>
      <c r="G3282" s="132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  <c r="R3282" s="50"/>
      <c r="S3282" s="50"/>
      <c r="T3282" s="50"/>
      <c r="U3282" s="50"/>
      <c r="V3282" s="50"/>
      <c r="W3282" s="50"/>
      <c r="X3282" s="50"/>
    </row>
    <row r="3283" spans="2:24" x14ac:dyDescent="0.25">
      <c r="B3283" s="50"/>
      <c r="C3283" s="128"/>
      <c r="D3283" s="126"/>
      <c r="E3283" s="126"/>
      <c r="F3283" s="124"/>
      <c r="G3283" s="132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  <c r="R3283" s="50"/>
      <c r="S3283" s="50"/>
      <c r="T3283" s="50"/>
      <c r="U3283" s="50"/>
      <c r="V3283" s="50"/>
      <c r="W3283" s="50"/>
      <c r="X3283" s="50"/>
    </row>
    <row r="3284" spans="2:24" x14ac:dyDescent="0.25">
      <c r="B3284" s="50"/>
      <c r="C3284" s="128"/>
      <c r="D3284" s="126"/>
      <c r="E3284" s="126"/>
      <c r="F3284" s="124"/>
      <c r="G3284" s="132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  <c r="R3284" s="50"/>
      <c r="S3284" s="50"/>
      <c r="T3284" s="50"/>
      <c r="U3284" s="50"/>
      <c r="V3284" s="50"/>
      <c r="W3284" s="50"/>
      <c r="X3284" s="50"/>
    </row>
    <row r="3285" spans="2:24" x14ac:dyDescent="0.25">
      <c r="B3285" s="50"/>
      <c r="C3285" s="128"/>
      <c r="D3285" s="126"/>
      <c r="E3285" s="126"/>
      <c r="F3285" s="124"/>
      <c r="G3285" s="132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  <c r="R3285" s="50"/>
      <c r="S3285" s="50"/>
      <c r="T3285" s="50"/>
      <c r="U3285" s="50"/>
      <c r="V3285" s="50"/>
      <c r="W3285" s="50"/>
      <c r="X3285" s="50"/>
    </row>
    <row r="3286" spans="2:24" x14ac:dyDescent="0.25">
      <c r="B3286" s="50"/>
      <c r="C3286" s="128"/>
      <c r="D3286" s="126"/>
      <c r="E3286" s="126"/>
      <c r="F3286" s="124"/>
      <c r="G3286" s="132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  <c r="R3286" s="50"/>
      <c r="S3286" s="50"/>
      <c r="T3286" s="50"/>
      <c r="U3286" s="50"/>
      <c r="V3286" s="50"/>
      <c r="W3286" s="50"/>
      <c r="X3286" s="50"/>
    </row>
    <row r="3287" spans="2:24" x14ac:dyDescent="0.25">
      <c r="B3287" s="50"/>
      <c r="C3287" s="128"/>
      <c r="D3287" s="126"/>
      <c r="E3287" s="126"/>
      <c r="F3287" s="124"/>
      <c r="G3287" s="132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  <c r="R3287" s="50"/>
      <c r="S3287" s="50"/>
      <c r="T3287" s="50"/>
      <c r="U3287" s="50"/>
      <c r="V3287" s="50"/>
      <c r="W3287" s="50"/>
      <c r="X3287" s="50"/>
    </row>
    <row r="3288" spans="2:24" x14ac:dyDescent="0.25">
      <c r="B3288" s="50"/>
      <c r="C3288" s="128"/>
      <c r="D3288" s="126"/>
      <c r="E3288" s="126"/>
      <c r="F3288" s="124"/>
      <c r="G3288" s="132"/>
      <c r="H3288" s="50"/>
      <c r="I3288" s="50"/>
      <c r="J3288" s="50"/>
      <c r="K3288" s="50"/>
      <c r="L3288" s="50"/>
      <c r="M3288" s="50"/>
      <c r="N3288" s="50"/>
      <c r="O3288" s="50"/>
      <c r="P3288" s="50"/>
      <c r="Q3288" s="50"/>
      <c r="R3288" s="50"/>
      <c r="S3288" s="50"/>
      <c r="T3288" s="50"/>
      <c r="U3288" s="50"/>
      <c r="V3288" s="50"/>
      <c r="W3288" s="50"/>
      <c r="X3288" s="50"/>
    </row>
    <row r="3289" spans="2:24" x14ac:dyDescent="0.25">
      <c r="B3289" s="50"/>
      <c r="C3289" s="128"/>
      <c r="D3289" s="126"/>
      <c r="E3289" s="126"/>
      <c r="F3289" s="124"/>
      <c r="G3289" s="132"/>
      <c r="H3289" s="50"/>
      <c r="I3289" s="50"/>
      <c r="J3289" s="50"/>
      <c r="K3289" s="50"/>
      <c r="L3289" s="50"/>
      <c r="M3289" s="50"/>
      <c r="N3289" s="50"/>
      <c r="O3289" s="50"/>
      <c r="P3289" s="50"/>
      <c r="Q3289" s="50"/>
      <c r="R3289" s="50"/>
      <c r="S3289" s="50"/>
      <c r="T3289" s="50"/>
      <c r="U3289" s="50"/>
      <c r="V3289" s="50"/>
      <c r="W3289" s="50"/>
      <c r="X3289" s="50"/>
    </row>
    <row r="3290" spans="2:24" x14ac:dyDescent="0.25">
      <c r="B3290" s="50"/>
      <c r="C3290" s="128"/>
      <c r="D3290" s="126"/>
      <c r="E3290" s="126"/>
      <c r="F3290" s="124"/>
      <c r="G3290" s="132"/>
      <c r="H3290" s="50"/>
      <c r="I3290" s="50"/>
      <c r="J3290" s="50"/>
      <c r="K3290" s="50"/>
      <c r="L3290" s="50"/>
      <c r="M3290" s="50"/>
      <c r="N3290" s="50"/>
      <c r="O3290" s="50"/>
      <c r="P3290" s="50"/>
      <c r="Q3290" s="50"/>
      <c r="R3290" s="50"/>
      <c r="S3290" s="50"/>
      <c r="T3290" s="50"/>
      <c r="U3290" s="50"/>
      <c r="V3290" s="50"/>
      <c r="W3290" s="50"/>
      <c r="X3290" s="50"/>
    </row>
    <row r="3291" spans="2:24" x14ac:dyDescent="0.25">
      <c r="B3291" s="50"/>
      <c r="C3291" s="128"/>
      <c r="D3291" s="126"/>
      <c r="E3291" s="126"/>
      <c r="F3291" s="124"/>
      <c r="G3291" s="132"/>
      <c r="H3291" s="50"/>
      <c r="I3291" s="50"/>
      <c r="J3291" s="50"/>
      <c r="K3291" s="50"/>
      <c r="L3291" s="50"/>
      <c r="M3291" s="50"/>
      <c r="N3291" s="50"/>
      <c r="O3291" s="50"/>
      <c r="P3291" s="50"/>
      <c r="Q3291" s="50"/>
      <c r="R3291" s="50"/>
      <c r="S3291" s="50"/>
      <c r="T3291" s="50"/>
      <c r="U3291" s="50"/>
      <c r="V3291" s="50"/>
      <c r="W3291" s="50"/>
      <c r="X3291" s="50"/>
    </row>
    <row r="3292" spans="2:24" x14ac:dyDescent="0.25">
      <c r="B3292" s="50"/>
      <c r="C3292" s="128"/>
      <c r="D3292" s="126"/>
      <c r="E3292" s="126"/>
      <c r="F3292" s="124"/>
      <c r="G3292" s="132"/>
      <c r="H3292" s="50"/>
      <c r="I3292" s="50"/>
      <c r="J3292" s="50"/>
      <c r="K3292" s="50"/>
      <c r="L3292" s="50"/>
      <c r="M3292" s="50"/>
      <c r="N3292" s="50"/>
      <c r="O3292" s="50"/>
      <c r="P3292" s="50"/>
      <c r="Q3292" s="50"/>
      <c r="R3292" s="50"/>
      <c r="S3292" s="50"/>
      <c r="T3292" s="50"/>
      <c r="U3292" s="50"/>
      <c r="V3292" s="50"/>
      <c r="W3292" s="50"/>
      <c r="X3292" s="50"/>
    </row>
    <row r="3293" spans="2:24" x14ac:dyDescent="0.25">
      <c r="B3293" s="50"/>
      <c r="C3293" s="128"/>
      <c r="D3293" s="126"/>
      <c r="E3293" s="126"/>
      <c r="F3293" s="124"/>
      <c r="G3293" s="132"/>
      <c r="H3293" s="50"/>
      <c r="I3293" s="50"/>
      <c r="J3293" s="50"/>
      <c r="K3293" s="50"/>
      <c r="L3293" s="50"/>
      <c r="M3293" s="50"/>
      <c r="N3293" s="50"/>
      <c r="O3293" s="50"/>
      <c r="P3293" s="50"/>
      <c r="Q3293" s="50"/>
      <c r="R3293" s="50"/>
      <c r="S3293" s="50"/>
      <c r="T3293" s="50"/>
      <c r="U3293" s="50"/>
      <c r="V3293" s="50"/>
      <c r="W3293" s="50"/>
      <c r="X3293" s="50"/>
    </row>
    <row r="3294" spans="2:24" x14ac:dyDescent="0.25">
      <c r="B3294" s="50"/>
      <c r="C3294" s="128"/>
      <c r="D3294" s="126"/>
      <c r="E3294" s="126"/>
      <c r="F3294" s="124"/>
      <c r="G3294" s="132"/>
      <c r="H3294" s="50"/>
      <c r="I3294" s="50"/>
      <c r="J3294" s="50"/>
      <c r="K3294" s="50"/>
      <c r="L3294" s="50"/>
      <c r="M3294" s="50"/>
      <c r="N3294" s="50"/>
      <c r="O3294" s="50"/>
      <c r="P3294" s="50"/>
      <c r="Q3294" s="50"/>
      <c r="R3294" s="50"/>
      <c r="S3294" s="50"/>
      <c r="T3294" s="50"/>
      <c r="U3294" s="50"/>
      <c r="V3294" s="50"/>
      <c r="W3294" s="50"/>
      <c r="X3294" s="50"/>
    </row>
    <row r="3295" spans="2:24" x14ac:dyDescent="0.25">
      <c r="B3295" s="50"/>
      <c r="C3295" s="128"/>
      <c r="D3295" s="126"/>
      <c r="E3295" s="126"/>
      <c r="F3295" s="124"/>
      <c r="G3295" s="132"/>
      <c r="H3295" s="50"/>
      <c r="I3295" s="50"/>
      <c r="J3295" s="50"/>
      <c r="K3295" s="50"/>
      <c r="L3295" s="50"/>
      <c r="M3295" s="50"/>
      <c r="N3295" s="50"/>
      <c r="O3295" s="50"/>
      <c r="P3295" s="50"/>
      <c r="Q3295" s="50"/>
      <c r="R3295" s="50"/>
      <c r="S3295" s="50"/>
      <c r="T3295" s="50"/>
      <c r="U3295" s="50"/>
      <c r="V3295" s="50"/>
      <c r="W3295" s="50"/>
      <c r="X3295" s="50"/>
    </row>
    <row r="3296" spans="2:24" x14ac:dyDescent="0.25">
      <c r="B3296" s="50"/>
      <c r="C3296" s="128"/>
      <c r="D3296" s="126"/>
      <c r="E3296" s="126"/>
      <c r="F3296" s="124"/>
      <c r="G3296" s="132"/>
      <c r="H3296" s="50"/>
      <c r="I3296" s="50"/>
      <c r="J3296" s="50"/>
      <c r="K3296" s="50"/>
      <c r="L3296" s="50"/>
      <c r="M3296" s="50"/>
      <c r="N3296" s="50"/>
      <c r="O3296" s="50"/>
      <c r="P3296" s="50"/>
      <c r="Q3296" s="50"/>
      <c r="R3296" s="50"/>
      <c r="S3296" s="50"/>
      <c r="T3296" s="50"/>
      <c r="U3296" s="50"/>
      <c r="V3296" s="50"/>
      <c r="W3296" s="50"/>
      <c r="X3296" s="50"/>
    </row>
    <row r="3297" spans="2:24" x14ac:dyDescent="0.25">
      <c r="B3297" s="50"/>
      <c r="C3297" s="128"/>
      <c r="D3297" s="126"/>
      <c r="E3297" s="126"/>
      <c r="F3297" s="124"/>
      <c r="G3297" s="132"/>
      <c r="H3297" s="50"/>
      <c r="I3297" s="50"/>
      <c r="J3297" s="50"/>
      <c r="K3297" s="50"/>
      <c r="L3297" s="50"/>
      <c r="M3297" s="50"/>
      <c r="N3297" s="50"/>
      <c r="O3297" s="50"/>
      <c r="P3297" s="50"/>
      <c r="Q3297" s="50"/>
      <c r="R3297" s="50"/>
      <c r="S3297" s="50"/>
      <c r="T3297" s="50"/>
      <c r="U3297" s="50"/>
      <c r="V3297" s="50"/>
      <c r="W3297" s="50"/>
      <c r="X3297" s="50"/>
    </row>
    <row r="3298" spans="2:24" x14ac:dyDescent="0.25">
      <c r="B3298" s="50"/>
      <c r="C3298" s="128"/>
      <c r="D3298" s="126"/>
      <c r="E3298" s="126"/>
      <c r="F3298" s="124"/>
      <c r="G3298" s="132"/>
      <c r="H3298" s="50"/>
      <c r="I3298" s="50"/>
      <c r="J3298" s="50"/>
      <c r="K3298" s="50"/>
      <c r="L3298" s="50"/>
      <c r="M3298" s="50"/>
      <c r="N3298" s="50"/>
      <c r="O3298" s="50"/>
      <c r="P3298" s="50"/>
      <c r="Q3298" s="50"/>
      <c r="R3298" s="50"/>
      <c r="S3298" s="50"/>
      <c r="T3298" s="50"/>
      <c r="U3298" s="50"/>
      <c r="V3298" s="50"/>
      <c r="W3298" s="50"/>
      <c r="X3298" s="50"/>
    </row>
    <row r="3299" spans="2:24" x14ac:dyDescent="0.25">
      <c r="B3299" s="50"/>
      <c r="C3299" s="128"/>
      <c r="D3299" s="126"/>
      <c r="E3299" s="126"/>
      <c r="F3299" s="124"/>
      <c r="G3299" s="132"/>
      <c r="H3299" s="50"/>
      <c r="I3299" s="50"/>
      <c r="J3299" s="50"/>
      <c r="K3299" s="50"/>
      <c r="L3299" s="50"/>
      <c r="M3299" s="50"/>
      <c r="N3299" s="50"/>
      <c r="O3299" s="50"/>
      <c r="P3299" s="50"/>
      <c r="Q3299" s="50"/>
      <c r="R3299" s="50"/>
      <c r="S3299" s="50"/>
      <c r="T3299" s="50"/>
      <c r="U3299" s="50"/>
      <c r="V3299" s="50"/>
      <c r="W3299" s="50"/>
      <c r="X3299" s="50"/>
    </row>
    <row r="3300" spans="2:24" x14ac:dyDescent="0.25">
      <c r="B3300" s="50"/>
      <c r="C3300" s="128"/>
      <c r="D3300" s="126"/>
      <c r="E3300" s="126"/>
      <c r="F3300" s="124"/>
      <c r="G3300" s="132"/>
      <c r="H3300" s="50"/>
      <c r="I3300" s="50"/>
      <c r="J3300" s="50"/>
      <c r="K3300" s="50"/>
      <c r="L3300" s="50"/>
      <c r="M3300" s="50"/>
      <c r="N3300" s="50"/>
      <c r="O3300" s="50"/>
      <c r="P3300" s="50"/>
      <c r="Q3300" s="50"/>
      <c r="R3300" s="50"/>
      <c r="S3300" s="50"/>
      <c r="T3300" s="50"/>
      <c r="U3300" s="50"/>
      <c r="V3300" s="50"/>
      <c r="W3300" s="50"/>
      <c r="X3300" s="50"/>
    </row>
    <row r="3301" spans="2:24" x14ac:dyDescent="0.25">
      <c r="B3301" s="50"/>
      <c r="C3301" s="128"/>
      <c r="D3301" s="126"/>
      <c r="E3301" s="126"/>
      <c r="F3301" s="124"/>
      <c r="G3301" s="132"/>
      <c r="H3301" s="50"/>
      <c r="I3301" s="50"/>
      <c r="J3301" s="50"/>
      <c r="K3301" s="50"/>
      <c r="L3301" s="50"/>
      <c r="M3301" s="50"/>
      <c r="N3301" s="50"/>
      <c r="O3301" s="50"/>
      <c r="P3301" s="50"/>
      <c r="Q3301" s="50"/>
      <c r="R3301" s="50"/>
      <c r="S3301" s="50"/>
      <c r="T3301" s="50"/>
      <c r="U3301" s="50"/>
      <c r="V3301" s="50"/>
      <c r="W3301" s="50"/>
      <c r="X3301" s="50"/>
    </row>
    <row r="3302" spans="2:24" x14ac:dyDescent="0.25">
      <c r="B3302" s="50"/>
      <c r="C3302" s="128"/>
      <c r="D3302" s="126"/>
      <c r="E3302" s="126"/>
      <c r="F3302" s="124"/>
      <c r="G3302" s="132"/>
      <c r="H3302" s="50"/>
      <c r="I3302" s="50"/>
      <c r="J3302" s="50"/>
      <c r="K3302" s="50"/>
      <c r="L3302" s="50"/>
      <c r="M3302" s="50"/>
      <c r="N3302" s="50"/>
      <c r="O3302" s="50"/>
      <c r="P3302" s="50"/>
      <c r="Q3302" s="50"/>
      <c r="R3302" s="50"/>
      <c r="S3302" s="50"/>
      <c r="T3302" s="50"/>
      <c r="U3302" s="50"/>
      <c r="V3302" s="50"/>
      <c r="W3302" s="50"/>
      <c r="X3302" s="50"/>
    </row>
    <row r="3303" spans="2:24" x14ac:dyDescent="0.25">
      <c r="B3303" s="50"/>
      <c r="C3303" s="128"/>
      <c r="D3303" s="126"/>
      <c r="E3303" s="126"/>
      <c r="F3303" s="124"/>
      <c r="G3303" s="132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  <c r="R3303" s="50"/>
      <c r="S3303" s="50"/>
      <c r="T3303" s="50"/>
      <c r="U3303" s="50"/>
      <c r="V3303" s="50"/>
      <c r="W3303" s="50"/>
      <c r="X3303" s="50"/>
    </row>
    <row r="3304" spans="2:24" x14ac:dyDescent="0.25">
      <c r="B3304" s="50"/>
      <c r="C3304" s="128"/>
      <c r="D3304" s="126"/>
      <c r="E3304" s="126"/>
      <c r="F3304" s="124"/>
      <c r="G3304" s="132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  <c r="R3304" s="50"/>
      <c r="S3304" s="50"/>
      <c r="T3304" s="50"/>
      <c r="U3304" s="50"/>
      <c r="V3304" s="50"/>
      <c r="W3304" s="50"/>
      <c r="X3304" s="50"/>
    </row>
    <row r="3305" spans="2:24" x14ac:dyDescent="0.25">
      <c r="B3305" s="50"/>
      <c r="C3305" s="128"/>
      <c r="D3305" s="126"/>
      <c r="E3305" s="126"/>
      <c r="F3305" s="124"/>
      <c r="G3305" s="132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  <c r="R3305" s="50"/>
      <c r="S3305" s="50"/>
      <c r="T3305" s="50"/>
      <c r="U3305" s="50"/>
      <c r="V3305" s="50"/>
      <c r="W3305" s="50"/>
      <c r="X3305" s="50"/>
    </row>
    <row r="3306" spans="2:24" x14ac:dyDescent="0.25">
      <c r="B3306" s="50"/>
      <c r="C3306" s="128"/>
      <c r="D3306" s="126"/>
      <c r="E3306" s="126"/>
      <c r="F3306" s="124"/>
      <c r="G3306" s="132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  <c r="R3306" s="50"/>
      <c r="S3306" s="50"/>
      <c r="T3306" s="50"/>
      <c r="U3306" s="50"/>
      <c r="V3306" s="50"/>
      <c r="W3306" s="50"/>
      <c r="X3306" s="50"/>
    </row>
    <row r="3307" spans="2:24" x14ac:dyDescent="0.25">
      <c r="B3307" s="50"/>
      <c r="C3307" s="128"/>
      <c r="D3307" s="126"/>
      <c r="E3307" s="126"/>
      <c r="F3307" s="124"/>
      <c r="G3307" s="132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  <c r="R3307" s="50"/>
      <c r="S3307" s="50"/>
      <c r="T3307" s="50"/>
      <c r="U3307" s="50"/>
      <c r="V3307" s="50"/>
      <c r="W3307" s="50"/>
      <c r="X3307" s="50"/>
    </row>
    <row r="3308" spans="2:24" x14ac:dyDescent="0.25">
      <c r="B3308" s="50"/>
      <c r="C3308" s="128"/>
      <c r="D3308" s="126"/>
      <c r="E3308" s="126"/>
      <c r="F3308" s="124"/>
      <c r="G3308" s="132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  <c r="R3308" s="50"/>
      <c r="S3308" s="50"/>
      <c r="T3308" s="50"/>
      <c r="U3308" s="50"/>
      <c r="V3308" s="50"/>
      <c r="W3308" s="50"/>
      <c r="X3308" s="50"/>
    </row>
    <row r="3309" spans="2:24" x14ac:dyDescent="0.25">
      <c r="B3309" s="50"/>
      <c r="C3309" s="128"/>
      <c r="D3309" s="126"/>
      <c r="E3309" s="126"/>
      <c r="F3309" s="124"/>
      <c r="G3309" s="132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  <c r="R3309" s="50"/>
      <c r="S3309" s="50"/>
      <c r="T3309" s="50"/>
      <c r="U3309" s="50"/>
      <c r="V3309" s="50"/>
      <c r="W3309" s="50"/>
      <c r="X3309" s="50"/>
    </row>
    <row r="3310" spans="2:24" x14ac:dyDescent="0.25">
      <c r="B3310" s="50"/>
      <c r="C3310" s="128"/>
      <c r="D3310" s="126"/>
      <c r="E3310" s="126"/>
      <c r="F3310" s="124"/>
      <c r="G3310" s="132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  <c r="R3310" s="50"/>
      <c r="S3310" s="50"/>
      <c r="T3310" s="50"/>
      <c r="U3310" s="50"/>
      <c r="V3310" s="50"/>
      <c r="W3310" s="50"/>
      <c r="X3310" s="50"/>
    </row>
    <row r="3311" spans="2:24" x14ac:dyDescent="0.25">
      <c r="B3311" s="50"/>
      <c r="C3311" s="128"/>
      <c r="D3311" s="126"/>
      <c r="E3311" s="126"/>
      <c r="F3311" s="124"/>
      <c r="G3311" s="132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  <c r="R3311" s="50"/>
      <c r="S3311" s="50"/>
      <c r="T3311" s="50"/>
      <c r="U3311" s="50"/>
      <c r="V3311" s="50"/>
      <c r="W3311" s="50"/>
      <c r="X3311" s="50"/>
    </row>
    <row r="3312" spans="2:24" x14ac:dyDescent="0.25">
      <c r="B3312" s="50"/>
      <c r="C3312" s="128"/>
      <c r="D3312" s="126"/>
      <c r="E3312" s="126"/>
      <c r="F3312" s="124"/>
      <c r="G3312" s="132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  <c r="R3312" s="50"/>
      <c r="S3312" s="50"/>
      <c r="T3312" s="50"/>
      <c r="U3312" s="50"/>
      <c r="V3312" s="50"/>
      <c r="W3312" s="50"/>
      <c r="X3312" s="50"/>
    </row>
    <row r="3313" spans="2:24" x14ac:dyDescent="0.25">
      <c r="B3313" s="50"/>
      <c r="C3313" s="128"/>
      <c r="D3313" s="126"/>
      <c r="E3313" s="126"/>
      <c r="F3313" s="124"/>
      <c r="G3313" s="132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  <c r="R3313" s="50"/>
      <c r="S3313" s="50"/>
      <c r="T3313" s="50"/>
      <c r="U3313" s="50"/>
      <c r="V3313" s="50"/>
      <c r="W3313" s="50"/>
      <c r="X3313" s="50"/>
    </row>
    <row r="3314" spans="2:24" x14ac:dyDescent="0.25">
      <c r="B3314" s="50"/>
      <c r="C3314" s="128"/>
      <c r="D3314" s="126"/>
      <c r="E3314" s="126"/>
      <c r="F3314" s="124"/>
      <c r="G3314" s="132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  <c r="R3314" s="50"/>
      <c r="S3314" s="50"/>
      <c r="T3314" s="50"/>
      <c r="U3314" s="50"/>
      <c r="V3314" s="50"/>
      <c r="W3314" s="50"/>
      <c r="X3314" s="50"/>
    </row>
    <row r="3315" spans="2:24" x14ac:dyDescent="0.25">
      <c r="B3315" s="50"/>
      <c r="C3315" s="128"/>
      <c r="D3315" s="126"/>
      <c r="E3315" s="126"/>
      <c r="F3315" s="124"/>
      <c r="G3315" s="132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  <c r="R3315" s="50"/>
      <c r="S3315" s="50"/>
      <c r="T3315" s="50"/>
      <c r="U3315" s="50"/>
      <c r="V3315" s="50"/>
      <c r="W3315" s="50"/>
      <c r="X3315" s="50"/>
    </row>
    <row r="3316" spans="2:24" x14ac:dyDescent="0.25">
      <c r="B3316" s="50"/>
      <c r="C3316" s="128"/>
      <c r="D3316" s="126"/>
      <c r="E3316" s="126"/>
      <c r="F3316" s="124"/>
      <c r="G3316" s="132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  <c r="R3316" s="50"/>
      <c r="S3316" s="50"/>
      <c r="T3316" s="50"/>
      <c r="U3316" s="50"/>
      <c r="V3316" s="50"/>
      <c r="W3316" s="50"/>
      <c r="X3316" s="50"/>
    </row>
    <row r="3317" spans="2:24" x14ac:dyDescent="0.25">
      <c r="B3317" s="50"/>
      <c r="C3317" s="128"/>
      <c r="D3317" s="126"/>
      <c r="E3317" s="126"/>
      <c r="F3317" s="124"/>
      <c r="G3317" s="132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  <c r="R3317" s="50"/>
      <c r="S3317" s="50"/>
      <c r="T3317" s="50"/>
      <c r="U3317" s="50"/>
      <c r="V3317" s="50"/>
      <c r="W3317" s="50"/>
      <c r="X3317" s="50"/>
    </row>
    <row r="3318" spans="2:24" x14ac:dyDescent="0.25">
      <c r="B3318" s="50"/>
      <c r="C3318" s="128"/>
      <c r="D3318" s="126"/>
      <c r="E3318" s="126"/>
      <c r="F3318" s="124"/>
      <c r="G3318" s="132"/>
      <c r="H3318" s="50"/>
      <c r="I3318" s="50"/>
      <c r="J3318" s="50"/>
      <c r="K3318" s="50"/>
      <c r="L3318" s="50"/>
      <c r="M3318" s="50"/>
      <c r="N3318" s="50"/>
      <c r="O3318" s="50"/>
      <c r="P3318" s="50"/>
      <c r="Q3318" s="50"/>
      <c r="R3318" s="50"/>
      <c r="S3318" s="50"/>
      <c r="T3318" s="50"/>
      <c r="U3318" s="50"/>
      <c r="V3318" s="50"/>
      <c r="W3318" s="50"/>
      <c r="X3318" s="50"/>
    </row>
    <row r="3319" spans="2:24" x14ac:dyDescent="0.25">
      <c r="B3319" s="50"/>
      <c r="C3319" s="128"/>
      <c r="D3319" s="126"/>
      <c r="E3319" s="126"/>
      <c r="F3319" s="124"/>
      <c r="G3319" s="132"/>
      <c r="H3319" s="50"/>
      <c r="I3319" s="50"/>
      <c r="J3319" s="50"/>
      <c r="K3319" s="50"/>
      <c r="L3319" s="50"/>
      <c r="M3319" s="50"/>
      <c r="N3319" s="50"/>
      <c r="O3319" s="50"/>
      <c r="P3319" s="50"/>
      <c r="Q3319" s="50"/>
      <c r="R3319" s="50"/>
      <c r="S3319" s="50"/>
      <c r="T3319" s="50"/>
      <c r="U3319" s="50"/>
      <c r="V3319" s="50"/>
      <c r="W3319" s="50"/>
      <c r="X3319" s="50"/>
    </row>
    <row r="3320" spans="2:24" x14ac:dyDescent="0.25">
      <c r="B3320" s="50"/>
      <c r="C3320" s="128"/>
      <c r="D3320" s="126"/>
      <c r="E3320" s="126"/>
      <c r="F3320" s="124"/>
      <c r="G3320" s="132"/>
      <c r="H3320" s="50"/>
      <c r="I3320" s="50"/>
      <c r="J3320" s="50"/>
      <c r="K3320" s="50"/>
      <c r="L3320" s="50"/>
      <c r="M3320" s="50"/>
      <c r="N3320" s="50"/>
      <c r="O3320" s="50"/>
      <c r="P3320" s="50"/>
      <c r="Q3320" s="50"/>
      <c r="R3320" s="50"/>
      <c r="S3320" s="50"/>
      <c r="T3320" s="50"/>
      <c r="U3320" s="50"/>
      <c r="V3320" s="50"/>
      <c r="W3320" s="50"/>
      <c r="X3320" s="50"/>
    </row>
    <row r="3321" spans="2:24" x14ac:dyDescent="0.25">
      <c r="B3321" s="50"/>
      <c r="C3321" s="128"/>
      <c r="D3321" s="126"/>
      <c r="E3321" s="126"/>
      <c r="F3321" s="124"/>
      <c r="G3321" s="132"/>
      <c r="H3321" s="50"/>
      <c r="I3321" s="50"/>
      <c r="J3321" s="50"/>
      <c r="K3321" s="50"/>
      <c r="L3321" s="50"/>
      <c r="M3321" s="50"/>
      <c r="N3321" s="50"/>
      <c r="O3321" s="50"/>
      <c r="P3321" s="50"/>
      <c r="Q3321" s="50"/>
      <c r="R3321" s="50"/>
      <c r="S3321" s="50"/>
      <c r="T3321" s="50"/>
      <c r="U3321" s="50"/>
      <c r="V3321" s="50"/>
      <c r="W3321" s="50"/>
      <c r="X3321" s="50"/>
    </row>
    <row r="3322" spans="2:24" x14ac:dyDescent="0.25">
      <c r="B3322" s="50"/>
      <c r="C3322" s="128"/>
      <c r="D3322" s="126"/>
      <c r="E3322" s="126"/>
      <c r="F3322" s="124"/>
      <c r="G3322" s="132"/>
      <c r="H3322" s="50"/>
      <c r="I3322" s="50"/>
      <c r="J3322" s="50"/>
      <c r="K3322" s="50"/>
      <c r="L3322" s="50"/>
      <c r="M3322" s="50"/>
      <c r="N3322" s="50"/>
      <c r="O3322" s="50"/>
      <c r="P3322" s="50"/>
      <c r="Q3322" s="50"/>
      <c r="R3322" s="50"/>
      <c r="S3322" s="50"/>
      <c r="T3322" s="50"/>
      <c r="U3322" s="50"/>
      <c r="V3322" s="50"/>
      <c r="W3322" s="50"/>
      <c r="X3322" s="50"/>
    </row>
    <row r="3323" spans="2:24" x14ac:dyDescent="0.25">
      <c r="B3323" s="50"/>
      <c r="C3323" s="128"/>
      <c r="D3323" s="126"/>
      <c r="E3323" s="126"/>
      <c r="F3323" s="124"/>
      <c r="G3323" s="132"/>
      <c r="H3323" s="50"/>
      <c r="I3323" s="50"/>
      <c r="J3323" s="50"/>
      <c r="K3323" s="50"/>
      <c r="L3323" s="50"/>
      <c r="M3323" s="50"/>
      <c r="N3323" s="50"/>
      <c r="O3323" s="50"/>
      <c r="P3323" s="50"/>
      <c r="Q3323" s="50"/>
      <c r="R3323" s="50"/>
      <c r="S3323" s="50"/>
      <c r="T3323" s="50"/>
      <c r="U3323" s="50"/>
      <c r="V3323" s="50"/>
      <c r="W3323" s="50"/>
      <c r="X3323" s="50"/>
    </row>
    <row r="3324" spans="2:24" x14ac:dyDescent="0.25">
      <c r="B3324" s="50"/>
      <c r="C3324" s="128"/>
      <c r="D3324" s="126"/>
      <c r="E3324" s="126"/>
      <c r="F3324" s="124"/>
      <c r="G3324" s="132"/>
      <c r="H3324" s="50"/>
      <c r="I3324" s="50"/>
      <c r="J3324" s="50"/>
      <c r="K3324" s="50"/>
      <c r="L3324" s="50"/>
      <c r="M3324" s="50"/>
      <c r="N3324" s="50"/>
      <c r="O3324" s="50"/>
      <c r="P3324" s="50"/>
      <c r="Q3324" s="50"/>
      <c r="R3324" s="50"/>
      <c r="S3324" s="50"/>
      <c r="T3324" s="50"/>
      <c r="U3324" s="50"/>
      <c r="V3324" s="50"/>
      <c r="W3324" s="50"/>
      <c r="X3324" s="50"/>
    </row>
    <row r="3325" spans="2:24" x14ac:dyDescent="0.25">
      <c r="B3325" s="50"/>
      <c r="C3325" s="128"/>
      <c r="D3325" s="126"/>
      <c r="E3325" s="126"/>
      <c r="F3325" s="124"/>
      <c r="G3325" s="132"/>
      <c r="H3325" s="50"/>
      <c r="I3325" s="50"/>
      <c r="J3325" s="50"/>
      <c r="K3325" s="50"/>
      <c r="L3325" s="50"/>
      <c r="M3325" s="50"/>
      <c r="N3325" s="50"/>
      <c r="O3325" s="50"/>
      <c r="P3325" s="50"/>
      <c r="Q3325" s="50"/>
      <c r="R3325" s="50"/>
      <c r="S3325" s="50"/>
      <c r="T3325" s="50"/>
      <c r="U3325" s="50"/>
      <c r="V3325" s="50"/>
      <c r="W3325" s="50"/>
      <c r="X3325" s="50"/>
    </row>
    <row r="3326" spans="2:24" x14ac:dyDescent="0.25">
      <c r="B3326" s="50"/>
      <c r="C3326" s="128"/>
      <c r="D3326" s="126"/>
      <c r="E3326" s="126"/>
      <c r="F3326" s="124"/>
      <c r="G3326" s="132"/>
      <c r="H3326" s="50"/>
      <c r="I3326" s="50"/>
      <c r="J3326" s="50"/>
      <c r="K3326" s="50"/>
      <c r="L3326" s="50"/>
      <c r="M3326" s="50"/>
      <c r="N3326" s="50"/>
      <c r="O3326" s="50"/>
      <c r="P3326" s="50"/>
      <c r="Q3326" s="50"/>
      <c r="R3326" s="50"/>
      <c r="S3326" s="50"/>
      <c r="T3326" s="50"/>
      <c r="U3326" s="50"/>
      <c r="V3326" s="50"/>
      <c r="W3326" s="50"/>
      <c r="X3326" s="50"/>
    </row>
    <row r="3327" spans="2:24" x14ac:dyDescent="0.25">
      <c r="B3327" s="50"/>
      <c r="C3327" s="128"/>
      <c r="D3327" s="126"/>
      <c r="E3327" s="126"/>
      <c r="F3327" s="124"/>
      <c r="G3327" s="132"/>
      <c r="H3327" s="50"/>
      <c r="I3327" s="50"/>
      <c r="J3327" s="50"/>
      <c r="K3327" s="50"/>
      <c r="L3327" s="50"/>
      <c r="M3327" s="50"/>
      <c r="N3327" s="50"/>
      <c r="O3327" s="50"/>
      <c r="P3327" s="50"/>
      <c r="Q3327" s="50"/>
      <c r="R3327" s="50"/>
      <c r="S3327" s="50"/>
      <c r="T3327" s="50"/>
      <c r="U3327" s="50"/>
      <c r="V3327" s="50"/>
      <c r="W3327" s="50"/>
      <c r="X3327" s="50"/>
    </row>
    <row r="3328" spans="2:24" x14ac:dyDescent="0.25">
      <c r="B3328" s="50"/>
      <c r="C3328" s="128"/>
      <c r="D3328" s="126"/>
      <c r="E3328" s="126"/>
      <c r="F3328" s="124"/>
      <c r="G3328" s="132"/>
      <c r="H3328" s="50"/>
      <c r="I3328" s="50"/>
      <c r="J3328" s="50"/>
      <c r="K3328" s="50"/>
      <c r="L3328" s="50"/>
      <c r="M3328" s="50"/>
      <c r="N3328" s="50"/>
      <c r="O3328" s="50"/>
      <c r="P3328" s="50"/>
      <c r="Q3328" s="50"/>
      <c r="R3328" s="50"/>
      <c r="S3328" s="50"/>
      <c r="T3328" s="50"/>
      <c r="U3328" s="50"/>
      <c r="V3328" s="50"/>
      <c r="W3328" s="50"/>
      <c r="X3328" s="50"/>
    </row>
    <row r="3329" spans="2:24" x14ac:dyDescent="0.25">
      <c r="B3329" s="50"/>
      <c r="C3329" s="128"/>
      <c r="D3329" s="126"/>
      <c r="E3329" s="126"/>
      <c r="F3329" s="124"/>
      <c r="G3329" s="132"/>
      <c r="H3329" s="50"/>
      <c r="I3329" s="50"/>
      <c r="J3329" s="50"/>
      <c r="K3329" s="50"/>
      <c r="L3329" s="50"/>
      <c r="M3329" s="50"/>
      <c r="N3329" s="50"/>
      <c r="O3329" s="50"/>
      <c r="P3329" s="50"/>
      <c r="Q3329" s="50"/>
      <c r="R3329" s="50"/>
      <c r="S3329" s="50"/>
      <c r="T3329" s="50"/>
      <c r="U3329" s="50"/>
      <c r="V3329" s="50"/>
      <c r="W3329" s="50"/>
      <c r="X3329" s="50"/>
    </row>
    <row r="3330" spans="2:24" x14ac:dyDescent="0.25">
      <c r="B3330" s="50"/>
      <c r="C3330" s="128"/>
      <c r="D3330" s="126"/>
      <c r="E3330" s="126"/>
      <c r="F3330" s="124"/>
      <c r="G3330" s="132"/>
      <c r="H3330" s="50"/>
      <c r="I3330" s="50"/>
      <c r="J3330" s="50"/>
      <c r="K3330" s="50"/>
      <c r="L3330" s="50"/>
      <c r="M3330" s="50"/>
      <c r="N3330" s="50"/>
      <c r="O3330" s="50"/>
      <c r="P3330" s="50"/>
      <c r="Q3330" s="50"/>
      <c r="R3330" s="50"/>
      <c r="S3330" s="50"/>
      <c r="T3330" s="50"/>
      <c r="U3330" s="50"/>
      <c r="V3330" s="50"/>
      <c r="W3330" s="50"/>
      <c r="X3330" s="50"/>
    </row>
    <row r="3331" spans="2:24" x14ac:dyDescent="0.25">
      <c r="B3331" s="50"/>
      <c r="C3331" s="128"/>
      <c r="D3331" s="126"/>
      <c r="E3331" s="126"/>
      <c r="F3331" s="124"/>
      <c r="G3331" s="132"/>
      <c r="H3331" s="50"/>
      <c r="I3331" s="50"/>
      <c r="J3331" s="50"/>
      <c r="K3331" s="50"/>
      <c r="L3331" s="50"/>
      <c r="M3331" s="50"/>
      <c r="N3331" s="50"/>
      <c r="O3331" s="50"/>
      <c r="P3331" s="50"/>
      <c r="Q3331" s="50"/>
      <c r="R3331" s="50"/>
      <c r="S3331" s="50"/>
      <c r="T3331" s="50"/>
      <c r="U3331" s="50"/>
      <c r="V3331" s="50"/>
      <c r="W3331" s="50"/>
      <c r="X3331" s="50"/>
    </row>
    <row r="3332" spans="2:24" x14ac:dyDescent="0.25">
      <c r="B3332" s="50"/>
      <c r="C3332" s="128"/>
      <c r="D3332" s="126"/>
      <c r="E3332" s="126"/>
      <c r="F3332" s="124"/>
      <c r="G3332" s="132"/>
      <c r="H3332" s="50"/>
      <c r="I3332" s="50"/>
      <c r="J3332" s="50"/>
      <c r="K3332" s="50"/>
      <c r="L3332" s="50"/>
      <c r="M3332" s="50"/>
      <c r="N3332" s="50"/>
      <c r="O3332" s="50"/>
      <c r="P3332" s="50"/>
      <c r="Q3332" s="50"/>
      <c r="R3332" s="50"/>
      <c r="S3332" s="50"/>
      <c r="T3332" s="50"/>
      <c r="U3332" s="50"/>
      <c r="V3332" s="50"/>
      <c r="W3332" s="50"/>
      <c r="X3332" s="50"/>
    </row>
    <row r="3333" spans="2:24" x14ac:dyDescent="0.25">
      <c r="B3333" s="50"/>
      <c r="C3333" s="128"/>
      <c r="D3333" s="126"/>
      <c r="E3333" s="126"/>
      <c r="F3333" s="124"/>
      <c r="G3333" s="132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  <c r="R3333" s="50"/>
      <c r="S3333" s="50"/>
      <c r="T3333" s="50"/>
      <c r="U3333" s="50"/>
      <c r="V3333" s="50"/>
      <c r="W3333" s="50"/>
      <c r="X3333" s="50"/>
    </row>
    <row r="3334" spans="2:24" x14ac:dyDescent="0.25">
      <c r="B3334" s="50"/>
      <c r="C3334" s="128"/>
      <c r="D3334" s="126"/>
      <c r="E3334" s="126"/>
      <c r="F3334" s="124"/>
      <c r="G3334" s="132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  <c r="R3334" s="50"/>
      <c r="S3334" s="50"/>
      <c r="T3334" s="50"/>
      <c r="U3334" s="50"/>
      <c r="V3334" s="50"/>
      <c r="W3334" s="50"/>
      <c r="X3334" s="50"/>
    </row>
    <row r="3335" spans="2:24" x14ac:dyDescent="0.25">
      <c r="B3335" s="50"/>
      <c r="C3335" s="128"/>
      <c r="D3335" s="126"/>
      <c r="E3335" s="126"/>
      <c r="F3335" s="124"/>
      <c r="G3335" s="132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  <c r="R3335" s="50"/>
      <c r="S3335" s="50"/>
      <c r="T3335" s="50"/>
      <c r="U3335" s="50"/>
      <c r="V3335" s="50"/>
      <c r="W3335" s="50"/>
      <c r="X3335" s="50"/>
    </row>
    <row r="3336" spans="2:24" x14ac:dyDescent="0.25">
      <c r="B3336" s="50"/>
      <c r="C3336" s="128"/>
      <c r="D3336" s="126"/>
      <c r="E3336" s="126"/>
      <c r="F3336" s="124"/>
      <c r="G3336" s="132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  <c r="R3336" s="50"/>
      <c r="S3336" s="50"/>
      <c r="T3336" s="50"/>
      <c r="U3336" s="50"/>
      <c r="V3336" s="50"/>
      <c r="W3336" s="50"/>
      <c r="X3336" s="50"/>
    </row>
    <row r="3337" spans="2:24" x14ac:dyDescent="0.25">
      <c r="B3337" s="50"/>
      <c r="C3337" s="128"/>
      <c r="D3337" s="126"/>
      <c r="E3337" s="126"/>
      <c r="F3337" s="124"/>
      <c r="G3337" s="132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  <c r="R3337" s="50"/>
      <c r="S3337" s="50"/>
      <c r="T3337" s="50"/>
      <c r="U3337" s="50"/>
      <c r="V3337" s="50"/>
      <c r="W3337" s="50"/>
      <c r="X3337" s="50"/>
    </row>
    <row r="3338" spans="2:24" x14ac:dyDescent="0.25">
      <c r="B3338" s="50"/>
      <c r="C3338" s="128"/>
      <c r="D3338" s="126"/>
      <c r="E3338" s="126"/>
      <c r="F3338" s="124"/>
      <c r="G3338" s="132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  <c r="R3338" s="50"/>
      <c r="S3338" s="50"/>
      <c r="T3338" s="50"/>
      <c r="U3338" s="50"/>
      <c r="V3338" s="50"/>
      <c r="W3338" s="50"/>
      <c r="X3338" s="50"/>
    </row>
    <row r="3339" spans="2:24" x14ac:dyDescent="0.25">
      <c r="B3339" s="50"/>
      <c r="C3339" s="128"/>
      <c r="D3339" s="126"/>
      <c r="E3339" s="126"/>
      <c r="F3339" s="124"/>
      <c r="G3339" s="132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  <c r="R3339" s="50"/>
      <c r="S3339" s="50"/>
      <c r="T3339" s="50"/>
      <c r="U3339" s="50"/>
      <c r="V3339" s="50"/>
      <c r="W3339" s="50"/>
      <c r="X3339" s="50"/>
    </row>
    <row r="3340" spans="2:24" x14ac:dyDescent="0.25">
      <c r="B3340" s="50"/>
      <c r="C3340" s="128"/>
      <c r="D3340" s="126"/>
      <c r="E3340" s="126"/>
      <c r="F3340" s="124"/>
      <c r="G3340" s="132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  <c r="R3340" s="50"/>
      <c r="S3340" s="50"/>
      <c r="T3340" s="50"/>
      <c r="U3340" s="50"/>
      <c r="V3340" s="50"/>
      <c r="W3340" s="50"/>
      <c r="X3340" s="50"/>
    </row>
    <row r="3341" spans="2:24" x14ac:dyDescent="0.25">
      <c r="B3341" s="50"/>
      <c r="C3341" s="128"/>
      <c r="D3341" s="126"/>
      <c r="E3341" s="126"/>
      <c r="F3341" s="124"/>
      <c r="G3341" s="132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  <c r="R3341" s="50"/>
      <c r="S3341" s="50"/>
      <c r="T3341" s="50"/>
      <c r="U3341" s="50"/>
      <c r="V3341" s="50"/>
      <c r="W3341" s="50"/>
      <c r="X3341" s="50"/>
    </row>
    <row r="3342" spans="2:24" x14ac:dyDescent="0.25">
      <c r="B3342" s="50"/>
      <c r="C3342" s="128"/>
      <c r="D3342" s="126"/>
      <c r="E3342" s="126"/>
      <c r="F3342" s="124"/>
      <c r="G3342" s="132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  <c r="R3342" s="50"/>
      <c r="S3342" s="50"/>
      <c r="T3342" s="50"/>
      <c r="U3342" s="50"/>
      <c r="V3342" s="50"/>
      <c r="W3342" s="50"/>
      <c r="X3342" s="50"/>
    </row>
    <row r="3343" spans="2:24" x14ac:dyDescent="0.25">
      <c r="B3343" s="50"/>
      <c r="C3343" s="128"/>
      <c r="D3343" s="126"/>
      <c r="E3343" s="126"/>
      <c r="F3343" s="124"/>
      <c r="G3343" s="132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  <c r="R3343" s="50"/>
      <c r="S3343" s="50"/>
      <c r="T3343" s="50"/>
      <c r="U3343" s="50"/>
      <c r="V3343" s="50"/>
      <c r="W3343" s="50"/>
      <c r="X3343" s="50"/>
    </row>
    <row r="3344" spans="2:24" x14ac:dyDescent="0.25">
      <c r="B3344" s="50"/>
      <c r="C3344" s="128"/>
      <c r="D3344" s="126"/>
      <c r="E3344" s="126"/>
      <c r="F3344" s="124"/>
      <c r="G3344" s="132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  <c r="R3344" s="50"/>
      <c r="S3344" s="50"/>
      <c r="T3344" s="50"/>
      <c r="U3344" s="50"/>
      <c r="V3344" s="50"/>
      <c r="W3344" s="50"/>
      <c r="X3344" s="50"/>
    </row>
    <row r="3345" spans="2:24" x14ac:dyDescent="0.25">
      <c r="B3345" s="50"/>
      <c r="C3345" s="128"/>
      <c r="D3345" s="126"/>
      <c r="E3345" s="126"/>
      <c r="F3345" s="124"/>
      <c r="G3345" s="132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  <c r="R3345" s="50"/>
      <c r="S3345" s="50"/>
      <c r="T3345" s="50"/>
      <c r="U3345" s="50"/>
      <c r="V3345" s="50"/>
      <c r="W3345" s="50"/>
      <c r="X3345" s="50"/>
    </row>
    <row r="3346" spans="2:24" x14ac:dyDescent="0.25">
      <c r="B3346" s="50"/>
      <c r="C3346" s="128"/>
      <c r="D3346" s="126"/>
      <c r="E3346" s="126"/>
      <c r="F3346" s="124"/>
      <c r="G3346" s="132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  <c r="R3346" s="50"/>
      <c r="S3346" s="50"/>
      <c r="T3346" s="50"/>
      <c r="U3346" s="50"/>
      <c r="V3346" s="50"/>
      <c r="W3346" s="50"/>
      <c r="X3346" s="50"/>
    </row>
    <row r="3347" spans="2:24" x14ac:dyDescent="0.25">
      <c r="B3347" s="50"/>
      <c r="C3347" s="128"/>
      <c r="D3347" s="126"/>
      <c r="E3347" s="126"/>
      <c r="F3347" s="124"/>
      <c r="G3347" s="132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  <c r="R3347" s="50"/>
      <c r="S3347" s="50"/>
      <c r="T3347" s="50"/>
      <c r="U3347" s="50"/>
      <c r="V3347" s="50"/>
      <c r="W3347" s="50"/>
      <c r="X3347" s="50"/>
    </row>
    <row r="3348" spans="2:24" x14ac:dyDescent="0.25">
      <c r="B3348" s="50"/>
      <c r="C3348" s="128"/>
      <c r="D3348" s="126"/>
      <c r="E3348" s="126"/>
      <c r="F3348" s="124"/>
      <c r="G3348" s="132"/>
      <c r="H3348" s="50"/>
      <c r="I3348" s="50"/>
      <c r="J3348" s="50"/>
      <c r="K3348" s="50"/>
      <c r="L3348" s="50"/>
      <c r="M3348" s="50"/>
      <c r="N3348" s="50"/>
      <c r="O3348" s="50"/>
      <c r="P3348" s="50"/>
      <c r="Q3348" s="50"/>
      <c r="R3348" s="50"/>
      <c r="S3348" s="50"/>
      <c r="T3348" s="50"/>
      <c r="U3348" s="50"/>
      <c r="V3348" s="50"/>
      <c r="W3348" s="50"/>
      <c r="X3348" s="50"/>
    </row>
    <row r="3349" spans="2:24" x14ac:dyDescent="0.25">
      <c r="B3349" s="50"/>
      <c r="C3349" s="128"/>
      <c r="D3349" s="126"/>
      <c r="E3349" s="126"/>
      <c r="F3349" s="124"/>
      <c r="G3349" s="132"/>
      <c r="H3349" s="50"/>
      <c r="I3349" s="50"/>
      <c r="J3349" s="50"/>
      <c r="K3349" s="50"/>
      <c r="L3349" s="50"/>
      <c r="M3349" s="50"/>
      <c r="N3349" s="50"/>
      <c r="O3349" s="50"/>
      <c r="P3349" s="50"/>
      <c r="Q3349" s="50"/>
      <c r="R3349" s="50"/>
      <c r="S3349" s="50"/>
      <c r="T3349" s="50"/>
      <c r="U3349" s="50"/>
      <c r="V3349" s="50"/>
      <c r="W3349" s="50"/>
      <c r="X3349" s="50"/>
    </row>
    <row r="3350" spans="2:24" x14ac:dyDescent="0.25">
      <c r="B3350" s="50"/>
      <c r="C3350" s="128"/>
      <c r="D3350" s="126"/>
      <c r="E3350" s="126"/>
      <c r="F3350" s="124"/>
      <c r="G3350" s="132"/>
      <c r="H3350" s="50"/>
      <c r="I3350" s="50"/>
      <c r="J3350" s="50"/>
      <c r="K3350" s="50"/>
      <c r="L3350" s="50"/>
      <c r="M3350" s="50"/>
      <c r="N3350" s="50"/>
      <c r="O3350" s="50"/>
      <c r="P3350" s="50"/>
      <c r="Q3350" s="50"/>
      <c r="R3350" s="50"/>
      <c r="S3350" s="50"/>
      <c r="T3350" s="50"/>
      <c r="U3350" s="50"/>
      <c r="V3350" s="50"/>
      <c r="W3350" s="50"/>
      <c r="X3350" s="50"/>
    </row>
    <row r="3351" spans="2:24" x14ac:dyDescent="0.25">
      <c r="B3351" s="50"/>
      <c r="C3351" s="128"/>
      <c r="D3351" s="126"/>
      <c r="E3351" s="126"/>
      <c r="F3351" s="124"/>
      <c r="G3351" s="132"/>
      <c r="H3351" s="50"/>
      <c r="I3351" s="50"/>
      <c r="J3351" s="50"/>
      <c r="K3351" s="50"/>
      <c r="L3351" s="50"/>
      <c r="M3351" s="50"/>
      <c r="N3351" s="50"/>
      <c r="O3351" s="50"/>
      <c r="P3351" s="50"/>
      <c r="Q3351" s="50"/>
      <c r="R3351" s="50"/>
      <c r="S3351" s="50"/>
      <c r="T3351" s="50"/>
      <c r="U3351" s="50"/>
      <c r="V3351" s="50"/>
      <c r="W3351" s="50"/>
      <c r="X3351" s="50"/>
    </row>
    <row r="3352" spans="2:24" x14ac:dyDescent="0.25">
      <c r="B3352" s="50"/>
      <c r="C3352" s="128"/>
      <c r="D3352" s="126"/>
      <c r="E3352" s="126"/>
      <c r="F3352" s="124"/>
      <c r="G3352" s="132"/>
      <c r="H3352" s="50"/>
      <c r="I3352" s="50"/>
      <c r="J3352" s="50"/>
      <c r="K3352" s="50"/>
      <c r="L3352" s="50"/>
      <c r="M3352" s="50"/>
      <c r="N3352" s="50"/>
      <c r="O3352" s="50"/>
      <c r="P3352" s="50"/>
      <c r="Q3352" s="50"/>
      <c r="R3352" s="50"/>
      <c r="S3352" s="50"/>
      <c r="T3352" s="50"/>
      <c r="U3352" s="50"/>
      <c r="V3352" s="50"/>
      <c r="W3352" s="50"/>
      <c r="X3352" s="50"/>
    </row>
    <row r="3353" spans="2:24" x14ac:dyDescent="0.25">
      <c r="B3353" s="50"/>
      <c r="C3353" s="128"/>
      <c r="D3353" s="126"/>
      <c r="E3353" s="126"/>
      <c r="F3353" s="124"/>
      <c r="G3353" s="132"/>
      <c r="H3353" s="50"/>
      <c r="I3353" s="50"/>
      <c r="J3353" s="50"/>
      <c r="K3353" s="50"/>
      <c r="L3353" s="50"/>
      <c r="M3353" s="50"/>
      <c r="N3353" s="50"/>
      <c r="O3353" s="50"/>
      <c r="P3353" s="50"/>
      <c r="Q3353" s="50"/>
      <c r="R3353" s="50"/>
      <c r="S3353" s="50"/>
      <c r="T3353" s="50"/>
      <c r="U3353" s="50"/>
      <c r="V3353" s="50"/>
      <c r="W3353" s="50"/>
      <c r="X3353" s="50"/>
    </row>
    <row r="3354" spans="2:24" x14ac:dyDescent="0.25">
      <c r="B3354" s="50"/>
      <c r="C3354" s="128"/>
      <c r="D3354" s="126"/>
      <c r="E3354" s="126"/>
      <c r="F3354" s="124"/>
      <c r="G3354" s="132"/>
      <c r="H3354" s="50"/>
      <c r="I3354" s="50"/>
      <c r="J3354" s="50"/>
      <c r="K3354" s="50"/>
      <c r="L3354" s="50"/>
      <c r="M3354" s="50"/>
      <c r="N3354" s="50"/>
      <c r="O3354" s="50"/>
      <c r="P3354" s="50"/>
      <c r="Q3354" s="50"/>
      <c r="R3354" s="50"/>
      <c r="S3354" s="50"/>
      <c r="T3354" s="50"/>
      <c r="U3354" s="50"/>
      <c r="V3354" s="50"/>
      <c r="W3354" s="50"/>
      <c r="X3354" s="50"/>
    </row>
    <row r="3355" spans="2:24" x14ac:dyDescent="0.25">
      <c r="B3355" s="50"/>
      <c r="C3355" s="128"/>
      <c r="D3355" s="126"/>
      <c r="E3355" s="126"/>
      <c r="F3355" s="124"/>
      <c r="G3355" s="132"/>
      <c r="H3355" s="50"/>
      <c r="I3355" s="50"/>
      <c r="J3355" s="50"/>
      <c r="K3355" s="50"/>
      <c r="L3355" s="50"/>
      <c r="M3355" s="50"/>
      <c r="N3355" s="50"/>
      <c r="O3355" s="50"/>
      <c r="P3355" s="50"/>
      <c r="Q3355" s="50"/>
      <c r="R3355" s="50"/>
      <c r="S3355" s="50"/>
      <c r="T3355" s="50"/>
      <c r="U3355" s="50"/>
      <c r="V3355" s="50"/>
      <c r="W3355" s="50"/>
      <c r="X3355" s="50"/>
    </row>
    <row r="3356" spans="2:24" x14ac:dyDescent="0.25">
      <c r="B3356" s="50"/>
      <c r="C3356" s="128"/>
      <c r="D3356" s="126"/>
      <c r="E3356" s="126"/>
      <c r="F3356" s="124"/>
      <c r="G3356" s="132"/>
      <c r="H3356" s="50"/>
      <c r="I3356" s="50"/>
      <c r="J3356" s="50"/>
      <c r="K3356" s="50"/>
      <c r="L3356" s="50"/>
      <c r="M3356" s="50"/>
      <c r="N3356" s="50"/>
      <c r="O3356" s="50"/>
      <c r="P3356" s="50"/>
      <c r="Q3356" s="50"/>
      <c r="R3356" s="50"/>
      <c r="S3356" s="50"/>
      <c r="T3356" s="50"/>
      <c r="U3356" s="50"/>
      <c r="V3356" s="50"/>
      <c r="W3356" s="50"/>
      <c r="X3356" s="50"/>
    </row>
    <row r="3357" spans="2:24" x14ac:dyDescent="0.25">
      <c r="B3357" s="50"/>
      <c r="C3357" s="128"/>
      <c r="D3357" s="126"/>
      <c r="E3357" s="126"/>
      <c r="F3357" s="124"/>
      <c r="G3357" s="132"/>
      <c r="H3357" s="50"/>
      <c r="I3357" s="50"/>
      <c r="J3357" s="50"/>
      <c r="K3357" s="50"/>
      <c r="L3357" s="50"/>
      <c r="M3357" s="50"/>
      <c r="N3357" s="50"/>
      <c r="O3357" s="50"/>
      <c r="P3357" s="50"/>
      <c r="Q3357" s="50"/>
      <c r="R3357" s="50"/>
      <c r="S3357" s="50"/>
      <c r="T3357" s="50"/>
      <c r="U3357" s="50"/>
      <c r="V3357" s="50"/>
      <c r="W3357" s="50"/>
      <c r="X3357" s="50"/>
    </row>
    <row r="3358" spans="2:24" x14ac:dyDescent="0.25">
      <c r="B3358" s="50"/>
      <c r="C3358" s="128"/>
      <c r="D3358" s="126"/>
      <c r="E3358" s="126"/>
      <c r="F3358" s="124"/>
      <c r="G3358" s="132"/>
      <c r="H3358" s="50"/>
      <c r="I3358" s="50"/>
      <c r="J3358" s="50"/>
      <c r="K3358" s="50"/>
      <c r="L3358" s="50"/>
      <c r="M3358" s="50"/>
      <c r="N3358" s="50"/>
      <c r="O3358" s="50"/>
      <c r="P3358" s="50"/>
      <c r="Q3358" s="50"/>
      <c r="R3358" s="50"/>
      <c r="S3358" s="50"/>
      <c r="T3358" s="50"/>
      <c r="U3358" s="50"/>
      <c r="V3358" s="50"/>
      <c r="W3358" s="50"/>
      <c r="X3358" s="50"/>
    </row>
    <row r="3359" spans="2:24" x14ac:dyDescent="0.25">
      <c r="B3359" s="50"/>
      <c r="C3359" s="128"/>
      <c r="D3359" s="126"/>
      <c r="E3359" s="126"/>
      <c r="F3359" s="124"/>
      <c r="G3359" s="132"/>
      <c r="H3359" s="50"/>
      <c r="I3359" s="50"/>
      <c r="J3359" s="50"/>
      <c r="K3359" s="50"/>
      <c r="L3359" s="50"/>
      <c r="M3359" s="50"/>
      <c r="N3359" s="50"/>
      <c r="O3359" s="50"/>
      <c r="P3359" s="50"/>
      <c r="Q3359" s="50"/>
      <c r="R3359" s="50"/>
      <c r="S3359" s="50"/>
      <c r="T3359" s="50"/>
      <c r="U3359" s="50"/>
      <c r="V3359" s="50"/>
      <c r="W3359" s="50"/>
      <c r="X3359" s="50"/>
    </row>
    <row r="3360" spans="2:24" x14ac:dyDescent="0.25">
      <c r="B3360" s="50"/>
      <c r="C3360" s="128"/>
      <c r="D3360" s="126"/>
      <c r="E3360" s="126"/>
      <c r="F3360" s="124"/>
      <c r="G3360" s="132"/>
      <c r="H3360" s="50"/>
      <c r="I3360" s="50"/>
      <c r="J3360" s="50"/>
      <c r="K3360" s="50"/>
      <c r="L3360" s="50"/>
      <c r="M3360" s="50"/>
      <c r="N3360" s="50"/>
      <c r="O3360" s="50"/>
      <c r="P3360" s="50"/>
      <c r="Q3360" s="50"/>
      <c r="R3360" s="50"/>
      <c r="S3360" s="50"/>
      <c r="T3360" s="50"/>
      <c r="U3360" s="50"/>
      <c r="V3360" s="50"/>
      <c r="W3360" s="50"/>
      <c r="X3360" s="50"/>
    </row>
    <row r="3361" spans="2:24" x14ac:dyDescent="0.25">
      <c r="B3361" s="50"/>
      <c r="C3361" s="128"/>
      <c r="D3361" s="126"/>
      <c r="E3361" s="126"/>
      <c r="F3361" s="124"/>
      <c r="G3361" s="132"/>
      <c r="H3361" s="50"/>
      <c r="I3361" s="50"/>
      <c r="J3361" s="50"/>
      <c r="K3361" s="50"/>
      <c r="L3361" s="50"/>
      <c r="M3361" s="50"/>
      <c r="N3361" s="50"/>
      <c r="O3361" s="50"/>
      <c r="P3361" s="50"/>
      <c r="Q3361" s="50"/>
      <c r="R3361" s="50"/>
      <c r="S3361" s="50"/>
      <c r="T3361" s="50"/>
      <c r="U3361" s="50"/>
      <c r="V3361" s="50"/>
      <c r="W3361" s="50"/>
      <c r="X3361" s="50"/>
    </row>
    <row r="3362" spans="2:24" x14ac:dyDescent="0.25">
      <c r="B3362" s="50"/>
      <c r="C3362" s="128"/>
      <c r="D3362" s="126"/>
      <c r="E3362" s="126"/>
      <c r="F3362" s="124"/>
      <c r="G3362" s="132"/>
      <c r="H3362" s="50"/>
      <c r="I3362" s="50"/>
      <c r="J3362" s="50"/>
      <c r="K3362" s="50"/>
      <c r="L3362" s="50"/>
      <c r="M3362" s="50"/>
      <c r="N3362" s="50"/>
      <c r="O3362" s="50"/>
      <c r="P3362" s="50"/>
      <c r="Q3362" s="50"/>
      <c r="R3362" s="50"/>
      <c r="S3362" s="50"/>
      <c r="T3362" s="50"/>
      <c r="U3362" s="50"/>
      <c r="V3362" s="50"/>
      <c r="W3362" s="50"/>
      <c r="X3362" s="50"/>
    </row>
    <row r="3363" spans="2:24" x14ac:dyDescent="0.25">
      <c r="B3363" s="50"/>
      <c r="C3363" s="128"/>
      <c r="D3363" s="126"/>
      <c r="E3363" s="126"/>
      <c r="F3363" s="124"/>
      <c r="G3363" s="132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  <c r="R3363" s="50"/>
      <c r="S3363" s="50"/>
      <c r="T3363" s="50"/>
      <c r="U3363" s="50"/>
      <c r="V3363" s="50"/>
      <c r="W3363" s="50"/>
      <c r="X3363" s="50"/>
    </row>
    <row r="3364" spans="2:24" x14ac:dyDescent="0.25">
      <c r="B3364" s="50"/>
      <c r="C3364" s="128"/>
      <c r="D3364" s="126"/>
      <c r="E3364" s="126"/>
      <c r="F3364" s="124"/>
      <c r="G3364" s="132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  <c r="R3364" s="50"/>
      <c r="S3364" s="50"/>
      <c r="T3364" s="50"/>
      <c r="U3364" s="50"/>
      <c r="V3364" s="50"/>
      <c r="W3364" s="50"/>
      <c r="X3364" s="50"/>
    </row>
    <row r="3365" spans="2:24" x14ac:dyDescent="0.25">
      <c r="B3365" s="50"/>
      <c r="C3365" s="128"/>
      <c r="D3365" s="126"/>
      <c r="E3365" s="126"/>
      <c r="F3365" s="124"/>
      <c r="G3365" s="132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  <c r="R3365" s="50"/>
      <c r="S3365" s="50"/>
      <c r="T3365" s="50"/>
      <c r="U3365" s="50"/>
      <c r="V3365" s="50"/>
      <c r="W3365" s="50"/>
      <c r="X3365" s="50"/>
    </row>
    <row r="3366" spans="2:24" x14ac:dyDescent="0.25">
      <c r="B3366" s="50"/>
      <c r="C3366" s="128"/>
      <c r="D3366" s="126"/>
      <c r="E3366" s="126"/>
      <c r="F3366" s="124"/>
      <c r="G3366" s="132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  <c r="R3366" s="50"/>
      <c r="S3366" s="50"/>
      <c r="T3366" s="50"/>
      <c r="U3366" s="50"/>
      <c r="V3366" s="50"/>
      <c r="W3366" s="50"/>
      <c r="X3366" s="50"/>
    </row>
    <row r="3367" spans="2:24" x14ac:dyDescent="0.25">
      <c r="B3367" s="50"/>
      <c r="C3367" s="128"/>
      <c r="D3367" s="126"/>
      <c r="E3367" s="126"/>
      <c r="F3367" s="124"/>
      <c r="G3367" s="132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  <c r="R3367" s="50"/>
      <c r="S3367" s="50"/>
      <c r="T3367" s="50"/>
      <c r="U3367" s="50"/>
      <c r="V3367" s="50"/>
      <c r="W3367" s="50"/>
      <c r="X3367" s="50"/>
    </row>
    <row r="3368" spans="2:24" x14ac:dyDescent="0.25">
      <c r="B3368" s="50"/>
      <c r="C3368" s="128"/>
      <c r="D3368" s="126"/>
      <c r="E3368" s="126"/>
      <c r="F3368" s="124"/>
      <c r="G3368" s="132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  <c r="R3368" s="50"/>
      <c r="S3368" s="50"/>
      <c r="T3368" s="50"/>
      <c r="U3368" s="50"/>
      <c r="V3368" s="50"/>
      <c r="W3368" s="50"/>
      <c r="X3368" s="50"/>
    </row>
    <row r="3369" spans="2:24" x14ac:dyDescent="0.25">
      <c r="B3369" s="50"/>
      <c r="C3369" s="128"/>
      <c r="D3369" s="126"/>
      <c r="E3369" s="126"/>
      <c r="F3369" s="124"/>
      <c r="G3369" s="132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  <c r="R3369" s="50"/>
      <c r="S3369" s="50"/>
      <c r="T3369" s="50"/>
      <c r="U3369" s="50"/>
      <c r="V3369" s="50"/>
      <c r="W3369" s="50"/>
      <c r="X3369" s="50"/>
    </row>
    <row r="3370" spans="2:24" x14ac:dyDescent="0.25">
      <c r="B3370" s="50"/>
      <c r="C3370" s="128"/>
      <c r="D3370" s="126"/>
      <c r="E3370" s="126"/>
      <c r="F3370" s="124"/>
      <c r="G3370" s="132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  <c r="R3370" s="50"/>
      <c r="S3370" s="50"/>
      <c r="T3370" s="50"/>
      <c r="U3370" s="50"/>
      <c r="V3370" s="50"/>
      <c r="W3370" s="50"/>
      <c r="X3370" s="50"/>
    </row>
    <row r="3371" spans="2:24" x14ac:dyDescent="0.25">
      <c r="B3371" s="50"/>
      <c r="C3371" s="128"/>
      <c r="D3371" s="126"/>
      <c r="E3371" s="126"/>
      <c r="F3371" s="124"/>
      <c r="G3371" s="132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  <c r="R3371" s="50"/>
      <c r="S3371" s="50"/>
      <c r="T3371" s="50"/>
      <c r="U3371" s="50"/>
      <c r="V3371" s="50"/>
      <c r="W3371" s="50"/>
      <c r="X3371" s="50"/>
    </row>
    <row r="3372" spans="2:24" x14ac:dyDescent="0.25">
      <c r="B3372" s="50"/>
      <c r="C3372" s="128"/>
      <c r="D3372" s="126"/>
      <c r="E3372" s="126"/>
      <c r="F3372" s="124"/>
      <c r="G3372" s="132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  <c r="R3372" s="50"/>
      <c r="S3372" s="50"/>
      <c r="T3372" s="50"/>
      <c r="U3372" s="50"/>
      <c r="V3372" s="50"/>
      <c r="W3372" s="50"/>
      <c r="X3372" s="50"/>
    </row>
    <row r="3373" spans="2:24" x14ac:dyDescent="0.25">
      <c r="B3373" s="50"/>
      <c r="C3373" s="128"/>
      <c r="D3373" s="126"/>
      <c r="E3373" s="126"/>
      <c r="F3373" s="124"/>
      <c r="G3373" s="132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  <c r="R3373" s="50"/>
      <c r="S3373" s="50"/>
      <c r="T3373" s="50"/>
      <c r="U3373" s="50"/>
      <c r="V3373" s="50"/>
      <c r="W3373" s="50"/>
      <c r="X3373" s="50"/>
    </row>
    <row r="3374" spans="2:24" x14ac:dyDescent="0.25">
      <c r="B3374" s="50"/>
      <c r="C3374" s="128"/>
      <c r="D3374" s="126"/>
      <c r="E3374" s="126"/>
      <c r="F3374" s="124"/>
      <c r="G3374" s="132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  <c r="R3374" s="50"/>
      <c r="S3374" s="50"/>
      <c r="T3374" s="50"/>
      <c r="U3374" s="50"/>
      <c r="V3374" s="50"/>
      <c r="W3374" s="50"/>
      <c r="X3374" s="50"/>
    </row>
    <row r="3375" spans="2:24" x14ac:dyDescent="0.25">
      <c r="B3375" s="50"/>
      <c r="C3375" s="128"/>
      <c r="D3375" s="126"/>
      <c r="E3375" s="126"/>
      <c r="F3375" s="124"/>
      <c r="G3375" s="132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  <c r="R3375" s="50"/>
      <c r="S3375" s="50"/>
      <c r="T3375" s="50"/>
      <c r="U3375" s="50"/>
      <c r="V3375" s="50"/>
      <c r="W3375" s="50"/>
      <c r="X3375" s="50"/>
    </row>
    <row r="3376" spans="2:24" x14ac:dyDescent="0.25">
      <c r="B3376" s="50"/>
      <c r="C3376" s="128"/>
      <c r="D3376" s="126"/>
      <c r="E3376" s="126"/>
      <c r="F3376" s="124"/>
      <c r="G3376" s="132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  <c r="R3376" s="50"/>
      <c r="S3376" s="50"/>
      <c r="T3376" s="50"/>
      <c r="U3376" s="50"/>
      <c r="V3376" s="50"/>
      <c r="W3376" s="50"/>
      <c r="X3376" s="50"/>
    </row>
    <row r="3377" spans="2:24" x14ac:dyDescent="0.25">
      <c r="B3377" s="50"/>
      <c r="C3377" s="128"/>
      <c r="D3377" s="126"/>
      <c r="E3377" s="126"/>
      <c r="F3377" s="124"/>
      <c r="G3377" s="132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  <c r="R3377" s="50"/>
      <c r="S3377" s="50"/>
      <c r="T3377" s="50"/>
      <c r="U3377" s="50"/>
      <c r="V3377" s="50"/>
      <c r="W3377" s="50"/>
      <c r="X3377" s="50"/>
    </row>
    <row r="3378" spans="2:24" x14ac:dyDescent="0.25">
      <c r="B3378" s="50"/>
      <c r="C3378" s="128"/>
      <c r="D3378" s="126"/>
      <c r="E3378" s="126"/>
      <c r="F3378" s="124"/>
      <c r="G3378" s="132"/>
      <c r="H3378" s="50"/>
      <c r="I3378" s="50"/>
      <c r="J3378" s="50"/>
      <c r="K3378" s="50"/>
      <c r="L3378" s="50"/>
      <c r="M3378" s="50"/>
      <c r="N3378" s="50"/>
      <c r="O3378" s="50"/>
      <c r="P3378" s="50"/>
      <c r="Q3378" s="50"/>
      <c r="R3378" s="50"/>
      <c r="S3378" s="50"/>
      <c r="T3378" s="50"/>
      <c r="U3378" s="50"/>
      <c r="V3378" s="50"/>
      <c r="W3378" s="50"/>
      <c r="X3378" s="50"/>
    </row>
    <row r="3379" spans="2:24" x14ac:dyDescent="0.25">
      <c r="B3379" s="50"/>
      <c r="C3379" s="128"/>
      <c r="D3379" s="126"/>
      <c r="E3379" s="126"/>
      <c r="F3379" s="124"/>
      <c r="G3379" s="132"/>
      <c r="H3379" s="50"/>
      <c r="I3379" s="50"/>
      <c r="J3379" s="50"/>
      <c r="K3379" s="50"/>
      <c r="L3379" s="50"/>
      <c r="M3379" s="50"/>
      <c r="N3379" s="50"/>
      <c r="O3379" s="50"/>
      <c r="P3379" s="50"/>
      <c r="Q3379" s="50"/>
      <c r="R3379" s="50"/>
      <c r="S3379" s="50"/>
      <c r="T3379" s="50"/>
      <c r="U3379" s="50"/>
      <c r="V3379" s="50"/>
      <c r="W3379" s="50"/>
      <c r="X3379" s="50"/>
    </row>
    <row r="3380" spans="2:24" x14ac:dyDescent="0.25">
      <c r="B3380" s="50"/>
      <c r="C3380" s="128"/>
      <c r="D3380" s="126"/>
      <c r="E3380" s="126"/>
      <c r="F3380" s="124"/>
      <c r="G3380" s="132"/>
      <c r="H3380" s="50"/>
      <c r="I3380" s="50"/>
      <c r="J3380" s="50"/>
      <c r="K3380" s="50"/>
      <c r="L3380" s="50"/>
      <c r="M3380" s="50"/>
      <c r="N3380" s="50"/>
      <c r="O3380" s="50"/>
      <c r="P3380" s="50"/>
      <c r="Q3380" s="50"/>
      <c r="R3380" s="50"/>
      <c r="S3380" s="50"/>
      <c r="T3380" s="50"/>
      <c r="U3380" s="50"/>
      <c r="V3380" s="50"/>
      <c r="W3380" s="50"/>
      <c r="X3380" s="50"/>
    </row>
    <row r="3381" spans="2:24" x14ac:dyDescent="0.25">
      <c r="B3381" s="50"/>
      <c r="C3381" s="128"/>
      <c r="D3381" s="126"/>
      <c r="E3381" s="126"/>
      <c r="F3381" s="124"/>
      <c r="G3381" s="132"/>
      <c r="H3381" s="50"/>
      <c r="I3381" s="50"/>
      <c r="J3381" s="50"/>
      <c r="K3381" s="50"/>
      <c r="L3381" s="50"/>
      <c r="M3381" s="50"/>
      <c r="N3381" s="50"/>
      <c r="O3381" s="50"/>
      <c r="P3381" s="50"/>
      <c r="Q3381" s="50"/>
      <c r="R3381" s="50"/>
      <c r="S3381" s="50"/>
      <c r="T3381" s="50"/>
      <c r="U3381" s="50"/>
      <c r="V3381" s="50"/>
      <c r="W3381" s="50"/>
      <c r="X3381" s="50"/>
    </row>
    <row r="3382" spans="2:24" x14ac:dyDescent="0.25">
      <c r="B3382" s="50"/>
      <c r="C3382" s="128"/>
      <c r="D3382" s="126"/>
      <c r="E3382" s="126"/>
      <c r="F3382" s="124"/>
      <c r="G3382" s="132"/>
      <c r="H3382" s="50"/>
      <c r="I3382" s="50"/>
      <c r="J3382" s="50"/>
      <c r="K3382" s="50"/>
      <c r="L3382" s="50"/>
      <c r="M3382" s="50"/>
      <c r="N3382" s="50"/>
      <c r="O3382" s="50"/>
      <c r="P3382" s="50"/>
      <c r="Q3382" s="50"/>
      <c r="R3382" s="50"/>
      <c r="S3382" s="50"/>
      <c r="T3382" s="50"/>
      <c r="U3382" s="50"/>
      <c r="V3382" s="50"/>
      <c r="W3382" s="50"/>
      <c r="X3382" s="50"/>
    </row>
    <row r="3383" spans="2:24" x14ac:dyDescent="0.25">
      <c r="B3383" s="50"/>
      <c r="C3383" s="128"/>
      <c r="D3383" s="126"/>
      <c r="E3383" s="126"/>
      <c r="F3383" s="124"/>
      <c r="G3383" s="132"/>
      <c r="H3383" s="50"/>
      <c r="I3383" s="50"/>
      <c r="J3383" s="50"/>
      <c r="K3383" s="50"/>
      <c r="L3383" s="50"/>
      <c r="M3383" s="50"/>
      <c r="N3383" s="50"/>
      <c r="O3383" s="50"/>
      <c r="P3383" s="50"/>
      <c r="Q3383" s="50"/>
      <c r="R3383" s="50"/>
      <c r="S3383" s="50"/>
      <c r="T3383" s="50"/>
      <c r="U3383" s="50"/>
      <c r="V3383" s="50"/>
      <c r="W3383" s="50"/>
      <c r="X3383" s="50"/>
    </row>
    <row r="3384" spans="2:24" x14ac:dyDescent="0.25">
      <c r="B3384" s="50"/>
      <c r="C3384" s="128"/>
      <c r="D3384" s="126"/>
      <c r="E3384" s="126"/>
      <c r="F3384" s="124"/>
      <c r="G3384" s="132"/>
      <c r="H3384" s="50"/>
      <c r="I3384" s="50"/>
      <c r="J3384" s="50"/>
      <c r="K3384" s="50"/>
      <c r="L3384" s="50"/>
      <c r="M3384" s="50"/>
      <c r="N3384" s="50"/>
      <c r="O3384" s="50"/>
      <c r="P3384" s="50"/>
      <c r="Q3384" s="50"/>
      <c r="R3384" s="50"/>
      <c r="S3384" s="50"/>
      <c r="T3384" s="50"/>
      <c r="U3384" s="50"/>
      <c r="V3384" s="50"/>
      <c r="W3384" s="50"/>
      <c r="X3384" s="50"/>
    </row>
    <row r="3385" spans="2:24" x14ac:dyDescent="0.25">
      <c r="B3385" s="50"/>
      <c r="C3385" s="128"/>
      <c r="D3385" s="126"/>
      <c r="E3385" s="126"/>
      <c r="F3385" s="124"/>
      <c r="G3385" s="132"/>
      <c r="H3385" s="50"/>
      <c r="I3385" s="50"/>
      <c r="J3385" s="50"/>
      <c r="K3385" s="50"/>
      <c r="L3385" s="50"/>
      <c r="M3385" s="50"/>
      <c r="N3385" s="50"/>
      <c r="O3385" s="50"/>
      <c r="P3385" s="50"/>
      <c r="Q3385" s="50"/>
      <c r="R3385" s="50"/>
      <c r="S3385" s="50"/>
      <c r="T3385" s="50"/>
      <c r="U3385" s="50"/>
      <c r="V3385" s="50"/>
      <c r="W3385" s="50"/>
      <c r="X3385" s="50"/>
    </row>
    <row r="3386" spans="2:24" x14ac:dyDescent="0.25">
      <c r="B3386" s="50"/>
      <c r="C3386" s="128"/>
      <c r="D3386" s="126"/>
      <c r="E3386" s="126"/>
      <c r="F3386" s="124"/>
      <c r="G3386" s="132"/>
      <c r="H3386" s="50"/>
      <c r="I3386" s="50"/>
      <c r="J3386" s="50"/>
      <c r="K3386" s="50"/>
      <c r="L3386" s="50"/>
      <c r="M3386" s="50"/>
      <c r="N3386" s="50"/>
      <c r="O3386" s="50"/>
      <c r="P3386" s="50"/>
      <c r="Q3386" s="50"/>
      <c r="R3386" s="50"/>
      <c r="S3386" s="50"/>
      <c r="T3386" s="50"/>
      <c r="U3386" s="50"/>
      <c r="V3386" s="50"/>
      <c r="W3386" s="50"/>
      <c r="X3386" s="50"/>
    </row>
    <row r="3387" spans="2:24" x14ac:dyDescent="0.25">
      <c r="B3387" s="50"/>
      <c r="C3387" s="128"/>
      <c r="D3387" s="126"/>
      <c r="E3387" s="126"/>
      <c r="F3387" s="124"/>
      <c r="G3387" s="132"/>
      <c r="H3387" s="50"/>
      <c r="I3387" s="50"/>
      <c r="J3387" s="50"/>
      <c r="K3387" s="50"/>
      <c r="L3387" s="50"/>
      <c r="M3387" s="50"/>
      <c r="N3387" s="50"/>
      <c r="O3387" s="50"/>
      <c r="P3387" s="50"/>
      <c r="Q3387" s="50"/>
      <c r="R3387" s="50"/>
      <c r="S3387" s="50"/>
      <c r="T3387" s="50"/>
      <c r="U3387" s="50"/>
      <c r="V3387" s="50"/>
      <c r="W3387" s="50"/>
      <c r="X3387" s="50"/>
    </row>
    <row r="3388" spans="2:24" x14ac:dyDescent="0.25">
      <c r="B3388" s="50"/>
      <c r="C3388" s="128"/>
      <c r="D3388" s="126"/>
      <c r="E3388" s="126"/>
      <c r="F3388" s="124"/>
      <c r="G3388" s="132"/>
      <c r="H3388" s="50"/>
      <c r="I3388" s="50"/>
      <c r="J3388" s="50"/>
      <c r="K3388" s="50"/>
      <c r="L3388" s="50"/>
      <c r="M3388" s="50"/>
      <c r="N3388" s="50"/>
      <c r="O3388" s="50"/>
      <c r="P3388" s="50"/>
      <c r="Q3388" s="50"/>
      <c r="R3388" s="50"/>
      <c r="S3388" s="50"/>
      <c r="T3388" s="50"/>
      <c r="U3388" s="50"/>
      <c r="V3388" s="50"/>
      <c r="W3388" s="50"/>
      <c r="X3388" s="50"/>
    </row>
    <row r="3389" spans="2:24" x14ac:dyDescent="0.25">
      <c r="B3389" s="50"/>
      <c r="C3389" s="128"/>
      <c r="D3389" s="126"/>
      <c r="E3389" s="126"/>
      <c r="F3389" s="124"/>
      <c r="G3389" s="132"/>
      <c r="H3389" s="50"/>
      <c r="I3389" s="50"/>
      <c r="J3389" s="50"/>
      <c r="K3389" s="50"/>
      <c r="L3389" s="50"/>
      <c r="M3389" s="50"/>
      <c r="N3389" s="50"/>
      <c r="O3389" s="50"/>
      <c r="P3389" s="50"/>
      <c r="Q3389" s="50"/>
      <c r="R3389" s="50"/>
      <c r="S3389" s="50"/>
      <c r="T3389" s="50"/>
      <c r="U3389" s="50"/>
      <c r="V3389" s="50"/>
      <c r="W3389" s="50"/>
      <c r="X3389" s="50"/>
    </row>
    <row r="3390" spans="2:24" x14ac:dyDescent="0.25">
      <c r="B3390" s="50"/>
      <c r="C3390" s="128"/>
      <c r="D3390" s="126"/>
      <c r="E3390" s="126"/>
      <c r="F3390" s="124"/>
      <c r="G3390" s="132"/>
      <c r="H3390" s="50"/>
      <c r="I3390" s="50"/>
      <c r="J3390" s="50"/>
      <c r="K3390" s="50"/>
      <c r="L3390" s="50"/>
      <c r="M3390" s="50"/>
      <c r="N3390" s="50"/>
      <c r="O3390" s="50"/>
      <c r="P3390" s="50"/>
      <c r="Q3390" s="50"/>
      <c r="R3390" s="50"/>
      <c r="S3390" s="50"/>
      <c r="T3390" s="50"/>
      <c r="U3390" s="50"/>
      <c r="V3390" s="50"/>
      <c r="W3390" s="50"/>
      <c r="X3390" s="50"/>
    </row>
    <row r="3391" spans="2:24" x14ac:dyDescent="0.25">
      <c r="B3391" s="50"/>
      <c r="C3391" s="128"/>
      <c r="D3391" s="126"/>
      <c r="E3391" s="126"/>
      <c r="F3391" s="124"/>
      <c r="G3391" s="132"/>
      <c r="H3391" s="50"/>
      <c r="I3391" s="50"/>
      <c r="J3391" s="50"/>
      <c r="K3391" s="50"/>
      <c r="L3391" s="50"/>
      <c r="M3391" s="50"/>
      <c r="N3391" s="50"/>
      <c r="O3391" s="50"/>
      <c r="P3391" s="50"/>
      <c r="Q3391" s="50"/>
      <c r="R3391" s="50"/>
      <c r="S3391" s="50"/>
      <c r="T3391" s="50"/>
      <c r="U3391" s="50"/>
      <c r="V3391" s="50"/>
      <c r="W3391" s="50"/>
      <c r="X3391" s="50"/>
    </row>
    <row r="3392" spans="2:24" x14ac:dyDescent="0.25">
      <c r="B3392" s="50"/>
      <c r="C3392" s="128"/>
      <c r="D3392" s="126"/>
      <c r="E3392" s="126"/>
      <c r="F3392" s="124"/>
      <c r="G3392" s="132"/>
      <c r="H3392" s="50"/>
      <c r="I3392" s="50"/>
      <c r="J3392" s="50"/>
      <c r="K3392" s="50"/>
      <c r="L3392" s="50"/>
      <c r="M3392" s="50"/>
      <c r="N3392" s="50"/>
      <c r="O3392" s="50"/>
      <c r="P3392" s="50"/>
      <c r="Q3392" s="50"/>
      <c r="R3392" s="50"/>
      <c r="S3392" s="50"/>
      <c r="T3392" s="50"/>
      <c r="U3392" s="50"/>
      <c r="V3392" s="50"/>
      <c r="W3392" s="50"/>
      <c r="X3392" s="50"/>
    </row>
    <row r="3393" spans="2:24" x14ac:dyDescent="0.25">
      <c r="B3393" s="50"/>
      <c r="C3393" s="128"/>
      <c r="D3393" s="126"/>
      <c r="E3393" s="126"/>
      <c r="F3393" s="124"/>
      <c r="G3393" s="132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  <c r="R3393" s="50"/>
      <c r="S3393" s="50"/>
      <c r="T3393" s="50"/>
      <c r="U3393" s="50"/>
      <c r="V3393" s="50"/>
      <c r="W3393" s="50"/>
      <c r="X3393" s="50"/>
    </row>
    <row r="3394" spans="2:24" x14ac:dyDescent="0.25">
      <c r="B3394" s="50"/>
      <c r="C3394" s="128"/>
      <c r="D3394" s="126"/>
      <c r="E3394" s="126"/>
      <c r="F3394" s="124"/>
      <c r="G3394" s="132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  <c r="R3394" s="50"/>
      <c r="S3394" s="50"/>
      <c r="T3394" s="50"/>
      <c r="U3394" s="50"/>
      <c r="V3394" s="50"/>
      <c r="W3394" s="50"/>
      <c r="X3394" s="50"/>
    </row>
    <row r="3395" spans="2:24" x14ac:dyDescent="0.25">
      <c r="B3395" s="50"/>
      <c r="C3395" s="128"/>
      <c r="D3395" s="126"/>
      <c r="E3395" s="126"/>
      <c r="F3395" s="124"/>
      <c r="G3395" s="132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  <c r="R3395" s="50"/>
      <c r="S3395" s="50"/>
      <c r="T3395" s="50"/>
      <c r="U3395" s="50"/>
      <c r="V3395" s="50"/>
      <c r="W3395" s="50"/>
      <c r="X3395" s="50"/>
    </row>
    <row r="3396" spans="2:24" x14ac:dyDescent="0.25">
      <c r="B3396" s="50"/>
      <c r="C3396" s="128"/>
      <c r="D3396" s="126"/>
      <c r="E3396" s="126"/>
      <c r="F3396" s="124"/>
      <c r="G3396" s="132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  <c r="R3396" s="50"/>
      <c r="S3396" s="50"/>
      <c r="T3396" s="50"/>
      <c r="U3396" s="50"/>
      <c r="V3396" s="50"/>
      <c r="W3396" s="50"/>
      <c r="X3396" s="50"/>
    </row>
    <row r="3397" spans="2:24" x14ac:dyDescent="0.25">
      <c r="B3397" s="50"/>
      <c r="C3397" s="128"/>
      <c r="D3397" s="126"/>
      <c r="E3397" s="126"/>
      <c r="F3397" s="124"/>
      <c r="G3397" s="132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  <c r="R3397" s="50"/>
      <c r="S3397" s="50"/>
      <c r="T3397" s="50"/>
      <c r="U3397" s="50"/>
      <c r="V3397" s="50"/>
      <c r="W3397" s="50"/>
      <c r="X3397" s="50"/>
    </row>
    <row r="3398" spans="2:24" x14ac:dyDescent="0.25">
      <c r="B3398" s="50"/>
      <c r="C3398" s="128"/>
      <c r="D3398" s="126"/>
      <c r="E3398" s="126"/>
      <c r="F3398" s="124"/>
      <c r="G3398" s="132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  <c r="R3398" s="50"/>
      <c r="S3398" s="50"/>
      <c r="T3398" s="50"/>
      <c r="U3398" s="50"/>
      <c r="V3398" s="50"/>
      <c r="W3398" s="50"/>
      <c r="X3398" s="50"/>
    </row>
    <row r="3399" spans="2:24" x14ac:dyDescent="0.25">
      <c r="B3399" s="50"/>
      <c r="C3399" s="128"/>
      <c r="D3399" s="126"/>
      <c r="E3399" s="126"/>
      <c r="F3399" s="124"/>
      <c r="G3399" s="132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  <c r="R3399" s="50"/>
      <c r="S3399" s="50"/>
      <c r="T3399" s="50"/>
      <c r="U3399" s="50"/>
      <c r="V3399" s="50"/>
      <c r="W3399" s="50"/>
      <c r="X3399" s="50"/>
    </row>
    <row r="3400" spans="2:24" x14ac:dyDescent="0.25">
      <c r="B3400" s="50"/>
      <c r="C3400" s="128"/>
      <c r="D3400" s="126"/>
      <c r="E3400" s="126"/>
      <c r="F3400" s="124"/>
      <c r="G3400" s="132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  <c r="R3400" s="50"/>
      <c r="S3400" s="50"/>
      <c r="T3400" s="50"/>
      <c r="U3400" s="50"/>
      <c r="V3400" s="50"/>
      <c r="W3400" s="50"/>
      <c r="X3400" s="50"/>
    </row>
    <row r="3401" spans="2:24" x14ac:dyDescent="0.25">
      <c r="B3401" s="50"/>
      <c r="C3401" s="128"/>
      <c r="D3401" s="126"/>
      <c r="E3401" s="126"/>
      <c r="F3401" s="124"/>
      <c r="G3401" s="132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  <c r="R3401" s="50"/>
      <c r="S3401" s="50"/>
      <c r="T3401" s="50"/>
      <c r="U3401" s="50"/>
      <c r="V3401" s="50"/>
      <c r="W3401" s="50"/>
      <c r="X3401" s="50"/>
    </row>
    <row r="3402" spans="2:24" x14ac:dyDescent="0.25">
      <c r="B3402" s="50"/>
      <c r="C3402" s="128"/>
      <c r="D3402" s="126"/>
      <c r="E3402" s="126"/>
      <c r="F3402" s="124"/>
      <c r="G3402" s="132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  <c r="R3402" s="50"/>
      <c r="S3402" s="50"/>
      <c r="T3402" s="50"/>
      <c r="U3402" s="50"/>
      <c r="V3402" s="50"/>
      <c r="W3402" s="50"/>
      <c r="X3402" s="50"/>
    </row>
    <row r="3403" spans="2:24" x14ac:dyDescent="0.25">
      <c r="B3403" s="50"/>
      <c r="C3403" s="128"/>
      <c r="D3403" s="126"/>
      <c r="E3403" s="126"/>
      <c r="F3403" s="124"/>
      <c r="G3403" s="132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  <c r="R3403" s="50"/>
      <c r="S3403" s="50"/>
      <c r="T3403" s="50"/>
      <c r="U3403" s="50"/>
      <c r="V3403" s="50"/>
      <c r="W3403" s="50"/>
      <c r="X3403" s="50"/>
    </row>
    <row r="3404" spans="2:24" x14ac:dyDescent="0.25">
      <c r="B3404" s="50"/>
      <c r="C3404" s="128"/>
      <c r="D3404" s="126"/>
      <c r="E3404" s="126"/>
      <c r="F3404" s="124"/>
      <c r="G3404" s="132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  <c r="R3404" s="50"/>
      <c r="S3404" s="50"/>
      <c r="T3404" s="50"/>
      <c r="U3404" s="50"/>
      <c r="V3404" s="50"/>
      <c r="W3404" s="50"/>
      <c r="X3404" s="50"/>
    </row>
    <row r="3405" spans="2:24" x14ac:dyDescent="0.25">
      <c r="B3405" s="50"/>
      <c r="C3405" s="128"/>
      <c r="D3405" s="126"/>
      <c r="E3405" s="126"/>
      <c r="F3405" s="124"/>
      <c r="G3405" s="132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  <c r="R3405" s="50"/>
      <c r="S3405" s="50"/>
      <c r="T3405" s="50"/>
      <c r="U3405" s="50"/>
      <c r="V3405" s="50"/>
      <c r="W3405" s="50"/>
      <c r="X3405" s="50"/>
    </row>
    <row r="3406" spans="2:24" x14ac:dyDescent="0.25">
      <c r="B3406" s="50"/>
      <c r="C3406" s="128"/>
      <c r="D3406" s="126"/>
      <c r="E3406" s="126"/>
      <c r="F3406" s="124"/>
      <c r="G3406" s="132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  <c r="R3406" s="50"/>
      <c r="S3406" s="50"/>
      <c r="T3406" s="50"/>
      <c r="U3406" s="50"/>
      <c r="V3406" s="50"/>
      <c r="W3406" s="50"/>
      <c r="X3406" s="50"/>
    </row>
    <row r="3407" spans="2:24" x14ac:dyDescent="0.25">
      <c r="B3407" s="50"/>
      <c r="C3407" s="128"/>
      <c r="D3407" s="126"/>
      <c r="E3407" s="126"/>
      <c r="F3407" s="124"/>
      <c r="G3407" s="132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  <c r="R3407" s="50"/>
      <c r="S3407" s="50"/>
      <c r="T3407" s="50"/>
      <c r="U3407" s="50"/>
      <c r="V3407" s="50"/>
      <c r="W3407" s="50"/>
      <c r="X3407" s="50"/>
    </row>
    <row r="3408" spans="2:24" x14ac:dyDescent="0.25">
      <c r="B3408" s="50"/>
      <c r="C3408" s="128"/>
      <c r="D3408" s="126"/>
      <c r="E3408" s="126"/>
      <c r="F3408" s="124"/>
      <c r="G3408" s="132"/>
      <c r="H3408" s="50"/>
      <c r="I3408" s="50"/>
      <c r="J3408" s="50"/>
      <c r="K3408" s="50"/>
      <c r="L3408" s="50"/>
      <c r="M3408" s="50"/>
      <c r="N3408" s="50"/>
      <c r="O3408" s="50"/>
      <c r="P3408" s="50"/>
      <c r="Q3408" s="50"/>
      <c r="R3408" s="50"/>
      <c r="S3408" s="50"/>
      <c r="T3408" s="50"/>
      <c r="U3408" s="50"/>
      <c r="V3408" s="50"/>
      <c r="W3408" s="50"/>
      <c r="X3408" s="50"/>
    </row>
    <row r="3409" spans="2:24" x14ac:dyDescent="0.25">
      <c r="B3409" s="50"/>
      <c r="C3409" s="128"/>
      <c r="D3409" s="126"/>
      <c r="E3409" s="126"/>
      <c r="F3409" s="124"/>
      <c r="G3409" s="132"/>
      <c r="H3409" s="50"/>
      <c r="I3409" s="50"/>
      <c r="J3409" s="50"/>
      <c r="K3409" s="50"/>
      <c r="L3409" s="50"/>
      <c r="M3409" s="50"/>
      <c r="N3409" s="50"/>
      <c r="O3409" s="50"/>
      <c r="P3409" s="50"/>
      <c r="Q3409" s="50"/>
      <c r="R3409" s="50"/>
      <c r="S3409" s="50"/>
      <c r="T3409" s="50"/>
      <c r="U3409" s="50"/>
      <c r="V3409" s="50"/>
      <c r="W3409" s="50"/>
      <c r="X3409" s="50"/>
    </row>
    <row r="3410" spans="2:24" x14ac:dyDescent="0.25">
      <c r="B3410" s="50"/>
      <c r="C3410" s="128"/>
      <c r="D3410" s="126"/>
      <c r="E3410" s="126"/>
      <c r="F3410" s="124"/>
      <c r="G3410" s="132"/>
      <c r="H3410" s="50"/>
      <c r="I3410" s="50"/>
      <c r="J3410" s="50"/>
      <c r="K3410" s="50"/>
      <c r="L3410" s="50"/>
      <c r="M3410" s="50"/>
      <c r="N3410" s="50"/>
      <c r="O3410" s="50"/>
      <c r="P3410" s="50"/>
      <c r="Q3410" s="50"/>
      <c r="R3410" s="50"/>
      <c r="S3410" s="50"/>
      <c r="T3410" s="50"/>
      <c r="U3410" s="50"/>
      <c r="V3410" s="50"/>
      <c r="W3410" s="50"/>
      <c r="X3410" s="50"/>
    </row>
    <row r="3411" spans="2:24" x14ac:dyDescent="0.25">
      <c r="B3411" s="50"/>
      <c r="C3411" s="128"/>
      <c r="D3411" s="126"/>
      <c r="E3411" s="126"/>
      <c r="F3411" s="124"/>
      <c r="G3411" s="132"/>
      <c r="H3411" s="50"/>
      <c r="I3411" s="50"/>
      <c r="J3411" s="50"/>
      <c r="K3411" s="50"/>
      <c r="L3411" s="50"/>
      <c r="M3411" s="50"/>
      <c r="N3411" s="50"/>
      <c r="O3411" s="50"/>
      <c r="P3411" s="50"/>
      <c r="Q3411" s="50"/>
      <c r="R3411" s="50"/>
      <c r="S3411" s="50"/>
      <c r="T3411" s="50"/>
      <c r="U3411" s="50"/>
      <c r="V3411" s="50"/>
      <c r="W3411" s="50"/>
      <c r="X3411" s="50"/>
    </row>
    <row r="3412" spans="2:24" x14ac:dyDescent="0.25">
      <c r="B3412" s="50"/>
      <c r="C3412" s="128"/>
      <c r="D3412" s="126"/>
      <c r="E3412" s="126"/>
      <c r="F3412" s="124"/>
      <c r="G3412" s="132"/>
      <c r="H3412" s="50"/>
      <c r="I3412" s="50"/>
      <c r="J3412" s="50"/>
      <c r="K3412" s="50"/>
      <c r="L3412" s="50"/>
      <c r="M3412" s="50"/>
      <c r="N3412" s="50"/>
      <c r="O3412" s="50"/>
      <c r="P3412" s="50"/>
      <c r="Q3412" s="50"/>
      <c r="R3412" s="50"/>
      <c r="S3412" s="50"/>
      <c r="T3412" s="50"/>
      <c r="U3412" s="50"/>
      <c r="V3412" s="50"/>
      <c r="W3412" s="50"/>
      <c r="X3412" s="50"/>
    </row>
    <row r="3413" spans="2:24" x14ac:dyDescent="0.25">
      <c r="B3413" s="50"/>
      <c r="C3413" s="128"/>
      <c r="D3413" s="126"/>
      <c r="E3413" s="126"/>
      <c r="F3413" s="124"/>
      <c r="G3413" s="132"/>
      <c r="H3413" s="50"/>
      <c r="I3413" s="50"/>
      <c r="J3413" s="50"/>
      <c r="K3413" s="50"/>
      <c r="L3413" s="50"/>
      <c r="M3413" s="50"/>
      <c r="N3413" s="50"/>
      <c r="O3413" s="50"/>
      <c r="P3413" s="50"/>
      <c r="Q3413" s="50"/>
      <c r="R3413" s="50"/>
      <c r="S3413" s="50"/>
      <c r="T3413" s="50"/>
      <c r="U3413" s="50"/>
      <c r="V3413" s="50"/>
      <c r="W3413" s="50"/>
      <c r="X3413" s="50"/>
    </row>
    <row r="3414" spans="2:24" x14ac:dyDescent="0.25">
      <c r="B3414" s="50"/>
      <c r="C3414" s="128"/>
      <c r="D3414" s="126"/>
      <c r="E3414" s="126"/>
      <c r="F3414" s="124"/>
      <c r="G3414" s="132"/>
      <c r="H3414" s="50"/>
      <c r="I3414" s="50"/>
      <c r="J3414" s="50"/>
      <c r="K3414" s="50"/>
      <c r="L3414" s="50"/>
      <c r="M3414" s="50"/>
      <c r="N3414" s="50"/>
      <c r="O3414" s="50"/>
      <c r="P3414" s="50"/>
      <c r="Q3414" s="50"/>
      <c r="R3414" s="50"/>
      <c r="S3414" s="50"/>
      <c r="T3414" s="50"/>
      <c r="U3414" s="50"/>
      <c r="V3414" s="50"/>
      <c r="W3414" s="50"/>
      <c r="X3414" s="50"/>
    </row>
    <row r="3415" spans="2:24" x14ac:dyDescent="0.25">
      <c r="B3415" s="50"/>
      <c r="C3415" s="128"/>
      <c r="D3415" s="126"/>
      <c r="E3415" s="126"/>
      <c r="F3415" s="124"/>
      <c r="G3415" s="132"/>
      <c r="H3415" s="50"/>
      <c r="I3415" s="50"/>
      <c r="J3415" s="50"/>
      <c r="K3415" s="50"/>
      <c r="L3415" s="50"/>
      <c r="M3415" s="50"/>
      <c r="N3415" s="50"/>
      <c r="O3415" s="50"/>
      <c r="P3415" s="50"/>
      <c r="Q3415" s="50"/>
      <c r="R3415" s="50"/>
      <c r="S3415" s="50"/>
      <c r="T3415" s="50"/>
      <c r="U3415" s="50"/>
      <c r="V3415" s="50"/>
      <c r="W3415" s="50"/>
      <c r="X3415" s="50"/>
    </row>
    <row r="3416" spans="2:24" x14ac:dyDescent="0.25">
      <c r="B3416" s="50"/>
      <c r="C3416" s="128"/>
      <c r="D3416" s="126"/>
      <c r="E3416" s="126"/>
      <c r="F3416" s="124"/>
      <c r="G3416" s="132"/>
      <c r="H3416" s="50"/>
      <c r="I3416" s="50"/>
      <c r="J3416" s="50"/>
      <c r="K3416" s="50"/>
      <c r="L3416" s="50"/>
      <c r="M3416" s="50"/>
      <c r="N3416" s="50"/>
      <c r="O3416" s="50"/>
      <c r="P3416" s="50"/>
      <c r="Q3416" s="50"/>
      <c r="R3416" s="50"/>
      <c r="S3416" s="50"/>
      <c r="T3416" s="50"/>
      <c r="U3416" s="50"/>
      <c r="V3416" s="50"/>
      <c r="W3416" s="50"/>
      <c r="X3416" s="50"/>
    </row>
    <row r="3417" spans="2:24" x14ac:dyDescent="0.25">
      <c r="B3417" s="50"/>
      <c r="C3417" s="128"/>
      <c r="D3417" s="126"/>
      <c r="E3417" s="126"/>
      <c r="F3417" s="124"/>
      <c r="G3417" s="132"/>
      <c r="H3417" s="50"/>
      <c r="I3417" s="50"/>
      <c r="J3417" s="50"/>
      <c r="K3417" s="50"/>
      <c r="L3417" s="50"/>
      <c r="M3417" s="50"/>
      <c r="N3417" s="50"/>
      <c r="O3417" s="50"/>
      <c r="P3417" s="50"/>
      <c r="Q3417" s="50"/>
      <c r="R3417" s="50"/>
      <c r="S3417" s="50"/>
      <c r="T3417" s="50"/>
      <c r="U3417" s="50"/>
      <c r="V3417" s="50"/>
      <c r="W3417" s="50"/>
      <c r="X3417" s="50"/>
    </row>
    <row r="3418" spans="2:24" x14ac:dyDescent="0.25">
      <c r="B3418" s="50"/>
      <c r="C3418" s="128"/>
      <c r="D3418" s="126"/>
      <c r="E3418" s="126"/>
      <c r="F3418" s="124"/>
      <c r="G3418" s="132"/>
      <c r="H3418" s="50"/>
      <c r="I3418" s="50"/>
      <c r="J3418" s="50"/>
      <c r="K3418" s="50"/>
      <c r="L3418" s="50"/>
      <c r="M3418" s="50"/>
      <c r="N3418" s="50"/>
      <c r="O3418" s="50"/>
      <c r="P3418" s="50"/>
      <c r="Q3418" s="50"/>
      <c r="R3418" s="50"/>
      <c r="S3418" s="50"/>
      <c r="T3418" s="50"/>
      <c r="U3418" s="50"/>
      <c r="V3418" s="50"/>
      <c r="W3418" s="50"/>
      <c r="X3418" s="50"/>
    </row>
    <row r="3419" spans="2:24" x14ac:dyDescent="0.25">
      <c r="B3419" s="50"/>
      <c r="C3419" s="128"/>
      <c r="D3419" s="126"/>
      <c r="E3419" s="126"/>
      <c r="F3419" s="124"/>
      <c r="G3419" s="132"/>
      <c r="H3419" s="50"/>
      <c r="I3419" s="50"/>
      <c r="J3419" s="50"/>
      <c r="K3419" s="50"/>
      <c r="L3419" s="50"/>
      <c r="M3419" s="50"/>
      <c r="N3419" s="50"/>
      <c r="O3419" s="50"/>
      <c r="P3419" s="50"/>
      <c r="Q3419" s="50"/>
      <c r="R3419" s="50"/>
      <c r="S3419" s="50"/>
      <c r="T3419" s="50"/>
      <c r="U3419" s="50"/>
      <c r="V3419" s="50"/>
      <c r="W3419" s="50"/>
      <c r="X3419" s="50"/>
    </row>
    <row r="3420" spans="2:24" x14ac:dyDescent="0.25">
      <c r="B3420" s="50"/>
      <c r="C3420" s="128"/>
      <c r="D3420" s="126"/>
      <c r="E3420" s="126"/>
      <c r="F3420" s="124"/>
      <c r="G3420" s="132"/>
      <c r="H3420" s="50"/>
      <c r="I3420" s="50"/>
      <c r="J3420" s="50"/>
      <c r="K3420" s="50"/>
      <c r="L3420" s="50"/>
      <c r="M3420" s="50"/>
      <c r="N3420" s="50"/>
      <c r="O3420" s="50"/>
      <c r="P3420" s="50"/>
      <c r="Q3420" s="50"/>
      <c r="R3420" s="50"/>
      <c r="S3420" s="50"/>
      <c r="T3420" s="50"/>
      <c r="U3420" s="50"/>
      <c r="V3420" s="50"/>
      <c r="W3420" s="50"/>
      <c r="X3420" s="50"/>
    </row>
    <row r="3421" spans="2:24" x14ac:dyDescent="0.25">
      <c r="B3421" s="50"/>
      <c r="C3421" s="128"/>
      <c r="D3421" s="126"/>
      <c r="E3421" s="126"/>
      <c r="F3421" s="124"/>
      <c r="G3421" s="132"/>
      <c r="H3421" s="50"/>
      <c r="I3421" s="50"/>
      <c r="J3421" s="50"/>
      <c r="K3421" s="50"/>
      <c r="L3421" s="50"/>
      <c r="M3421" s="50"/>
      <c r="N3421" s="50"/>
      <c r="O3421" s="50"/>
      <c r="P3421" s="50"/>
      <c r="Q3421" s="50"/>
      <c r="R3421" s="50"/>
      <c r="S3421" s="50"/>
      <c r="T3421" s="50"/>
      <c r="U3421" s="50"/>
      <c r="V3421" s="50"/>
      <c r="W3421" s="50"/>
      <c r="X3421" s="50"/>
    </row>
    <row r="3422" spans="2:24" x14ac:dyDescent="0.25">
      <c r="B3422" s="50"/>
      <c r="C3422" s="128"/>
      <c r="D3422" s="126"/>
      <c r="E3422" s="126"/>
      <c r="F3422" s="124"/>
      <c r="G3422" s="132"/>
      <c r="H3422" s="50"/>
      <c r="I3422" s="50"/>
      <c r="J3422" s="50"/>
      <c r="K3422" s="50"/>
      <c r="L3422" s="50"/>
      <c r="M3422" s="50"/>
      <c r="N3422" s="50"/>
      <c r="O3422" s="50"/>
      <c r="P3422" s="50"/>
      <c r="Q3422" s="50"/>
      <c r="R3422" s="50"/>
      <c r="S3422" s="50"/>
      <c r="T3422" s="50"/>
      <c r="U3422" s="50"/>
      <c r="V3422" s="50"/>
      <c r="W3422" s="50"/>
      <c r="X3422" s="50"/>
    </row>
    <row r="3423" spans="2:24" x14ac:dyDescent="0.25">
      <c r="B3423" s="50"/>
      <c r="C3423" s="128"/>
      <c r="D3423" s="126"/>
      <c r="E3423" s="126"/>
      <c r="F3423" s="124"/>
      <c r="G3423" s="132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  <c r="R3423" s="50"/>
      <c r="S3423" s="50"/>
      <c r="T3423" s="50"/>
      <c r="U3423" s="50"/>
      <c r="V3423" s="50"/>
      <c r="W3423" s="50"/>
      <c r="X3423" s="50"/>
    </row>
    <row r="3424" spans="2:24" x14ac:dyDescent="0.25">
      <c r="B3424" s="50"/>
      <c r="C3424" s="128"/>
      <c r="D3424" s="126"/>
      <c r="E3424" s="126"/>
      <c r="F3424" s="124"/>
      <c r="G3424" s="132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  <c r="R3424" s="50"/>
      <c r="S3424" s="50"/>
      <c r="T3424" s="50"/>
      <c r="U3424" s="50"/>
      <c r="V3424" s="50"/>
      <c r="W3424" s="50"/>
      <c r="X3424" s="50"/>
    </row>
    <row r="3425" spans="2:24" x14ac:dyDescent="0.25">
      <c r="B3425" s="50"/>
      <c r="C3425" s="128"/>
      <c r="D3425" s="126"/>
      <c r="E3425" s="126"/>
      <c r="F3425" s="124"/>
      <c r="G3425" s="132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  <c r="R3425" s="50"/>
      <c r="S3425" s="50"/>
      <c r="T3425" s="50"/>
      <c r="U3425" s="50"/>
      <c r="V3425" s="50"/>
      <c r="W3425" s="50"/>
      <c r="X3425" s="50"/>
    </row>
    <row r="3426" spans="2:24" x14ac:dyDescent="0.25">
      <c r="B3426" s="50"/>
      <c r="C3426" s="128"/>
      <c r="D3426" s="126"/>
      <c r="E3426" s="126"/>
      <c r="F3426" s="124"/>
      <c r="G3426" s="132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  <c r="R3426" s="50"/>
      <c r="S3426" s="50"/>
      <c r="T3426" s="50"/>
      <c r="U3426" s="50"/>
      <c r="V3426" s="50"/>
      <c r="W3426" s="50"/>
      <c r="X3426" s="50"/>
    </row>
    <row r="3427" spans="2:24" x14ac:dyDescent="0.25">
      <c r="B3427" s="50"/>
      <c r="C3427" s="128"/>
      <c r="D3427" s="126"/>
      <c r="E3427" s="126"/>
      <c r="F3427" s="124"/>
      <c r="G3427" s="132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  <c r="R3427" s="50"/>
      <c r="S3427" s="50"/>
      <c r="T3427" s="50"/>
      <c r="U3427" s="50"/>
      <c r="V3427" s="50"/>
      <c r="W3427" s="50"/>
      <c r="X3427" s="50"/>
    </row>
    <row r="3428" spans="2:24" x14ac:dyDescent="0.25">
      <c r="B3428" s="50"/>
      <c r="C3428" s="128"/>
      <c r="D3428" s="126"/>
      <c r="E3428" s="126"/>
      <c r="F3428" s="124"/>
      <c r="G3428" s="132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  <c r="R3428" s="50"/>
      <c r="S3428" s="50"/>
      <c r="T3428" s="50"/>
      <c r="U3428" s="50"/>
      <c r="V3428" s="50"/>
      <c r="W3428" s="50"/>
      <c r="X3428" s="50"/>
    </row>
    <row r="3429" spans="2:24" x14ac:dyDescent="0.25">
      <c r="B3429" s="50"/>
      <c r="C3429" s="128"/>
      <c r="D3429" s="126"/>
      <c r="E3429" s="126"/>
      <c r="F3429" s="124"/>
      <c r="G3429" s="132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  <c r="R3429" s="50"/>
      <c r="S3429" s="50"/>
      <c r="T3429" s="50"/>
      <c r="U3429" s="50"/>
      <c r="V3429" s="50"/>
      <c r="W3429" s="50"/>
      <c r="X3429" s="50"/>
    </row>
    <row r="3430" spans="2:24" x14ac:dyDescent="0.25">
      <c r="B3430" s="50"/>
      <c r="C3430" s="128"/>
      <c r="D3430" s="126"/>
      <c r="E3430" s="126"/>
      <c r="F3430" s="124"/>
      <c r="G3430" s="132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  <c r="R3430" s="50"/>
      <c r="S3430" s="50"/>
      <c r="T3430" s="50"/>
      <c r="U3430" s="50"/>
      <c r="V3430" s="50"/>
      <c r="W3430" s="50"/>
      <c r="X3430" s="50"/>
    </row>
    <row r="3431" spans="2:24" x14ac:dyDescent="0.25">
      <c r="B3431" s="50"/>
      <c r="C3431" s="128"/>
      <c r="D3431" s="126"/>
      <c r="E3431" s="126"/>
      <c r="F3431" s="124"/>
      <c r="G3431" s="132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  <c r="R3431" s="50"/>
      <c r="S3431" s="50"/>
      <c r="T3431" s="50"/>
      <c r="U3431" s="50"/>
      <c r="V3431" s="50"/>
      <c r="W3431" s="50"/>
      <c r="X3431" s="50"/>
    </row>
    <row r="3432" spans="2:24" x14ac:dyDescent="0.25">
      <c r="B3432" s="50"/>
      <c r="C3432" s="128"/>
      <c r="D3432" s="126"/>
      <c r="E3432" s="126"/>
      <c r="F3432" s="124"/>
      <c r="G3432" s="132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  <c r="R3432" s="50"/>
      <c r="S3432" s="50"/>
      <c r="T3432" s="50"/>
      <c r="U3432" s="50"/>
      <c r="V3432" s="50"/>
      <c r="W3432" s="50"/>
      <c r="X3432" s="50"/>
    </row>
    <row r="3433" spans="2:24" x14ac:dyDescent="0.25">
      <c r="B3433" s="50"/>
      <c r="C3433" s="128"/>
      <c r="D3433" s="126"/>
      <c r="E3433" s="126"/>
      <c r="F3433" s="124"/>
      <c r="G3433" s="132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  <c r="R3433" s="50"/>
      <c r="S3433" s="50"/>
      <c r="T3433" s="50"/>
      <c r="U3433" s="50"/>
      <c r="V3433" s="50"/>
      <c r="W3433" s="50"/>
      <c r="X3433" s="50"/>
    </row>
    <row r="3434" spans="2:24" x14ac:dyDescent="0.25">
      <c r="B3434" s="50"/>
      <c r="C3434" s="128"/>
      <c r="D3434" s="126"/>
      <c r="E3434" s="126"/>
      <c r="F3434" s="124"/>
      <c r="G3434" s="132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  <c r="R3434" s="50"/>
      <c r="S3434" s="50"/>
      <c r="T3434" s="50"/>
      <c r="U3434" s="50"/>
      <c r="V3434" s="50"/>
      <c r="W3434" s="50"/>
      <c r="X3434" s="50"/>
    </row>
    <row r="3435" spans="2:24" x14ac:dyDescent="0.25">
      <c r="B3435" s="50"/>
      <c r="C3435" s="128"/>
      <c r="D3435" s="126"/>
      <c r="E3435" s="126"/>
      <c r="F3435" s="124"/>
      <c r="G3435" s="132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  <c r="R3435" s="50"/>
      <c r="S3435" s="50"/>
      <c r="T3435" s="50"/>
      <c r="U3435" s="50"/>
      <c r="V3435" s="50"/>
      <c r="W3435" s="50"/>
      <c r="X3435" s="50"/>
    </row>
    <row r="3436" spans="2:24" x14ac:dyDescent="0.25">
      <c r="B3436" s="50"/>
      <c r="C3436" s="128"/>
      <c r="D3436" s="126"/>
      <c r="E3436" s="126"/>
      <c r="F3436" s="124"/>
      <c r="G3436" s="132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  <c r="R3436" s="50"/>
      <c r="S3436" s="50"/>
      <c r="T3436" s="50"/>
      <c r="U3436" s="50"/>
      <c r="V3436" s="50"/>
      <c r="W3436" s="50"/>
      <c r="X3436" s="50"/>
    </row>
    <row r="3437" spans="2:24" x14ac:dyDescent="0.25">
      <c r="B3437" s="50"/>
      <c r="C3437" s="128"/>
      <c r="D3437" s="126"/>
      <c r="E3437" s="126"/>
      <c r="F3437" s="124"/>
      <c r="G3437" s="132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  <c r="R3437" s="50"/>
      <c r="S3437" s="50"/>
      <c r="T3437" s="50"/>
      <c r="U3437" s="50"/>
      <c r="V3437" s="50"/>
      <c r="W3437" s="50"/>
      <c r="X3437" s="50"/>
    </row>
    <row r="3438" spans="2:24" x14ac:dyDescent="0.25">
      <c r="B3438" s="50"/>
      <c r="C3438" s="128"/>
      <c r="D3438" s="126"/>
      <c r="E3438" s="126"/>
      <c r="F3438" s="124"/>
      <c r="G3438" s="132"/>
      <c r="H3438" s="50"/>
      <c r="I3438" s="50"/>
      <c r="J3438" s="50"/>
      <c r="K3438" s="50"/>
      <c r="L3438" s="50"/>
      <c r="M3438" s="50"/>
      <c r="N3438" s="50"/>
      <c r="O3438" s="50"/>
      <c r="P3438" s="50"/>
      <c r="Q3438" s="50"/>
      <c r="R3438" s="50"/>
      <c r="S3438" s="50"/>
      <c r="T3438" s="50"/>
      <c r="U3438" s="50"/>
      <c r="V3438" s="50"/>
      <c r="W3438" s="50"/>
      <c r="X3438" s="50"/>
    </row>
    <row r="3439" spans="2:24" x14ac:dyDescent="0.25">
      <c r="B3439" s="50"/>
      <c r="C3439" s="128"/>
      <c r="D3439" s="126"/>
      <c r="E3439" s="126"/>
      <c r="F3439" s="124"/>
      <c r="G3439" s="132"/>
      <c r="H3439" s="50"/>
      <c r="I3439" s="50"/>
      <c r="J3439" s="50"/>
      <c r="K3439" s="50"/>
      <c r="L3439" s="50"/>
      <c r="M3439" s="50"/>
      <c r="N3439" s="50"/>
      <c r="O3439" s="50"/>
      <c r="P3439" s="50"/>
      <c r="Q3439" s="50"/>
      <c r="R3439" s="50"/>
      <c r="S3439" s="50"/>
      <c r="T3439" s="50"/>
      <c r="U3439" s="50"/>
      <c r="V3439" s="50"/>
      <c r="W3439" s="50"/>
      <c r="X3439" s="50"/>
    </row>
    <row r="3440" spans="2:24" x14ac:dyDescent="0.25">
      <c r="B3440" s="50"/>
      <c r="C3440" s="128"/>
      <c r="D3440" s="126"/>
      <c r="E3440" s="126"/>
      <c r="F3440" s="124"/>
      <c r="G3440" s="132"/>
      <c r="H3440" s="50"/>
      <c r="I3440" s="50"/>
      <c r="J3440" s="50"/>
      <c r="K3440" s="50"/>
      <c r="L3440" s="50"/>
      <c r="M3440" s="50"/>
      <c r="N3440" s="50"/>
      <c r="O3440" s="50"/>
      <c r="P3440" s="50"/>
      <c r="Q3440" s="50"/>
      <c r="R3440" s="50"/>
      <c r="S3440" s="50"/>
      <c r="T3440" s="50"/>
      <c r="U3440" s="50"/>
      <c r="V3440" s="50"/>
      <c r="W3440" s="50"/>
      <c r="X3440" s="50"/>
    </row>
    <row r="3441" spans="2:24" x14ac:dyDescent="0.25">
      <c r="B3441" s="50"/>
      <c r="C3441" s="128"/>
      <c r="D3441" s="126"/>
      <c r="E3441" s="126"/>
      <c r="F3441" s="124"/>
      <c r="G3441" s="132"/>
      <c r="H3441" s="50"/>
      <c r="I3441" s="50"/>
      <c r="J3441" s="50"/>
      <c r="K3441" s="50"/>
      <c r="L3441" s="50"/>
      <c r="M3441" s="50"/>
      <c r="N3441" s="50"/>
      <c r="O3441" s="50"/>
      <c r="P3441" s="50"/>
      <c r="Q3441" s="50"/>
      <c r="R3441" s="50"/>
      <c r="S3441" s="50"/>
      <c r="T3441" s="50"/>
      <c r="U3441" s="50"/>
      <c r="V3441" s="50"/>
      <c r="W3441" s="50"/>
      <c r="X3441" s="50"/>
    </row>
    <row r="3442" spans="2:24" x14ac:dyDescent="0.25">
      <c r="B3442" s="50"/>
      <c r="C3442" s="128"/>
      <c r="D3442" s="126"/>
      <c r="E3442" s="126"/>
      <c r="F3442" s="124"/>
      <c r="G3442" s="132"/>
      <c r="H3442" s="50"/>
      <c r="I3442" s="50"/>
      <c r="J3442" s="50"/>
      <c r="K3442" s="50"/>
      <c r="L3442" s="50"/>
      <c r="M3442" s="50"/>
      <c r="N3442" s="50"/>
      <c r="O3442" s="50"/>
      <c r="P3442" s="50"/>
      <c r="Q3442" s="50"/>
      <c r="R3442" s="50"/>
      <c r="S3442" s="50"/>
      <c r="T3442" s="50"/>
      <c r="U3442" s="50"/>
      <c r="V3442" s="50"/>
      <c r="W3442" s="50"/>
      <c r="X3442" s="50"/>
    </row>
    <row r="3443" spans="2:24" x14ac:dyDescent="0.25">
      <c r="B3443" s="50"/>
      <c r="C3443" s="128"/>
      <c r="D3443" s="126"/>
      <c r="E3443" s="126"/>
      <c r="F3443" s="124"/>
      <c r="G3443" s="132"/>
      <c r="H3443" s="50"/>
      <c r="I3443" s="50"/>
      <c r="J3443" s="50"/>
      <c r="K3443" s="50"/>
      <c r="L3443" s="50"/>
      <c r="M3443" s="50"/>
      <c r="N3443" s="50"/>
      <c r="O3443" s="50"/>
      <c r="P3443" s="50"/>
      <c r="Q3443" s="50"/>
      <c r="R3443" s="50"/>
      <c r="S3443" s="50"/>
      <c r="T3443" s="50"/>
      <c r="U3443" s="50"/>
      <c r="V3443" s="50"/>
      <c r="W3443" s="50"/>
      <c r="X3443" s="50"/>
    </row>
    <row r="3444" spans="2:24" x14ac:dyDescent="0.25">
      <c r="B3444" s="50"/>
      <c r="C3444" s="128"/>
      <c r="D3444" s="126"/>
      <c r="E3444" s="126"/>
      <c r="F3444" s="124"/>
      <c r="G3444" s="132"/>
      <c r="H3444" s="50"/>
      <c r="I3444" s="50"/>
      <c r="J3444" s="50"/>
      <c r="K3444" s="50"/>
      <c r="L3444" s="50"/>
      <c r="M3444" s="50"/>
      <c r="N3444" s="50"/>
      <c r="O3444" s="50"/>
      <c r="P3444" s="50"/>
      <c r="Q3444" s="50"/>
      <c r="R3444" s="50"/>
      <c r="S3444" s="50"/>
      <c r="T3444" s="50"/>
      <c r="U3444" s="50"/>
      <c r="V3444" s="50"/>
      <c r="W3444" s="50"/>
      <c r="X3444" s="50"/>
    </row>
    <row r="3445" spans="2:24" x14ac:dyDescent="0.25">
      <c r="B3445" s="50"/>
      <c r="C3445" s="128"/>
      <c r="D3445" s="126"/>
      <c r="E3445" s="126"/>
      <c r="F3445" s="124"/>
      <c r="G3445" s="132"/>
      <c r="H3445" s="50"/>
      <c r="I3445" s="50"/>
      <c r="J3445" s="50"/>
      <c r="K3445" s="50"/>
      <c r="L3445" s="50"/>
      <c r="M3445" s="50"/>
      <c r="N3445" s="50"/>
      <c r="O3445" s="50"/>
      <c r="P3445" s="50"/>
      <c r="Q3445" s="50"/>
      <c r="R3445" s="50"/>
      <c r="S3445" s="50"/>
      <c r="T3445" s="50"/>
      <c r="U3445" s="50"/>
      <c r="V3445" s="50"/>
      <c r="W3445" s="50"/>
      <c r="X3445" s="50"/>
    </row>
    <row r="3446" spans="2:24" x14ac:dyDescent="0.25">
      <c r="B3446" s="50"/>
      <c r="C3446" s="128"/>
      <c r="D3446" s="126"/>
      <c r="E3446" s="126"/>
      <c r="F3446" s="124"/>
      <c r="G3446" s="132"/>
      <c r="H3446" s="50"/>
      <c r="I3446" s="50"/>
      <c r="J3446" s="50"/>
      <c r="K3446" s="50"/>
      <c r="L3446" s="50"/>
      <c r="M3446" s="50"/>
      <c r="N3446" s="50"/>
      <c r="O3446" s="50"/>
      <c r="P3446" s="50"/>
      <c r="Q3446" s="50"/>
      <c r="R3446" s="50"/>
      <c r="S3446" s="50"/>
      <c r="T3446" s="50"/>
      <c r="U3446" s="50"/>
      <c r="V3446" s="50"/>
      <c r="W3446" s="50"/>
      <c r="X3446" s="50"/>
    </row>
    <row r="3447" spans="2:24" x14ac:dyDescent="0.25">
      <c r="B3447" s="50"/>
      <c r="C3447" s="128"/>
      <c r="D3447" s="126"/>
      <c r="E3447" s="126"/>
      <c r="F3447" s="124"/>
      <c r="G3447" s="132"/>
      <c r="H3447" s="50"/>
      <c r="I3447" s="50"/>
      <c r="J3447" s="50"/>
      <c r="K3447" s="50"/>
      <c r="L3447" s="50"/>
      <c r="M3447" s="50"/>
      <c r="N3447" s="50"/>
      <c r="O3447" s="50"/>
      <c r="P3447" s="50"/>
      <c r="Q3447" s="50"/>
      <c r="R3447" s="50"/>
      <c r="S3447" s="50"/>
      <c r="T3447" s="50"/>
      <c r="U3447" s="50"/>
      <c r="V3447" s="50"/>
      <c r="W3447" s="50"/>
      <c r="X3447" s="50"/>
    </row>
    <row r="3448" spans="2:24" x14ac:dyDescent="0.25">
      <c r="B3448" s="50"/>
      <c r="C3448" s="128"/>
      <c r="D3448" s="126"/>
      <c r="E3448" s="126"/>
      <c r="F3448" s="124"/>
      <c r="G3448" s="132"/>
      <c r="H3448" s="50"/>
      <c r="I3448" s="50"/>
      <c r="J3448" s="50"/>
      <c r="K3448" s="50"/>
      <c r="L3448" s="50"/>
      <c r="M3448" s="50"/>
      <c r="N3448" s="50"/>
      <c r="O3448" s="50"/>
      <c r="P3448" s="50"/>
      <c r="Q3448" s="50"/>
      <c r="R3448" s="50"/>
      <c r="S3448" s="50"/>
      <c r="T3448" s="50"/>
      <c r="U3448" s="50"/>
      <c r="V3448" s="50"/>
      <c r="W3448" s="50"/>
      <c r="X3448" s="50"/>
    </row>
    <row r="3449" spans="2:24" x14ac:dyDescent="0.25">
      <c r="B3449" s="50"/>
      <c r="C3449" s="128"/>
      <c r="D3449" s="126"/>
      <c r="E3449" s="126"/>
      <c r="F3449" s="124"/>
      <c r="G3449" s="132"/>
      <c r="H3449" s="50"/>
      <c r="I3449" s="50"/>
      <c r="J3449" s="50"/>
      <c r="K3449" s="50"/>
      <c r="L3449" s="50"/>
      <c r="M3449" s="50"/>
      <c r="N3449" s="50"/>
      <c r="O3449" s="50"/>
      <c r="P3449" s="50"/>
      <c r="Q3449" s="50"/>
      <c r="R3449" s="50"/>
      <c r="S3449" s="50"/>
      <c r="T3449" s="50"/>
      <c r="U3449" s="50"/>
      <c r="V3449" s="50"/>
      <c r="W3449" s="50"/>
      <c r="X3449" s="50"/>
    </row>
    <row r="3450" spans="2:24" x14ac:dyDescent="0.25">
      <c r="B3450" s="50"/>
      <c r="C3450" s="128"/>
      <c r="D3450" s="126"/>
      <c r="E3450" s="126"/>
      <c r="F3450" s="124"/>
      <c r="G3450" s="132"/>
      <c r="H3450" s="50"/>
      <c r="I3450" s="50"/>
      <c r="J3450" s="50"/>
      <c r="K3450" s="50"/>
      <c r="L3450" s="50"/>
      <c r="M3450" s="50"/>
      <c r="N3450" s="50"/>
      <c r="O3450" s="50"/>
      <c r="P3450" s="50"/>
      <c r="Q3450" s="50"/>
      <c r="R3450" s="50"/>
      <c r="S3450" s="50"/>
      <c r="T3450" s="50"/>
      <c r="U3450" s="50"/>
      <c r="V3450" s="50"/>
      <c r="W3450" s="50"/>
      <c r="X3450" s="50"/>
    </row>
    <row r="3451" spans="2:24" x14ac:dyDescent="0.25">
      <c r="B3451" s="50"/>
      <c r="C3451" s="128"/>
      <c r="D3451" s="126"/>
      <c r="E3451" s="126"/>
      <c r="F3451" s="124"/>
      <c r="G3451" s="132"/>
      <c r="H3451" s="50"/>
      <c r="I3451" s="50"/>
      <c r="J3451" s="50"/>
      <c r="K3451" s="50"/>
      <c r="L3451" s="50"/>
      <c r="M3451" s="50"/>
      <c r="N3451" s="50"/>
      <c r="O3451" s="50"/>
      <c r="P3451" s="50"/>
      <c r="Q3451" s="50"/>
      <c r="R3451" s="50"/>
      <c r="S3451" s="50"/>
      <c r="T3451" s="50"/>
      <c r="U3451" s="50"/>
      <c r="V3451" s="50"/>
      <c r="W3451" s="50"/>
      <c r="X3451" s="50"/>
    </row>
    <row r="3452" spans="2:24" x14ac:dyDescent="0.25">
      <c r="B3452" s="50"/>
      <c r="C3452" s="128"/>
      <c r="D3452" s="126"/>
      <c r="E3452" s="126"/>
      <c r="F3452" s="124"/>
      <c r="G3452" s="132"/>
      <c r="H3452" s="50"/>
      <c r="I3452" s="50"/>
      <c r="J3452" s="50"/>
      <c r="K3452" s="50"/>
      <c r="L3452" s="50"/>
      <c r="M3452" s="50"/>
      <c r="N3452" s="50"/>
      <c r="O3452" s="50"/>
      <c r="P3452" s="50"/>
      <c r="Q3452" s="50"/>
      <c r="R3452" s="50"/>
      <c r="S3452" s="50"/>
      <c r="T3452" s="50"/>
      <c r="U3452" s="50"/>
      <c r="V3452" s="50"/>
      <c r="W3452" s="50"/>
      <c r="X3452" s="50"/>
    </row>
    <row r="3453" spans="2:24" x14ac:dyDescent="0.25">
      <c r="B3453" s="50"/>
      <c r="C3453" s="128"/>
      <c r="D3453" s="126"/>
      <c r="E3453" s="126"/>
      <c r="F3453" s="124"/>
      <c r="G3453" s="132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  <c r="R3453" s="50"/>
      <c r="S3453" s="50"/>
      <c r="T3453" s="50"/>
      <c r="U3453" s="50"/>
      <c r="V3453" s="50"/>
      <c r="W3453" s="50"/>
      <c r="X3453" s="50"/>
    </row>
    <row r="3454" spans="2:24" x14ac:dyDescent="0.25">
      <c r="B3454" s="50"/>
      <c r="C3454" s="128"/>
      <c r="D3454" s="126"/>
      <c r="E3454" s="126"/>
      <c r="F3454" s="124"/>
      <c r="G3454" s="132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  <c r="R3454" s="50"/>
      <c r="S3454" s="50"/>
      <c r="T3454" s="50"/>
      <c r="U3454" s="50"/>
      <c r="V3454" s="50"/>
      <c r="W3454" s="50"/>
      <c r="X3454" s="50"/>
    </row>
    <row r="3455" spans="2:24" x14ac:dyDescent="0.25">
      <c r="B3455" s="50"/>
      <c r="C3455" s="128"/>
      <c r="D3455" s="126"/>
      <c r="E3455" s="126"/>
      <c r="F3455" s="124"/>
      <c r="G3455" s="132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  <c r="R3455" s="50"/>
      <c r="S3455" s="50"/>
      <c r="T3455" s="50"/>
      <c r="U3455" s="50"/>
      <c r="V3455" s="50"/>
      <c r="W3455" s="50"/>
      <c r="X3455" s="50"/>
    </row>
    <row r="3456" spans="2:24" x14ac:dyDescent="0.25">
      <c r="B3456" s="50"/>
      <c r="C3456" s="128"/>
      <c r="D3456" s="126"/>
      <c r="E3456" s="126"/>
      <c r="F3456" s="124"/>
      <c r="G3456" s="132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  <c r="R3456" s="50"/>
      <c r="S3456" s="50"/>
      <c r="T3456" s="50"/>
      <c r="U3456" s="50"/>
      <c r="V3456" s="50"/>
      <c r="W3456" s="50"/>
      <c r="X3456" s="50"/>
    </row>
    <row r="3457" spans="2:24" x14ac:dyDescent="0.25">
      <c r="B3457" s="50"/>
      <c r="C3457" s="128"/>
      <c r="D3457" s="126"/>
      <c r="E3457" s="126"/>
      <c r="F3457" s="124"/>
      <c r="G3457" s="132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  <c r="R3457" s="50"/>
      <c r="S3457" s="50"/>
      <c r="T3457" s="50"/>
      <c r="U3457" s="50"/>
      <c r="V3457" s="50"/>
      <c r="W3457" s="50"/>
      <c r="X3457" s="50"/>
    </row>
    <row r="3458" spans="2:24" x14ac:dyDescent="0.25">
      <c r="B3458" s="50"/>
      <c r="C3458" s="128"/>
      <c r="D3458" s="126"/>
      <c r="E3458" s="126"/>
      <c r="F3458" s="124"/>
      <c r="G3458" s="132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  <c r="R3458" s="50"/>
      <c r="S3458" s="50"/>
      <c r="T3458" s="50"/>
      <c r="U3458" s="50"/>
      <c r="V3458" s="50"/>
      <c r="W3458" s="50"/>
      <c r="X3458" s="50"/>
    </row>
    <row r="3459" spans="2:24" x14ac:dyDescent="0.25">
      <c r="B3459" s="50"/>
      <c r="C3459" s="128"/>
      <c r="D3459" s="126"/>
      <c r="E3459" s="126"/>
      <c r="F3459" s="124"/>
      <c r="G3459" s="132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  <c r="R3459" s="50"/>
      <c r="S3459" s="50"/>
      <c r="T3459" s="50"/>
      <c r="U3459" s="50"/>
      <c r="V3459" s="50"/>
      <c r="W3459" s="50"/>
      <c r="X3459" s="50"/>
    </row>
    <row r="3460" spans="2:24" x14ac:dyDescent="0.25">
      <c r="B3460" s="50"/>
      <c r="C3460" s="128"/>
      <c r="D3460" s="126"/>
      <c r="E3460" s="126"/>
      <c r="F3460" s="124"/>
      <c r="G3460" s="132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  <c r="R3460" s="50"/>
      <c r="S3460" s="50"/>
      <c r="T3460" s="50"/>
      <c r="U3460" s="50"/>
      <c r="V3460" s="50"/>
      <c r="W3460" s="50"/>
      <c r="X3460" s="50"/>
    </row>
    <row r="3461" spans="2:24" x14ac:dyDescent="0.25">
      <c r="B3461" s="50"/>
      <c r="C3461" s="128"/>
      <c r="D3461" s="126"/>
      <c r="E3461" s="126"/>
      <c r="F3461" s="124"/>
      <c r="G3461" s="132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  <c r="R3461" s="50"/>
      <c r="S3461" s="50"/>
      <c r="T3461" s="50"/>
      <c r="U3461" s="50"/>
      <c r="V3461" s="50"/>
      <c r="W3461" s="50"/>
      <c r="X3461" s="50"/>
    </row>
    <row r="3462" spans="2:24" x14ac:dyDescent="0.25">
      <c r="B3462" s="50"/>
      <c r="C3462" s="128"/>
      <c r="D3462" s="126"/>
      <c r="E3462" s="126"/>
      <c r="F3462" s="124"/>
      <c r="G3462" s="132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  <c r="R3462" s="50"/>
      <c r="S3462" s="50"/>
      <c r="T3462" s="50"/>
      <c r="U3462" s="50"/>
      <c r="V3462" s="50"/>
      <c r="W3462" s="50"/>
      <c r="X3462" s="50"/>
    </row>
    <row r="3463" spans="2:24" x14ac:dyDescent="0.25">
      <c r="B3463" s="50"/>
      <c r="C3463" s="128"/>
      <c r="D3463" s="126"/>
      <c r="E3463" s="126"/>
      <c r="F3463" s="124"/>
      <c r="G3463" s="132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  <c r="R3463" s="50"/>
      <c r="S3463" s="50"/>
      <c r="T3463" s="50"/>
      <c r="U3463" s="50"/>
      <c r="V3463" s="50"/>
      <c r="W3463" s="50"/>
      <c r="X3463" s="50"/>
    </row>
    <row r="3464" spans="2:24" x14ac:dyDescent="0.25">
      <c r="B3464" s="50"/>
      <c r="C3464" s="128"/>
      <c r="D3464" s="126"/>
      <c r="E3464" s="126"/>
      <c r="F3464" s="124"/>
      <c r="G3464" s="132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  <c r="R3464" s="50"/>
      <c r="S3464" s="50"/>
      <c r="T3464" s="50"/>
      <c r="U3464" s="50"/>
      <c r="V3464" s="50"/>
      <c r="W3464" s="50"/>
      <c r="X3464" s="50"/>
    </row>
    <row r="3465" spans="2:24" x14ac:dyDescent="0.25">
      <c r="B3465" s="50"/>
      <c r="C3465" s="128"/>
      <c r="D3465" s="126"/>
      <c r="E3465" s="126"/>
      <c r="F3465" s="124"/>
      <c r="G3465" s="132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  <c r="R3465" s="50"/>
      <c r="S3465" s="50"/>
      <c r="T3465" s="50"/>
      <c r="U3465" s="50"/>
      <c r="V3465" s="50"/>
      <c r="W3465" s="50"/>
      <c r="X3465" s="50"/>
    </row>
    <row r="3466" spans="2:24" x14ac:dyDescent="0.25">
      <c r="B3466" s="50"/>
      <c r="C3466" s="128"/>
      <c r="D3466" s="126"/>
      <c r="E3466" s="126"/>
      <c r="F3466" s="124"/>
      <c r="G3466" s="132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  <c r="R3466" s="50"/>
      <c r="S3466" s="50"/>
      <c r="T3466" s="50"/>
      <c r="U3466" s="50"/>
      <c r="V3466" s="50"/>
      <c r="W3466" s="50"/>
      <c r="X3466" s="50"/>
    </row>
    <row r="3467" spans="2:24" x14ac:dyDescent="0.25">
      <c r="B3467" s="50"/>
      <c r="C3467" s="128"/>
      <c r="D3467" s="126"/>
      <c r="E3467" s="126"/>
      <c r="F3467" s="124"/>
      <c r="G3467" s="132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  <c r="R3467" s="50"/>
      <c r="S3467" s="50"/>
      <c r="T3467" s="50"/>
      <c r="U3467" s="50"/>
      <c r="V3467" s="50"/>
      <c r="W3467" s="50"/>
      <c r="X3467" s="50"/>
    </row>
    <row r="3468" spans="2:24" x14ac:dyDescent="0.25">
      <c r="B3468" s="50"/>
      <c r="C3468" s="128"/>
      <c r="D3468" s="126"/>
      <c r="E3468" s="126"/>
      <c r="F3468" s="124"/>
      <c r="G3468" s="132"/>
      <c r="H3468" s="50"/>
      <c r="I3468" s="50"/>
      <c r="J3468" s="50"/>
      <c r="K3468" s="50"/>
      <c r="L3468" s="50"/>
      <c r="M3468" s="50"/>
      <c r="N3468" s="50"/>
      <c r="O3468" s="50"/>
      <c r="P3468" s="50"/>
      <c r="Q3468" s="50"/>
      <c r="R3468" s="50"/>
      <c r="S3468" s="50"/>
      <c r="T3468" s="50"/>
      <c r="U3468" s="50"/>
      <c r="V3468" s="50"/>
      <c r="W3468" s="50"/>
      <c r="X3468" s="50"/>
    </row>
    <row r="3469" spans="2:24" x14ac:dyDescent="0.25">
      <c r="B3469" s="50"/>
      <c r="C3469" s="128"/>
      <c r="D3469" s="126"/>
      <c r="E3469" s="126"/>
      <c r="F3469" s="124"/>
      <c r="G3469" s="132"/>
      <c r="H3469" s="50"/>
      <c r="I3469" s="50"/>
      <c r="J3469" s="50"/>
      <c r="K3469" s="50"/>
      <c r="L3469" s="50"/>
      <c r="M3469" s="50"/>
      <c r="N3469" s="50"/>
      <c r="O3469" s="50"/>
      <c r="P3469" s="50"/>
      <c r="Q3469" s="50"/>
      <c r="R3469" s="50"/>
      <c r="S3469" s="50"/>
      <c r="T3469" s="50"/>
      <c r="U3469" s="50"/>
      <c r="V3469" s="50"/>
      <c r="W3469" s="50"/>
      <c r="X3469" s="50"/>
    </row>
    <row r="3470" spans="2:24" x14ac:dyDescent="0.25">
      <c r="B3470" s="50"/>
      <c r="C3470" s="128"/>
      <c r="D3470" s="126"/>
      <c r="E3470" s="126"/>
      <c r="F3470" s="124"/>
      <c r="G3470" s="132"/>
      <c r="H3470" s="50"/>
      <c r="I3470" s="50"/>
      <c r="J3470" s="50"/>
      <c r="K3470" s="50"/>
      <c r="L3470" s="50"/>
      <c r="M3470" s="50"/>
      <c r="N3470" s="50"/>
      <c r="O3470" s="50"/>
      <c r="P3470" s="50"/>
      <c r="Q3470" s="50"/>
      <c r="R3470" s="50"/>
      <c r="S3470" s="50"/>
      <c r="T3470" s="50"/>
      <c r="U3470" s="50"/>
      <c r="V3470" s="50"/>
      <c r="W3470" s="50"/>
      <c r="X3470" s="50"/>
    </row>
    <row r="3471" spans="2:24" x14ac:dyDescent="0.25">
      <c r="B3471" s="50"/>
      <c r="C3471" s="128"/>
      <c r="D3471" s="126"/>
      <c r="E3471" s="126"/>
      <c r="F3471" s="124"/>
      <c r="G3471" s="132"/>
      <c r="H3471" s="50"/>
      <c r="I3471" s="50"/>
      <c r="J3471" s="50"/>
      <c r="K3471" s="50"/>
      <c r="L3471" s="50"/>
      <c r="M3471" s="50"/>
      <c r="N3471" s="50"/>
      <c r="O3471" s="50"/>
      <c r="P3471" s="50"/>
      <c r="Q3471" s="50"/>
      <c r="R3471" s="50"/>
      <c r="S3471" s="50"/>
      <c r="T3471" s="50"/>
      <c r="U3471" s="50"/>
      <c r="V3471" s="50"/>
      <c r="W3471" s="50"/>
      <c r="X3471" s="50"/>
    </row>
    <row r="3472" spans="2:24" x14ac:dyDescent="0.25">
      <c r="B3472" s="50"/>
      <c r="C3472" s="128"/>
      <c r="D3472" s="126"/>
      <c r="E3472" s="126"/>
      <c r="F3472" s="124"/>
      <c r="G3472" s="132"/>
      <c r="H3472" s="50"/>
      <c r="I3472" s="50"/>
      <c r="J3472" s="50"/>
      <c r="K3472" s="50"/>
      <c r="L3472" s="50"/>
      <c r="M3472" s="50"/>
      <c r="N3472" s="50"/>
      <c r="O3472" s="50"/>
      <c r="P3472" s="50"/>
      <c r="Q3472" s="50"/>
      <c r="R3472" s="50"/>
      <c r="S3472" s="50"/>
      <c r="T3472" s="50"/>
      <c r="U3472" s="50"/>
      <c r="V3472" s="50"/>
      <c r="W3472" s="50"/>
      <c r="X3472" s="50"/>
    </row>
    <row r="3473" spans="2:24" x14ac:dyDescent="0.25">
      <c r="B3473" s="50"/>
      <c r="C3473" s="128"/>
      <c r="D3473" s="126"/>
      <c r="E3473" s="126"/>
      <c r="F3473" s="124"/>
      <c r="G3473" s="132"/>
      <c r="H3473" s="50"/>
      <c r="I3473" s="50"/>
      <c r="J3473" s="50"/>
      <c r="K3473" s="50"/>
      <c r="L3473" s="50"/>
      <c r="M3473" s="50"/>
      <c r="N3473" s="50"/>
      <c r="O3473" s="50"/>
      <c r="P3473" s="50"/>
      <c r="Q3473" s="50"/>
      <c r="R3473" s="50"/>
      <c r="S3473" s="50"/>
      <c r="T3473" s="50"/>
      <c r="U3473" s="50"/>
      <c r="V3473" s="50"/>
      <c r="W3473" s="50"/>
      <c r="X3473" s="50"/>
    </row>
    <row r="3474" spans="2:24" x14ac:dyDescent="0.25">
      <c r="B3474" s="50"/>
      <c r="C3474" s="128"/>
      <c r="D3474" s="126"/>
      <c r="E3474" s="126"/>
      <c r="F3474" s="124"/>
      <c r="G3474" s="132"/>
      <c r="H3474" s="50"/>
      <c r="I3474" s="50"/>
      <c r="J3474" s="50"/>
      <c r="K3474" s="50"/>
      <c r="L3474" s="50"/>
      <c r="M3474" s="50"/>
      <c r="N3474" s="50"/>
      <c r="O3474" s="50"/>
      <c r="P3474" s="50"/>
      <c r="Q3474" s="50"/>
      <c r="R3474" s="50"/>
      <c r="S3474" s="50"/>
      <c r="T3474" s="50"/>
      <c r="U3474" s="50"/>
      <c r="V3474" s="50"/>
      <c r="W3474" s="50"/>
      <c r="X3474" s="50"/>
    </row>
    <row r="3475" spans="2:24" x14ac:dyDescent="0.25">
      <c r="B3475" s="50"/>
      <c r="C3475" s="128"/>
      <c r="D3475" s="126"/>
      <c r="E3475" s="126"/>
      <c r="F3475" s="124"/>
      <c r="G3475" s="132"/>
      <c r="H3475" s="50"/>
      <c r="I3475" s="50"/>
      <c r="J3475" s="50"/>
      <c r="K3475" s="50"/>
      <c r="L3475" s="50"/>
      <c r="M3475" s="50"/>
      <c r="N3475" s="50"/>
      <c r="O3475" s="50"/>
      <c r="P3475" s="50"/>
      <c r="Q3475" s="50"/>
      <c r="R3475" s="50"/>
      <c r="S3475" s="50"/>
      <c r="T3475" s="50"/>
      <c r="U3475" s="50"/>
      <c r="V3475" s="50"/>
      <c r="W3475" s="50"/>
      <c r="X3475" s="50"/>
    </row>
    <row r="3476" spans="2:24" x14ac:dyDescent="0.25">
      <c r="B3476" s="50"/>
      <c r="C3476" s="128"/>
      <c r="D3476" s="126"/>
      <c r="E3476" s="126"/>
      <c r="F3476" s="124"/>
      <c r="G3476" s="132"/>
      <c r="H3476" s="50"/>
      <c r="I3476" s="50"/>
      <c r="J3476" s="50"/>
      <c r="K3476" s="50"/>
      <c r="L3476" s="50"/>
      <c r="M3476" s="50"/>
      <c r="N3476" s="50"/>
      <c r="O3476" s="50"/>
      <c r="P3476" s="50"/>
      <c r="Q3476" s="50"/>
      <c r="R3476" s="50"/>
      <c r="S3476" s="50"/>
      <c r="T3476" s="50"/>
      <c r="U3476" s="50"/>
      <c r="V3476" s="50"/>
      <c r="W3476" s="50"/>
      <c r="X3476" s="50"/>
    </row>
    <row r="3477" spans="2:24" x14ac:dyDescent="0.25">
      <c r="B3477" s="50"/>
      <c r="C3477" s="128"/>
      <c r="D3477" s="126"/>
      <c r="E3477" s="126"/>
      <c r="F3477" s="124"/>
      <c r="G3477" s="132"/>
      <c r="H3477" s="50"/>
      <c r="I3477" s="50"/>
      <c r="J3477" s="50"/>
      <c r="K3477" s="50"/>
      <c r="L3477" s="50"/>
      <c r="M3477" s="50"/>
      <c r="N3477" s="50"/>
      <c r="O3477" s="50"/>
      <c r="P3477" s="50"/>
      <c r="Q3477" s="50"/>
      <c r="R3477" s="50"/>
      <c r="S3477" s="50"/>
      <c r="T3477" s="50"/>
      <c r="U3477" s="50"/>
      <c r="V3477" s="50"/>
      <c r="W3477" s="50"/>
      <c r="X3477" s="50"/>
    </row>
    <row r="3478" spans="2:24" x14ac:dyDescent="0.25">
      <c r="B3478" s="50"/>
      <c r="C3478" s="128"/>
      <c r="D3478" s="126"/>
      <c r="E3478" s="126"/>
      <c r="F3478" s="124"/>
      <c r="G3478" s="132"/>
      <c r="H3478" s="50"/>
      <c r="I3478" s="50"/>
      <c r="J3478" s="50"/>
      <c r="K3478" s="50"/>
      <c r="L3478" s="50"/>
      <c r="M3478" s="50"/>
      <c r="N3478" s="50"/>
      <c r="O3478" s="50"/>
      <c r="P3478" s="50"/>
      <c r="Q3478" s="50"/>
      <c r="R3478" s="50"/>
      <c r="S3478" s="50"/>
      <c r="T3478" s="50"/>
      <c r="U3478" s="50"/>
      <c r="V3478" s="50"/>
      <c r="W3478" s="50"/>
      <c r="X3478" s="50"/>
    </row>
    <row r="3479" spans="2:24" x14ac:dyDescent="0.25">
      <c r="B3479" s="50"/>
      <c r="C3479" s="128"/>
      <c r="D3479" s="126"/>
      <c r="E3479" s="126"/>
      <c r="F3479" s="124"/>
      <c r="G3479" s="132"/>
      <c r="H3479" s="50"/>
      <c r="I3479" s="50"/>
      <c r="J3479" s="50"/>
      <c r="K3479" s="50"/>
      <c r="L3479" s="50"/>
      <c r="M3479" s="50"/>
      <c r="N3479" s="50"/>
      <c r="O3479" s="50"/>
      <c r="P3479" s="50"/>
      <c r="Q3479" s="50"/>
      <c r="R3479" s="50"/>
      <c r="S3479" s="50"/>
      <c r="T3479" s="50"/>
      <c r="U3479" s="50"/>
      <c r="V3479" s="50"/>
      <c r="W3479" s="50"/>
      <c r="X3479" s="50"/>
    </row>
    <row r="3480" spans="2:24" x14ac:dyDescent="0.25">
      <c r="B3480" s="50"/>
      <c r="C3480" s="128"/>
      <c r="D3480" s="126"/>
      <c r="E3480" s="126"/>
      <c r="F3480" s="124"/>
      <c r="G3480" s="132"/>
      <c r="H3480" s="50"/>
      <c r="I3480" s="50"/>
      <c r="J3480" s="50"/>
      <c r="K3480" s="50"/>
      <c r="L3480" s="50"/>
      <c r="M3480" s="50"/>
      <c r="N3480" s="50"/>
      <c r="O3480" s="50"/>
      <c r="P3480" s="50"/>
      <c r="Q3480" s="50"/>
      <c r="R3480" s="50"/>
      <c r="S3480" s="50"/>
      <c r="T3480" s="50"/>
      <c r="U3480" s="50"/>
      <c r="V3480" s="50"/>
      <c r="W3480" s="50"/>
      <c r="X3480" s="50"/>
    </row>
    <row r="3481" spans="2:24" x14ac:dyDescent="0.25">
      <c r="B3481" s="50"/>
      <c r="C3481" s="128"/>
      <c r="D3481" s="126"/>
      <c r="E3481" s="126"/>
      <c r="F3481" s="124"/>
      <c r="G3481" s="132"/>
      <c r="H3481" s="50"/>
      <c r="I3481" s="50"/>
      <c r="J3481" s="50"/>
      <c r="K3481" s="50"/>
      <c r="L3481" s="50"/>
      <c r="M3481" s="50"/>
      <c r="N3481" s="50"/>
      <c r="O3481" s="50"/>
      <c r="P3481" s="50"/>
      <c r="Q3481" s="50"/>
      <c r="R3481" s="50"/>
      <c r="S3481" s="50"/>
      <c r="T3481" s="50"/>
      <c r="U3481" s="50"/>
      <c r="V3481" s="50"/>
      <c r="W3481" s="50"/>
      <c r="X3481" s="50"/>
    </row>
    <row r="3482" spans="2:24" x14ac:dyDescent="0.25">
      <c r="B3482" s="50"/>
      <c r="C3482" s="128"/>
      <c r="D3482" s="126"/>
      <c r="E3482" s="126"/>
      <c r="F3482" s="124"/>
      <c r="G3482" s="132"/>
      <c r="H3482" s="50"/>
      <c r="I3482" s="50"/>
      <c r="J3482" s="50"/>
      <c r="K3482" s="50"/>
      <c r="L3482" s="50"/>
      <c r="M3482" s="50"/>
      <c r="N3482" s="50"/>
      <c r="O3482" s="50"/>
      <c r="P3482" s="50"/>
      <c r="Q3482" s="50"/>
      <c r="R3482" s="50"/>
      <c r="S3482" s="50"/>
      <c r="T3482" s="50"/>
      <c r="U3482" s="50"/>
      <c r="V3482" s="50"/>
      <c r="W3482" s="50"/>
      <c r="X3482" s="50"/>
    </row>
    <row r="3483" spans="2:24" x14ac:dyDescent="0.25">
      <c r="B3483" s="50"/>
      <c r="C3483" s="128"/>
      <c r="D3483" s="126"/>
      <c r="E3483" s="126"/>
      <c r="F3483" s="124"/>
      <c r="G3483" s="132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  <c r="R3483" s="50"/>
      <c r="S3483" s="50"/>
      <c r="T3483" s="50"/>
      <c r="U3483" s="50"/>
      <c r="V3483" s="50"/>
      <c r="W3483" s="50"/>
      <c r="X3483" s="50"/>
    </row>
    <row r="3484" spans="2:24" x14ac:dyDescent="0.25">
      <c r="B3484" s="50"/>
      <c r="C3484" s="128"/>
      <c r="D3484" s="126"/>
      <c r="E3484" s="126"/>
      <c r="F3484" s="124"/>
      <c r="G3484" s="132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  <c r="R3484" s="50"/>
      <c r="S3484" s="50"/>
      <c r="T3484" s="50"/>
      <c r="U3484" s="50"/>
      <c r="V3484" s="50"/>
      <c r="W3484" s="50"/>
      <c r="X3484" s="50"/>
    </row>
    <row r="3485" spans="2:24" x14ac:dyDescent="0.25">
      <c r="B3485" s="50"/>
      <c r="C3485" s="128"/>
      <c r="D3485" s="126"/>
      <c r="E3485" s="126"/>
      <c r="F3485" s="124"/>
      <c r="G3485" s="132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  <c r="R3485" s="50"/>
      <c r="S3485" s="50"/>
      <c r="T3485" s="50"/>
      <c r="U3485" s="50"/>
      <c r="V3485" s="50"/>
      <c r="W3485" s="50"/>
      <c r="X3485" s="50"/>
    </row>
    <row r="3486" spans="2:24" x14ac:dyDescent="0.25">
      <c r="B3486" s="50"/>
      <c r="C3486" s="128"/>
      <c r="D3486" s="126"/>
      <c r="E3486" s="126"/>
      <c r="F3486" s="124"/>
      <c r="G3486" s="132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  <c r="R3486" s="50"/>
      <c r="S3486" s="50"/>
      <c r="T3486" s="50"/>
      <c r="U3486" s="50"/>
      <c r="V3486" s="50"/>
      <c r="W3486" s="50"/>
      <c r="X3486" s="50"/>
    </row>
    <row r="3487" spans="2:24" x14ac:dyDescent="0.25">
      <c r="B3487" s="50"/>
      <c r="C3487" s="128"/>
      <c r="D3487" s="126"/>
      <c r="E3487" s="126"/>
      <c r="F3487" s="124"/>
      <c r="G3487" s="132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  <c r="R3487" s="50"/>
      <c r="S3487" s="50"/>
      <c r="T3487" s="50"/>
      <c r="U3487" s="50"/>
      <c r="V3487" s="50"/>
      <c r="W3487" s="50"/>
      <c r="X3487" s="50"/>
    </row>
    <row r="3488" spans="2:24" x14ac:dyDescent="0.25">
      <c r="B3488" s="50"/>
      <c r="C3488" s="128"/>
      <c r="D3488" s="126"/>
      <c r="E3488" s="126"/>
      <c r="F3488" s="124"/>
      <c r="G3488" s="132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  <c r="R3488" s="50"/>
      <c r="S3488" s="50"/>
      <c r="T3488" s="50"/>
      <c r="U3488" s="50"/>
      <c r="V3488" s="50"/>
      <c r="W3488" s="50"/>
      <c r="X3488" s="50"/>
    </row>
    <row r="3489" spans="2:24" x14ac:dyDescent="0.25">
      <c r="B3489" s="50"/>
      <c r="C3489" s="128"/>
      <c r="D3489" s="126"/>
      <c r="E3489" s="126"/>
      <c r="F3489" s="124"/>
      <c r="G3489" s="132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  <c r="R3489" s="50"/>
      <c r="S3489" s="50"/>
      <c r="T3489" s="50"/>
      <c r="U3489" s="50"/>
      <c r="V3489" s="50"/>
      <c r="W3489" s="50"/>
      <c r="X3489" s="50"/>
    </row>
    <row r="3490" spans="2:24" x14ac:dyDescent="0.25">
      <c r="B3490" s="50"/>
      <c r="C3490" s="128"/>
      <c r="D3490" s="126"/>
      <c r="E3490" s="126"/>
      <c r="F3490" s="124"/>
      <c r="G3490" s="132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  <c r="R3490" s="50"/>
      <c r="S3490" s="50"/>
      <c r="T3490" s="50"/>
      <c r="U3490" s="50"/>
      <c r="V3490" s="50"/>
      <c r="W3490" s="50"/>
      <c r="X3490" s="50"/>
    </row>
    <row r="3491" spans="2:24" x14ac:dyDescent="0.25">
      <c r="B3491" s="50"/>
      <c r="C3491" s="128"/>
      <c r="D3491" s="126"/>
      <c r="E3491" s="126"/>
      <c r="F3491" s="124"/>
      <c r="G3491" s="132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  <c r="R3491" s="50"/>
      <c r="S3491" s="50"/>
      <c r="T3491" s="50"/>
      <c r="U3491" s="50"/>
      <c r="V3491" s="50"/>
      <c r="W3491" s="50"/>
      <c r="X3491" s="50"/>
    </row>
    <row r="3492" spans="2:24" x14ac:dyDescent="0.25">
      <c r="B3492" s="50"/>
      <c r="C3492" s="128"/>
      <c r="D3492" s="126"/>
      <c r="E3492" s="126"/>
      <c r="F3492" s="124"/>
      <c r="G3492" s="132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  <c r="R3492" s="50"/>
      <c r="S3492" s="50"/>
      <c r="T3492" s="50"/>
      <c r="U3492" s="50"/>
      <c r="V3492" s="50"/>
      <c r="W3492" s="50"/>
      <c r="X3492" s="50"/>
    </row>
    <row r="3493" spans="2:24" x14ac:dyDescent="0.25">
      <c r="B3493" s="50"/>
      <c r="C3493" s="128"/>
      <c r="D3493" s="126"/>
      <c r="E3493" s="126"/>
      <c r="F3493" s="124"/>
      <c r="G3493" s="132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  <c r="R3493" s="50"/>
      <c r="S3493" s="50"/>
      <c r="T3493" s="50"/>
      <c r="U3493" s="50"/>
      <c r="V3493" s="50"/>
      <c r="W3493" s="50"/>
      <c r="X3493" s="50"/>
    </row>
    <row r="3494" spans="2:24" x14ac:dyDescent="0.25">
      <c r="B3494" s="50"/>
      <c r="C3494" s="128"/>
      <c r="D3494" s="126"/>
      <c r="E3494" s="126"/>
      <c r="F3494" s="124"/>
      <c r="G3494" s="132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  <c r="R3494" s="50"/>
      <c r="S3494" s="50"/>
      <c r="T3494" s="50"/>
      <c r="U3494" s="50"/>
      <c r="V3494" s="50"/>
      <c r="W3494" s="50"/>
      <c r="X3494" s="50"/>
    </row>
    <row r="3495" spans="2:24" x14ac:dyDescent="0.25">
      <c r="B3495" s="50"/>
      <c r="C3495" s="128"/>
      <c r="D3495" s="126"/>
      <c r="E3495" s="126"/>
      <c r="F3495" s="124"/>
      <c r="G3495" s="132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  <c r="R3495" s="50"/>
      <c r="S3495" s="50"/>
      <c r="T3495" s="50"/>
      <c r="U3495" s="50"/>
      <c r="V3495" s="50"/>
      <c r="W3495" s="50"/>
      <c r="X3495" s="50"/>
    </row>
    <row r="3496" spans="2:24" x14ac:dyDescent="0.25">
      <c r="B3496" s="50"/>
      <c r="C3496" s="128"/>
      <c r="D3496" s="126"/>
      <c r="E3496" s="126"/>
      <c r="F3496" s="124"/>
      <c r="G3496" s="132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  <c r="R3496" s="50"/>
      <c r="S3496" s="50"/>
      <c r="T3496" s="50"/>
      <c r="U3496" s="50"/>
      <c r="V3496" s="50"/>
      <c r="W3496" s="50"/>
      <c r="X3496" s="50"/>
    </row>
    <row r="3497" spans="2:24" x14ac:dyDescent="0.25">
      <c r="B3497" s="50"/>
      <c r="C3497" s="128"/>
      <c r="D3497" s="126"/>
      <c r="E3497" s="126"/>
      <c r="F3497" s="124"/>
      <c r="G3497" s="132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  <c r="R3497" s="50"/>
      <c r="S3497" s="50"/>
      <c r="T3497" s="50"/>
      <c r="U3497" s="50"/>
      <c r="V3497" s="50"/>
      <c r="W3497" s="50"/>
      <c r="X3497" s="50"/>
    </row>
    <row r="3498" spans="2:24" x14ac:dyDescent="0.25">
      <c r="B3498" s="50"/>
      <c r="C3498" s="128"/>
      <c r="D3498" s="126"/>
      <c r="E3498" s="126"/>
      <c r="F3498" s="124"/>
      <c r="G3498" s="132"/>
      <c r="H3498" s="50"/>
      <c r="I3498" s="50"/>
      <c r="J3498" s="50"/>
      <c r="K3498" s="50"/>
      <c r="L3498" s="50"/>
      <c r="M3498" s="50"/>
      <c r="N3498" s="50"/>
      <c r="O3498" s="50"/>
      <c r="P3498" s="50"/>
      <c r="Q3498" s="50"/>
      <c r="R3498" s="50"/>
      <c r="S3498" s="50"/>
      <c r="T3498" s="50"/>
      <c r="U3498" s="50"/>
      <c r="V3498" s="50"/>
      <c r="W3498" s="50"/>
      <c r="X3498" s="50"/>
    </row>
    <row r="3499" spans="2:24" x14ac:dyDescent="0.25">
      <c r="B3499" s="50"/>
      <c r="C3499" s="128"/>
      <c r="D3499" s="126"/>
      <c r="E3499" s="126"/>
      <c r="F3499" s="124"/>
      <c r="G3499" s="132"/>
      <c r="H3499" s="50"/>
      <c r="I3499" s="50"/>
      <c r="J3499" s="50"/>
      <c r="K3499" s="50"/>
      <c r="L3499" s="50"/>
      <c r="M3499" s="50"/>
      <c r="N3499" s="50"/>
      <c r="O3499" s="50"/>
      <c r="P3499" s="50"/>
      <c r="Q3499" s="50"/>
      <c r="R3499" s="50"/>
      <c r="S3499" s="50"/>
      <c r="T3499" s="50"/>
      <c r="U3499" s="50"/>
      <c r="V3499" s="50"/>
      <c r="W3499" s="50"/>
      <c r="X3499" s="50"/>
    </row>
    <row r="3500" spans="2:24" x14ac:dyDescent="0.25">
      <c r="B3500" s="50"/>
      <c r="C3500" s="128"/>
      <c r="D3500" s="126"/>
      <c r="E3500" s="126"/>
      <c r="F3500" s="124"/>
      <c r="G3500" s="132"/>
      <c r="H3500" s="50"/>
      <c r="I3500" s="50"/>
      <c r="J3500" s="50"/>
      <c r="K3500" s="50"/>
      <c r="L3500" s="50"/>
      <c r="M3500" s="50"/>
      <c r="N3500" s="50"/>
      <c r="O3500" s="50"/>
      <c r="P3500" s="50"/>
      <c r="Q3500" s="50"/>
      <c r="R3500" s="50"/>
      <c r="S3500" s="50"/>
      <c r="T3500" s="50"/>
      <c r="U3500" s="50"/>
      <c r="V3500" s="50"/>
      <c r="W3500" s="50"/>
      <c r="X3500" s="50"/>
    </row>
    <row r="3501" spans="2:24" x14ac:dyDescent="0.25">
      <c r="B3501" s="50"/>
      <c r="C3501" s="128"/>
      <c r="D3501" s="126"/>
      <c r="E3501" s="126"/>
      <c r="F3501" s="124"/>
      <c r="G3501" s="132"/>
      <c r="H3501" s="50"/>
      <c r="I3501" s="50"/>
      <c r="J3501" s="50"/>
      <c r="K3501" s="50"/>
      <c r="L3501" s="50"/>
      <c r="M3501" s="50"/>
      <c r="N3501" s="50"/>
      <c r="O3501" s="50"/>
      <c r="P3501" s="50"/>
      <c r="Q3501" s="50"/>
      <c r="R3501" s="50"/>
      <c r="S3501" s="50"/>
      <c r="T3501" s="50"/>
      <c r="U3501" s="50"/>
      <c r="V3501" s="50"/>
      <c r="W3501" s="50"/>
      <c r="X3501" s="50"/>
    </row>
    <row r="3502" spans="2:24" x14ac:dyDescent="0.25">
      <c r="B3502" s="50"/>
      <c r="C3502" s="128"/>
      <c r="D3502" s="126"/>
      <c r="E3502" s="126"/>
      <c r="F3502" s="124"/>
      <c r="G3502" s="132"/>
      <c r="H3502" s="50"/>
      <c r="I3502" s="50"/>
      <c r="J3502" s="50"/>
      <c r="K3502" s="50"/>
      <c r="L3502" s="50"/>
      <c r="M3502" s="50"/>
      <c r="N3502" s="50"/>
      <c r="O3502" s="50"/>
      <c r="P3502" s="50"/>
      <c r="Q3502" s="50"/>
      <c r="R3502" s="50"/>
      <c r="S3502" s="50"/>
      <c r="T3502" s="50"/>
      <c r="U3502" s="50"/>
      <c r="V3502" s="50"/>
      <c r="W3502" s="50"/>
      <c r="X3502" s="50"/>
    </row>
    <row r="3503" spans="2:24" x14ac:dyDescent="0.25">
      <c r="B3503" s="50"/>
      <c r="C3503" s="128"/>
      <c r="D3503" s="126"/>
      <c r="E3503" s="126"/>
      <c r="F3503" s="124"/>
      <c r="G3503" s="132"/>
      <c r="H3503" s="50"/>
      <c r="I3503" s="50"/>
      <c r="J3503" s="50"/>
      <c r="K3503" s="50"/>
      <c r="L3503" s="50"/>
      <c r="M3503" s="50"/>
      <c r="N3503" s="50"/>
      <c r="O3503" s="50"/>
      <c r="P3503" s="50"/>
      <c r="Q3503" s="50"/>
      <c r="R3503" s="50"/>
      <c r="S3503" s="50"/>
      <c r="T3503" s="50"/>
      <c r="U3503" s="50"/>
      <c r="V3503" s="50"/>
      <c r="W3503" s="50"/>
      <c r="X3503" s="50"/>
    </row>
    <row r="3504" spans="2:24" x14ac:dyDescent="0.25">
      <c r="B3504" s="50"/>
      <c r="C3504" s="128"/>
      <c r="D3504" s="126"/>
      <c r="E3504" s="126"/>
      <c r="F3504" s="124"/>
      <c r="G3504" s="132"/>
      <c r="H3504" s="50"/>
      <c r="I3504" s="50"/>
      <c r="J3504" s="50"/>
      <c r="K3504" s="50"/>
      <c r="L3504" s="50"/>
      <c r="M3504" s="50"/>
      <c r="N3504" s="50"/>
      <c r="O3504" s="50"/>
      <c r="P3504" s="50"/>
      <c r="Q3504" s="50"/>
      <c r="R3504" s="50"/>
      <c r="S3504" s="50"/>
      <c r="T3504" s="50"/>
      <c r="U3504" s="50"/>
      <c r="V3504" s="50"/>
      <c r="W3504" s="50"/>
      <c r="X3504" s="50"/>
    </row>
    <row r="3505" spans="2:24" x14ac:dyDescent="0.25">
      <c r="B3505" s="50"/>
      <c r="C3505" s="128"/>
      <c r="D3505" s="126"/>
      <c r="E3505" s="126"/>
      <c r="F3505" s="124"/>
      <c r="G3505" s="132"/>
      <c r="H3505" s="50"/>
      <c r="I3505" s="50"/>
      <c r="J3505" s="50"/>
      <c r="K3505" s="50"/>
      <c r="L3505" s="50"/>
      <c r="M3505" s="50"/>
      <c r="N3505" s="50"/>
      <c r="O3505" s="50"/>
      <c r="P3505" s="50"/>
      <c r="Q3505" s="50"/>
      <c r="R3505" s="50"/>
      <c r="S3505" s="50"/>
      <c r="T3505" s="50"/>
      <c r="U3505" s="50"/>
      <c r="V3505" s="50"/>
      <c r="W3505" s="50"/>
      <c r="X3505" s="50"/>
    </row>
    <row r="3506" spans="2:24" x14ac:dyDescent="0.25">
      <c r="B3506" s="50"/>
      <c r="C3506" s="128"/>
      <c r="D3506" s="126"/>
      <c r="E3506" s="126"/>
      <c r="F3506" s="124"/>
      <c r="G3506" s="132"/>
      <c r="H3506" s="50"/>
      <c r="I3506" s="50"/>
      <c r="J3506" s="50"/>
      <c r="K3506" s="50"/>
      <c r="L3506" s="50"/>
      <c r="M3506" s="50"/>
      <c r="N3506" s="50"/>
      <c r="O3506" s="50"/>
      <c r="P3506" s="50"/>
      <c r="Q3506" s="50"/>
      <c r="R3506" s="50"/>
      <c r="S3506" s="50"/>
      <c r="T3506" s="50"/>
      <c r="U3506" s="50"/>
      <c r="V3506" s="50"/>
      <c r="W3506" s="50"/>
      <c r="X3506" s="50"/>
    </row>
    <row r="3507" spans="2:24" x14ac:dyDescent="0.25">
      <c r="B3507" s="50"/>
      <c r="C3507" s="128"/>
      <c r="D3507" s="126"/>
      <c r="E3507" s="126"/>
      <c r="F3507" s="124"/>
      <c r="G3507" s="132"/>
      <c r="H3507" s="50"/>
      <c r="I3507" s="50"/>
      <c r="J3507" s="50"/>
      <c r="K3507" s="50"/>
      <c r="L3507" s="50"/>
      <c r="M3507" s="50"/>
      <c r="N3507" s="50"/>
      <c r="O3507" s="50"/>
      <c r="P3507" s="50"/>
      <c r="Q3507" s="50"/>
      <c r="R3507" s="50"/>
      <c r="S3507" s="50"/>
      <c r="T3507" s="50"/>
      <c r="U3507" s="50"/>
      <c r="V3507" s="50"/>
      <c r="W3507" s="50"/>
      <c r="X3507" s="50"/>
    </row>
    <row r="3508" spans="2:24" x14ac:dyDescent="0.25">
      <c r="B3508" s="50"/>
      <c r="C3508" s="128"/>
      <c r="D3508" s="126"/>
      <c r="E3508" s="126"/>
      <c r="F3508" s="124"/>
      <c r="G3508" s="132"/>
      <c r="H3508" s="50"/>
      <c r="I3508" s="50"/>
      <c r="J3508" s="50"/>
      <c r="K3508" s="50"/>
      <c r="L3508" s="50"/>
      <c r="M3508" s="50"/>
      <c r="N3508" s="50"/>
      <c r="O3508" s="50"/>
      <c r="P3508" s="50"/>
      <c r="Q3508" s="50"/>
      <c r="R3508" s="50"/>
      <c r="S3508" s="50"/>
      <c r="T3508" s="50"/>
      <c r="U3508" s="50"/>
      <c r="V3508" s="50"/>
      <c r="W3508" s="50"/>
      <c r="X3508" s="50"/>
    </row>
    <row r="3509" spans="2:24" x14ac:dyDescent="0.25">
      <c r="B3509" s="50"/>
      <c r="C3509" s="128"/>
      <c r="D3509" s="126"/>
      <c r="E3509" s="126"/>
      <c r="F3509" s="124"/>
      <c r="G3509" s="132"/>
      <c r="H3509" s="50"/>
      <c r="I3509" s="50"/>
      <c r="J3509" s="50"/>
      <c r="K3509" s="50"/>
      <c r="L3509" s="50"/>
      <c r="M3509" s="50"/>
      <c r="N3509" s="50"/>
      <c r="O3509" s="50"/>
      <c r="P3509" s="50"/>
      <c r="Q3509" s="50"/>
      <c r="R3509" s="50"/>
      <c r="S3509" s="50"/>
      <c r="T3509" s="50"/>
      <c r="U3509" s="50"/>
      <c r="V3509" s="50"/>
      <c r="W3509" s="50"/>
      <c r="X3509" s="50"/>
    </row>
    <row r="3510" spans="2:24" x14ac:dyDescent="0.25">
      <c r="B3510" s="50"/>
      <c r="C3510" s="128"/>
      <c r="D3510" s="126"/>
      <c r="E3510" s="126"/>
      <c r="F3510" s="124"/>
      <c r="G3510" s="132"/>
      <c r="H3510" s="50"/>
      <c r="I3510" s="50"/>
      <c r="J3510" s="50"/>
      <c r="K3510" s="50"/>
      <c r="L3510" s="50"/>
      <c r="M3510" s="50"/>
      <c r="N3510" s="50"/>
      <c r="O3510" s="50"/>
      <c r="P3510" s="50"/>
      <c r="Q3510" s="50"/>
      <c r="R3510" s="50"/>
      <c r="S3510" s="50"/>
      <c r="T3510" s="50"/>
      <c r="U3510" s="50"/>
      <c r="V3510" s="50"/>
      <c r="W3510" s="50"/>
      <c r="X3510" s="50"/>
    </row>
    <row r="3511" spans="2:24" x14ac:dyDescent="0.25">
      <c r="B3511" s="50"/>
      <c r="C3511" s="128"/>
      <c r="D3511" s="126"/>
      <c r="E3511" s="126"/>
      <c r="F3511" s="124"/>
      <c r="G3511" s="132"/>
      <c r="H3511" s="50"/>
      <c r="I3511" s="50"/>
      <c r="J3511" s="50"/>
      <c r="K3511" s="50"/>
      <c r="L3511" s="50"/>
      <c r="M3511" s="50"/>
      <c r="N3511" s="50"/>
      <c r="O3511" s="50"/>
      <c r="P3511" s="50"/>
      <c r="Q3511" s="50"/>
      <c r="R3511" s="50"/>
      <c r="S3511" s="50"/>
      <c r="T3511" s="50"/>
      <c r="U3511" s="50"/>
      <c r="V3511" s="50"/>
      <c r="W3511" s="50"/>
      <c r="X3511" s="50"/>
    </row>
    <row r="3512" spans="2:24" x14ac:dyDescent="0.25">
      <c r="B3512" s="50"/>
      <c r="C3512" s="128"/>
      <c r="D3512" s="126"/>
      <c r="E3512" s="126"/>
      <c r="F3512" s="124"/>
      <c r="G3512" s="132"/>
      <c r="H3512" s="50"/>
      <c r="I3512" s="50"/>
      <c r="J3512" s="50"/>
      <c r="K3512" s="50"/>
      <c r="L3512" s="50"/>
      <c r="M3512" s="50"/>
      <c r="N3512" s="50"/>
      <c r="O3512" s="50"/>
      <c r="P3512" s="50"/>
      <c r="Q3512" s="50"/>
      <c r="R3512" s="50"/>
      <c r="S3512" s="50"/>
      <c r="T3512" s="50"/>
      <c r="U3512" s="50"/>
      <c r="V3512" s="50"/>
      <c r="W3512" s="50"/>
      <c r="X3512" s="50"/>
    </row>
    <row r="3513" spans="2:24" x14ac:dyDescent="0.25">
      <c r="B3513" s="50"/>
      <c r="C3513" s="128"/>
      <c r="D3513" s="126"/>
      <c r="E3513" s="126"/>
      <c r="F3513" s="124"/>
      <c r="G3513" s="132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  <c r="R3513" s="50"/>
      <c r="S3513" s="50"/>
      <c r="T3513" s="50"/>
      <c r="U3513" s="50"/>
      <c r="V3513" s="50"/>
      <c r="W3513" s="50"/>
      <c r="X3513" s="50"/>
    </row>
    <row r="3514" spans="2:24" x14ac:dyDescent="0.25">
      <c r="B3514" s="50"/>
      <c r="C3514" s="128"/>
      <c r="D3514" s="126"/>
      <c r="E3514" s="126"/>
      <c r="F3514" s="124"/>
      <c r="G3514" s="132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  <c r="R3514" s="50"/>
      <c r="S3514" s="50"/>
      <c r="T3514" s="50"/>
      <c r="U3514" s="50"/>
      <c r="V3514" s="50"/>
      <c r="W3514" s="50"/>
      <c r="X3514" s="50"/>
    </row>
    <row r="3515" spans="2:24" x14ac:dyDescent="0.25">
      <c r="B3515" s="50"/>
      <c r="C3515" s="128"/>
      <c r="D3515" s="126"/>
      <c r="E3515" s="126"/>
      <c r="F3515" s="124"/>
      <c r="G3515" s="132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  <c r="R3515" s="50"/>
      <c r="S3515" s="50"/>
      <c r="T3515" s="50"/>
      <c r="U3515" s="50"/>
      <c r="V3515" s="50"/>
      <c r="W3515" s="50"/>
      <c r="X3515" s="50"/>
    </row>
    <row r="3516" spans="2:24" x14ac:dyDescent="0.25">
      <c r="B3516" s="50"/>
      <c r="C3516" s="128"/>
      <c r="D3516" s="126"/>
      <c r="E3516" s="126"/>
      <c r="F3516" s="124"/>
      <c r="G3516" s="132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  <c r="R3516" s="50"/>
      <c r="S3516" s="50"/>
      <c r="T3516" s="50"/>
      <c r="U3516" s="50"/>
      <c r="V3516" s="50"/>
      <c r="W3516" s="50"/>
      <c r="X3516" s="50"/>
    </row>
    <row r="3517" spans="2:24" x14ac:dyDescent="0.25">
      <c r="B3517" s="50"/>
      <c r="C3517" s="128"/>
      <c r="D3517" s="126"/>
      <c r="E3517" s="126"/>
      <c r="F3517" s="124"/>
      <c r="G3517" s="132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  <c r="R3517" s="50"/>
      <c r="S3517" s="50"/>
      <c r="T3517" s="50"/>
      <c r="U3517" s="50"/>
      <c r="V3517" s="50"/>
      <c r="W3517" s="50"/>
      <c r="X3517" s="50"/>
    </row>
    <row r="3518" spans="2:24" x14ac:dyDescent="0.25">
      <c r="B3518" s="50"/>
      <c r="C3518" s="128"/>
      <c r="D3518" s="126"/>
      <c r="E3518" s="126"/>
      <c r="F3518" s="124"/>
      <c r="G3518" s="132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  <c r="R3518" s="50"/>
      <c r="S3518" s="50"/>
      <c r="T3518" s="50"/>
      <c r="U3518" s="50"/>
      <c r="V3518" s="50"/>
      <c r="W3518" s="50"/>
      <c r="X3518" s="50"/>
    </row>
    <row r="3519" spans="2:24" x14ac:dyDescent="0.25">
      <c r="B3519" s="50"/>
      <c r="C3519" s="128"/>
      <c r="D3519" s="126"/>
      <c r="E3519" s="126"/>
      <c r="F3519" s="124"/>
      <c r="G3519" s="132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  <c r="R3519" s="50"/>
      <c r="S3519" s="50"/>
      <c r="T3519" s="50"/>
      <c r="U3519" s="50"/>
      <c r="V3519" s="50"/>
      <c r="W3519" s="50"/>
      <c r="X3519" s="50"/>
    </row>
    <row r="3520" spans="2:24" x14ac:dyDescent="0.25">
      <c r="B3520" s="50"/>
      <c r="C3520" s="128"/>
      <c r="D3520" s="126"/>
      <c r="E3520" s="126"/>
      <c r="F3520" s="124"/>
      <c r="G3520" s="132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  <c r="R3520" s="50"/>
      <c r="S3520" s="50"/>
      <c r="T3520" s="50"/>
      <c r="U3520" s="50"/>
      <c r="V3520" s="50"/>
      <c r="W3520" s="50"/>
      <c r="X3520" s="50"/>
    </row>
    <row r="3521" spans="2:24" x14ac:dyDescent="0.25">
      <c r="B3521" s="50"/>
      <c r="C3521" s="128"/>
      <c r="D3521" s="126"/>
      <c r="E3521" s="126"/>
      <c r="F3521" s="124"/>
      <c r="G3521" s="132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  <c r="R3521" s="50"/>
      <c r="S3521" s="50"/>
      <c r="T3521" s="50"/>
      <c r="U3521" s="50"/>
      <c r="V3521" s="50"/>
      <c r="W3521" s="50"/>
      <c r="X3521" s="50"/>
    </row>
    <row r="3522" spans="2:24" x14ac:dyDescent="0.25">
      <c r="B3522" s="50"/>
      <c r="C3522" s="128"/>
      <c r="D3522" s="126"/>
      <c r="E3522" s="126"/>
      <c r="F3522" s="124"/>
      <c r="G3522" s="132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  <c r="R3522" s="50"/>
      <c r="S3522" s="50"/>
      <c r="T3522" s="50"/>
      <c r="U3522" s="50"/>
      <c r="V3522" s="50"/>
      <c r="W3522" s="50"/>
      <c r="X3522" s="50"/>
    </row>
    <row r="3523" spans="2:24" x14ac:dyDescent="0.25">
      <c r="B3523" s="50"/>
      <c r="C3523" s="128"/>
      <c r="D3523" s="126"/>
      <c r="E3523" s="126"/>
      <c r="F3523" s="124"/>
      <c r="G3523" s="132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  <c r="R3523" s="50"/>
      <c r="S3523" s="50"/>
      <c r="T3523" s="50"/>
      <c r="U3523" s="50"/>
      <c r="V3523" s="50"/>
      <c r="W3523" s="50"/>
      <c r="X3523" s="50"/>
    </row>
    <row r="3524" spans="2:24" x14ac:dyDescent="0.25">
      <c r="B3524" s="50"/>
      <c r="C3524" s="128"/>
      <c r="D3524" s="126"/>
      <c r="E3524" s="126"/>
      <c r="F3524" s="124"/>
      <c r="G3524" s="132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  <c r="R3524" s="50"/>
      <c r="S3524" s="50"/>
      <c r="T3524" s="50"/>
      <c r="U3524" s="50"/>
      <c r="V3524" s="50"/>
      <c r="W3524" s="50"/>
      <c r="X3524" s="50"/>
    </row>
    <row r="3525" spans="2:24" x14ac:dyDescent="0.25">
      <c r="B3525" s="50"/>
      <c r="C3525" s="128"/>
      <c r="D3525" s="126"/>
      <c r="E3525" s="126"/>
      <c r="F3525" s="124"/>
      <c r="G3525" s="132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  <c r="R3525" s="50"/>
      <c r="S3525" s="50"/>
      <c r="T3525" s="50"/>
      <c r="U3525" s="50"/>
      <c r="V3525" s="50"/>
      <c r="W3525" s="50"/>
      <c r="X3525" s="50"/>
    </row>
    <row r="3526" spans="2:24" x14ac:dyDescent="0.25">
      <c r="B3526" s="50"/>
      <c r="C3526" s="128"/>
      <c r="D3526" s="126"/>
      <c r="E3526" s="126"/>
      <c r="F3526" s="124"/>
      <c r="G3526" s="132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  <c r="R3526" s="50"/>
      <c r="S3526" s="50"/>
      <c r="T3526" s="50"/>
      <c r="U3526" s="50"/>
      <c r="V3526" s="50"/>
      <c r="W3526" s="50"/>
      <c r="X3526" s="50"/>
    </row>
    <row r="3527" spans="2:24" x14ac:dyDescent="0.25">
      <c r="B3527" s="50"/>
      <c r="C3527" s="128"/>
      <c r="D3527" s="126"/>
      <c r="E3527" s="126"/>
      <c r="F3527" s="124"/>
      <c r="G3527" s="132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  <c r="R3527" s="50"/>
      <c r="S3527" s="50"/>
      <c r="T3527" s="50"/>
      <c r="U3527" s="50"/>
      <c r="V3527" s="50"/>
      <c r="W3527" s="50"/>
      <c r="X3527" s="50"/>
    </row>
    <row r="3528" spans="2:24" x14ac:dyDescent="0.25">
      <c r="B3528" s="50"/>
      <c r="C3528" s="128"/>
      <c r="D3528" s="126"/>
      <c r="E3528" s="126"/>
      <c r="F3528" s="124"/>
      <c r="G3528" s="132"/>
      <c r="H3528" s="50"/>
      <c r="I3528" s="50"/>
      <c r="J3528" s="50"/>
      <c r="K3528" s="50"/>
      <c r="L3528" s="50"/>
      <c r="M3528" s="50"/>
      <c r="N3528" s="50"/>
      <c r="O3528" s="50"/>
      <c r="P3528" s="50"/>
      <c r="Q3528" s="50"/>
      <c r="R3528" s="50"/>
      <c r="S3528" s="50"/>
      <c r="T3528" s="50"/>
      <c r="U3528" s="50"/>
      <c r="V3528" s="50"/>
      <c r="W3528" s="50"/>
      <c r="X3528" s="50"/>
    </row>
    <row r="3529" spans="2:24" x14ac:dyDescent="0.25">
      <c r="B3529" s="50"/>
      <c r="C3529" s="128"/>
      <c r="D3529" s="126"/>
      <c r="E3529" s="126"/>
      <c r="F3529" s="124"/>
      <c r="G3529" s="132"/>
      <c r="H3529" s="50"/>
      <c r="I3529" s="50"/>
      <c r="J3529" s="50"/>
      <c r="K3529" s="50"/>
      <c r="L3529" s="50"/>
      <c r="M3529" s="50"/>
      <c r="N3529" s="50"/>
      <c r="O3529" s="50"/>
      <c r="P3529" s="50"/>
      <c r="Q3529" s="50"/>
      <c r="R3529" s="50"/>
      <c r="S3529" s="50"/>
      <c r="T3529" s="50"/>
      <c r="U3529" s="50"/>
      <c r="V3529" s="50"/>
      <c r="W3529" s="50"/>
      <c r="X3529" s="50"/>
    </row>
    <row r="3530" spans="2:24" x14ac:dyDescent="0.25">
      <c r="B3530" s="50"/>
      <c r="C3530" s="128"/>
      <c r="D3530" s="126"/>
      <c r="E3530" s="126"/>
      <c r="F3530" s="124"/>
      <c r="G3530" s="132"/>
      <c r="H3530" s="50"/>
      <c r="I3530" s="50"/>
      <c r="J3530" s="50"/>
      <c r="K3530" s="50"/>
      <c r="L3530" s="50"/>
      <c r="M3530" s="50"/>
      <c r="N3530" s="50"/>
      <c r="O3530" s="50"/>
      <c r="P3530" s="50"/>
      <c r="Q3530" s="50"/>
      <c r="R3530" s="50"/>
      <c r="S3530" s="50"/>
      <c r="T3530" s="50"/>
      <c r="U3530" s="50"/>
      <c r="V3530" s="50"/>
      <c r="W3530" s="50"/>
      <c r="X3530" s="50"/>
    </row>
    <row r="3531" spans="2:24" x14ac:dyDescent="0.25">
      <c r="B3531" s="50"/>
      <c r="C3531" s="128"/>
      <c r="D3531" s="126"/>
      <c r="E3531" s="126"/>
      <c r="F3531" s="124"/>
      <c r="G3531" s="132"/>
      <c r="H3531" s="50"/>
      <c r="I3531" s="50"/>
      <c r="J3531" s="50"/>
      <c r="K3531" s="50"/>
      <c r="L3531" s="50"/>
      <c r="M3531" s="50"/>
      <c r="N3531" s="50"/>
      <c r="O3531" s="50"/>
      <c r="P3531" s="50"/>
      <c r="Q3531" s="50"/>
      <c r="R3531" s="50"/>
      <c r="S3531" s="50"/>
      <c r="T3531" s="50"/>
      <c r="U3531" s="50"/>
      <c r="V3531" s="50"/>
      <c r="W3531" s="50"/>
      <c r="X3531" s="50"/>
    </row>
    <row r="3532" spans="2:24" x14ac:dyDescent="0.25">
      <c r="B3532" s="50"/>
      <c r="C3532" s="128"/>
      <c r="D3532" s="126"/>
      <c r="E3532" s="126"/>
      <c r="F3532" s="124"/>
      <c r="G3532" s="132"/>
      <c r="H3532" s="50"/>
      <c r="I3532" s="50"/>
      <c r="J3532" s="50"/>
      <c r="K3532" s="50"/>
      <c r="L3532" s="50"/>
      <c r="M3532" s="50"/>
      <c r="N3532" s="50"/>
      <c r="O3532" s="50"/>
      <c r="P3532" s="50"/>
      <c r="Q3532" s="50"/>
      <c r="R3532" s="50"/>
      <c r="S3532" s="50"/>
      <c r="T3532" s="50"/>
      <c r="U3532" s="50"/>
      <c r="V3532" s="50"/>
      <c r="W3532" s="50"/>
      <c r="X3532" s="50"/>
    </row>
    <row r="3533" spans="2:24" x14ac:dyDescent="0.25">
      <c r="B3533" s="50"/>
      <c r="C3533" s="128"/>
      <c r="D3533" s="126"/>
      <c r="E3533" s="126"/>
      <c r="F3533" s="124"/>
      <c r="G3533" s="132"/>
      <c r="H3533" s="50"/>
      <c r="I3533" s="50"/>
      <c r="J3533" s="50"/>
      <c r="K3533" s="50"/>
      <c r="L3533" s="50"/>
      <c r="M3533" s="50"/>
      <c r="N3533" s="50"/>
      <c r="O3533" s="50"/>
      <c r="P3533" s="50"/>
      <c r="Q3533" s="50"/>
      <c r="R3533" s="50"/>
      <c r="S3533" s="50"/>
      <c r="T3533" s="50"/>
      <c r="U3533" s="50"/>
      <c r="V3533" s="50"/>
      <c r="W3533" s="50"/>
      <c r="X3533" s="50"/>
    </row>
    <row r="3534" spans="2:24" x14ac:dyDescent="0.25">
      <c r="B3534" s="50"/>
      <c r="C3534" s="128"/>
      <c r="D3534" s="126"/>
      <c r="E3534" s="126"/>
      <c r="F3534" s="124"/>
      <c r="G3534" s="132"/>
      <c r="H3534" s="50"/>
      <c r="I3534" s="50"/>
      <c r="J3534" s="50"/>
      <c r="K3534" s="50"/>
      <c r="L3534" s="50"/>
      <c r="M3534" s="50"/>
      <c r="N3534" s="50"/>
      <c r="O3534" s="50"/>
      <c r="P3534" s="50"/>
      <c r="Q3534" s="50"/>
      <c r="R3534" s="50"/>
      <c r="S3534" s="50"/>
      <c r="T3534" s="50"/>
      <c r="U3534" s="50"/>
      <c r="V3534" s="50"/>
      <c r="W3534" s="50"/>
      <c r="X3534" s="50"/>
    </row>
    <row r="3535" spans="2:24" x14ac:dyDescent="0.25">
      <c r="B3535" s="50"/>
      <c r="C3535" s="128"/>
      <c r="D3535" s="126"/>
      <c r="E3535" s="126"/>
      <c r="F3535" s="124"/>
      <c r="G3535" s="132"/>
      <c r="H3535" s="50"/>
      <c r="I3535" s="50"/>
      <c r="J3535" s="50"/>
      <c r="K3535" s="50"/>
      <c r="L3535" s="50"/>
      <c r="M3535" s="50"/>
      <c r="N3535" s="50"/>
      <c r="O3535" s="50"/>
      <c r="P3535" s="50"/>
      <c r="Q3535" s="50"/>
      <c r="R3535" s="50"/>
      <c r="S3535" s="50"/>
      <c r="T3535" s="50"/>
      <c r="U3535" s="50"/>
      <c r="V3535" s="50"/>
      <c r="W3535" s="50"/>
      <c r="X3535" s="50"/>
    </row>
    <row r="3536" spans="2:24" x14ac:dyDescent="0.25">
      <c r="B3536" s="50"/>
      <c r="C3536" s="128"/>
      <c r="D3536" s="126"/>
      <c r="E3536" s="126"/>
      <c r="F3536" s="124"/>
      <c r="G3536" s="132"/>
      <c r="H3536" s="50"/>
      <c r="I3536" s="50"/>
      <c r="J3536" s="50"/>
      <c r="K3536" s="50"/>
      <c r="L3536" s="50"/>
      <c r="M3536" s="50"/>
      <c r="N3536" s="50"/>
      <c r="O3536" s="50"/>
      <c r="P3536" s="50"/>
      <c r="Q3536" s="50"/>
      <c r="R3536" s="50"/>
      <c r="S3536" s="50"/>
      <c r="T3536" s="50"/>
      <c r="U3536" s="50"/>
      <c r="V3536" s="50"/>
      <c r="W3536" s="50"/>
      <c r="X3536" s="50"/>
    </row>
    <row r="3537" spans="2:24" x14ac:dyDescent="0.25">
      <c r="B3537" s="50"/>
      <c r="C3537" s="128"/>
      <c r="D3537" s="126"/>
      <c r="E3537" s="126"/>
      <c r="F3537" s="124"/>
      <c r="G3537" s="132"/>
      <c r="H3537" s="50"/>
      <c r="I3537" s="50"/>
      <c r="J3537" s="50"/>
      <c r="K3537" s="50"/>
      <c r="L3537" s="50"/>
      <c r="M3537" s="50"/>
      <c r="N3537" s="50"/>
      <c r="O3537" s="50"/>
      <c r="P3537" s="50"/>
      <c r="Q3537" s="50"/>
      <c r="R3537" s="50"/>
      <c r="S3537" s="50"/>
      <c r="T3537" s="50"/>
      <c r="U3537" s="50"/>
      <c r="V3537" s="50"/>
      <c r="W3537" s="50"/>
      <c r="X3537" s="50"/>
    </row>
    <row r="3538" spans="2:24" x14ac:dyDescent="0.25">
      <c r="B3538" s="50"/>
      <c r="C3538" s="128"/>
      <c r="D3538" s="126"/>
      <c r="E3538" s="126"/>
      <c r="F3538" s="124"/>
      <c r="G3538" s="132"/>
      <c r="H3538" s="50"/>
      <c r="I3538" s="50"/>
      <c r="J3538" s="50"/>
      <c r="K3538" s="50"/>
      <c r="L3538" s="50"/>
      <c r="M3538" s="50"/>
      <c r="N3538" s="50"/>
      <c r="O3538" s="50"/>
      <c r="P3538" s="50"/>
      <c r="Q3538" s="50"/>
      <c r="R3538" s="50"/>
      <c r="S3538" s="50"/>
      <c r="T3538" s="50"/>
      <c r="U3538" s="50"/>
      <c r="V3538" s="50"/>
      <c r="W3538" s="50"/>
      <c r="X3538" s="50"/>
    </row>
    <row r="3539" spans="2:24" x14ac:dyDescent="0.25">
      <c r="B3539" s="50"/>
      <c r="C3539" s="128"/>
      <c r="D3539" s="126"/>
      <c r="E3539" s="126"/>
      <c r="F3539" s="124"/>
      <c r="G3539" s="132"/>
      <c r="H3539" s="50"/>
      <c r="I3539" s="50"/>
      <c r="J3539" s="50"/>
      <c r="K3539" s="50"/>
      <c r="L3539" s="50"/>
      <c r="M3539" s="50"/>
      <c r="N3539" s="50"/>
      <c r="O3539" s="50"/>
      <c r="P3539" s="50"/>
      <c r="Q3539" s="50"/>
      <c r="R3539" s="50"/>
      <c r="S3539" s="50"/>
      <c r="T3539" s="50"/>
      <c r="U3539" s="50"/>
      <c r="V3539" s="50"/>
      <c r="W3539" s="50"/>
      <c r="X3539" s="50"/>
    </row>
    <row r="3540" spans="2:24" x14ac:dyDescent="0.25">
      <c r="B3540" s="50"/>
      <c r="C3540" s="128"/>
      <c r="D3540" s="126"/>
      <c r="E3540" s="126"/>
      <c r="F3540" s="124"/>
      <c r="G3540" s="132"/>
      <c r="H3540" s="50"/>
      <c r="I3540" s="50"/>
      <c r="J3540" s="50"/>
      <c r="K3540" s="50"/>
      <c r="L3540" s="50"/>
      <c r="M3540" s="50"/>
      <c r="N3540" s="50"/>
      <c r="O3540" s="50"/>
      <c r="P3540" s="50"/>
      <c r="Q3540" s="50"/>
      <c r="R3540" s="50"/>
      <c r="S3540" s="50"/>
      <c r="T3540" s="50"/>
      <c r="U3540" s="50"/>
      <c r="V3540" s="50"/>
      <c r="W3540" s="50"/>
      <c r="X3540" s="50"/>
    </row>
    <row r="3541" spans="2:24" x14ac:dyDescent="0.25">
      <c r="B3541" s="50"/>
      <c r="C3541" s="128"/>
      <c r="D3541" s="126"/>
      <c r="E3541" s="126"/>
      <c r="F3541" s="124"/>
      <c r="G3541" s="132"/>
      <c r="H3541" s="50"/>
      <c r="I3541" s="50"/>
      <c r="J3541" s="50"/>
      <c r="K3541" s="50"/>
      <c r="L3541" s="50"/>
      <c r="M3541" s="50"/>
      <c r="N3541" s="50"/>
      <c r="O3541" s="50"/>
      <c r="P3541" s="50"/>
      <c r="Q3541" s="50"/>
      <c r="R3541" s="50"/>
      <c r="S3541" s="50"/>
      <c r="T3541" s="50"/>
      <c r="U3541" s="50"/>
      <c r="V3541" s="50"/>
      <c r="W3541" s="50"/>
      <c r="X3541" s="50"/>
    </row>
    <row r="3542" spans="2:24" x14ac:dyDescent="0.25">
      <c r="B3542" s="50"/>
      <c r="C3542" s="128"/>
      <c r="D3542" s="126"/>
      <c r="E3542" s="126"/>
      <c r="F3542" s="124"/>
      <c r="G3542" s="132"/>
      <c r="H3542" s="50"/>
      <c r="I3542" s="50"/>
      <c r="J3542" s="50"/>
      <c r="K3542" s="50"/>
      <c r="L3542" s="50"/>
      <c r="M3542" s="50"/>
      <c r="N3542" s="50"/>
      <c r="O3542" s="50"/>
      <c r="P3542" s="50"/>
      <c r="Q3542" s="50"/>
      <c r="R3542" s="50"/>
      <c r="S3542" s="50"/>
      <c r="T3542" s="50"/>
      <c r="U3542" s="50"/>
      <c r="V3542" s="50"/>
      <c r="W3542" s="50"/>
      <c r="X3542" s="50"/>
    </row>
    <row r="3543" spans="2:24" x14ac:dyDescent="0.25">
      <c r="B3543" s="50"/>
      <c r="C3543" s="128"/>
      <c r="D3543" s="126"/>
      <c r="E3543" s="126"/>
      <c r="F3543" s="124"/>
      <c r="G3543" s="132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  <c r="R3543" s="50"/>
      <c r="S3543" s="50"/>
      <c r="T3543" s="50"/>
      <c r="U3543" s="50"/>
      <c r="V3543" s="50"/>
      <c r="W3543" s="50"/>
      <c r="X3543" s="50"/>
    </row>
    <row r="3544" spans="2:24" x14ac:dyDescent="0.25">
      <c r="B3544" s="50"/>
      <c r="C3544" s="128"/>
      <c r="D3544" s="126"/>
      <c r="E3544" s="126"/>
      <c r="F3544" s="124"/>
      <c r="G3544" s="132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  <c r="R3544" s="50"/>
      <c r="S3544" s="50"/>
      <c r="T3544" s="50"/>
      <c r="U3544" s="50"/>
      <c r="V3544" s="50"/>
      <c r="W3544" s="50"/>
      <c r="X3544" s="50"/>
    </row>
    <row r="3545" spans="2:24" x14ac:dyDescent="0.25">
      <c r="B3545" s="50"/>
      <c r="C3545" s="128"/>
      <c r="D3545" s="126"/>
      <c r="E3545" s="126"/>
      <c r="F3545" s="124"/>
      <c r="G3545" s="132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  <c r="R3545" s="50"/>
      <c r="S3545" s="50"/>
      <c r="T3545" s="50"/>
      <c r="U3545" s="50"/>
      <c r="V3545" s="50"/>
      <c r="W3545" s="50"/>
      <c r="X3545" s="50"/>
    </row>
    <row r="3546" spans="2:24" x14ac:dyDescent="0.25">
      <c r="B3546" s="50"/>
      <c r="C3546" s="128"/>
      <c r="D3546" s="126"/>
      <c r="E3546" s="126"/>
      <c r="F3546" s="124"/>
      <c r="G3546" s="132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  <c r="R3546" s="50"/>
      <c r="S3546" s="50"/>
      <c r="T3546" s="50"/>
      <c r="U3546" s="50"/>
      <c r="V3546" s="50"/>
      <c r="W3546" s="50"/>
      <c r="X3546" s="50"/>
    </row>
    <row r="3547" spans="2:24" x14ac:dyDescent="0.25">
      <c r="B3547" s="50"/>
      <c r="C3547" s="128"/>
      <c r="D3547" s="126"/>
      <c r="E3547" s="126"/>
      <c r="F3547" s="124"/>
      <c r="G3547" s="132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  <c r="R3547" s="50"/>
      <c r="S3547" s="50"/>
      <c r="T3547" s="50"/>
      <c r="U3547" s="50"/>
      <c r="V3547" s="50"/>
      <c r="W3547" s="50"/>
      <c r="X3547" s="50"/>
    </row>
    <row r="3548" spans="2:24" x14ac:dyDescent="0.25">
      <c r="B3548" s="50"/>
      <c r="C3548" s="128"/>
      <c r="D3548" s="126"/>
      <c r="E3548" s="126"/>
      <c r="F3548" s="124"/>
      <c r="G3548" s="132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  <c r="R3548" s="50"/>
      <c r="S3548" s="50"/>
      <c r="T3548" s="50"/>
      <c r="U3548" s="50"/>
      <c r="V3548" s="50"/>
      <c r="W3548" s="50"/>
      <c r="X3548" s="50"/>
    </row>
    <row r="3549" spans="2:24" x14ac:dyDescent="0.25">
      <c r="B3549" s="50"/>
      <c r="C3549" s="128"/>
      <c r="D3549" s="126"/>
      <c r="E3549" s="126"/>
      <c r="F3549" s="124"/>
      <c r="G3549" s="132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  <c r="R3549" s="50"/>
      <c r="S3549" s="50"/>
      <c r="T3549" s="50"/>
      <c r="U3549" s="50"/>
      <c r="V3549" s="50"/>
      <c r="W3549" s="50"/>
      <c r="X3549" s="50"/>
    </row>
    <row r="3550" spans="2:24" x14ac:dyDescent="0.25">
      <c r="B3550" s="50"/>
      <c r="C3550" s="128"/>
      <c r="D3550" s="126"/>
      <c r="E3550" s="126"/>
      <c r="F3550" s="124"/>
      <c r="G3550" s="132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  <c r="R3550" s="50"/>
      <c r="S3550" s="50"/>
      <c r="T3550" s="50"/>
      <c r="U3550" s="50"/>
      <c r="V3550" s="50"/>
      <c r="W3550" s="50"/>
      <c r="X3550" s="50"/>
    </row>
    <row r="3551" spans="2:24" x14ac:dyDescent="0.25">
      <c r="B3551" s="50"/>
      <c r="C3551" s="128"/>
      <c r="D3551" s="126"/>
      <c r="E3551" s="126"/>
      <c r="F3551" s="124"/>
      <c r="G3551" s="132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  <c r="R3551" s="50"/>
      <c r="S3551" s="50"/>
      <c r="T3551" s="50"/>
      <c r="U3551" s="50"/>
      <c r="V3551" s="50"/>
      <c r="W3551" s="50"/>
      <c r="X3551" s="50"/>
    </row>
    <row r="3552" spans="2:24" x14ac:dyDescent="0.25">
      <c r="B3552" s="50"/>
      <c r="C3552" s="128"/>
      <c r="D3552" s="126"/>
      <c r="E3552" s="126"/>
      <c r="F3552" s="124"/>
      <c r="G3552" s="132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  <c r="R3552" s="50"/>
      <c r="S3552" s="50"/>
      <c r="T3552" s="50"/>
      <c r="U3552" s="50"/>
      <c r="V3552" s="50"/>
      <c r="W3552" s="50"/>
      <c r="X3552" s="50"/>
    </row>
    <row r="3553" spans="2:24" x14ac:dyDescent="0.25">
      <c r="B3553" s="50"/>
      <c r="C3553" s="128"/>
      <c r="D3553" s="126"/>
      <c r="E3553" s="126"/>
      <c r="F3553" s="124"/>
      <c r="G3553" s="132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  <c r="R3553" s="50"/>
      <c r="S3553" s="50"/>
      <c r="T3553" s="50"/>
      <c r="U3553" s="50"/>
      <c r="V3553" s="50"/>
      <c r="W3553" s="50"/>
      <c r="X3553" s="50"/>
    </row>
    <row r="3554" spans="2:24" x14ac:dyDescent="0.25">
      <c r="B3554" s="50"/>
      <c r="C3554" s="128"/>
      <c r="D3554" s="126"/>
      <c r="E3554" s="126"/>
      <c r="F3554" s="124"/>
      <c r="G3554" s="132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  <c r="R3554" s="50"/>
      <c r="S3554" s="50"/>
      <c r="T3554" s="50"/>
      <c r="U3554" s="50"/>
      <c r="V3554" s="50"/>
      <c r="W3554" s="50"/>
      <c r="X3554" s="50"/>
    </row>
    <row r="3555" spans="2:24" x14ac:dyDescent="0.25">
      <c r="B3555" s="50"/>
      <c r="C3555" s="128"/>
      <c r="D3555" s="126"/>
      <c r="E3555" s="126"/>
      <c r="F3555" s="124"/>
      <c r="G3555" s="132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  <c r="R3555" s="50"/>
      <c r="S3555" s="50"/>
      <c r="T3555" s="50"/>
      <c r="U3555" s="50"/>
      <c r="V3555" s="50"/>
      <c r="W3555" s="50"/>
      <c r="X3555" s="50"/>
    </row>
    <row r="3556" spans="2:24" x14ac:dyDescent="0.25">
      <c r="B3556" s="50"/>
      <c r="C3556" s="128"/>
      <c r="D3556" s="126"/>
      <c r="E3556" s="126"/>
      <c r="F3556" s="124"/>
      <c r="G3556" s="132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  <c r="R3556" s="50"/>
      <c r="S3556" s="50"/>
      <c r="T3556" s="50"/>
      <c r="U3556" s="50"/>
      <c r="V3556" s="50"/>
      <c r="W3556" s="50"/>
      <c r="X3556" s="50"/>
    </row>
    <row r="3557" spans="2:24" x14ac:dyDescent="0.25">
      <c r="B3557" s="50"/>
      <c r="C3557" s="128"/>
      <c r="D3557" s="126"/>
      <c r="E3557" s="126"/>
      <c r="F3557" s="124"/>
      <c r="G3557" s="132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  <c r="R3557" s="50"/>
      <c r="S3557" s="50"/>
      <c r="T3557" s="50"/>
      <c r="U3557" s="50"/>
      <c r="V3557" s="50"/>
      <c r="W3557" s="50"/>
      <c r="X3557" s="50"/>
    </row>
    <row r="3558" spans="2:24" x14ac:dyDescent="0.25">
      <c r="B3558" s="50"/>
      <c r="C3558" s="128"/>
      <c r="D3558" s="126"/>
      <c r="E3558" s="126"/>
      <c r="F3558" s="124"/>
      <c r="G3558" s="132"/>
      <c r="H3558" s="50"/>
      <c r="I3558" s="50"/>
      <c r="J3558" s="50"/>
      <c r="K3558" s="50"/>
      <c r="L3558" s="50"/>
      <c r="M3558" s="50"/>
      <c r="N3558" s="50"/>
      <c r="O3558" s="50"/>
      <c r="P3558" s="50"/>
      <c r="Q3558" s="50"/>
      <c r="R3558" s="50"/>
      <c r="S3558" s="50"/>
      <c r="T3558" s="50"/>
      <c r="U3558" s="50"/>
      <c r="V3558" s="50"/>
      <c r="W3558" s="50"/>
      <c r="X3558" s="50"/>
    </row>
    <row r="3559" spans="2:24" x14ac:dyDescent="0.25">
      <c r="B3559" s="50"/>
      <c r="C3559" s="128"/>
      <c r="D3559" s="126"/>
      <c r="E3559" s="126"/>
      <c r="F3559" s="124"/>
      <c r="G3559" s="132"/>
      <c r="H3559" s="50"/>
      <c r="I3559" s="50"/>
      <c r="J3559" s="50"/>
      <c r="K3559" s="50"/>
      <c r="L3559" s="50"/>
      <c r="M3559" s="50"/>
      <c r="N3559" s="50"/>
      <c r="O3559" s="50"/>
      <c r="P3559" s="50"/>
      <c r="Q3559" s="50"/>
      <c r="R3559" s="50"/>
      <c r="S3559" s="50"/>
      <c r="T3559" s="50"/>
      <c r="U3559" s="50"/>
      <c r="V3559" s="50"/>
      <c r="W3559" s="50"/>
      <c r="X3559" s="50"/>
    </row>
    <row r="3560" spans="2:24" x14ac:dyDescent="0.25">
      <c r="B3560" s="50"/>
      <c r="C3560" s="128"/>
      <c r="D3560" s="126"/>
      <c r="E3560" s="126"/>
      <c r="F3560" s="124"/>
      <c r="G3560" s="132"/>
      <c r="H3560" s="50"/>
      <c r="I3560" s="50"/>
      <c r="J3560" s="50"/>
      <c r="K3560" s="50"/>
      <c r="L3560" s="50"/>
      <c r="M3560" s="50"/>
      <c r="N3560" s="50"/>
      <c r="O3560" s="50"/>
      <c r="P3560" s="50"/>
      <c r="Q3560" s="50"/>
      <c r="R3560" s="50"/>
      <c r="S3560" s="50"/>
      <c r="T3560" s="50"/>
      <c r="U3560" s="50"/>
      <c r="V3560" s="50"/>
      <c r="W3560" s="50"/>
      <c r="X3560" s="50"/>
    </row>
    <row r="3561" spans="2:24" x14ac:dyDescent="0.25">
      <c r="B3561" s="50"/>
      <c r="C3561" s="128"/>
      <c r="D3561" s="126"/>
      <c r="E3561" s="126"/>
      <c r="F3561" s="124"/>
      <c r="G3561" s="132"/>
      <c r="H3561" s="50"/>
      <c r="I3561" s="50"/>
      <c r="J3561" s="50"/>
      <c r="K3561" s="50"/>
      <c r="L3561" s="50"/>
      <c r="M3561" s="50"/>
      <c r="N3561" s="50"/>
      <c r="O3561" s="50"/>
      <c r="P3561" s="50"/>
      <c r="Q3561" s="50"/>
      <c r="R3561" s="50"/>
      <c r="S3561" s="50"/>
      <c r="T3561" s="50"/>
      <c r="U3561" s="50"/>
      <c r="V3561" s="50"/>
      <c r="W3561" s="50"/>
      <c r="X3561" s="50"/>
    </row>
    <row r="3562" spans="2:24" x14ac:dyDescent="0.25">
      <c r="B3562" s="50"/>
      <c r="C3562" s="128"/>
      <c r="D3562" s="126"/>
      <c r="E3562" s="126"/>
      <c r="F3562" s="124"/>
      <c r="G3562" s="132"/>
      <c r="H3562" s="50"/>
      <c r="I3562" s="50"/>
      <c r="J3562" s="50"/>
      <c r="K3562" s="50"/>
      <c r="L3562" s="50"/>
      <c r="M3562" s="50"/>
      <c r="N3562" s="50"/>
      <c r="O3562" s="50"/>
      <c r="P3562" s="50"/>
      <c r="Q3562" s="50"/>
      <c r="R3562" s="50"/>
      <c r="S3562" s="50"/>
      <c r="T3562" s="50"/>
      <c r="U3562" s="50"/>
      <c r="V3562" s="50"/>
      <c r="W3562" s="50"/>
      <c r="X3562" s="50"/>
    </row>
    <row r="3563" spans="2:24" x14ac:dyDescent="0.25">
      <c r="B3563" s="50"/>
      <c r="C3563" s="128"/>
      <c r="D3563" s="126"/>
      <c r="E3563" s="126"/>
      <c r="F3563" s="124"/>
      <c r="G3563" s="132"/>
      <c r="H3563" s="50"/>
      <c r="I3563" s="50"/>
      <c r="J3563" s="50"/>
      <c r="K3563" s="50"/>
      <c r="L3563" s="50"/>
      <c r="M3563" s="50"/>
      <c r="N3563" s="50"/>
      <c r="O3563" s="50"/>
      <c r="P3563" s="50"/>
      <c r="Q3563" s="50"/>
      <c r="R3563" s="50"/>
      <c r="S3563" s="50"/>
      <c r="T3563" s="50"/>
      <c r="U3563" s="50"/>
      <c r="V3563" s="50"/>
      <c r="W3563" s="50"/>
      <c r="X3563" s="50"/>
    </row>
    <row r="3564" spans="2:24" x14ac:dyDescent="0.25">
      <c r="B3564" s="50"/>
      <c r="C3564" s="128"/>
      <c r="D3564" s="126"/>
      <c r="E3564" s="126"/>
      <c r="F3564" s="124"/>
      <c r="G3564" s="132"/>
      <c r="H3564" s="50"/>
      <c r="I3564" s="50"/>
      <c r="J3564" s="50"/>
      <c r="K3564" s="50"/>
      <c r="L3564" s="50"/>
      <c r="M3564" s="50"/>
      <c r="N3564" s="50"/>
      <c r="O3564" s="50"/>
      <c r="P3564" s="50"/>
      <c r="Q3564" s="50"/>
      <c r="R3564" s="50"/>
      <c r="S3564" s="50"/>
      <c r="T3564" s="50"/>
      <c r="U3564" s="50"/>
      <c r="V3564" s="50"/>
      <c r="W3564" s="50"/>
      <c r="X3564" s="50"/>
    </row>
    <row r="3565" spans="2:24" x14ac:dyDescent="0.25">
      <c r="B3565" s="50"/>
      <c r="C3565" s="128"/>
      <c r="D3565" s="126"/>
      <c r="E3565" s="126"/>
      <c r="F3565" s="124"/>
      <c r="G3565" s="132"/>
      <c r="H3565" s="50"/>
      <c r="I3565" s="50"/>
      <c r="J3565" s="50"/>
      <c r="K3565" s="50"/>
      <c r="L3565" s="50"/>
      <c r="M3565" s="50"/>
      <c r="N3565" s="50"/>
      <c r="O3565" s="50"/>
      <c r="P3565" s="50"/>
      <c r="Q3565" s="50"/>
      <c r="R3565" s="50"/>
      <c r="S3565" s="50"/>
      <c r="T3565" s="50"/>
      <c r="U3565" s="50"/>
      <c r="V3565" s="50"/>
      <c r="W3565" s="50"/>
      <c r="X3565" s="50"/>
    </row>
    <row r="3566" spans="2:24" x14ac:dyDescent="0.25">
      <c r="B3566" s="50"/>
      <c r="C3566" s="128"/>
      <c r="D3566" s="126"/>
      <c r="E3566" s="126"/>
      <c r="F3566" s="124"/>
      <c r="G3566" s="132"/>
      <c r="H3566" s="50"/>
      <c r="I3566" s="50"/>
      <c r="J3566" s="50"/>
      <c r="K3566" s="50"/>
      <c r="L3566" s="50"/>
      <c r="M3566" s="50"/>
      <c r="N3566" s="50"/>
      <c r="O3566" s="50"/>
      <c r="P3566" s="50"/>
      <c r="Q3566" s="50"/>
      <c r="R3566" s="50"/>
      <c r="S3566" s="50"/>
      <c r="T3566" s="50"/>
      <c r="U3566" s="50"/>
      <c r="V3566" s="50"/>
      <c r="W3566" s="50"/>
      <c r="X3566" s="50"/>
    </row>
    <row r="3567" spans="2:24" x14ac:dyDescent="0.25">
      <c r="B3567" s="50"/>
      <c r="C3567" s="128"/>
      <c r="D3567" s="126"/>
      <c r="E3567" s="126"/>
      <c r="F3567" s="124"/>
      <c r="G3567" s="132"/>
      <c r="H3567" s="50"/>
      <c r="I3567" s="50"/>
      <c r="J3567" s="50"/>
      <c r="K3567" s="50"/>
      <c r="L3567" s="50"/>
      <c r="M3567" s="50"/>
      <c r="N3567" s="50"/>
      <c r="O3567" s="50"/>
      <c r="P3567" s="50"/>
      <c r="Q3567" s="50"/>
      <c r="R3567" s="50"/>
      <c r="S3567" s="50"/>
      <c r="T3567" s="50"/>
      <c r="U3567" s="50"/>
      <c r="V3567" s="50"/>
      <c r="W3567" s="50"/>
      <c r="X3567" s="50"/>
    </row>
    <row r="3568" spans="2:24" x14ac:dyDescent="0.25">
      <c r="B3568" s="50"/>
      <c r="C3568" s="128"/>
      <c r="D3568" s="126"/>
      <c r="E3568" s="126"/>
      <c r="F3568" s="124"/>
      <c r="G3568" s="132"/>
      <c r="H3568" s="50"/>
      <c r="I3568" s="50"/>
      <c r="J3568" s="50"/>
      <c r="K3568" s="50"/>
      <c r="L3568" s="50"/>
      <c r="M3568" s="50"/>
      <c r="N3568" s="50"/>
      <c r="O3568" s="50"/>
      <c r="P3568" s="50"/>
      <c r="Q3568" s="50"/>
      <c r="R3568" s="50"/>
      <c r="S3568" s="50"/>
      <c r="T3568" s="50"/>
      <c r="U3568" s="50"/>
      <c r="V3568" s="50"/>
      <c r="W3568" s="50"/>
      <c r="X3568" s="50"/>
    </row>
    <row r="3569" spans="2:24" x14ac:dyDescent="0.25">
      <c r="B3569" s="50"/>
      <c r="C3569" s="128"/>
      <c r="D3569" s="126"/>
      <c r="E3569" s="126"/>
      <c r="F3569" s="124"/>
      <c r="G3569" s="132"/>
      <c r="H3569" s="50"/>
      <c r="I3569" s="50"/>
      <c r="J3569" s="50"/>
      <c r="K3569" s="50"/>
      <c r="L3569" s="50"/>
      <c r="M3569" s="50"/>
      <c r="N3569" s="50"/>
      <c r="O3569" s="50"/>
      <c r="P3569" s="50"/>
      <c r="Q3569" s="50"/>
      <c r="R3569" s="50"/>
      <c r="S3569" s="50"/>
      <c r="T3569" s="50"/>
      <c r="U3569" s="50"/>
      <c r="V3569" s="50"/>
      <c r="W3569" s="50"/>
      <c r="X3569" s="50"/>
    </row>
    <row r="3570" spans="2:24" x14ac:dyDescent="0.25">
      <c r="B3570" s="50"/>
      <c r="C3570" s="128"/>
      <c r="D3570" s="126"/>
      <c r="E3570" s="126"/>
      <c r="F3570" s="124"/>
      <c r="G3570" s="132"/>
      <c r="H3570" s="50"/>
      <c r="I3570" s="50"/>
      <c r="J3570" s="50"/>
      <c r="K3570" s="50"/>
      <c r="L3570" s="50"/>
      <c r="M3570" s="50"/>
      <c r="N3570" s="50"/>
      <c r="O3570" s="50"/>
      <c r="P3570" s="50"/>
      <c r="Q3570" s="50"/>
      <c r="R3570" s="50"/>
      <c r="S3570" s="50"/>
      <c r="T3570" s="50"/>
      <c r="U3570" s="50"/>
      <c r="V3570" s="50"/>
      <c r="W3570" s="50"/>
      <c r="X3570" s="50"/>
    </row>
    <row r="3571" spans="2:24" x14ac:dyDescent="0.25">
      <c r="B3571" s="50"/>
      <c r="C3571" s="128"/>
      <c r="D3571" s="126"/>
      <c r="E3571" s="126"/>
      <c r="F3571" s="124"/>
      <c r="G3571" s="132"/>
      <c r="H3571" s="50"/>
      <c r="I3571" s="50"/>
      <c r="J3571" s="50"/>
      <c r="K3571" s="50"/>
      <c r="L3571" s="50"/>
      <c r="M3571" s="50"/>
      <c r="N3571" s="50"/>
      <c r="O3571" s="50"/>
      <c r="P3571" s="50"/>
      <c r="Q3571" s="50"/>
      <c r="R3571" s="50"/>
      <c r="S3571" s="50"/>
      <c r="T3571" s="50"/>
      <c r="U3571" s="50"/>
      <c r="V3571" s="50"/>
      <c r="W3571" s="50"/>
      <c r="X3571" s="50"/>
    </row>
    <row r="3572" spans="2:24" x14ac:dyDescent="0.25">
      <c r="B3572" s="50"/>
      <c r="C3572" s="128"/>
      <c r="D3572" s="126"/>
      <c r="E3572" s="126"/>
      <c r="F3572" s="124"/>
      <c r="G3572" s="132"/>
      <c r="H3572" s="50"/>
      <c r="I3572" s="50"/>
      <c r="J3572" s="50"/>
      <c r="K3572" s="50"/>
      <c r="L3572" s="50"/>
      <c r="M3572" s="50"/>
      <c r="N3572" s="50"/>
      <c r="O3572" s="50"/>
      <c r="P3572" s="50"/>
      <c r="Q3572" s="50"/>
      <c r="R3572" s="50"/>
      <c r="S3572" s="50"/>
      <c r="T3572" s="50"/>
      <c r="U3572" s="50"/>
      <c r="V3572" s="50"/>
      <c r="W3572" s="50"/>
      <c r="X3572" s="50"/>
    </row>
    <row r="3573" spans="2:24" x14ac:dyDescent="0.25">
      <c r="B3573" s="50"/>
      <c r="C3573" s="128"/>
      <c r="D3573" s="126"/>
      <c r="E3573" s="126"/>
      <c r="F3573" s="124"/>
      <c r="G3573" s="132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  <c r="R3573" s="50"/>
      <c r="S3573" s="50"/>
      <c r="T3573" s="50"/>
      <c r="U3573" s="50"/>
      <c r="V3573" s="50"/>
      <c r="W3573" s="50"/>
      <c r="X3573" s="50"/>
    </row>
    <row r="3574" spans="2:24" x14ac:dyDescent="0.25">
      <c r="B3574" s="50"/>
      <c r="C3574" s="128"/>
      <c r="D3574" s="126"/>
      <c r="E3574" s="126"/>
      <c r="F3574" s="124"/>
      <c r="G3574" s="132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  <c r="R3574" s="50"/>
      <c r="S3574" s="50"/>
      <c r="T3574" s="50"/>
      <c r="U3574" s="50"/>
      <c r="V3574" s="50"/>
      <c r="W3574" s="50"/>
      <c r="X3574" s="50"/>
    </row>
    <row r="3575" spans="2:24" x14ac:dyDescent="0.25">
      <c r="B3575" s="50"/>
      <c r="C3575" s="128"/>
      <c r="D3575" s="126"/>
      <c r="E3575" s="126"/>
      <c r="F3575" s="124"/>
      <c r="G3575" s="132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  <c r="R3575" s="50"/>
      <c r="S3575" s="50"/>
      <c r="T3575" s="50"/>
      <c r="U3575" s="50"/>
      <c r="V3575" s="50"/>
      <c r="W3575" s="50"/>
      <c r="X3575" s="50"/>
    </row>
    <row r="3576" spans="2:24" x14ac:dyDescent="0.25">
      <c r="B3576" s="50"/>
      <c r="C3576" s="128"/>
      <c r="D3576" s="126"/>
      <c r="E3576" s="126"/>
      <c r="F3576" s="124"/>
      <c r="G3576" s="132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  <c r="R3576" s="50"/>
      <c r="S3576" s="50"/>
      <c r="T3576" s="50"/>
      <c r="U3576" s="50"/>
      <c r="V3576" s="50"/>
      <c r="W3576" s="50"/>
      <c r="X3576" s="50"/>
    </row>
    <row r="3577" spans="2:24" x14ac:dyDescent="0.25">
      <c r="B3577" s="50"/>
      <c r="C3577" s="128"/>
      <c r="D3577" s="126"/>
      <c r="E3577" s="126"/>
      <c r="F3577" s="124"/>
      <c r="G3577" s="132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  <c r="R3577" s="50"/>
      <c r="S3577" s="50"/>
      <c r="T3577" s="50"/>
      <c r="U3577" s="50"/>
      <c r="V3577" s="50"/>
      <c r="W3577" s="50"/>
      <c r="X3577" s="50"/>
    </row>
    <row r="3578" spans="2:24" x14ac:dyDescent="0.25">
      <c r="B3578" s="50"/>
      <c r="C3578" s="128"/>
      <c r="D3578" s="126"/>
      <c r="E3578" s="126"/>
      <c r="F3578" s="124"/>
      <c r="G3578" s="132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  <c r="R3578" s="50"/>
      <c r="S3578" s="50"/>
      <c r="T3578" s="50"/>
      <c r="U3578" s="50"/>
      <c r="V3578" s="50"/>
      <c r="W3578" s="50"/>
      <c r="X3578" s="50"/>
    </row>
    <row r="3579" spans="2:24" x14ac:dyDescent="0.25">
      <c r="B3579" s="50"/>
      <c r="C3579" s="128"/>
      <c r="D3579" s="126"/>
      <c r="E3579" s="126"/>
      <c r="F3579" s="124"/>
      <c r="G3579" s="132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  <c r="R3579" s="50"/>
      <c r="S3579" s="50"/>
      <c r="T3579" s="50"/>
      <c r="U3579" s="50"/>
      <c r="V3579" s="50"/>
      <c r="W3579" s="50"/>
      <c r="X3579" s="50"/>
    </row>
    <row r="3580" spans="2:24" x14ac:dyDescent="0.25">
      <c r="B3580" s="50"/>
      <c r="C3580" s="128"/>
      <c r="D3580" s="126"/>
      <c r="E3580" s="126"/>
      <c r="F3580" s="124"/>
      <c r="G3580" s="132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  <c r="R3580" s="50"/>
      <c r="S3580" s="50"/>
      <c r="T3580" s="50"/>
      <c r="U3580" s="50"/>
      <c r="V3580" s="50"/>
      <c r="W3580" s="50"/>
      <c r="X3580" s="50"/>
    </row>
    <row r="3581" spans="2:24" x14ac:dyDescent="0.25">
      <c r="B3581" s="50"/>
      <c r="C3581" s="128"/>
      <c r="D3581" s="126"/>
      <c r="E3581" s="126"/>
      <c r="F3581" s="124"/>
      <c r="G3581" s="132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  <c r="R3581" s="50"/>
      <c r="S3581" s="50"/>
      <c r="T3581" s="50"/>
      <c r="U3581" s="50"/>
      <c r="V3581" s="50"/>
      <c r="W3581" s="50"/>
      <c r="X3581" s="50"/>
    </row>
    <row r="3582" spans="2:24" x14ac:dyDescent="0.25">
      <c r="B3582" s="50"/>
      <c r="C3582" s="128"/>
      <c r="D3582" s="126"/>
      <c r="E3582" s="126"/>
      <c r="F3582" s="124"/>
      <c r="G3582" s="132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  <c r="R3582" s="50"/>
      <c r="S3582" s="50"/>
      <c r="T3582" s="50"/>
      <c r="U3582" s="50"/>
      <c r="V3582" s="50"/>
      <c r="W3582" s="50"/>
      <c r="X3582" s="50"/>
    </row>
    <row r="3583" spans="2:24" x14ac:dyDescent="0.25">
      <c r="B3583" s="50"/>
      <c r="C3583" s="128"/>
      <c r="D3583" s="126"/>
      <c r="E3583" s="126"/>
      <c r="F3583" s="124"/>
      <c r="G3583" s="132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  <c r="R3583" s="50"/>
      <c r="S3583" s="50"/>
      <c r="T3583" s="50"/>
      <c r="U3583" s="50"/>
      <c r="V3583" s="50"/>
      <c r="W3583" s="50"/>
      <c r="X3583" s="50"/>
    </row>
    <row r="3584" spans="2:24" x14ac:dyDescent="0.25">
      <c r="B3584" s="50"/>
      <c r="C3584" s="128"/>
      <c r="D3584" s="126"/>
      <c r="E3584" s="126"/>
      <c r="F3584" s="124"/>
      <c r="G3584" s="132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  <c r="R3584" s="50"/>
      <c r="S3584" s="50"/>
      <c r="T3584" s="50"/>
      <c r="U3584" s="50"/>
      <c r="V3584" s="50"/>
      <c r="W3584" s="50"/>
      <c r="X3584" s="50"/>
    </row>
    <row r="3585" spans="2:24" x14ac:dyDescent="0.25">
      <c r="B3585" s="50"/>
      <c r="C3585" s="128"/>
      <c r="D3585" s="126"/>
      <c r="E3585" s="126"/>
      <c r="F3585" s="124"/>
      <c r="G3585" s="132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  <c r="R3585" s="50"/>
      <c r="S3585" s="50"/>
      <c r="T3585" s="50"/>
      <c r="U3585" s="50"/>
      <c r="V3585" s="50"/>
      <c r="W3585" s="50"/>
      <c r="X3585" s="50"/>
    </row>
    <row r="3586" spans="2:24" x14ac:dyDescent="0.25">
      <c r="B3586" s="50"/>
      <c r="C3586" s="128"/>
      <c r="D3586" s="126"/>
      <c r="E3586" s="126"/>
      <c r="F3586" s="124"/>
      <c r="G3586" s="132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  <c r="R3586" s="50"/>
      <c r="S3586" s="50"/>
      <c r="T3586" s="50"/>
      <c r="U3586" s="50"/>
      <c r="V3586" s="50"/>
      <c r="W3586" s="50"/>
      <c r="X3586" s="50"/>
    </row>
    <row r="3587" spans="2:24" x14ac:dyDescent="0.25">
      <c r="B3587" s="50"/>
      <c r="C3587" s="128"/>
      <c r="D3587" s="126"/>
      <c r="E3587" s="126"/>
      <c r="F3587" s="124"/>
      <c r="G3587" s="132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  <c r="R3587" s="50"/>
      <c r="S3587" s="50"/>
      <c r="T3587" s="50"/>
      <c r="U3587" s="50"/>
      <c r="V3587" s="50"/>
      <c r="W3587" s="50"/>
      <c r="X3587" s="50"/>
    </row>
    <row r="3588" spans="2:24" x14ac:dyDescent="0.25">
      <c r="B3588" s="50"/>
      <c r="C3588" s="128"/>
      <c r="D3588" s="126"/>
      <c r="E3588" s="126"/>
      <c r="F3588" s="124"/>
      <c r="G3588" s="132"/>
      <c r="H3588" s="50"/>
      <c r="I3588" s="50"/>
      <c r="J3588" s="50"/>
      <c r="K3588" s="50"/>
      <c r="L3588" s="50"/>
      <c r="M3588" s="50"/>
      <c r="N3588" s="50"/>
      <c r="O3588" s="50"/>
      <c r="P3588" s="50"/>
      <c r="Q3588" s="50"/>
      <c r="R3588" s="50"/>
      <c r="S3588" s="50"/>
      <c r="T3588" s="50"/>
      <c r="U3588" s="50"/>
      <c r="V3588" s="50"/>
      <c r="W3588" s="50"/>
      <c r="X3588" s="50"/>
    </row>
    <row r="3589" spans="2:24" x14ac:dyDescent="0.25">
      <c r="B3589" s="50"/>
      <c r="C3589" s="128"/>
      <c r="D3589" s="126"/>
      <c r="E3589" s="126"/>
      <c r="F3589" s="124"/>
      <c r="G3589" s="132"/>
      <c r="H3589" s="50"/>
      <c r="I3589" s="50"/>
      <c r="J3589" s="50"/>
      <c r="K3589" s="50"/>
      <c r="L3589" s="50"/>
      <c r="M3589" s="50"/>
      <c r="N3589" s="50"/>
      <c r="O3589" s="50"/>
      <c r="P3589" s="50"/>
      <c r="Q3589" s="50"/>
      <c r="R3589" s="50"/>
      <c r="S3589" s="50"/>
      <c r="T3589" s="50"/>
      <c r="U3589" s="50"/>
      <c r="V3589" s="50"/>
      <c r="W3589" s="50"/>
      <c r="X3589" s="50"/>
    </row>
    <row r="3590" spans="2:24" x14ac:dyDescent="0.25">
      <c r="B3590" s="50"/>
      <c r="C3590" s="128"/>
      <c r="D3590" s="126"/>
      <c r="E3590" s="126"/>
      <c r="F3590" s="124"/>
      <c r="G3590" s="132"/>
      <c r="H3590" s="50"/>
      <c r="I3590" s="50"/>
      <c r="J3590" s="50"/>
      <c r="K3590" s="50"/>
      <c r="L3590" s="50"/>
      <c r="M3590" s="50"/>
      <c r="N3590" s="50"/>
      <c r="O3590" s="50"/>
      <c r="P3590" s="50"/>
      <c r="Q3590" s="50"/>
      <c r="R3590" s="50"/>
      <c r="S3590" s="50"/>
      <c r="T3590" s="50"/>
      <c r="U3590" s="50"/>
      <c r="V3590" s="50"/>
      <c r="W3590" s="50"/>
      <c r="X3590" s="50"/>
    </row>
    <row r="3591" spans="2:24" x14ac:dyDescent="0.25">
      <c r="B3591" s="50"/>
      <c r="C3591" s="128"/>
      <c r="D3591" s="126"/>
      <c r="E3591" s="126"/>
      <c r="F3591" s="124"/>
      <c r="G3591" s="132"/>
      <c r="H3591" s="50"/>
      <c r="I3591" s="50"/>
      <c r="J3591" s="50"/>
      <c r="K3591" s="50"/>
      <c r="L3591" s="50"/>
      <c r="M3591" s="50"/>
      <c r="N3591" s="50"/>
      <c r="O3591" s="50"/>
      <c r="P3591" s="50"/>
      <c r="Q3591" s="50"/>
      <c r="R3591" s="50"/>
      <c r="S3591" s="50"/>
      <c r="T3591" s="50"/>
      <c r="U3591" s="50"/>
      <c r="V3591" s="50"/>
      <c r="W3591" s="50"/>
      <c r="X3591" s="50"/>
    </row>
    <row r="3592" spans="2:24" x14ac:dyDescent="0.25">
      <c r="B3592" s="50"/>
      <c r="C3592" s="128"/>
      <c r="D3592" s="126"/>
      <c r="E3592" s="126"/>
      <c r="F3592" s="124"/>
      <c r="G3592" s="132"/>
      <c r="H3592" s="50"/>
      <c r="I3592" s="50"/>
      <c r="J3592" s="50"/>
      <c r="K3592" s="50"/>
      <c r="L3592" s="50"/>
      <c r="M3592" s="50"/>
      <c r="N3592" s="50"/>
      <c r="O3592" s="50"/>
      <c r="P3592" s="50"/>
      <c r="Q3592" s="50"/>
      <c r="R3592" s="50"/>
      <c r="S3592" s="50"/>
      <c r="T3592" s="50"/>
      <c r="U3592" s="50"/>
      <c r="V3592" s="50"/>
      <c r="W3592" s="50"/>
      <c r="X3592" s="50"/>
    </row>
    <row r="3593" spans="2:24" x14ac:dyDescent="0.25">
      <c r="B3593" s="50"/>
      <c r="C3593" s="128"/>
      <c r="D3593" s="126"/>
      <c r="E3593" s="126"/>
      <c r="F3593" s="124"/>
      <c r="G3593" s="132"/>
      <c r="H3593" s="50"/>
      <c r="I3593" s="50"/>
      <c r="J3593" s="50"/>
      <c r="K3593" s="50"/>
      <c r="L3593" s="50"/>
      <c r="M3593" s="50"/>
      <c r="N3593" s="50"/>
      <c r="O3593" s="50"/>
      <c r="P3593" s="50"/>
      <c r="Q3593" s="50"/>
      <c r="R3593" s="50"/>
      <c r="S3593" s="50"/>
      <c r="T3593" s="50"/>
      <c r="U3593" s="50"/>
      <c r="V3593" s="50"/>
      <c r="W3593" s="50"/>
      <c r="X3593" s="50"/>
    </row>
    <row r="3594" spans="2:24" x14ac:dyDescent="0.25">
      <c r="B3594" s="50"/>
      <c r="C3594" s="128"/>
      <c r="D3594" s="126"/>
      <c r="E3594" s="126"/>
      <c r="F3594" s="124"/>
      <c r="G3594" s="132"/>
      <c r="H3594" s="50"/>
      <c r="I3594" s="50"/>
      <c r="J3594" s="50"/>
      <c r="K3594" s="50"/>
      <c r="L3594" s="50"/>
      <c r="M3594" s="50"/>
      <c r="N3594" s="50"/>
      <c r="O3594" s="50"/>
      <c r="P3594" s="50"/>
      <c r="Q3594" s="50"/>
      <c r="R3594" s="50"/>
      <c r="S3594" s="50"/>
      <c r="T3594" s="50"/>
      <c r="U3594" s="50"/>
      <c r="V3594" s="50"/>
      <c r="W3594" s="50"/>
      <c r="X3594" s="50"/>
    </row>
    <row r="3595" spans="2:24" x14ac:dyDescent="0.25">
      <c r="B3595" s="50"/>
      <c r="C3595" s="128"/>
      <c r="D3595" s="126"/>
      <c r="E3595" s="126"/>
      <c r="F3595" s="124"/>
      <c r="G3595" s="132"/>
      <c r="H3595" s="50"/>
      <c r="I3595" s="50"/>
      <c r="J3595" s="50"/>
      <c r="K3595" s="50"/>
      <c r="L3595" s="50"/>
      <c r="M3595" s="50"/>
      <c r="N3595" s="50"/>
      <c r="O3595" s="50"/>
      <c r="P3595" s="50"/>
      <c r="Q3595" s="50"/>
      <c r="R3595" s="50"/>
      <c r="S3595" s="50"/>
      <c r="T3595" s="50"/>
      <c r="U3595" s="50"/>
      <c r="V3595" s="50"/>
      <c r="W3595" s="50"/>
      <c r="X3595" s="50"/>
    </row>
    <row r="3596" spans="2:24" x14ac:dyDescent="0.25">
      <c r="B3596" s="50"/>
      <c r="C3596" s="128"/>
      <c r="D3596" s="126"/>
      <c r="E3596" s="126"/>
      <c r="F3596" s="124"/>
      <c r="G3596" s="132"/>
      <c r="H3596" s="50"/>
      <c r="I3596" s="50"/>
      <c r="J3596" s="50"/>
      <c r="K3596" s="50"/>
      <c r="L3596" s="50"/>
      <c r="M3596" s="50"/>
      <c r="N3596" s="50"/>
      <c r="O3596" s="50"/>
      <c r="P3596" s="50"/>
      <c r="Q3596" s="50"/>
      <c r="R3596" s="50"/>
      <c r="S3596" s="50"/>
      <c r="T3596" s="50"/>
      <c r="U3596" s="50"/>
      <c r="V3596" s="50"/>
      <c r="W3596" s="50"/>
      <c r="X3596" s="50"/>
    </row>
    <row r="3597" spans="2:24" x14ac:dyDescent="0.25">
      <c r="B3597" s="50"/>
      <c r="C3597" s="128"/>
      <c r="D3597" s="126"/>
      <c r="E3597" s="126"/>
      <c r="F3597" s="124"/>
      <c r="G3597" s="132"/>
      <c r="H3597" s="50"/>
      <c r="I3597" s="50"/>
      <c r="J3597" s="50"/>
      <c r="K3597" s="50"/>
      <c r="L3597" s="50"/>
      <c r="M3597" s="50"/>
      <c r="N3597" s="50"/>
      <c r="O3597" s="50"/>
      <c r="P3597" s="50"/>
      <c r="Q3597" s="50"/>
      <c r="R3597" s="50"/>
      <c r="S3597" s="50"/>
      <c r="T3597" s="50"/>
      <c r="U3597" s="50"/>
      <c r="V3597" s="50"/>
      <c r="W3597" s="50"/>
      <c r="X3597" s="50"/>
    </row>
    <row r="3598" spans="2:24" x14ac:dyDescent="0.25">
      <c r="B3598" s="50"/>
      <c r="C3598" s="128"/>
      <c r="D3598" s="126"/>
      <c r="E3598" s="126"/>
      <c r="F3598" s="124"/>
      <c r="G3598" s="132"/>
      <c r="H3598" s="50"/>
      <c r="I3598" s="50"/>
      <c r="J3598" s="50"/>
      <c r="K3598" s="50"/>
      <c r="L3598" s="50"/>
      <c r="M3598" s="50"/>
      <c r="N3598" s="50"/>
      <c r="O3598" s="50"/>
      <c r="P3598" s="50"/>
      <c r="Q3598" s="50"/>
      <c r="R3598" s="50"/>
      <c r="S3598" s="50"/>
      <c r="T3598" s="50"/>
      <c r="U3598" s="50"/>
      <c r="V3598" s="50"/>
      <c r="W3598" s="50"/>
      <c r="X3598" s="50"/>
    </row>
    <row r="3599" spans="2:24" x14ac:dyDescent="0.25">
      <c r="B3599" s="50"/>
      <c r="C3599" s="128"/>
      <c r="D3599" s="126"/>
      <c r="E3599" s="126"/>
      <c r="F3599" s="124"/>
      <c r="G3599" s="132"/>
      <c r="H3599" s="50"/>
      <c r="I3599" s="50"/>
      <c r="J3599" s="50"/>
      <c r="K3599" s="50"/>
      <c r="L3599" s="50"/>
      <c r="M3599" s="50"/>
      <c r="N3599" s="50"/>
      <c r="O3599" s="50"/>
      <c r="P3599" s="50"/>
      <c r="Q3599" s="50"/>
      <c r="R3599" s="50"/>
      <c r="S3599" s="50"/>
      <c r="T3599" s="50"/>
      <c r="U3599" s="50"/>
      <c r="V3599" s="50"/>
      <c r="W3599" s="50"/>
      <c r="X3599" s="50"/>
    </row>
    <row r="3600" spans="2:24" x14ac:dyDescent="0.25">
      <c r="B3600" s="50"/>
      <c r="C3600" s="128"/>
      <c r="D3600" s="126"/>
      <c r="E3600" s="126"/>
      <c r="F3600" s="124"/>
      <c r="G3600" s="132"/>
      <c r="H3600" s="50"/>
      <c r="I3600" s="50"/>
      <c r="J3600" s="50"/>
      <c r="K3600" s="50"/>
      <c r="L3600" s="50"/>
      <c r="M3600" s="50"/>
      <c r="N3600" s="50"/>
      <c r="O3600" s="50"/>
      <c r="P3600" s="50"/>
      <c r="Q3600" s="50"/>
      <c r="R3600" s="50"/>
      <c r="S3600" s="50"/>
      <c r="T3600" s="50"/>
      <c r="U3600" s="50"/>
      <c r="V3600" s="50"/>
      <c r="W3600" s="50"/>
      <c r="X3600" s="50"/>
    </row>
    <row r="3601" spans="2:24" x14ac:dyDescent="0.25">
      <c r="B3601" s="50"/>
      <c r="C3601" s="128"/>
      <c r="D3601" s="126"/>
      <c r="E3601" s="126"/>
      <c r="F3601" s="124"/>
      <c r="G3601" s="132"/>
      <c r="H3601" s="50"/>
      <c r="I3601" s="50"/>
      <c r="J3601" s="50"/>
      <c r="K3601" s="50"/>
      <c r="L3601" s="50"/>
      <c r="M3601" s="50"/>
      <c r="N3601" s="50"/>
      <c r="O3601" s="50"/>
      <c r="P3601" s="50"/>
      <c r="Q3601" s="50"/>
      <c r="R3601" s="50"/>
      <c r="S3601" s="50"/>
      <c r="T3601" s="50"/>
      <c r="U3601" s="50"/>
      <c r="V3601" s="50"/>
      <c r="W3601" s="50"/>
      <c r="X3601" s="50"/>
    </row>
    <row r="3602" spans="2:24" x14ac:dyDescent="0.25">
      <c r="B3602" s="50"/>
      <c r="C3602" s="128"/>
      <c r="D3602" s="126"/>
      <c r="E3602" s="126"/>
      <c r="F3602" s="124"/>
      <c r="G3602" s="132"/>
      <c r="H3602" s="50"/>
      <c r="I3602" s="50"/>
      <c r="J3602" s="50"/>
      <c r="K3602" s="50"/>
      <c r="L3602" s="50"/>
      <c r="M3602" s="50"/>
      <c r="N3602" s="50"/>
      <c r="O3602" s="50"/>
      <c r="P3602" s="50"/>
      <c r="Q3602" s="50"/>
      <c r="R3602" s="50"/>
      <c r="S3602" s="50"/>
      <c r="T3602" s="50"/>
      <c r="U3602" s="50"/>
      <c r="V3602" s="50"/>
      <c r="W3602" s="50"/>
      <c r="X3602" s="50"/>
    </row>
    <row r="3603" spans="2:24" x14ac:dyDescent="0.25">
      <c r="B3603" s="50"/>
      <c r="C3603" s="128"/>
      <c r="D3603" s="126"/>
      <c r="E3603" s="126"/>
      <c r="F3603" s="124"/>
      <c r="G3603" s="132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  <c r="R3603" s="50"/>
      <c r="S3603" s="50"/>
      <c r="T3603" s="50"/>
      <c r="U3603" s="50"/>
      <c r="V3603" s="50"/>
      <c r="W3603" s="50"/>
      <c r="X3603" s="50"/>
    </row>
    <row r="3604" spans="2:24" x14ac:dyDescent="0.25">
      <c r="B3604" s="50"/>
      <c r="C3604" s="128"/>
      <c r="D3604" s="126"/>
      <c r="E3604" s="126"/>
      <c r="F3604" s="124"/>
      <c r="G3604" s="132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  <c r="R3604" s="50"/>
      <c r="S3604" s="50"/>
      <c r="T3604" s="50"/>
      <c r="U3604" s="50"/>
      <c r="V3604" s="50"/>
      <c r="W3604" s="50"/>
      <c r="X3604" s="50"/>
    </row>
    <row r="3605" spans="2:24" x14ac:dyDescent="0.25">
      <c r="B3605" s="50"/>
      <c r="C3605" s="128"/>
      <c r="D3605" s="126"/>
      <c r="E3605" s="126"/>
      <c r="F3605" s="124"/>
      <c r="G3605" s="132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  <c r="R3605" s="50"/>
      <c r="S3605" s="50"/>
      <c r="T3605" s="50"/>
      <c r="U3605" s="50"/>
      <c r="V3605" s="50"/>
      <c r="W3605" s="50"/>
      <c r="X3605" s="50"/>
    </row>
    <row r="3606" spans="2:24" x14ac:dyDescent="0.25">
      <c r="B3606" s="50"/>
      <c r="C3606" s="128"/>
      <c r="D3606" s="126"/>
      <c r="E3606" s="126"/>
      <c r="F3606" s="124"/>
      <c r="G3606" s="132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  <c r="R3606" s="50"/>
      <c r="S3606" s="50"/>
      <c r="T3606" s="50"/>
      <c r="U3606" s="50"/>
      <c r="V3606" s="50"/>
      <c r="W3606" s="50"/>
      <c r="X3606" s="50"/>
    </row>
    <row r="3607" spans="2:24" x14ac:dyDescent="0.25">
      <c r="B3607" s="50"/>
      <c r="C3607" s="128"/>
      <c r="D3607" s="126"/>
      <c r="E3607" s="126"/>
      <c r="F3607" s="124"/>
      <c r="G3607" s="132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  <c r="R3607" s="50"/>
      <c r="S3607" s="50"/>
      <c r="T3607" s="50"/>
      <c r="U3607" s="50"/>
      <c r="V3607" s="50"/>
      <c r="W3607" s="50"/>
      <c r="X3607" s="50"/>
    </row>
    <row r="3608" spans="2:24" x14ac:dyDescent="0.25">
      <c r="B3608" s="50"/>
      <c r="C3608" s="128"/>
      <c r="D3608" s="126"/>
      <c r="E3608" s="126"/>
      <c r="F3608" s="124"/>
      <c r="G3608" s="132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  <c r="R3608" s="50"/>
      <c r="S3608" s="50"/>
      <c r="T3608" s="50"/>
      <c r="U3608" s="50"/>
      <c r="V3608" s="50"/>
      <c r="W3608" s="50"/>
      <c r="X3608" s="50"/>
    </row>
    <row r="3609" spans="2:24" x14ac:dyDescent="0.25">
      <c r="B3609" s="50"/>
      <c r="C3609" s="128"/>
      <c r="D3609" s="126"/>
      <c r="E3609" s="126"/>
      <c r="F3609" s="124"/>
      <c r="G3609" s="132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  <c r="R3609" s="50"/>
      <c r="S3609" s="50"/>
      <c r="T3609" s="50"/>
      <c r="U3609" s="50"/>
      <c r="V3609" s="50"/>
      <c r="W3609" s="50"/>
      <c r="X3609" s="50"/>
    </row>
    <row r="3610" spans="2:24" x14ac:dyDescent="0.25">
      <c r="B3610" s="50"/>
      <c r="C3610" s="128"/>
      <c r="D3610" s="126"/>
      <c r="E3610" s="126"/>
      <c r="F3610" s="124"/>
      <c r="G3610" s="132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  <c r="R3610" s="50"/>
      <c r="S3610" s="50"/>
      <c r="T3610" s="50"/>
      <c r="U3610" s="50"/>
      <c r="V3610" s="50"/>
      <c r="W3610" s="50"/>
      <c r="X3610" s="50"/>
    </row>
    <row r="3611" spans="2:24" x14ac:dyDescent="0.25">
      <c r="B3611" s="50"/>
      <c r="C3611" s="128"/>
      <c r="D3611" s="126"/>
      <c r="E3611" s="126"/>
      <c r="F3611" s="124"/>
      <c r="G3611" s="132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  <c r="R3611" s="50"/>
      <c r="S3611" s="50"/>
      <c r="T3611" s="50"/>
      <c r="U3611" s="50"/>
      <c r="V3611" s="50"/>
      <c r="W3611" s="50"/>
      <c r="X3611" s="50"/>
    </row>
    <row r="3612" spans="2:24" x14ac:dyDescent="0.25">
      <c r="B3612" s="50"/>
      <c r="C3612" s="128"/>
      <c r="D3612" s="126"/>
      <c r="E3612" s="126"/>
      <c r="F3612" s="124"/>
      <c r="G3612" s="132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  <c r="R3612" s="50"/>
      <c r="S3612" s="50"/>
      <c r="T3612" s="50"/>
      <c r="U3612" s="50"/>
      <c r="V3612" s="50"/>
      <c r="W3612" s="50"/>
      <c r="X3612" s="50"/>
    </row>
    <row r="3613" spans="2:24" x14ac:dyDescent="0.25">
      <c r="B3613" s="50"/>
      <c r="C3613" s="128"/>
      <c r="D3613" s="126"/>
      <c r="E3613" s="126"/>
      <c r="F3613" s="124"/>
      <c r="G3613" s="132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  <c r="R3613" s="50"/>
      <c r="S3613" s="50"/>
      <c r="T3613" s="50"/>
      <c r="U3613" s="50"/>
      <c r="V3613" s="50"/>
      <c r="W3613" s="50"/>
      <c r="X3613" s="50"/>
    </row>
    <row r="3614" spans="2:24" x14ac:dyDescent="0.25">
      <c r="B3614" s="50"/>
      <c r="C3614" s="128"/>
      <c r="D3614" s="126"/>
      <c r="E3614" s="126"/>
      <c r="F3614" s="124"/>
      <c r="G3614" s="132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  <c r="R3614" s="50"/>
      <c r="S3614" s="50"/>
      <c r="T3614" s="50"/>
      <c r="U3614" s="50"/>
      <c r="V3614" s="50"/>
      <c r="W3614" s="50"/>
      <c r="X3614" s="50"/>
    </row>
    <row r="3615" spans="2:24" x14ac:dyDescent="0.25">
      <c r="B3615" s="50"/>
      <c r="C3615" s="128"/>
      <c r="D3615" s="126"/>
      <c r="E3615" s="126"/>
      <c r="F3615" s="124"/>
      <c r="G3615" s="132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  <c r="R3615" s="50"/>
      <c r="S3615" s="50"/>
      <c r="T3615" s="50"/>
      <c r="U3615" s="50"/>
      <c r="V3615" s="50"/>
      <c r="W3615" s="50"/>
      <c r="X3615" s="50"/>
    </row>
    <row r="3616" spans="2:24" x14ac:dyDescent="0.25">
      <c r="B3616" s="50"/>
      <c r="C3616" s="128"/>
      <c r="D3616" s="126"/>
      <c r="E3616" s="126"/>
      <c r="F3616" s="124"/>
      <c r="G3616" s="132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  <c r="R3616" s="50"/>
      <c r="S3616" s="50"/>
      <c r="T3616" s="50"/>
      <c r="U3616" s="50"/>
      <c r="V3616" s="50"/>
      <c r="W3616" s="50"/>
      <c r="X3616" s="50"/>
    </row>
    <row r="3617" spans="2:24" x14ac:dyDescent="0.25">
      <c r="B3617" s="50"/>
      <c r="C3617" s="128"/>
      <c r="D3617" s="126"/>
      <c r="E3617" s="126"/>
      <c r="F3617" s="124"/>
      <c r="G3617" s="132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  <c r="R3617" s="50"/>
      <c r="S3617" s="50"/>
      <c r="T3617" s="50"/>
      <c r="U3617" s="50"/>
      <c r="V3617" s="50"/>
      <c r="W3617" s="50"/>
      <c r="X3617" s="50"/>
    </row>
    <row r="3618" spans="2:24" x14ac:dyDescent="0.25">
      <c r="B3618" s="50"/>
      <c r="C3618" s="128"/>
      <c r="D3618" s="126"/>
      <c r="E3618" s="126"/>
      <c r="F3618" s="124"/>
      <c r="G3618" s="132"/>
      <c r="H3618" s="50"/>
      <c r="I3618" s="50"/>
      <c r="J3618" s="50"/>
      <c r="K3618" s="50"/>
      <c r="L3618" s="50"/>
      <c r="M3618" s="50"/>
      <c r="N3618" s="50"/>
      <c r="O3618" s="50"/>
      <c r="P3618" s="50"/>
      <c r="Q3618" s="50"/>
      <c r="R3618" s="50"/>
      <c r="S3618" s="50"/>
      <c r="T3618" s="50"/>
      <c r="U3618" s="50"/>
      <c r="V3618" s="50"/>
      <c r="W3618" s="50"/>
      <c r="X3618" s="50"/>
    </row>
    <row r="3619" spans="2:24" x14ac:dyDescent="0.25">
      <c r="B3619" s="50"/>
      <c r="C3619" s="128"/>
      <c r="D3619" s="126"/>
      <c r="E3619" s="126"/>
      <c r="F3619" s="124"/>
      <c r="G3619" s="132"/>
      <c r="H3619" s="50"/>
      <c r="I3619" s="50"/>
      <c r="J3619" s="50"/>
      <c r="K3619" s="50"/>
      <c r="L3619" s="50"/>
      <c r="M3619" s="50"/>
      <c r="N3619" s="50"/>
      <c r="O3619" s="50"/>
      <c r="P3619" s="50"/>
      <c r="Q3619" s="50"/>
      <c r="R3619" s="50"/>
      <c r="S3619" s="50"/>
      <c r="T3619" s="50"/>
      <c r="U3619" s="50"/>
      <c r="V3619" s="50"/>
      <c r="W3619" s="50"/>
      <c r="X3619" s="50"/>
    </row>
    <row r="3620" spans="2:24" x14ac:dyDescent="0.25">
      <c r="B3620" s="50"/>
      <c r="C3620" s="128"/>
      <c r="D3620" s="126"/>
      <c r="E3620" s="126"/>
      <c r="F3620" s="124"/>
      <c r="G3620" s="132"/>
      <c r="H3620" s="50"/>
      <c r="I3620" s="50"/>
      <c r="J3620" s="50"/>
      <c r="K3620" s="50"/>
      <c r="L3620" s="50"/>
      <c r="M3620" s="50"/>
      <c r="N3620" s="50"/>
      <c r="O3620" s="50"/>
      <c r="P3620" s="50"/>
      <c r="Q3620" s="50"/>
      <c r="R3620" s="50"/>
      <c r="S3620" s="50"/>
      <c r="T3620" s="50"/>
      <c r="U3620" s="50"/>
      <c r="V3620" s="50"/>
      <c r="W3620" s="50"/>
      <c r="X3620" s="50"/>
    </row>
    <row r="3621" spans="2:24" x14ac:dyDescent="0.25">
      <c r="B3621" s="50"/>
      <c r="C3621" s="128"/>
      <c r="D3621" s="126"/>
      <c r="E3621" s="126"/>
      <c r="F3621" s="124"/>
      <c r="G3621" s="132"/>
      <c r="H3621" s="50"/>
      <c r="I3621" s="50"/>
      <c r="J3621" s="50"/>
      <c r="K3621" s="50"/>
      <c r="L3621" s="50"/>
      <c r="M3621" s="50"/>
      <c r="N3621" s="50"/>
      <c r="O3621" s="50"/>
      <c r="P3621" s="50"/>
      <c r="Q3621" s="50"/>
      <c r="R3621" s="50"/>
      <c r="S3621" s="50"/>
      <c r="T3621" s="50"/>
      <c r="U3621" s="50"/>
      <c r="V3621" s="50"/>
      <c r="W3621" s="50"/>
      <c r="X3621" s="50"/>
    </row>
    <row r="3622" spans="2:24" x14ac:dyDescent="0.25">
      <c r="B3622" s="50"/>
      <c r="C3622" s="128"/>
      <c r="D3622" s="126"/>
      <c r="E3622" s="126"/>
      <c r="F3622" s="124"/>
      <c r="G3622" s="132"/>
      <c r="H3622" s="50"/>
      <c r="I3622" s="50"/>
      <c r="J3622" s="50"/>
      <c r="K3622" s="50"/>
      <c r="L3622" s="50"/>
      <c r="M3622" s="50"/>
      <c r="N3622" s="50"/>
      <c r="O3622" s="50"/>
      <c r="P3622" s="50"/>
      <c r="Q3622" s="50"/>
      <c r="R3622" s="50"/>
      <c r="S3622" s="50"/>
      <c r="T3622" s="50"/>
      <c r="U3622" s="50"/>
      <c r="V3622" s="50"/>
      <c r="W3622" s="50"/>
      <c r="X3622" s="50"/>
    </row>
    <row r="3623" spans="2:24" x14ac:dyDescent="0.25">
      <c r="B3623" s="50"/>
      <c r="C3623" s="128"/>
      <c r="D3623" s="126"/>
      <c r="E3623" s="126"/>
      <c r="F3623" s="124"/>
      <c r="G3623" s="132"/>
      <c r="H3623" s="50"/>
      <c r="I3623" s="50"/>
      <c r="J3623" s="50"/>
      <c r="K3623" s="50"/>
      <c r="L3623" s="50"/>
      <c r="M3623" s="50"/>
      <c r="N3623" s="50"/>
      <c r="O3623" s="50"/>
      <c r="P3623" s="50"/>
      <c r="Q3623" s="50"/>
      <c r="R3623" s="50"/>
      <c r="S3623" s="50"/>
      <c r="T3623" s="50"/>
      <c r="U3623" s="50"/>
      <c r="V3623" s="50"/>
      <c r="W3623" s="50"/>
      <c r="X3623" s="50"/>
    </row>
    <row r="3624" spans="2:24" x14ac:dyDescent="0.25">
      <c r="B3624" s="50"/>
      <c r="C3624" s="128"/>
      <c r="D3624" s="126"/>
      <c r="E3624" s="126"/>
      <c r="F3624" s="124"/>
      <c r="G3624" s="132"/>
      <c r="H3624" s="50"/>
      <c r="I3624" s="50"/>
      <c r="J3624" s="50"/>
      <c r="K3624" s="50"/>
      <c r="L3624" s="50"/>
      <c r="M3624" s="50"/>
      <c r="N3624" s="50"/>
      <c r="O3624" s="50"/>
      <c r="P3624" s="50"/>
      <c r="Q3624" s="50"/>
      <c r="R3624" s="50"/>
      <c r="S3624" s="50"/>
      <c r="T3624" s="50"/>
      <c r="U3624" s="50"/>
      <c r="V3624" s="50"/>
      <c r="W3624" s="50"/>
      <c r="X3624" s="50"/>
    </row>
    <row r="3625" spans="2:24" x14ac:dyDescent="0.25">
      <c r="B3625" s="50"/>
      <c r="C3625" s="128"/>
      <c r="D3625" s="126"/>
      <c r="E3625" s="126"/>
      <c r="F3625" s="124"/>
      <c r="G3625" s="132"/>
      <c r="H3625" s="50"/>
      <c r="I3625" s="50"/>
      <c r="J3625" s="50"/>
      <c r="K3625" s="50"/>
      <c r="L3625" s="50"/>
      <c r="M3625" s="50"/>
      <c r="N3625" s="50"/>
      <c r="O3625" s="50"/>
      <c r="P3625" s="50"/>
      <c r="Q3625" s="50"/>
      <c r="R3625" s="50"/>
      <c r="S3625" s="50"/>
      <c r="T3625" s="50"/>
      <c r="U3625" s="50"/>
      <c r="V3625" s="50"/>
      <c r="W3625" s="50"/>
      <c r="X3625" s="50"/>
    </row>
    <row r="3626" spans="2:24" x14ac:dyDescent="0.25">
      <c r="B3626" s="50"/>
      <c r="C3626" s="128"/>
      <c r="D3626" s="126"/>
      <c r="E3626" s="126"/>
      <c r="F3626" s="124"/>
      <c r="G3626" s="132"/>
      <c r="H3626" s="50"/>
      <c r="I3626" s="50"/>
      <c r="J3626" s="50"/>
      <c r="K3626" s="50"/>
      <c r="L3626" s="50"/>
      <c r="M3626" s="50"/>
      <c r="N3626" s="50"/>
      <c r="O3626" s="50"/>
      <c r="P3626" s="50"/>
      <c r="Q3626" s="50"/>
      <c r="R3626" s="50"/>
      <c r="S3626" s="50"/>
      <c r="T3626" s="50"/>
      <c r="U3626" s="50"/>
      <c r="V3626" s="50"/>
      <c r="W3626" s="50"/>
      <c r="X3626" s="50"/>
    </row>
    <row r="3627" spans="2:24" x14ac:dyDescent="0.25">
      <c r="B3627" s="50"/>
      <c r="C3627" s="128"/>
      <c r="D3627" s="126"/>
      <c r="E3627" s="126"/>
      <c r="F3627" s="124"/>
      <c r="G3627" s="132"/>
      <c r="H3627" s="50"/>
      <c r="I3627" s="50"/>
      <c r="J3627" s="50"/>
      <c r="K3627" s="50"/>
      <c r="L3627" s="50"/>
      <c r="M3627" s="50"/>
      <c r="N3627" s="50"/>
      <c r="O3627" s="50"/>
      <c r="P3627" s="50"/>
      <c r="Q3627" s="50"/>
      <c r="R3627" s="50"/>
      <c r="S3627" s="50"/>
      <c r="T3627" s="50"/>
      <c r="U3627" s="50"/>
      <c r="V3627" s="50"/>
      <c r="W3627" s="50"/>
      <c r="X3627" s="50"/>
    </row>
    <row r="3628" spans="2:24" x14ac:dyDescent="0.25">
      <c r="B3628" s="50"/>
      <c r="C3628" s="128"/>
      <c r="D3628" s="126"/>
      <c r="E3628" s="126"/>
      <c r="F3628" s="124"/>
      <c r="G3628" s="132"/>
      <c r="H3628" s="50"/>
      <c r="I3628" s="50"/>
      <c r="J3628" s="50"/>
      <c r="K3628" s="50"/>
      <c r="L3628" s="50"/>
      <c r="M3628" s="50"/>
      <c r="N3628" s="50"/>
      <c r="O3628" s="50"/>
      <c r="P3628" s="50"/>
      <c r="Q3628" s="50"/>
      <c r="R3628" s="50"/>
      <c r="S3628" s="50"/>
      <c r="T3628" s="50"/>
      <c r="U3628" s="50"/>
      <c r="V3628" s="50"/>
      <c r="W3628" s="50"/>
      <c r="X3628" s="50"/>
    </row>
    <row r="3629" spans="2:24" x14ac:dyDescent="0.25">
      <c r="B3629" s="50"/>
      <c r="C3629" s="128"/>
      <c r="D3629" s="126"/>
      <c r="E3629" s="126"/>
      <c r="F3629" s="124"/>
      <c r="G3629" s="132"/>
      <c r="H3629" s="50"/>
      <c r="I3629" s="50"/>
      <c r="J3629" s="50"/>
      <c r="K3629" s="50"/>
      <c r="L3629" s="50"/>
      <c r="M3629" s="50"/>
      <c r="N3629" s="50"/>
      <c r="O3629" s="50"/>
      <c r="P3629" s="50"/>
      <c r="Q3629" s="50"/>
      <c r="R3629" s="50"/>
      <c r="S3629" s="50"/>
      <c r="T3629" s="50"/>
      <c r="U3629" s="50"/>
      <c r="V3629" s="50"/>
      <c r="W3629" s="50"/>
      <c r="X3629" s="50"/>
    </row>
    <row r="3630" spans="2:24" x14ac:dyDescent="0.25">
      <c r="B3630" s="50"/>
      <c r="C3630" s="128"/>
      <c r="D3630" s="126"/>
      <c r="E3630" s="126"/>
      <c r="F3630" s="124"/>
      <c r="G3630" s="132"/>
      <c r="H3630" s="50"/>
      <c r="I3630" s="50"/>
      <c r="J3630" s="50"/>
      <c r="K3630" s="50"/>
      <c r="L3630" s="50"/>
      <c r="M3630" s="50"/>
      <c r="N3630" s="50"/>
      <c r="O3630" s="50"/>
      <c r="P3630" s="50"/>
      <c r="Q3630" s="50"/>
      <c r="R3630" s="50"/>
      <c r="S3630" s="50"/>
      <c r="T3630" s="50"/>
      <c r="U3630" s="50"/>
      <c r="V3630" s="50"/>
      <c r="W3630" s="50"/>
      <c r="X3630" s="50"/>
    </row>
    <row r="3631" spans="2:24" x14ac:dyDescent="0.25">
      <c r="B3631" s="50"/>
      <c r="C3631" s="128"/>
      <c r="D3631" s="126"/>
      <c r="E3631" s="126"/>
      <c r="F3631" s="124"/>
      <c r="G3631" s="132"/>
      <c r="H3631" s="50"/>
      <c r="I3631" s="50"/>
      <c r="J3631" s="50"/>
      <c r="K3631" s="50"/>
      <c r="L3631" s="50"/>
      <c r="M3631" s="50"/>
      <c r="N3631" s="50"/>
      <c r="O3631" s="50"/>
      <c r="P3631" s="50"/>
      <c r="Q3631" s="50"/>
      <c r="R3631" s="50"/>
      <c r="S3631" s="50"/>
      <c r="T3631" s="50"/>
      <c r="U3631" s="50"/>
      <c r="V3631" s="50"/>
      <c r="W3631" s="50"/>
      <c r="X3631" s="50"/>
    </row>
    <row r="3632" spans="2:24" x14ac:dyDescent="0.25">
      <c r="B3632" s="50"/>
      <c r="C3632" s="128"/>
      <c r="D3632" s="126"/>
      <c r="E3632" s="126"/>
      <c r="F3632" s="124"/>
      <c r="G3632" s="132"/>
      <c r="H3632" s="50"/>
      <c r="I3632" s="50"/>
      <c r="J3632" s="50"/>
      <c r="K3632" s="50"/>
      <c r="L3632" s="50"/>
      <c r="M3632" s="50"/>
      <c r="N3632" s="50"/>
      <c r="O3632" s="50"/>
      <c r="P3632" s="50"/>
      <c r="Q3632" s="50"/>
      <c r="R3632" s="50"/>
      <c r="S3632" s="50"/>
      <c r="T3632" s="50"/>
      <c r="U3632" s="50"/>
      <c r="V3632" s="50"/>
      <c r="W3632" s="50"/>
      <c r="X3632" s="50"/>
    </row>
    <row r="3633" spans="2:24" x14ac:dyDescent="0.25">
      <c r="B3633" s="50"/>
      <c r="C3633" s="128"/>
      <c r="D3633" s="126"/>
      <c r="E3633" s="126"/>
      <c r="F3633" s="124"/>
      <c r="G3633" s="132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  <c r="R3633" s="50"/>
      <c r="S3633" s="50"/>
      <c r="T3633" s="50"/>
      <c r="U3633" s="50"/>
      <c r="V3633" s="50"/>
      <c r="W3633" s="50"/>
      <c r="X3633" s="50"/>
    </row>
    <row r="3634" spans="2:24" x14ac:dyDescent="0.25">
      <c r="B3634" s="50"/>
      <c r="C3634" s="128"/>
      <c r="D3634" s="126"/>
      <c r="E3634" s="126"/>
      <c r="F3634" s="124"/>
      <c r="G3634" s="132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  <c r="R3634" s="50"/>
      <c r="S3634" s="50"/>
      <c r="T3634" s="50"/>
      <c r="U3634" s="50"/>
      <c r="V3634" s="50"/>
      <c r="W3634" s="50"/>
      <c r="X3634" s="50"/>
    </row>
    <row r="3635" spans="2:24" x14ac:dyDescent="0.25">
      <c r="B3635" s="50"/>
      <c r="C3635" s="128"/>
      <c r="D3635" s="126"/>
      <c r="E3635" s="126"/>
      <c r="F3635" s="124"/>
      <c r="G3635" s="132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  <c r="R3635" s="50"/>
      <c r="S3635" s="50"/>
      <c r="T3635" s="50"/>
      <c r="U3635" s="50"/>
      <c r="V3635" s="50"/>
      <c r="W3635" s="50"/>
      <c r="X3635" s="50"/>
    </row>
    <row r="3636" spans="2:24" x14ac:dyDescent="0.25">
      <c r="B3636" s="50"/>
      <c r="C3636" s="128"/>
      <c r="D3636" s="126"/>
      <c r="E3636" s="126"/>
      <c r="F3636" s="124"/>
      <c r="G3636" s="132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  <c r="R3636" s="50"/>
      <c r="S3636" s="50"/>
      <c r="T3636" s="50"/>
      <c r="U3636" s="50"/>
      <c r="V3636" s="50"/>
      <c r="W3636" s="50"/>
      <c r="X3636" s="50"/>
    </row>
    <row r="3637" spans="2:24" x14ac:dyDescent="0.25">
      <c r="B3637" s="50"/>
      <c r="C3637" s="128"/>
      <c r="D3637" s="126"/>
      <c r="E3637" s="126"/>
      <c r="F3637" s="124"/>
      <c r="G3637" s="132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  <c r="R3637" s="50"/>
      <c r="S3637" s="50"/>
      <c r="T3637" s="50"/>
      <c r="U3637" s="50"/>
      <c r="V3637" s="50"/>
      <c r="W3637" s="50"/>
      <c r="X3637" s="50"/>
    </row>
    <row r="3638" spans="2:24" x14ac:dyDescent="0.25">
      <c r="B3638" s="50"/>
      <c r="C3638" s="128"/>
      <c r="D3638" s="126"/>
      <c r="E3638" s="126"/>
      <c r="F3638" s="124"/>
      <c r="G3638" s="132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  <c r="R3638" s="50"/>
      <c r="S3638" s="50"/>
      <c r="T3638" s="50"/>
      <c r="U3638" s="50"/>
      <c r="V3638" s="50"/>
      <c r="W3638" s="50"/>
      <c r="X3638" s="50"/>
    </row>
    <row r="3639" spans="2:24" x14ac:dyDescent="0.25">
      <c r="B3639" s="50"/>
      <c r="C3639" s="128"/>
      <c r="D3639" s="126"/>
      <c r="E3639" s="126"/>
      <c r="F3639" s="124"/>
      <c r="G3639" s="132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  <c r="R3639" s="50"/>
      <c r="S3639" s="50"/>
      <c r="T3639" s="50"/>
      <c r="U3639" s="50"/>
      <c r="V3639" s="50"/>
      <c r="W3639" s="50"/>
      <c r="X3639" s="50"/>
    </row>
    <row r="3640" spans="2:24" x14ac:dyDescent="0.25">
      <c r="B3640" s="50"/>
      <c r="C3640" s="128"/>
      <c r="D3640" s="126"/>
      <c r="E3640" s="126"/>
      <c r="F3640" s="124"/>
      <c r="G3640" s="132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  <c r="R3640" s="50"/>
      <c r="S3640" s="50"/>
      <c r="T3640" s="50"/>
      <c r="U3640" s="50"/>
      <c r="V3640" s="50"/>
      <c r="W3640" s="50"/>
      <c r="X3640" s="50"/>
    </row>
    <row r="3641" spans="2:24" x14ac:dyDescent="0.25">
      <c r="B3641" s="50"/>
      <c r="C3641" s="128"/>
      <c r="D3641" s="126"/>
      <c r="E3641" s="126"/>
      <c r="F3641" s="124"/>
      <c r="G3641" s="132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  <c r="R3641" s="50"/>
      <c r="S3641" s="50"/>
      <c r="T3641" s="50"/>
      <c r="U3641" s="50"/>
      <c r="V3641" s="50"/>
      <c r="W3641" s="50"/>
      <c r="X3641" s="50"/>
    </row>
    <row r="3642" spans="2:24" x14ac:dyDescent="0.25">
      <c r="B3642" s="50"/>
      <c r="C3642" s="128"/>
      <c r="D3642" s="126"/>
      <c r="E3642" s="126"/>
      <c r="F3642" s="124"/>
      <c r="G3642" s="132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  <c r="R3642" s="50"/>
      <c r="S3642" s="50"/>
      <c r="T3642" s="50"/>
      <c r="U3642" s="50"/>
      <c r="V3642" s="50"/>
      <c r="W3642" s="50"/>
      <c r="X3642" s="50"/>
    </row>
    <row r="3643" spans="2:24" x14ac:dyDescent="0.25">
      <c r="B3643" s="50"/>
      <c r="C3643" s="128"/>
      <c r="D3643" s="126"/>
      <c r="E3643" s="126"/>
      <c r="F3643" s="124"/>
      <c r="G3643" s="132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  <c r="R3643" s="50"/>
      <c r="S3643" s="50"/>
      <c r="T3643" s="50"/>
      <c r="U3643" s="50"/>
      <c r="V3643" s="50"/>
      <c r="W3643" s="50"/>
      <c r="X3643" s="50"/>
    </row>
    <row r="3644" spans="2:24" x14ac:dyDescent="0.25">
      <c r="B3644" s="50"/>
      <c r="C3644" s="128"/>
      <c r="D3644" s="126"/>
      <c r="E3644" s="126"/>
      <c r="F3644" s="124"/>
      <c r="G3644" s="132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  <c r="R3644" s="50"/>
      <c r="S3644" s="50"/>
      <c r="T3644" s="50"/>
      <c r="U3644" s="50"/>
      <c r="V3644" s="50"/>
      <c r="W3644" s="50"/>
      <c r="X3644" s="50"/>
    </row>
    <row r="3645" spans="2:24" x14ac:dyDescent="0.25">
      <c r="B3645" s="50"/>
      <c r="C3645" s="128"/>
      <c r="D3645" s="126"/>
      <c r="E3645" s="126"/>
      <c r="F3645" s="124"/>
      <c r="G3645" s="132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  <c r="R3645" s="50"/>
      <c r="S3645" s="50"/>
      <c r="T3645" s="50"/>
      <c r="U3645" s="50"/>
      <c r="V3645" s="50"/>
      <c r="W3645" s="50"/>
      <c r="X3645" s="50"/>
    </row>
    <row r="3646" spans="2:24" x14ac:dyDescent="0.25">
      <c r="B3646" s="50"/>
      <c r="C3646" s="128"/>
      <c r="D3646" s="126"/>
      <c r="E3646" s="126"/>
      <c r="F3646" s="124"/>
      <c r="G3646" s="132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  <c r="R3646" s="50"/>
      <c r="S3646" s="50"/>
      <c r="T3646" s="50"/>
      <c r="U3646" s="50"/>
      <c r="V3646" s="50"/>
      <c r="W3646" s="50"/>
      <c r="X3646" s="50"/>
    </row>
    <row r="3647" spans="2:24" x14ac:dyDescent="0.25">
      <c r="B3647" s="50"/>
      <c r="C3647" s="128"/>
      <c r="D3647" s="126"/>
      <c r="E3647" s="126"/>
      <c r="F3647" s="124"/>
      <c r="G3647" s="132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  <c r="R3647" s="50"/>
      <c r="S3647" s="50"/>
      <c r="T3647" s="50"/>
      <c r="U3647" s="50"/>
      <c r="V3647" s="50"/>
      <c r="W3647" s="50"/>
      <c r="X3647" s="50"/>
    </row>
    <row r="3648" spans="2:24" x14ac:dyDescent="0.25">
      <c r="B3648" s="50"/>
      <c r="C3648" s="128"/>
      <c r="D3648" s="126"/>
      <c r="E3648" s="126"/>
      <c r="F3648" s="124"/>
      <c r="G3648" s="132"/>
      <c r="H3648" s="50"/>
      <c r="I3648" s="50"/>
      <c r="J3648" s="50"/>
      <c r="K3648" s="50"/>
      <c r="L3648" s="50"/>
      <c r="M3648" s="50"/>
      <c r="N3648" s="50"/>
      <c r="O3648" s="50"/>
      <c r="P3648" s="50"/>
      <c r="Q3648" s="50"/>
      <c r="R3648" s="50"/>
      <c r="S3648" s="50"/>
      <c r="T3648" s="50"/>
      <c r="U3648" s="50"/>
      <c r="V3648" s="50"/>
      <c r="W3648" s="50"/>
      <c r="X3648" s="50"/>
    </row>
    <row r="3649" spans="2:24" x14ac:dyDescent="0.25">
      <c r="B3649" s="50"/>
      <c r="C3649" s="128"/>
      <c r="D3649" s="126"/>
      <c r="E3649" s="126"/>
      <c r="F3649" s="124"/>
      <c r="G3649" s="132"/>
      <c r="H3649" s="50"/>
      <c r="I3649" s="50"/>
      <c r="J3649" s="50"/>
      <c r="K3649" s="50"/>
      <c r="L3649" s="50"/>
      <c r="M3649" s="50"/>
      <c r="N3649" s="50"/>
      <c r="O3649" s="50"/>
      <c r="P3649" s="50"/>
      <c r="Q3649" s="50"/>
      <c r="R3649" s="50"/>
      <c r="S3649" s="50"/>
      <c r="T3649" s="50"/>
      <c r="U3649" s="50"/>
      <c r="V3649" s="50"/>
      <c r="W3649" s="50"/>
      <c r="X3649" s="50"/>
    </row>
    <row r="3650" spans="2:24" x14ac:dyDescent="0.25">
      <c r="B3650" s="50"/>
      <c r="C3650" s="128"/>
      <c r="D3650" s="126"/>
      <c r="E3650" s="126"/>
      <c r="F3650" s="124"/>
      <c r="G3650" s="132"/>
      <c r="H3650" s="50"/>
      <c r="I3650" s="50"/>
      <c r="J3650" s="50"/>
      <c r="K3650" s="50"/>
      <c r="L3650" s="50"/>
      <c r="M3650" s="50"/>
      <c r="N3650" s="50"/>
      <c r="O3650" s="50"/>
      <c r="P3650" s="50"/>
      <c r="Q3650" s="50"/>
      <c r="R3650" s="50"/>
      <c r="S3650" s="50"/>
      <c r="T3650" s="50"/>
      <c r="U3650" s="50"/>
      <c r="V3650" s="50"/>
      <c r="W3650" s="50"/>
      <c r="X3650" s="50"/>
    </row>
    <row r="3651" spans="2:24" x14ac:dyDescent="0.25">
      <c r="B3651" s="50"/>
      <c r="C3651" s="128"/>
      <c r="D3651" s="126"/>
      <c r="E3651" s="126"/>
      <c r="F3651" s="124"/>
      <c r="G3651" s="132"/>
      <c r="H3651" s="50"/>
      <c r="I3651" s="50"/>
      <c r="J3651" s="50"/>
      <c r="K3651" s="50"/>
      <c r="L3651" s="50"/>
      <c r="M3651" s="50"/>
      <c r="N3651" s="50"/>
      <c r="O3651" s="50"/>
      <c r="P3651" s="50"/>
      <c r="Q3651" s="50"/>
      <c r="R3651" s="50"/>
      <c r="S3651" s="50"/>
      <c r="T3651" s="50"/>
      <c r="U3651" s="50"/>
      <c r="V3651" s="50"/>
      <c r="W3651" s="50"/>
      <c r="X3651" s="50"/>
    </row>
    <row r="3652" spans="2:24" x14ac:dyDescent="0.25">
      <c r="B3652" s="50"/>
      <c r="C3652" s="128"/>
      <c r="D3652" s="126"/>
      <c r="E3652" s="126"/>
      <c r="F3652" s="124"/>
      <c r="G3652" s="132"/>
      <c r="H3652" s="50"/>
      <c r="I3652" s="50"/>
      <c r="J3652" s="50"/>
      <c r="K3652" s="50"/>
      <c r="L3652" s="50"/>
      <c r="M3652" s="50"/>
      <c r="N3652" s="50"/>
      <c r="O3652" s="50"/>
      <c r="P3652" s="50"/>
      <c r="Q3652" s="50"/>
      <c r="R3652" s="50"/>
      <c r="S3652" s="50"/>
      <c r="T3652" s="50"/>
      <c r="U3652" s="50"/>
      <c r="V3652" s="50"/>
      <c r="W3652" s="50"/>
      <c r="X3652" s="50"/>
    </row>
    <row r="3653" spans="2:24" x14ac:dyDescent="0.25">
      <c r="B3653" s="50"/>
      <c r="C3653" s="128"/>
      <c r="D3653" s="126"/>
      <c r="E3653" s="126"/>
      <c r="F3653" s="124"/>
      <c r="G3653" s="132"/>
      <c r="H3653" s="50"/>
      <c r="I3653" s="50"/>
      <c r="J3653" s="50"/>
      <c r="K3653" s="50"/>
      <c r="L3653" s="50"/>
      <c r="M3653" s="50"/>
      <c r="N3653" s="50"/>
      <c r="O3653" s="50"/>
      <c r="P3653" s="50"/>
      <c r="Q3653" s="50"/>
      <c r="R3653" s="50"/>
      <c r="S3653" s="50"/>
      <c r="T3653" s="50"/>
      <c r="U3653" s="50"/>
      <c r="V3653" s="50"/>
      <c r="W3653" s="50"/>
      <c r="X3653" s="50"/>
    </row>
    <row r="3654" spans="2:24" x14ac:dyDescent="0.25">
      <c r="B3654" s="50"/>
      <c r="C3654" s="128"/>
      <c r="D3654" s="126"/>
      <c r="E3654" s="126"/>
      <c r="F3654" s="124"/>
      <c r="G3654" s="132"/>
      <c r="H3654" s="50"/>
      <c r="I3654" s="50"/>
      <c r="J3654" s="50"/>
      <c r="K3654" s="50"/>
      <c r="L3654" s="50"/>
      <c r="M3654" s="50"/>
      <c r="N3654" s="50"/>
      <c r="O3654" s="50"/>
      <c r="P3654" s="50"/>
      <c r="Q3654" s="50"/>
      <c r="R3654" s="50"/>
      <c r="S3654" s="50"/>
      <c r="T3654" s="50"/>
      <c r="U3654" s="50"/>
      <c r="V3654" s="50"/>
      <c r="W3654" s="50"/>
      <c r="X3654" s="50"/>
    </row>
    <row r="3655" spans="2:24" x14ac:dyDescent="0.25">
      <c r="B3655" s="50"/>
      <c r="C3655" s="128"/>
      <c r="D3655" s="126"/>
      <c r="E3655" s="126"/>
      <c r="F3655" s="124"/>
      <c r="G3655" s="132"/>
      <c r="H3655" s="50"/>
      <c r="I3655" s="50"/>
      <c r="J3655" s="50"/>
      <c r="K3655" s="50"/>
      <c r="L3655" s="50"/>
      <c r="M3655" s="50"/>
      <c r="N3655" s="50"/>
      <c r="O3655" s="50"/>
      <c r="P3655" s="50"/>
      <c r="Q3655" s="50"/>
      <c r="R3655" s="50"/>
      <c r="S3655" s="50"/>
      <c r="T3655" s="50"/>
      <c r="U3655" s="50"/>
      <c r="V3655" s="50"/>
      <c r="W3655" s="50"/>
      <c r="X3655" s="50"/>
    </row>
    <row r="3656" spans="2:24" x14ac:dyDescent="0.25">
      <c r="B3656" s="50"/>
      <c r="C3656" s="128"/>
      <c r="D3656" s="126"/>
      <c r="E3656" s="126"/>
      <c r="F3656" s="124"/>
      <c r="G3656" s="132"/>
      <c r="H3656" s="50"/>
      <c r="I3656" s="50"/>
      <c r="J3656" s="50"/>
      <c r="K3656" s="50"/>
      <c r="L3656" s="50"/>
      <c r="M3656" s="50"/>
      <c r="N3656" s="50"/>
      <c r="O3656" s="50"/>
      <c r="P3656" s="50"/>
      <c r="Q3656" s="50"/>
      <c r="R3656" s="50"/>
      <c r="S3656" s="50"/>
      <c r="T3656" s="50"/>
      <c r="U3656" s="50"/>
      <c r="V3656" s="50"/>
      <c r="W3656" s="50"/>
      <c r="X3656" s="50"/>
    </row>
    <row r="3657" spans="2:24" x14ac:dyDescent="0.25">
      <c r="B3657" s="50"/>
      <c r="C3657" s="128"/>
      <c r="D3657" s="126"/>
      <c r="E3657" s="126"/>
      <c r="F3657" s="124"/>
      <c r="G3657" s="132"/>
      <c r="H3657" s="50"/>
      <c r="I3657" s="50"/>
      <c r="J3657" s="50"/>
      <c r="K3657" s="50"/>
      <c r="L3657" s="50"/>
      <c r="M3657" s="50"/>
      <c r="N3657" s="50"/>
      <c r="O3657" s="50"/>
      <c r="P3657" s="50"/>
      <c r="Q3657" s="50"/>
      <c r="R3657" s="50"/>
      <c r="S3657" s="50"/>
      <c r="T3657" s="50"/>
      <c r="U3657" s="50"/>
      <c r="V3657" s="50"/>
      <c r="W3657" s="50"/>
      <c r="X3657" s="50"/>
    </row>
    <row r="3658" spans="2:24" x14ac:dyDescent="0.25">
      <c r="B3658" s="50"/>
      <c r="C3658" s="128"/>
      <c r="D3658" s="126"/>
      <c r="E3658" s="126"/>
      <c r="F3658" s="124"/>
      <c r="G3658" s="132"/>
      <c r="H3658" s="50"/>
      <c r="I3658" s="50"/>
      <c r="J3658" s="50"/>
      <c r="K3658" s="50"/>
      <c r="L3658" s="50"/>
      <c r="M3658" s="50"/>
      <c r="N3658" s="50"/>
      <c r="O3658" s="50"/>
      <c r="P3658" s="50"/>
      <c r="Q3658" s="50"/>
      <c r="R3658" s="50"/>
      <c r="S3658" s="50"/>
      <c r="T3658" s="50"/>
      <c r="U3658" s="50"/>
      <c r="V3658" s="50"/>
      <c r="W3658" s="50"/>
      <c r="X3658" s="50"/>
    </row>
    <row r="3659" spans="2:24" x14ac:dyDescent="0.25">
      <c r="B3659" s="50"/>
      <c r="C3659" s="128"/>
      <c r="D3659" s="126"/>
      <c r="E3659" s="126"/>
      <c r="F3659" s="124"/>
      <c r="G3659" s="132"/>
      <c r="H3659" s="50"/>
      <c r="I3659" s="50"/>
      <c r="J3659" s="50"/>
      <c r="K3659" s="50"/>
      <c r="L3659" s="50"/>
      <c r="M3659" s="50"/>
      <c r="N3659" s="50"/>
      <c r="O3659" s="50"/>
      <c r="P3659" s="50"/>
      <c r="Q3659" s="50"/>
      <c r="R3659" s="50"/>
      <c r="S3659" s="50"/>
      <c r="T3659" s="50"/>
      <c r="U3659" s="50"/>
      <c r="V3659" s="50"/>
      <c r="W3659" s="50"/>
      <c r="X3659" s="50"/>
    </row>
    <row r="3660" spans="2:24" x14ac:dyDescent="0.25">
      <c r="B3660" s="50"/>
      <c r="C3660" s="128"/>
      <c r="D3660" s="126"/>
      <c r="E3660" s="126"/>
      <c r="F3660" s="124"/>
      <c r="G3660" s="132"/>
      <c r="H3660" s="50"/>
      <c r="I3660" s="50"/>
      <c r="J3660" s="50"/>
      <c r="K3660" s="50"/>
      <c r="L3660" s="50"/>
      <c r="M3660" s="50"/>
      <c r="N3660" s="50"/>
      <c r="O3660" s="50"/>
      <c r="P3660" s="50"/>
      <c r="Q3660" s="50"/>
      <c r="R3660" s="50"/>
      <c r="S3660" s="50"/>
      <c r="T3660" s="50"/>
      <c r="U3660" s="50"/>
      <c r="V3660" s="50"/>
      <c r="W3660" s="50"/>
      <c r="X3660" s="50"/>
    </row>
    <row r="3661" spans="2:24" x14ac:dyDescent="0.25">
      <c r="B3661" s="50"/>
      <c r="C3661" s="128"/>
      <c r="D3661" s="126"/>
      <c r="E3661" s="126"/>
      <c r="F3661" s="124"/>
      <c r="G3661" s="132"/>
      <c r="H3661" s="50"/>
      <c r="I3661" s="50"/>
      <c r="J3661" s="50"/>
      <c r="K3661" s="50"/>
      <c r="L3661" s="50"/>
      <c r="M3661" s="50"/>
      <c r="N3661" s="50"/>
      <c r="O3661" s="50"/>
      <c r="P3661" s="50"/>
      <c r="Q3661" s="50"/>
      <c r="R3661" s="50"/>
      <c r="S3661" s="50"/>
      <c r="T3661" s="50"/>
      <c r="U3661" s="50"/>
      <c r="V3661" s="50"/>
      <c r="W3661" s="50"/>
      <c r="X3661" s="50"/>
    </row>
    <row r="3662" spans="2:24" x14ac:dyDescent="0.25">
      <c r="B3662" s="50"/>
      <c r="C3662" s="128"/>
      <c r="D3662" s="126"/>
      <c r="E3662" s="126"/>
      <c r="F3662" s="124"/>
      <c r="G3662" s="132"/>
      <c r="H3662" s="50"/>
      <c r="I3662" s="50"/>
      <c r="J3662" s="50"/>
      <c r="K3662" s="50"/>
      <c r="L3662" s="50"/>
      <c r="M3662" s="50"/>
      <c r="N3662" s="50"/>
      <c r="O3662" s="50"/>
      <c r="P3662" s="50"/>
      <c r="Q3662" s="50"/>
      <c r="R3662" s="50"/>
      <c r="S3662" s="50"/>
      <c r="T3662" s="50"/>
      <c r="U3662" s="50"/>
      <c r="V3662" s="50"/>
      <c r="W3662" s="50"/>
      <c r="X3662" s="50"/>
    </row>
    <row r="3663" spans="2:24" x14ac:dyDescent="0.25">
      <c r="B3663" s="50"/>
      <c r="C3663" s="128"/>
      <c r="D3663" s="126"/>
      <c r="E3663" s="126"/>
      <c r="F3663" s="124"/>
      <c r="G3663" s="132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  <c r="R3663" s="50"/>
      <c r="S3663" s="50"/>
      <c r="T3663" s="50"/>
      <c r="U3663" s="50"/>
      <c r="V3663" s="50"/>
      <c r="W3663" s="50"/>
      <c r="X3663" s="50"/>
    </row>
    <row r="3664" spans="2:24" x14ac:dyDescent="0.25">
      <c r="B3664" s="50"/>
      <c r="C3664" s="128"/>
      <c r="D3664" s="126"/>
      <c r="E3664" s="126"/>
      <c r="F3664" s="124"/>
      <c r="G3664" s="132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  <c r="R3664" s="50"/>
      <c r="S3664" s="50"/>
      <c r="T3664" s="50"/>
      <c r="U3664" s="50"/>
      <c r="V3664" s="50"/>
      <c r="W3664" s="50"/>
      <c r="X3664" s="50"/>
    </row>
    <row r="3665" spans="2:24" x14ac:dyDescent="0.25">
      <c r="B3665" s="50"/>
      <c r="C3665" s="128"/>
      <c r="D3665" s="126"/>
      <c r="E3665" s="126"/>
      <c r="F3665" s="124"/>
      <c r="G3665" s="132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  <c r="R3665" s="50"/>
      <c r="S3665" s="50"/>
      <c r="T3665" s="50"/>
      <c r="U3665" s="50"/>
      <c r="V3665" s="50"/>
      <c r="W3665" s="50"/>
      <c r="X3665" s="50"/>
    </row>
    <row r="3666" spans="2:24" x14ac:dyDescent="0.25">
      <c r="B3666" s="50"/>
      <c r="C3666" s="128"/>
      <c r="D3666" s="126"/>
      <c r="E3666" s="126"/>
      <c r="F3666" s="124"/>
      <c r="G3666" s="132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  <c r="R3666" s="50"/>
      <c r="S3666" s="50"/>
      <c r="T3666" s="50"/>
      <c r="U3666" s="50"/>
      <c r="V3666" s="50"/>
      <c r="W3666" s="50"/>
      <c r="X3666" s="50"/>
    </row>
    <row r="3667" spans="2:24" x14ac:dyDescent="0.25">
      <c r="B3667" s="50"/>
      <c r="C3667" s="128"/>
      <c r="D3667" s="126"/>
      <c r="E3667" s="126"/>
      <c r="F3667" s="124"/>
      <c r="G3667" s="132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  <c r="R3667" s="50"/>
      <c r="S3667" s="50"/>
      <c r="T3667" s="50"/>
      <c r="U3667" s="50"/>
      <c r="V3667" s="50"/>
      <c r="W3667" s="50"/>
      <c r="X3667" s="50"/>
    </row>
    <row r="3668" spans="2:24" x14ac:dyDescent="0.25">
      <c r="B3668" s="50"/>
      <c r="C3668" s="128"/>
      <c r="D3668" s="126"/>
      <c r="E3668" s="126"/>
      <c r="F3668" s="124"/>
      <c r="G3668" s="132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  <c r="R3668" s="50"/>
      <c r="S3668" s="50"/>
      <c r="T3668" s="50"/>
      <c r="U3668" s="50"/>
      <c r="V3668" s="50"/>
      <c r="W3668" s="50"/>
      <c r="X3668" s="50"/>
    </row>
    <row r="3669" spans="2:24" x14ac:dyDescent="0.25">
      <c r="B3669" s="50"/>
      <c r="C3669" s="128"/>
      <c r="D3669" s="126"/>
      <c r="E3669" s="126"/>
      <c r="F3669" s="124"/>
      <c r="G3669" s="132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  <c r="R3669" s="50"/>
      <c r="S3669" s="50"/>
      <c r="T3669" s="50"/>
      <c r="U3669" s="50"/>
      <c r="V3669" s="50"/>
      <c r="W3669" s="50"/>
      <c r="X3669" s="50"/>
    </row>
    <row r="3670" spans="2:24" x14ac:dyDescent="0.25">
      <c r="B3670" s="50"/>
      <c r="C3670" s="128"/>
      <c r="D3670" s="126"/>
      <c r="E3670" s="126"/>
      <c r="F3670" s="124"/>
      <c r="G3670" s="132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  <c r="R3670" s="50"/>
      <c r="S3670" s="50"/>
      <c r="T3670" s="50"/>
      <c r="U3670" s="50"/>
      <c r="V3670" s="50"/>
      <c r="W3670" s="50"/>
      <c r="X3670" s="50"/>
    </row>
    <row r="3671" spans="2:24" x14ac:dyDescent="0.25">
      <c r="B3671" s="50"/>
      <c r="C3671" s="128"/>
      <c r="D3671" s="126"/>
      <c r="E3671" s="126"/>
      <c r="F3671" s="124"/>
      <c r="G3671" s="132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  <c r="R3671" s="50"/>
      <c r="S3671" s="50"/>
      <c r="T3671" s="50"/>
      <c r="U3671" s="50"/>
      <c r="V3671" s="50"/>
      <c r="W3671" s="50"/>
      <c r="X3671" s="50"/>
    </row>
    <row r="3672" spans="2:24" x14ac:dyDescent="0.25">
      <c r="B3672" s="50"/>
      <c r="C3672" s="128"/>
      <c r="D3672" s="126"/>
      <c r="E3672" s="126"/>
      <c r="F3672" s="124"/>
      <c r="G3672" s="132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  <c r="R3672" s="50"/>
      <c r="S3672" s="50"/>
      <c r="T3672" s="50"/>
      <c r="U3672" s="50"/>
      <c r="V3672" s="50"/>
      <c r="W3672" s="50"/>
      <c r="X3672" s="50"/>
    </row>
    <row r="3673" spans="2:24" x14ac:dyDescent="0.25">
      <c r="B3673" s="50"/>
      <c r="C3673" s="128"/>
      <c r="D3673" s="126"/>
      <c r="E3673" s="126"/>
      <c r="F3673" s="124"/>
      <c r="G3673" s="132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  <c r="R3673" s="50"/>
      <c r="S3673" s="50"/>
      <c r="T3673" s="50"/>
      <c r="U3673" s="50"/>
      <c r="V3673" s="50"/>
      <c r="W3673" s="50"/>
      <c r="X3673" s="50"/>
    </row>
    <row r="3674" spans="2:24" x14ac:dyDescent="0.25">
      <c r="B3674" s="50"/>
      <c r="C3674" s="128"/>
      <c r="D3674" s="126"/>
      <c r="E3674" s="126"/>
      <c r="F3674" s="124"/>
      <c r="G3674" s="132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  <c r="R3674" s="50"/>
      <c r="S3674" s="50"/>
      <c r="T3674" s="50"/>
      <c r="U3674" s="50"/>
      <c r="V3674" s="50"/>
      <c r="W3674" s="50"/>
      <c r="X3674" s="50"/>
    </row>
    <row r="3675" spans="2:24" x14ac:dyDescent="0.25">
      <c r="B3675" s="50"/>
      <c r="C3675" s="128"/>
      <c r="D3675" s="126"/>
      <c r="E3675" s="126"/>
      <c r="F3675" s="124"/>
      <c r="G3675" s="132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  <c r="R3675" s="50"/>
      <c r="S3675" s="50"/>
      <c r="T3675" s="50"/>
      <c r="U3675" s="50"/>
      <c r="V3675" s="50"/>
      <c r="W3675" s="50"/>
      <c r="X3675" s="50"/>
    </row>
    <row r="3676" spans="2:24" x14ac:dyDescent="0.25">
      <c r="B3676" s="50"/>
      <c r="C3676" s="128"/>
      <c r="D3676" s="126"/>
      <c r="E3676" s="126"/>
      <c r="F3676" s="124"/>
      <c r="G3676" s="132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  <c r="R3676" s="50"/>
      <c r="S3676" s="50"/>
      <c r="T3676" s="50"/>
      <c r="U3676" s="50"/>
      <c r="V3676" s="50"/>
      <c r="W3676" s="50"/>
      <c r="X3676" s="50"/>
    </row>
    <row r="3677" spans="2:24" x14ac:dyDescent="0.25">
      <c r="B3677" s="50"/>
      <c r="C3677" s="128"/>
      <c r="D3677" s="126"/>
      <c r="E3677" s="126"/>
      <c r="F3677" s="124"/>
      <c r="G3677" s="132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  <c r="R3677" s="50"/>
      <c r="S3677" s="50"/>
      <c r="T3677" s="50"/>
      <c r="U3677" s="50"/>
      <c r="V3677" s="50"/>
      <c r="W3677" s="50"/>
      <c r="X3677" s="50"/>
    </row>
    <row r="3678" spans="2:24" x14ac:dyDescent="0.25">
      <c r="B3678" s="50"/>
      <c r="C3678" s="128"/>
      <c r="D3678" s="126"/>
      <c r="E3678" s="126"/>
      <c r="F3678" s="124"/>
      <c r="G3678" s="132"/>
      <c r="H3678" s="50"/>
      <c r="I3678" s="50"/>
      <c r="J3678" s="50"/>
      <c r="K3678" s="50"/>
      <c r="L3678" s="50"/>
      <c r="M3678" s="50"/>
      <c r="N3678" s="50"/>
      <c r="O3678" s="50"/>
      <c r="P3678" s="50"/>
      <c r="Q3678" s="50"/>
      <c r="R3678" s="50"/>
      <c r="S3678" s="50"/>
      <c r="T3678" s="50"/>
      <c r="U3678" s="50"/>
      <c r="V3678" s="50"/>
      <c r="W3678" s="50"/>
      <c r="X3678" s="50"/>
    </row>
    <row r="3679" spans="2:24" x14ac:dyDescent="0.25">
      <c r="B3679" s="50"/>
      <c r="C3679" s="128"/>
      <c r="D3679" s="126"/>
      <c r="E3679" s="126"/>
      <c r="F3679" s="124"/>
      <c r="G3679" s="132"/>
      <c r="H3679" s="50"/>
      <c r="I3679" s="50"/>
      <c r="J3679" s="50"/>
      <c r="K3679" s="50"/>
      <c r="L3679" s="50"/>
      <c r="M3679" s="50"/>
      <c r="N3679" s="50"/>
      <c r="O3679" s="50"/>
      <c r="P3679" s="50"/>
      <c r="Q3679" s="50"/>
      <c r="R3679" s="50"/>
      <c r="S3679" s="50"/>
      <c r="T3679" s="50"/>
      <c r="U3679" s="50"/>
      <c r="V3679" s="50"/>
      <c r="W3679" s="50"/>
      <c r="X3679" s="50"/>
    </row>
    <row r="3680" spans="2:24" x14ac:dyDescent="0.25">
      <c r="B3680" s="50"/>
      <c r="C3680" s="128"/>
      <c r="D3680" s="126"/>
      <c r="E3680" s="126"/>
      <c r="F3680" s="124"/>
      <c r="G3680" s="132"/>
      <c r="H3680" s="50"/>
      <c r="I3680" s="50"/>
      <c r="J3680" s="50"/>
      <c r="K3680" s="50"/>
      <c r="L3680" s="50"/>
      <c r="M3680" s="50"/>
      <c r="N3680" s="50"/>
      <c r="O3680" s="50"/>
      <c r="P3680" s="50"/>
      <c r="Q3680" s="50"/>
      <c r="R3680" s="50"/>
      <c r="S3680" s="50"/>
      <c r="T3680" s="50"/>
      <c r="U3680" s="50"/>
      <c r="V3680" s="50"/>
      <c r="W3680" s="50"/>
      <c r="X3680" s="50"/>
    </row>
    <row r="3681" spans="2:24" x14ac:dyDescent="0.25">
      <c r="B3681" s="50"/>
      <c r="C3681" s="128"/>
      <c r="D3681" s="126"/>
      <c r="E3681" s="126"/>
      <c r="F3681" s="124"/>
      <c r="G3681" s="132"/>
      <c r="H3681" s="50"/>
      <c r="I3681" s="50"/>
      <c r="J3681" s="50"/>
      <c r="K3681" s="50"/>
      <c r="L3681" s="50"/>
      <c r="M3681" s="50"/>
      <c r="N3681" s="50"/>
      <c r="O3681" s="50"/>
      <c r="P3681" s="50"/>
      <c r="Q3681" s="50"/>
      <c r="R3681" s="50"/>
      <c r="S3681" s="50"/>
      <c r="T3681" s="50"/>
      <c r="U3681" s="50"/>
      <c r="V3681" s="50"/>
      <c r="W3681" s="50"/>
      <c r="X3681" s="50"/>
    </row>
    <row r="3682" spans="2:24" x14ac:dyDescent="0.25">
      <c r="B3682" s="50"/>
      <c r="C3682" s="128"/>
      <c r="D3682" s="126"/>
      <c r="E3682" s="126"/>
      <c r="F3682" s="124"/>
      <c r="G3682" s="132"/>
      <c r="H3682" s="50"/>
      <c r="I3682" s="50"/>
      <c r="J3682" s="50"/>
      <c r="K3682" s="50"/>
      <c r="L3682" s="50"/>
      <c r="M3682" s="50"/>
      <c r="N3682" s="50"/>
      <c r="O3682" s="50"/>
      <c r="P3682" s="50"/>
      <c r="Q3682" s="50"/>
      <c r="R3682" s="50"/>
      <c r="S3682" s="50"/>
      <c r="T3682" s="50"/>
      <c r="U3682" s="50"/>
      <c r="V3682" s="50"/>
      <c r="W3682" s="50"/>
      <c r="X3682" s="50"/>
    </row>
    <row r="3683" spans="2:24" x14ac:dyDescent="0.25">
      <c r="B3683" s="50"/>
      <c r="C3683" s="128"/>
      <c r="D3683" s="126"/>
      <c r="E3683" s="126"/>
      <c r="F3683" s="124"/>
      <c r="G3683" s="132"/>
      <c r="H3683" s="50"/>
      <c r="I3683" s="50"/>
      <c r="J3683" s="50"/>
      <c r="K3683" s="50"/>
      <c r="L3683" s="50"/>
      <c r="M3683" s="50"/>
      <c r="N3683" s="50"/>
      <c r="O3683" s="50"/>
      <c r="P3683" s="50"/>
      <c r="Q3683" s="50"/>
      <c r="R3683" s="50"/>
      <c r="S3683" s="50"/>
      <c r="T3683" s="50"/>
      <c r="U3683" s="50"/>
      <c r="V3683" s="50"/>
      <c r="W3683" s="50"/>
      <c r="X3683" s="50"/>
    </row>
    <row r="3684" spans="2:24" x14ac:dyDescent="0.25">
      <c r="B3684" s="50"/>
      <c r="C3684" s="128"/>
      <c r="D3684" s="126"/>
      <c r="E3684" s="126"/>
      <c r="F3684" s="124"/>
      <c r="G3684" s="132"/>
      <c r="H3684" s="50"/>
      <c r="I3684" s="50"/>
      <c r="J3684" s="50"/>
      <c r="K3684" s="50"/>
      <c r="L3684" s="50"/>
      <c r="M3684" s="50"/>
      <c r="N3684" s="50"/>
      <c r="O3684" s="50"/>
      <c r="P3684" s="50"/>
      <c r="Q3684" s="50"/>
      <c r="R3684" s="50"/>
      <c r="S3684" s="50"/>
      <c r="T3684" s="50"/>
      <c r="U3684" s="50"/>
      <c r="V3684" s="50"/>
      <c r="W3684" s="50"/>
      <c r="X3684" s="50"/>
    </row>
    <row r="3685" spans="2:24" x14ac:dyDescent="0.25">
      <c r="B3685" s="50"/>
      <c r="C3685" s="128"/>
      <c r="D3685" s="126"/>
      <c r="E3685" s="126"/>
      <c r="F3685" s="124"/>
      <c r="G3685" s="132"/>
      <c r="H3685" s="50"/>
      <c r="I3685" s="50"/>
      <c r="J3685" s="50"/>
      <c r="K3685" s="50"/>
      <c r="L3685" s="50"/>
      <c r="M3685" s="50"/>
      <c r="N3685" s="50"/>
      <c r="O3685" s="50"/>
      <c r="P3685" s="50"/>
      <c r="Q3685" s="50"/>
      <c r="R3685" s="50"/>
      <c r="S3685" s="50"/>
      <c r="T3685" s="50"/>
      <c r="U3685" s="50"/>
      <c r="V3685" s="50"/>
      <c r="W3685" s="50"/>
      <c r="X3685" s="50"/>
    </row>
    <row r="3686" spans="2:24" x14ac:dyDescent="0.25">
      <c r="B3686" s="50"/>
      <c r="C3686" s="128"/>
      <c r="D3686" s="126"/>
      <c r="E3686" s="126"/>
      <c r="F3686" s="124"/>
      <c r="G3686" s="132"/>
      <c r="H3686" s="50"/>
      <c r="I3686" s="50"/>
      <c r="J3686" s="50"/>
      <c r="K3686" s="50"/>
      <c r="L3686" s="50"/>
      <c r="M3686" s="50"/>
      <c r="N3686" s="50"/>
      <c r="O3686" s="50"/>
      <c r="P3686" s="50"/>
      <c r="Q3686" s="50"/>
      <c r="R3686" s="50"/>
      <c r="S3686" s="50"/>
      <c r="T3686" s="50"/>
      <c r="U3686" s="50"/>
      <c r="V3686" s="50"/>
      <c r="W3686" s="50"/>
      <c r="X3686" s="50"/>
    </row>
    <row r="3687" spans="2:24" x14ac:dyDescent="0.25">
      <c r="B3687" s="50"/>
      <c r="C3687" s="128"/>
      <c r="D3687" s="126"/>
      <c r="E3687" s="126"/>
      <c r="F3687" s="124"/>
      <c r="G3687" s="132"/>
      <c r="H3687" s="50"/>
      <c r="I3687" s="50"/>
      <c r="J3687" s="50"/>
      <c r="K3687" s="50"/>
      <c r="L3687" s="50"/>
      <c r="M3687" s="50"/>
      <c r="N3687" s="50"/>
      <c r="O3687" s="50"/>
      <c r="P3687" s="50"/>
      <c r="Q3687" s="50"/>
      <c r="R3687" s="50"/>
      <c r="S3687" s="50"/>
      <c r="T3687" s="50"/>
      <c r="U3687" s="50"/>
      <c r="V3687" s="50"/>
      <c r="W3687" s="50"/>
      <c r="X3687" s="50"/>
    </row>
    <row r="3688" spans="2:24" x14ac:dyDescent="0.25">
      <c r="B3688" s="50"/>
      <c r="C3688" s="128"/>
      <c r="D3688" s="126"/>
      <c r="E3688" s="126"/>
      <c r="F3688" s="124"/>
      <c r="G3688" s="132"/>
      <c r="H3688" s="50"/>
      <c r="I3688" s="50"/>
      <c r="J3688" s="50"/>
      <c r="K3688" s="50"/>
      <c r="L3688" s="50"/>
      <c r="M3688" s="50"/>
      <c r="N3688" s="50"/>
      <c r="O3688" s="50"/>
      <c r="P3688" s="50"/>
      <c r="Q3688" s="50"/>
      <c r="R3688" s="50"/>
      <c r="S3688" s="50"/>
      <c r="T3688" s="50"/>
      <c r="U3688" s="50"/>
      <c r="V3688" s="50"/>
      <c r="W3688" s="50"/>
      <c r="X3688" s="50"/>
    </row>
    <row r="3689" spans="2:24" x14ac:dyDescent="0.25">
      <c r="B3689" s="50"/>
      <c r="C3689" s="128"/>
      <c r="D3689" s="126"/>
      <c r="E3689" s="126"/>
      <c r="F3689" s="124"/>
      <c r="G3689" s="132"/>
      <c r="H3689" s="50"/>
      <c r="I3689" s="50"/>
      <c r="J3689" s="50"/>
      <c r="K3689" s="50"/>
      <c r="L3689" s="50"/>
      <c r="M3689" s="50"/>
      <c r="N3689" s="50"/>
      <c r="O3689" s="50"/>
      <c r="P3689" s="50"/>
      <c r="Q3689" s="50"/>
      <c r="R3689" s="50"/>
      <c r="S3689" s="50"/>
      <c r="T3689" s="50"/>
      <c r="U3689" s="50"/>
      <c r="V3689" s="50"/>
      <c r="W3689" s="50"/>
      <c r="X3689" s="50"/>
    </row>
    <row r="3690" spans="2:24" x14ac:dyDescent="0.25">
      <c r="B3690" s="50"/>
      <c r="C3690" s="128"/>
      <c r="D3690" s="126"/>
      <c r="E3690" s="126"/>
      <c r="F3690" s="124"/>
      <c r="G3690" s="132"/>
      <c r="H3690" s="50"/>
      <c r="I3690" s="50"/>
      <c r="J3690" s="50"/>
      <c r="K3690" s="50"/>
      <c r="L3690" s="50"/>
      <c r="M3690" s="50"/>
      <c r="N3690" s="50"/>
      <c r="O3690" s="50"/>
      <c r="P3690" s="50"/>
      <c r="Q3690" s="50"/>
      <c r="R3690" s="50"/>
      <c r="S3690" s="50"/>
      <c r="T3690" s="50"/>
      <c r="U3690" s="50"/>
      <c r="V3690" s="50"/>
      <c r="W3690" s="50"/>
      <c r="X3690" s="50"/>
    </row>
    <row r="3691" spans="2:24" x14ac:dyDescent="0.25">
      <c r="B3691" s="50"/>
      <c r="C3691" s="128"/>
      <c r="D3691" s="126"/>
      <c r="E3691" s="126"/>
      <c r="F3691" s="124"/>
      <c r="G3691" s="132"/>
      <c r="H3691" s="50"/>
      <c r="I3691" s="50"/>
      <c r="J3691" s="50"/>
      <c r="K3691" s="50"/>
      <c r="L3691" s="50"/>
      <c r="M3691" s="50"/>
      <c r="N3691" s="50"/>
      <c r="O3691" s="50"/>
      <c r="P3691" s="50"/>
      <c r="Q3691" s="50"/>
      <c r="R3691" s="50"/>
      <c r="S3691" s="50"/>
      <c r="T3691" s="50"/>
      <c r="U3691" s="50"/>
      <c r="V3691" s="50"/>
      <c r="W3691" s="50"/>
      <c r="X3691" s="50"/>
    </row>
    <row r="3692" spans="2:24" x14ac:dyDescent="0.25">
      <c r="B3692" s="50"/>
      <c r="C3692" s="128"/>
      <c r="D3692" s="126"/>
      <c r="E3692" s="126"/>
      <c r="F3692" s="124"/>
      <c r="G3692" s="132"/>
      <c r="H3692" s="50"/>
      <c r="I3692" s="50"/>
      <c r="J3692" s="50"/>
      <c r="K3692" s="50"/>
      <c r="L3692" s="50"/>
      <c r="M3692" s="50"/>
      <c r="N3692" s="50"/>
      <c r="O3692" s="50"/>
      <c r="P3692" s="50"/>
      <c r="Q3692" s="50"/>
      <c r="R3692" s="50"/>
      <c r="S3692" s="50"/>
      <c r="T3692" s="50"/>
      <c r="U3692" s="50"/>
      <c r="V3692" s="50"/>
      <c r="W3692" s="50"/>
      <c r="X3692" s="50"/>
    </row>
    <row r="3693" spans="2:24" x14ac:dyDescent="0.25">
      <c r="B3693" s="50"/>
      <c r="C3693" s="128"/>
      <c r="D3693" s="126"/>
      <c r="E3693" s="126"/>
      <c r="F3693" s="124"/>
      <c r="G3693" s="132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  <c r="R3693" s="50"/>
      <c r="S3693" s="50"/>
      <c r="T3693" s="50"/>
      <c r="U3693" s="50"/>
      <c r="V3693" s="50"/>
      <c r="W3693" s="50"/>
      <c r="X3693" s="50"/>
    </row>
    <row r="3694" spans="2:24" x14ac:dyDescent="0.25">
      <c r="B3694" s="50"/>
      <c r="C3694" s="128"/>
      <c r="D3694" s="126"/>
      <c r="E3694" s="126"/>
      <c r="F3694" s="124"/>
      <c r="G3694" s="132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  <c r="R3694" s="50"/>
      <c r="S3694" s="50"/>
      <c r="T3694" s="50"/>
      <c r="U3694" s="50"/>
      <c r="V3694" s="50"/>
      <c r="W3694" s="50"/>
      <c r="X3694" s="50"/>
    </row>
    <row r="3695" spans="2:24" x14ac:dyDescent="0.25">
      <c r="B3695" s="50"/>
      <c r="C3695" s="128"/>
      <c r="D3695" s="126"/>
      <c r="E3695" s="126"/>
      <c r="F3695" s="124"/>
      <c r="G3695" s="132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  <c r="R3695" s="50"/>
      <c r="S3695" s="50"/>
      <c r="T3695" s="50"/>
      <c r="U3695" s="50"/>
      <c r="V3695" s="50"/>
      <c r="W3695" s="50"/>
      <c r="X3695" s="50"/>
    </row>
    <row r="3696" spans="2:24" x14ac:dyDescent="0.25">
      <c r="B3696" s="50"/>
      <c r="C3696" s="128"/>
      <c r="D3696" s="126"/>
      <c r="E3696" s="126"/>
      <c r="F3696" s="124"/>
      <c r="G3696" s="132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  <c r="R3696" s="50"/>
      <c r="S3696" s="50"/>
      <c r="T3696" s="50"/>
      <c r="U3696" s="50"/>
      <c r="V3696" s="50"/>
      <c r="W3696" s="50"/>
      <c r="X3696" s="50"/>
    </row>
    <row r="3697" spans="2:24" x14ac:dyDescent="0.25">
      <c r="B3697" s="50"/>
      <c r="C3697" s="128"/>
      <c r="D3697" s="126"/>
      <c r="E3697" s="126"/>
      <c r="F3697" s="124"/>
      <c r="G3697" s="132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  <c r="R3697" s="50"/>
      <c r="S3697" s="50"/>
      <c r="T3697" s="50"/>
      <c r="U3697" s="50"/>
      <c r="V3697" s="50"/>
      <c r="W3697" s="50"/>
      <c r="X3697" s="50"/>
    </row>
    <row r="3698" spans="2:24" x14ac:dyDescent="0.25">
      <c r="B3698" s="50"/>
      <c r="C3698" s="128"/>
      <c r="D3698" s="126"/>
      <c r="E3698" s="126"/>
      <c r="F3698" s="124"/>
      <c r="G3698" s="132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  <c r="R3698" s="50"/>
      <c r="S3698" s="50"/>
      <c r="T3698" s="50"/>
      <c r="U3698" s="50"/>
      <c r="V3698" s="50"/>
      <c r="W3698" s="50"/>
      <c r="X3698" s="50"/>
    </row>
    <row r="3699" spans="2:24" x14ac:dyDescent="0.25">
      <c r="B3699" s="50"/>
      <c r="C3699" s="128"/>
      <c r="D3699" s="126"/>
      <c r="E3699" s="126"/>
      <c r="F3699" s="124"/>
      <c r="G3699" s="132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  <c r="R3699" s="50"/>
      <c r="S3699" s="50"/>
      <c r="T3699" s="50"/>
      <c r="U3699" s="50"/>
      <c r="V3699" s="50"/>
      <c r="W3699" s="50"/>
      <c r="X3699" s="50"/>
    </row>
    <row r="3700" spans="2:24" x14ac:dyDescent="0.25">
      <c r="B3700" s="50"/>
      <c r="C3700" s="128"/>
      <c r="D3700" s="126"/>
      <c r="E3700" s="126"/>
      <c r="F3700" s="124"/>
      <c r="G3700" s="132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  <c r="R3700" s="50"/>
      <c r="S3700" s="50"/>
      <c r="T3700" s="50"/>
      <c r="U3700" s="50"/>
      <c r="V3700" s="50"/>
      <c r="W3700" s="50"/>
      <c r="X3700" s="50"/>
    </row>
    <row r="3701" spans="2:24" x14ac:dyDescent="0.25">
      <c r="B3701" s="50"/>
      <c r="C3701" s="128"/>
      <c r="D3701" s="126"/>
      <c r="E3701" s="126"/>
      <c r="F3701" s="124"/>
      <c r="G3701" s="132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  <c r="R3701" s="50"/>
      <c r="S3701" s="50"/>
      <c r="T3701" s="50"/>
      <c r="U3701" s="50"/>
      <c r="V3701" s="50"/>
      <c r="W3701" s="50"/>
      <c r="X3701" s="50"/>
    </row>
    <row r="3702" spans="2:24" x14ac:dyDescent="0.25">
      <c r="B3702" s="50"/>
      <c r="C3702" s="128"/>
      <c r="D3702" s="126"/>
      <c r="E3702" s="126"/>
      <c r="F3702" s="124"/>
      <c r="G3702" s="132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  <c r="R3702" s="50"/>
      <c r="S3702" s="50"/>
      <c r="T3702" s="50"/>
      <c r="U3702" s="50"/>
      <c r="V3702" s="50"/>
      <c r="W3702" s="50"/>
      <c r="X3702" s="50"/>
    </row>
    <row r="3703" spans="2:24" x14ac:dyDescent="0.25">
      <c r="B3703" s="50"/>
      <c r="C3703" s="128"/>
      <c r="D3703" s="126"/>
      <c r="E3703" s="126"/>
      <c r="F3703" s="124"/>
      <c r="G3703" s="132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  <c r="R3703" s="50"/>
      <c r="S3703" s="50"/>
      <c r="T3703" s="50"/>
      <c r="U3703" s="50"/>
      <c r="V3703" s="50"/>
      <c r="W3703" s="50"/>
      <c r="X3703" s="50"/>
    </row>
    <row r="3704" spans="2:24" x14ac:dyDescent="0.25">
      <c r="B3704" s="50"/>
      <c r="C3704" s="128"/>
      <c r="D3704" s="126"/>
      <c r="E3704" s="126"/>
      <c r="F3704" s="124"/>
      <c r="G3704" s="132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  <c r="R3704" s="50"/>
      <c r="S3704" s="50"/>
      <c r="T3704" s="50"/>
      <c r="U3704" s="50"/>
      <c r="V3704" s="50"/>
      <c r="W3704" s="50"/>
      <c r="X3704" s="50"/>
    </row>
    <row r="3705" spans="2:24" x14ac:dyDescent="0.25">
      <c r="B3705" s="50"/>
      <c r="C3705" s="128"/>
      <c r="D3705" s="126"/>
      <c r="E3705" s="126"/>
      <c r="F3705" s="124"/>
      <c r="G3705" s="132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  <c r="R3705" s="50"/>
      <c r="S3705" s="50"/>
      <c r="T3705" s="50"/>
      <c r="U3705" s="50"/>
      <c r="V3705" s="50"/>
      <c r="W3705" s="50"/>
      <c r="X3705" s="50"/>
    </row>
    <row r="3706" spans="2:24" x14ac:dyDescent="0.25">
      <c r="B3706" s="50"/>
      <c r="C3706" s="128"/>
      <c r="D3706" s="126"/>
      <c r="E3706" s="126"/>
      <c r="F3706" s="124"/>
      <c r="G3706" s="132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  <c r="R3706" s="50"/>
      <c r="S3706" s="50"/>
      <c r="T3706" s="50"/>
      <c r="U3706" s="50"/>
      <c r="V3706" s="50"/>
      <c r="W3706" s="50"/>
      <c r="X3706" s="50"/>
    </row>
    <row r="3707" spans="2:24" x14ac:dyDescent="0.25">
      <c r="B3707" s="50"/>
      <c r="C3707" s="128"/>
      <c r="D3707" s="126"/>
      <c r="E3707" s="126"/>
      <c r="F3707" s="124"/>
      <c r="G3707" s="132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  <c r="R3707" s="50"/>
      <c r="S3707" s="50"/>
      <c r="T3707" s="50"/>
      <c r="U3707" s="50"/>
      <c r="V3707" s="50"/>
      <c r="W3707" s="50"/>
      <c r="X3707" s="50"/>
    </row>
    <row r="3708" spans="2:24" x14ac:dyDescent="0.25">
      <c r="B3708" s="50"/>
      <c r="C3708" s="128"/>
      <c r="D3708" s="126"/>
      <c r="E3708" s="126"/>
      <c r="F3708" s="124"/>
      <c r="G3708" s="132"/>
      <c r="H3708" s="50"/>
      <c r="I3708" s="50"/>
      <c r="J3708" s="50"/>
      <c r="K3708" s="50"/>
      <c r="L3708" s="50"/>
      <c r="M3708" s="50"/>
      <c r="N3708" s="50"/>
      <c r="O3708" s="50"/>
      <c r="P3708" s="50"/>
      <c r="Q3708" s="50"/>
      <c r="R3708" s="50"/>
      <c r="S3708" s="50"/>
      <c r="T3708" s="50"/>
      <c r="U3708" s="50"/>
      <c r="V3708" s="50"/>
      <c r="W3708" s="50"/>
      <c r="X3708" s="50"/>
    </row>
    <row r="3709" spans="2:24" x14ac:dyDescent="0.25">
      <c r="B3709" s="50"/>
      <c r="C3709" s="128"/>
      <c r="D3709" s="126"/>
      <c r="E3709" s="126"/>
      <c r="F3709" s="124"/>
      <c r="G3709" s="132"/>
      <c r="H3709" s="50"/>
      <c r="I3709" s="50"/>
      <c r="J3709" s="50"/>
      <c r="K3709" s="50"/>
      <c r="L3709" s="50"/>
      <c r="M3709" s="50"/>
      <c r="N3709" s="50"/>
      <c r="O3709" s="50"/>
      <c r="P3709" s="50"/>
      <c r="Q3709" s="50"/>
      <c r="R3709" s="50"/>
      <c r="S3709" s="50"/>
      <c r="T3709" s="50"/>
      <c r="U3709" s="50"/>
      <c r="V3709" s="50"/>
      <c r="W3709" s="50"/>
      <c r="X3709" s="50"/>
    </row>
    <row r="3710" spans="2:24" x14ac:dyDescent="0.25">
      <c r="B3710" s="50"/>
      <c r="C3710" s="128"/>
      <c r="D3710" s="126"/>
      <c r="E3710" s="126"/>
      <c r="F3710" s="124"/>
      <c r="G3710" s="132"/>
      <c r="H3710" s="50"/>
      <c r="I3710" s="50"/>
      <c r="J3710" s="50"/>
      <c r="K3710" s="50"/>
      <c r="L3710" s="50"/>
      <c r="M3710" s="50"/>
      <c r="N3710" s="50"/>
      <c r="O3710" s="50"/>
      <c r="P3710" s="50"/>
      <c r="Q3710" s="50"/>
      <c r="R3710" s="50"/>
      <c r="S3710" s="50"/>
      <c r="T3710" s="50"/>
      <c r="U3710" s="50"/>
      <c r="V3710" s="50"/>
      <c r="W3710" s="50"/>
      <c r="X3710" s="50"/>
    </row>
    <row r="3711" spans="2:24" x14ac:dyDescent="0.25">
      <c r="B3711" s="50"/>
      <c r="C3711" s="128"/>
      <c r="D3711" s="126"/>
      <c r="E3711" s="126"/>
      <c r="F3711" s="124"/>
      <c r="G3711" s="132"/>
      <c r="H3711" s="50"/>
      <c r="I3711" s="50"/>
      <c r="J3711" s="50"/>
      <c r="K3711" s="50"/>
      <c r="L3711" s="50"/>
      <c r="M3711" s="50"/>
      <c r="N3711" s="50"/>
      <c r="O3711" s="50"/>
      <c r="P3711" s="50"/>
      <c r="Q3711" s="50"/>
      <c r="R3711" s="50"/>
      <c r="S3711" s="50"/>
      <c r="T3711" s="50"/>
      <c r="U3711" s="50"/>
      <c r="V3711" s="50"/>
      <c r="W3711" s="50"/>
      <c r="X3711" s="50"/>
    </row>
    <row r="3712" spans="2:24" x14ac:dyDescent="0.25">
      <c r="B3712" s="50"/>
      <c r="C3712" s="128"/>
      <c r="D3712" s="126"/>
      <c r="E3712" s="126"/>
      <c r="F3712" s="124"/>
      <c r="G3712" s="132"/>
      <c r="H3712" s="50"/>
      <c r="I3712" s="50"/>
      <c r="J3712" s="50"/>
      <c r="K3712" s="50"/>
      <c r="L3712" s="50"/>
      <c r="M3712" s="50"/>
      <c r="N3712" s="50"/>
      <c r="O3712" s="50"/>
      <c r="P3712" s="50"/>
      <c r="Q3712" s="50"/>
      <c r="R3712" s="50"/>
      <c r="S3712" s="50"/>
      <c r="T3712" s="50"/>
      <c r="U3712" s="50"/>
      <c r="V3712" s="50"/>
      <c r="W3712" s="50"/>
      <c r="X3712" s="50"/>
    </row>
    <row r="3713" spans="2:24" x14ac:dyDescent="0.25">
      <c r="B3713" s="50"/>
      <c r="C3713" s="128"/>
      <c r="D3713" s="126"/>
      <c r="E3713" s="126"/>
      <c r="F3713" s="124"/>
      <c r="G3713" s="132"/>
      <c r="H3713" s="50"/>
      <c r="I3713" s="50"/>
      <c r="J3713" s="50"/>
      <c r="K3713" s="50"/>
      <c r="L3713" s="50"/>
      <c r="M3713" s="50"/>
      <c r="N3713" s="50"/>
      <c r="O3713" s="50"/>
      <c r="P3713" s="50"/>
      <c r="Q3713" s="50"/>
      <c r="R3713" s="50"/>
      <c r="S3713" s="50"/>
      <c r="T3713" s="50"/>
      <c r="U3713" s="50"/>
      <c r="V3713" s="50"/>
      <c r="W3713" s="50"/>
      <c r="X3713" s="50"/>
    </row>
    <row r="3714" spans="2:24" x14ac:dyDescent="0.25">
      <c r="B3714" s="50"/>
      <c r="C3714" s="128"/>
      <c r="D3714" s="126"/>
      <c r="E3714" s="126"/>
      <c r="F3714" s="124"/>
      <c r="G3714" s="132"/>
      <c r="H3714" s="50"/>
      <c r="I3714" s="50"/>
      <c r="J3714" s="50"/>
      <c r="K3714" s="50"/>
      <c r="L3714" s="50"/>
      <c r="M3714" s="50"/>
      <c r="N3714" s="50"/>
      <c r="O3714" s="50"/>
      <c r="P3714" s="50"/>
      <c r="Q3714" s="50"/>
      <c r="R3714" s="50"/>
      <c r="S3714" s="50"/>
      <c r="T3714" s="50"/>
      <c r="U3714" s="50"/>
      <c r="V3714" s="50"/>
      <c r="W3714" s="50"/>
      <c r="X3714" s="50"/>
    </row>
    <row r="3715" spans="2:24" x14ac:dyDescent="0.25">
      <c r="B3715" s="50"/>
      <c r="C3715" s="128"/>
      <c r="D3715" s="126"/>
      <c r="E3715" s="126"/>
      <c r="F3715" s="124"/>
      <c r="G3715" s="132"/>
      <c r="H3715" s="50"/>
      <c r="I3715" s="50"/>
      <c r="J3715" s="50"/>
      <c r="K3715" s="50"/>
      <c r="L3715" s="50"/>
      <c r="M3715" s="50"/>
      <c r="N3715" s="50"/>
      <c r="O3715" s="50"/>
      <c r="P3715" s="50"/>
      <c r="Q3715" s="50"/>
      <c r="R3715" s="50"/>
      <c r="S3715" s="50"/>
      <c r="T3715" s="50"/>
      <c r="U3715" s="50"/>
      <c r="V3715" s="50"/>
      <c r="W3715" s="50"/>
      <c r="X3715" s="50"/>
    </row>
    <row r="3716" spans="2:24" x14ac:dyDescent="0.25">
      <c r="B3716" s="50"/>
      <c r="C3716" s="128"/>
      <c r="D3716" s="126"/>
      <c r="E3716" s="126"/>
      <c r="F3716" s="124"/>
      <c r="G3716" s="132"/>
      <c r="H3716" s="50"/>
      <c r="I3716" s="50"/>
      <c r="J3716" s="50"/>
      <c r="K3716" s="50"/>
      <c r="L3716" s="50"/>
      <c r="M3716" s="50"/>
      <c r="N3716" s="50"/>
      <c r="O3716" s="50"/>
      <c r="P3716" s="50"/>
      <c r="Q3716" s="50"/>
      <c r="R3716" s="50"/>
      <c r="S3716" s="50"/>
      <c r="T3716" s="50"/>
      <c r="U3716" s="50"/>
      <c r="V3716" s="50"/>
      <c r="W3716" s="50"/>
      <c r="X3716" s="50"/>
    </row>
    <row r="3717" spans="2:24" x14ac:dyDescent="0.25">
      <c r="B3717" s="50"/>
      <c r="C3717" s="128"/>
      <c r="D3717" s="126"/>
      <c r="E3717" s="126"/>
      <c r="F3717" s="124"/>
      <c r="G3717" s="132"/>
      <c r="H3717" s="50"/>
      <c r="I3717" s="50"/>
      <c r="J3717" s="50"/>
      <c r="K3717" s="50"/>
      <c r="L3717" s="50"/>
      <c r="M3717" s="50"/>
      <c r="N3717" s="50"/>
      <c r="O3717" s="50"/>
      <c r="P3717" s="50"/>
      <c r="Q3717" s="50"/>
      <c r="R3717" s="50"/>
      <c r="S3717" s="50"/>
      <c r="T3717" s="50"/>
      <c r="U3717" s="50"/>
      <c r="V3717" s="50"/>
      <c r="W3717" s="50"/>
      <c r="X3717" s="50"/>
    </row>
    <row r="3718" spans="2:24" x14ac:dyDescent="0.25">
      <c r="B3718" s="50"/>
      <c r="C3718" s="128"/>
      <c r="D3718" s="126"/>
      <c r="E3718" s="126"/>
      <c r="F3718" s="124"/>
      <c r="G3718" s="132"/>
      <c r="H3718" s="50"/>
      <c r="I3718" s="50"/>
      <c r="J3718" s="50"/>
      <c r="K3718" s="50"/>
      <c r="L3718" s="50"/>
      <c r="M3718" s="50"/>
      <c r="N3718" s="50"/>
      <c r="O3718" s="50"/>
      <c r="P3718" s="50"/>
      <c r="Q3718" s="50"/>
      <c r="R3718" s="50"/>
      <c r="S3718" s="50"/>
      <c r="T3718" s="50"/>
      <c r="U3718" s="50"/>
      <c r="V3718" s="50"/>
      <c r="W3718" s="50"/>
      <c r="X3718" s="50"/>
    </row>
    <row r="3719" spans="2:24" x14ac:dyDescent="0.25">
      <c r="B3719" s="50"/>
      <c r="C3719" s="128"/>
      <c r="D3719" s="126"/>
      <c r="E3719" s="126"/>
      <c r="F3719" s="124"/>
      <c r="G3719" s="132"/>
      <c r="H3719" s="50"/>
      <c r="I3719" s="50"/>
      <c r="J3719" s="50"/>
      <c r="K3719" s="50"/>
      <c r="L3719" s="50"/>
      <c r="M3719" s="50"/>
      <c r="N3719" s="50"/>
      <c r="O3719" s="50"/>
      <c r="P3719" s="50"/>
      <c r="Q3719" s="50"/>
      <c r="R3719" s="50"/>
      <c r="S3719" s="50"/>
      <c r="T3719" s="50"/>
      <c r="U3719" s="50"/>
      <c r="V3719" s="50"/>
      <c r="W3719" s="50"/>
      <c r="X3719" s="50"/>
    </row>
    <row r="3720" spans="2:24" x14ac:dyDescent="0.25">
      <c r="B3720" s="50"/>
      <c r="C3720" s="128"/>
      <c r="D3720" s="126"/>
      <c r="E3720" s="126"/>
      <c r="F3720" s="124"/>
      <c r="G3720" s="132"/>
      <c r="H3720" s="50"/>
      <c r="I3720" s="50"/>
      <c r="J3720" s="50"/>
      <c r="K3720" s="50"/>
      <c r="L3720" s="50"/>
      <c r="M3720" s="50"/>
      <c r="N3720" s="50"/>
      <c r="O3720" s="50"/>
      <c r="P3720" s="50"/>
      <c r="Q3720" s="50"/>
      <c r="R3720" s="50"/>
      <c r="S3720" s="50"/>
      <c r="T3720" s="50"/>
      <c r="U3720" s="50"/>
      <c r="V3720" s="50"/>
      <c r="W3720" s="50"/>
      <c r="X3720" s="50"/>
    </row>
    <row r="3721" spans="2:24" x14ac:dyDescent="0.25">
      <c r="B3721" s="50"/>
      <c r="C3721" s="128"/>
      <c r="D3721" s="126"/>
      <c r="E3721" s="126"/>
      <c r="F3721" s="124"/>
      <c r="G3721" s="132"/>
      <c r="H3721" s="50"/>
      <c r="I3721" s="50"/>
      <c r="J3721" s="50"/>
      <c r="K3721" s="50"/>
      <c r="L3721" s="50"/>
      <c r="M3721" s="50"/>
      <c r="N3721" s="50"/>
      <c r="O3721" s="50"/>
      <c r="P3721" s="50"/>
      <c r="Q3721" s="50"/>
      <c r="R3721" s="50"/>
      <c r="S3721" s="50"/>
      <c r="T3721" s="50"/>
      <c r="U3721" s="50"/>
      <c r="V3721" s="50"/>
      <c r="W3721" s="50"/>
      <c r="X3721" s="50"/>
    </row>
    <row r="3722" spans="2:24" x14ac:dyDescent="0.25">
      <c r="B3722" s="50"/>
      <c r="C3722" s="128"/>
      <c r="D3722" s="126"/>
      <c r="E3722" s="126"/>
      <c r="F3722" s="124"/>
      <c r="G3722" s="132"/>
      <c r="H3722" s="50"/>
      <c r="I3722" s="50"/>
      <c r="J3722" s="50"/>
      <c r="K3722" s="50"/>
      <c r="L3722" s="50"/>
      <c r="M3722" s="50"/>
      <c r="N3722" s="50"/>
      <c r="O3722" s="50"/>
      <c r="P3722" s="50"/>
      <c r="Q3722" s="50"/>
      <c r="R3722" s="50"/>
      <c r="S3722" s="50"/>
      <c r="T3722" s="50"/>
      <c r="U3722" s="50"/>
      <c r="V3722" s="50"/>
      <c r="W3722" s="50"/>
      <c r="X3722" s="50"/>
    </row>
    <row r="3723" spans="2:24" x14ac:dyDescent="0.25">
      <c r="B3723" s="50"/>
      <c r="C3723" s="128"/>
      <c r="D3723" s="126"/>
      <c r="E3723" s="126"/>
      <c r="F3723" s="124"/>
      <c r="G3723" s="132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  <c r="R3723" s="50"/>
      <c r="S3723" s="50"/>
      <c r="T3723" s="50"/>
      <c r="U3723" s="50"/>
      <c r="V3723" s="50"/>
      <c r="W3723" s="50"/>
      <c r="X3723" s="50"/>
    </row>
    <row r="3724" spans="2:24" x14ac:dyDescent="0.25">
      <c r="B3724" s="50"/>
      <c r="C3724" s="128"/>
      <c r="D3724" s="126"/>
      <c r="E3724" s="126"/>
      <c r="F3724" s="124"/>
      <c r="G3724" s="132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  <c r="R3724" s="50"/>
      <c r="S3724" s="50"/>
      <c r="T3724" s="50"/>
      <c r="U3724" s="50"/>
      <c r="V3724" s="50"/>
      <c r="W3724" s="50"/>
      <c r="X3724" s="50"/>
    </row>
    <row r="3725" spans="2:24" x14ac:dyDescent="0.25">
      <c r="B3725" s="50"/>
      <c r="C3725" s="128"/>
      <c r="D3725" s="126"/>
      <c r="E3725" s="126"/>
      <c r="F3725" s="124"/>
      <c r="G3725" s="132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  <c r="R3725" s="50"/>
      <c r="S3725" s="50"/>
      <c r="T3725" s="50"/>
      <c r="U3725" s="50"/>
      <c r="V3725" s="50"/>
      <c r="W3725" s="50"/>
      <c r="X3725" s="50"/>
    </row>
    <row r="3726" spans="2:24" x14ac:dyDescent="0.25">
      <c r="B3726" s="50"/>
      <c r="C3726" s="128"/>
      <c r="D3726" s="126"/>
      <c r="E3726" s="126"/>
      <c r="F3726" s="124"/>
      <c r="G3726" s="132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  <c r="R3726" s="50"/>
      <c r="S3726" s="50"/>
      <c r="T3726" s="50"/>
      <c r="U3726" s="50"/>
      <c r="V3726" s="50"/>
      <c r="W3726" s="50"/>
      <c r="X3726" s="50"/>
    </row>
    <row r="3727" spans="2:24" x14ac:dyDescent="0.25">
      <c r="B3727" s="50"/>
      <c r="C3727" s="128"/>
      <c r="D3727" s="126"/>
      <c r="E3727" s="126"/>
      <c r="F3727" s="124"/>
      <c r="G3727" s="132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  <c r="R3727" s="50"/>
      <c r="S3727" s="50"/>
      <c r="T3727" s="50"/>
      <c r="U3727" s="50"/>
      <c r="V3727" s="50"/>
      <c r="W3727" s="50"/>
      <c r="X3727" s="50"/>
    </row>
    <row r="3728" spans="2:24" x14ac:dyDescent="0.25">
      <c r="B3728" s="50"/>
      <c r="C3728" s="128"/>
      <c r="D3728" s="126"/>
      <c r="E3728" s="126"/>
      <c r="F3728" s="124"/>
      <c r="G3728" s="132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  <c r="R3728" s="50"/>
      <c r="S3728" s="50"/>
      <c r="T3728" s="50"/>
      <c r="U3728" s="50"/>
      <c r="V3728" s="50"/>
      <c r="W3728" s="50"/>
      <c r="X3728" s="50"/>
    </row>
    <row r="3729" spans="2:24" x14ac:dyDescent="0.25">
      <c r="B3729" s="50"/>
      <c r="C3729" s="128"/>
      <c r="D3729" s="126"/>
      <c r="E3729" s="126"/>
      <c r="F3729" s="124"/>
      <c r="G3729" s="132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  <c r="R3729" s="50"/>
      <c r="S3729" s="50"/>
      <c r="T3729" s="50"/>
      <c r="U3729" s="50"/>
      <c r="V3729" s="50"/>
      <c r="W3729" s="50"/>
      <c r="X3729" s="50"/>
    </row>
    <row r="3730" spans="2:24" x14ac:dyDescent="0.25">
      <c r="B3730" s="50"/>
      <c r="C3730" s="128"/>
      <c r="D3730" s="126"/>
      <c r="E3730" s="126"/>
      <c r="F3730" s="124"/>
      <c r="G3730" s="132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  <c r="R3730" s="50"/>
      <c r="S3730" s="50"/>
      <c r="T3730" s="50"/>
      <c r="U3730" s="50"/>
      <c r="V3730" s="50"/>
      <c r="W3730" s="50"/>
      <c r="X3730" s="50"/>
    </row>
    <row r="3731" spans="2:24" x14ac:dyDescent="0.25">
      <c r="B3731" s="50"/>
      <c r="C3731" s="128"/>
      <c r="D3731" s="126"/>
      <c r="E3731" s="126"/>
      <c r="F3731" s="124"/>
      <c r="G3731" s="132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  <c r="R3731" s="50"/>
      <c r="S3731" s="50"/>
      <c r="T3731" s="50"/>
      <c r="U3731" s="50"/>
      <c r="V3731" s="50"/>
      <c r="W3731" s="50"/>
      <c r="X3731" s="50"/>
    </row>
    <row r="3732" spans="2:24" x14ac:dyDescent="0.25">
      <c r="B3732" s="50"/>
      <c r="C3732" s="128"/>
      <c r="D3732" s="126"/>
      <c r="E3732" s="126"/>
      <c r="F3732" s="124"/>
      <c r="G3732" s="132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  <c r="R3732" s="50"/>
      <c r="S3732" s="50"/>
      <c r="T3732" s="50"/>
      <c r="U3732" s="50"/>
      <c r="V3732" s="50"/>
      <c r="W3732" s="50"/>
      <c r="X3732" s="50"/>
    </row>
    <row r="3733" spans="2:24" x14ac:dyDescent="0.25">
      <c r="B3733" s="50"/>
      <c r="C3733" s="128"/>
      <c r="D3733" s="126"/>
      <c r="E3733" s="126"/>
      <c r="F3733" s="124"/>
      <c r="G3733" s="132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  <c r="R3733" s="50"/>
      <c r="S3733" s="50"/>
      <c r="T3733" s="50"/>
      <c r="U3733" s="50"/>
      <c r="V3733" s="50"/>
      <c r="W3733" s="50"/>
      <c r="X3733" s="50"/>
    </row>
    <row r="3734" spans="2:24" x14ac:dyDescent="0.25">
      <c r="B3734" s="50"/>
      <c r="C3734" s="128"/>
      <c r="D3734" s="126"/>
      <c r="E3734" s="126"/>
      <c r="F3734" s="124"/>
      <c r="G3734" s="132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  <c r="R3734" s="50"/>
      <c r="S3734" s="50"/>
      <c r="T3734" s="50"/>
      <c r="U3734" s="50"/>
      <c r="V3734" s="50"/>
      <c r="W3734" s="50"/>
      <c r="X3734" s="50"/>
    </row>
    <row r="3735" spans="2:24" x14ac:dyDescent="0.25">
      <c r="B3735" s="50"/>
      <c r="C3735" s="128"/>
      <c r="D3735" s="126"/>
      <c r="E3735" s="126"/>
      <c r="F3735" s="124"/>
      <c r="G3735" s="132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  <c r="R3735" s="50"/>
      <c r="S3735" s="50"/>
      <c r="T3735" s="50"/>
      <c r="U3735" s="50"/>
      <c r="V3735" s="50"/>
      <c r="W3735" s="50"/>
      <c r="X3735" s="50"/>
    </row>
    <row r="3736" spans="2:24" x14ac:dyDescent="0.25">
      <c r="B3736" s="50"/>
      <c r="C3736" s="128"/>
      <c r="D3736" s="126"/>
      <c r="E3736" s="126"/>
      <c r="F3736" s="124"/>
      <c r="G3736" s="132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  <c r="R3736" s="50"/>
      <c r="S3736" s="50"/>
      <c r="T3736" s="50"/>
      <c r="U3736" s="50"/>
      <c r="V3736" s="50"/>
      <c r="W3736" s="50"/>
      <c r="X3736" s="50"/>
    </row>
    <row r="3737" spans="2:24" x14ac:dyDescent="0.25">
      <c r="B3737" s="50"/>
      <c r="C3737" s="128"/>
      <c r="D3737" s="126"/>
      <c r="E3737" s="126"/>
      <c r="F3737" s="124"/>
      <c r="G3737" s="132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  <c r="R3737" s="50"/>
      <c r="S3737" s="50"/>
      <c r="T3737" s="50"/>
      <c r="U3737" s="50"/>
      <c r="V3737" s="50"/>
      <c r="W3737" s="50"/>
      <c r="X3737" s="50"/>
    </row>
    <row r="3738" spans="2:24" x14ac:dyDescent="0.25">
      <c r="B3738" s="50"/>
      <c r="C3738" s="128"/>
      <c r="D3738" s="126"/>
      <c r="E3738" s="126"/>
      <c r="F3738" s="124"/>
      <c r="G3738" s="132"/>
      <c r="H3738" s="50"/>
      <c r="I3738" s="50"/>
      <c r="J3738" s="50"/>
      <c r="K3738" s="50"/>
      <c r="L3738" s="50"/>
      <c r="M3738" s="50"/>
      <c r="N3738" s="50"/>
      <c r="O3738" s="50"/>
      <c r="P3738" s="50"/>
      <c r="Q3738" s="50"/>
      <c r="R3738" s="50"/>
      <c r="S3738" s="50"/>
      <c r="T3738" s="50"/>
      <c r="U3738" s="50"/>
      <c r="V3738" s="50"/>
      <c r="W3738" s="50"/>
      <c r="X3738" s="50"/>
    </row>
    <row r="3739" spans="2:24" x14ac:dyDescent="0.25">
      <c r="B3739" s="50"/>
      <c r="C3739" s="128"/>
      <c r="D3739" s="126"/>
      <c r="E3739" s="126"/>
      <c r="F3739" s="124"/>
      <c r="G3739" s="132"/>
      <c r="H3739" s="50"/>
      <c r="I3739" s="50"/>
      <c r="J3739" s="50"/>
      <c r="K3739" s="50"/>
      <c r="L3739" s="50"/>
      <c r="M3739" s="50"/>
      <c r="N3739" s="50"/>
      <c r="O3739" s="50"/>
      <c r="P3739" s="50"/>
      <c r="Q3739" s="50"/>
      <c r="R3739" s="50"/>
      <c r="S3739" s="50"/>
      <c r="T3739" s="50"/>
      <c r="U3739" s="50"/>
      <c r="V3739" s="50"/>
      <c r="W3739" s="50"/>
      <c r="X3739" s="50"/>
    </row>
    <row r="3740" spans="2:24" x14ac:dyDescent="0.25">
      <c r="B3740" s="50"/>
      <c r="C3740" s="128"/>
      <c r="D3740" s="126"/>
      <c r="E3740" s="126"/>
      <c r="F3740" s="124"/>
      <c r="G3740" s="132"/>
      <c r="H3740" s="50"/>
      <c r="I3740" s="50"/>
      <c r="J3740" s="50"/>
      <c r="K3740" s="50"/>
      <c r="L3740" s="50"/>
      <c r="M3740" s="50"/>
      <c r="N3740" s="50"/>
      <c r="O3740" s="50"/>
      <c r="P3740" s="50"/>
      <c r="Q3740" s="50"/>
      <c r="R3740" s="50"/>
      <c r="S3740" s="50"/>
      <c r="T3740" s="50"/>
      <c r="U3740" s="50"/>
      <c r="V3740" s="50"/>
      <c r="W3740" s="50"/>
      <c r="X3740" s="50"/>
    </row>
    <row r="3741" spans="2:24" x14ac:dyDescent="0.25">
      <c r="B3741" s="50"/>
      <c r="C3741" s="128"/>
      <c r="D3741" s="126"/>
      <c r="E3741" s="126"/>
      <c r="F3741" s="124"/>
      <c r="G3741" s="132"/>
      <c r="H3741" s="50"/>
      <c r="I3741" s="50"/>
      <c r="J3741" s="50"/>
      <c r="K3741" s="50"/>
      <c r="L3741" s="50"/>
      <c r="M3741" s="50"/>
      <c r="N3741" s="50"/>
      <c r="O3741" s="50"/>
      <c r="P3741" s="50"/>
      <c r="Q3741" s="50"/>
      <c r="R3741" s="50"/>
      <c r="S3741" s="50"/>
      <c r="T3741" s="50"/>
      <c r="U3741" s="50"/>
      <c r="V3741" s="50"/>
      <c r="W3741" s="50"/>
      <c r="X3741" s="50"/>
    </row>
    <row r="3742" spans="2:24" x14ac:dyDescent="0.25">
      <c r="B3742" s="50"/>
      <c r="C3742" s="128"/>
      <c r="D3742" s="126"/>
      <c r="E3742" s="126"/>
      <c r="F3742" s="124"/>
      <c r="G3742" s="132"/>
      <c r="H3742" s="50"/>
      <c r="I3742" s="50"/>
      <c r="J3742" s="50"/>
      <c r="K3742" s="50"/>
      <c r="L3742" s="50"/>
      <c r="M3742" s="50"/>
      <c r="N3742" s="50"/>
      <c r="O3742" s="50"/>
      <c r="P3742" s="50"/>
      <c r="Q3742" s="50"/>
      <c r="R3742" s="50"/>
      <c r="S3742" s="50"/>
      <c r="T3742" s="50"/>
      <c r="U3742" s="50"/>
      <c r="V3742" s="50"/>
      <c r="W3742" s="50"/>
      <c r="X3742" s="50"/>
    </row>
    <row r="3743" spans="2:24" x14ac:dyDescent="0.25">
      <c r="B3743" s="50"/>
      <c r="C3743" s="128"/>
      <c r="D3743" s="126"/>
      <c r="E3743" s="126"/>
      <c r="F3743" s="124"/>
      <c r="G3743" s="132"/>
      <c r="H3743" s="50"/>
      <c r="I3743" s="50"/>
      <c r="J3743" s="50"/>
      <c r="K3743" s="50"/>
      <c r="L3743" s="50"/>
      <c r="M3743" s="50"/>
      <c r="N3743" s="50"/>
      <c r="O3743" s="50"/>
      <c r="P3743" s="50"/>
      <c r="Q3743" s="50"/>
      <c r="R3743" s="50"/>
      <c r="S3743" s="50"/>
      <c r="T3743" s="50"/>
      <c r="U3743" s="50"/>
      <c r="V3743" s="50"/>
      <c r="W3743" s="50"/>
      <c r="X3743" s="50"/>
    </row>
    <row r="3744" spans="2:24" x14ac:dyDescent="0.25">
      <c r="B3744" s="50"/>
      <c r="C3744" s="128"/>
      <c r="D3744" s="126"/>
      <c r="E3744" s="126"/>
      <c r="F3744" s="124"/>
      <c r="G3744" s="132"/>
      <c r="H3744" s="50"/>
      <c r="I3744" s="50"/>
      <c r="J3744" s="50"/>
      <c r="K3744" s="50"/>
      <c r="L3744" s="50"/>
      <c r="M3744" s="50"/>
      <c r="N3744" s="50"/>
      <c r="O3744" s="50"/>
      <c r="P3744" s="50"/>
      <c r="Q3744" s="50"/>
      <c r="R3744" s="50"/>
      <c r="S3744" s="50"/>
      <c r="T3744" s="50"/>
      <c r="U3744" s="50"/>
      <c r="V3744" s="50"/>
      <c r="W3744" s="50"/>
      <c r="X3744" s="50"/>
    </row>
    <row r="3745" spans="2:24" x14ac:dyDescent="0.25">
      <c r="B3745" s="50"/>
      <c r="C3745" s="128"/>
      <c r="D3745" s="126"/>
      <c r="E3745" s="126"/>
      <c r="F3745" s="124"/>
      <c r="G3745" s="132"/>
      <c r="H3745" s="50"/>
      <c r="I3745" s="50"/>
      <c r="J3745" s="50"/>
      <c r="K3745" s="50"/>
      <c r="L3745" s="50"/>
      <c r="M3745" s="50"/>
      <c r="N3745" s="50"/>
      <c r="O3745" s="50"/>
      <c r="P3745" s="50"/>
      <c r="Q3745" s="50"/>
      <c r="R3745" s="50"/>
      <c r="S3745" s="50"/>
      <c r="T3745" s="50"/>
      <c r="U3745" s="50"/>
      <c r="V3745" s="50"/>
      <c r="W3745" s="50"/>
      <c r="X3745" s="50"/>
    </row>
    <row r="3746" spans="2:24" x14ac:dyDescent="0.25">
      <c r="B3746" s="50"/>
      <c r="C3746" s="128"/>
      <c r="D3746" s="126"/>
      <c r="E3746" s="126"/>
      <c r="F3746" s="124"/>
      <c r="G3746" s="132"/>
      <c r="H3746" s="50"/>
      <c r="I3746" s="50"/>
      <c r="J3746" s="50"/>
      <c r="K3746" s="50"/>
      <c r="L3746" s="50"/>
      <c r="M3746" s="50"/>
      <c r="N3746" s="50"/>
      <c r="O3746" s="50"/>
      <c r="P3746" s="50"/>
      <c r="Q3746" s="50"/>
      <c r="R3746" s="50"/>
      <c r="S3746" s="50"/>
      <c r="T3746" s="50"/>
      <c r="U3746" s="50"/>
      <c r="V3746" s="50"/>
      <c r="W3746" s="50"/>
      <c r="X3746" s="50"/>
    </row>
    <row r="3747" spans="2:24" x14ac:dyDescent="0.25">
      <c r="B3747" s="50"/>
      <c r="C3747" s="128"/>
      <c r="D3747" s="126"/>
      <c r="E3747" s="126"/>
      <c r="F3747" s="124"/>
      <c r="G3747" s="132"/>
      <c r="H3747" s="50"/>
      <c r="I3747" s="50"/>
      <c r="J3747" s="50"/>
      <c r="K3747" s="50"/>
      <c r="L3747" s="50"/>
      <c r="M3747" s="50"/>
      <c r="N3747" s="50"/>
      <c r="O3747" s="50"/>
      <c r="P3747" s="50"/>
      <c r="Q3747" s="50"/>
      <c r="R3747" s="50"/>
      <c r="S3747" s="50"/>
      <c r="T3747" s="50"/>
      <c r="U3747" s="50"/>
      <c r="V3747" s="50"/>
      <c r="W3747" s="50"/>
      <c r="X3747" s="50"/>
    </row>
    <row r="3748" spans="2:24" x14ac:dyDescent="0.25">
      <c r="B3748" s="50"/>
      <c r="C3748" s="128"/>
      <c r="D3748" s="126"/>
      <c r="E3748" s="126"/>
      <c r="F3748" s="124"/>
      <c r="G3748" s="132"/>
      <c r="H3748" s="50"/>
      <c r="I3748" s="50"/>
      <c r="J3748" s="50"/>
      <c r="K3748" s="50"/>
      <c r="L3748" s="50"/>
      <c r="M3748" s="50"/>
      <c r="N3748" s="50"/>
      <c r="O3748" s="50"/>
      <c r="P3748" s="50"/>
      <c r="Q3748" s="50"/>
      <c r="R3748" s="50"/>
      <c r="S3748" s="50"/>
      <c r="T3748" s="50"/>
      <c r="U3748" s="50"/>
      <c r="V3748" s="50"/>
      <c r="W3748" s="50"/>
      <c r="X3748" s="50"/>
    </row>
    <row r="3749" spans="2:24" x14ac:dyDescent="0.25">
      <c r="B3749" s="50"/>
      <c r="C3749" s="128"/>
      <c r="D3749" s="126"/>
      <c r="E3749" s="126"/>
      <c r="F3749" s="124"/>
      <c r="G3749" s="132"/>
      <c r="H3749" s="50"/>
      <c r="I3749" s="50"/>
      <c r="J3749" s="50"/>
      <c r="K3749" s="50"/>
      <c r="L3749" s="50"/>
      <c r="M3749" s="50"/>
      <c r="N3749" s="50"/>
      <c r="O3749" s="50"/>
      <c r="P3749" s="50"/>
      <c r="Q3749" s="50"/>
      <c r="R3749" s="50"/>
      <c r="S3749" s="50"/>
      <c r="T3749" s="50"/>
      <c r="U3749" s="50"/>
      <c r="V3749" s="50"/>
      <c r="W3749" s="50"/>
      <c r="X3749" s="50"/>
    </row>
    <row r="3750" spans="2:24" x14ac:dyDescent="0.25">
      <c r="B3750" s="50"/>
      <c r="C3750" s="128"/>
      <c r="D3750" s="126"/>
      <c r="E3750" s="126"/>
      <c r="F3750" s="124"/>
      <c r="G3750" s="132"/>
      <c r="H3750" s="50"/>
      <c r="I3750" s="50"/>
      <c r="J3750" s="50"/>
      <c r="K3750" s="50"/>
      <c r="L3750" s="50"/>
      <c r="M3750" s="50"/>
      <c r="N3750" s="50"/>
      <c r="O3750" s="50"/>
      <c r="P3750" s="50"/>
      <c r="Q3750" s="50"/>
      <c r="R3750" s="50"/>
      <c r="S3750" s="50"/>
      <c r="T3750" s="50"/>
      <c r="U3750" s="50"/>
      <c r="V3750" s="50"/>
      <c r="W3750" s="50"/>
      <c r="X3750" s="50"/>
    </row>
    <row r="3751" spans="2:24" x14ac:dyDescent="0.25">
      <c r="B3751" s="50"/>
      <c r="C3751" s="128"/>
      <c r="D3751" s="126"/>
      <c r="E3751" s="126"/>
      <c r="F3751" s="124"/>
      <c r="G3751" s="132"/>
      <c r="H3751" s="50"/>
      <c r="I3751" s="50"/>
      <c r="J3751" s="50"/>
      <c r="K3751" s="50"/>
      <c r="L3751" s="50"/>
      <c r="M3751" s="50"/>
      <c r="N3751" s="50"/>
      <c r="O3751" s="50"/>
      <c r="P3751" s="50"/>
      <c r="Q3751" s="50"/>
      <c r="R3751" s="50"/>
      <c r="S3751" s="50"/>
      <c r="T3751" s="50"/>
      <c r="U3751" s="50"/>
      <c r="V3751" s="50"/>
      <c r="W3751" s="50"/>
      <c r="X3751" s="50"/>
    </row>
    <row r="3752" spans="2:24" x14ac:dyDescent="0.25">
      <c r="B3752" s="50"/>
      <c r="C3752" s="128"/>
      <c r="D3752" s="126"/>
      <c r="E3752" s="126"/>
      <c r="F3752" s="124"/>
      <c r="G3752" s="132"/>
      <c r="H3752" s="50"/>
      <c r="I3752" s="50"/>
      <c r="J3752" s="50"/>
      <c r="K3752" s="50"/>
      <c r="L3752" s="50"/>
      <c r="M3752" s="50"/>
      <c r="N3752" s="50"/>
      <c r="O3752" s="50"/>
      <c r="P3752" s="50"/>
      <c r="Q3752" s="50"/>
      <c r="R3752" s="50"/>
      <c r="S3752" s="50"/>
      <c r="T3752" s="50"/>
      <c r="U3752" s="50"/>
      <c r="V3752" s="50"/>
      <c r="W3752" s="50"/>
      <c r="X3752" s="50"/>
    </row>
    <row r="3753" spans="2:24" x14ac:dyDescent="0.25">
      <c r="B3753" s="50"/>
      <c r="C3753" s="128"/>
      <c r="D3753" s="126"/>
      <c r="E3753" s="126"/>
      <c r="F3753" s="124"/>
      <c r="G3753" s="132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  <c r="R3753" s="50"/>
      <c r="S3753" s="50"/>
      <c r="T3753" s="50"/>
      <c r="U3753" s="50"/>
      <c r="V3753" s="50"/>
      <c r="W3753" s="50"/>
      <c r="X3753" s="50"/>
    </row>
    <row r="3754" spans="2:24" x14ac:dyDescent="0.25">
      <c r="B3754" s="50"/>
      <c r="C3754" s="128"/>
      <c r="D3754" s="126"/>
      <c r="E3754" s="126"/>
      <c r="F3754" s="124"/>
      <c r="G3754" s="132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  <c r="R3754" s="50"/>
      <c r="S3754" s="50"/>
      <c r="T3754" s="50"/>
      <c r="U3754" s="50"/>
      <c r="V3754" s="50"/>
      <c r="W3754" s="50"/>
      <c r="X3754" s="50"/>
    </row>
    <row r="3755" spans="2:24" x14ac:dyDescent="0.25">
      <c r="B3755" s="50"/>
      <c r="C3755" s="128"/>
      <c r="D3755" s="126"/>
      <c r="E3755" s="126"/>
      <c r="F3755" s="124"/>
      <c r="G3755" s="132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  <c r="R3755" s="50"/>
      <c r="S3755" s="50"/>
      <c r="T3755" s="50"/>
      <c r="U3755" s="50"/>
      <c r="V3755" s="50"/>
      <c r="W3755" s="50"/>
      <c r="X3755" s="50"/>
    </row>
    <row r="3756" spans="2:24" x14ac:dyDescent="0.25">
      <c r="B3756" s="50"/>
      <c r="C3756" s="128"/>
      <c r="D3756" s="126"/>
      <c r="E3756" s="126"/>
      <c r="F3756" s="124"/>
      <c r="G3756" s="132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  <c r="R3756" s="50"/>
      <c r="S3756" s="50"/>
      <c r="T3756" s="50"/>
      <c r="U3756" s="50"/>
      <c r="V3756" s="50"/>
      <c r="W3756" s="50"/>
      <c r="X3756" s="50"/>
    </row>
    <row r="3757" spans="2:24" x14ac:dyDescent="0.25">
      <c r="B3757" s="50"/>
      <c r="C3757" s="128"/>
      <c r="D3757" s="126"/>
      <c r="E3757" s="126"/>
      <c r="F3757" s="124"/>
      <c r="G3757" s="132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  <c r="R3757" s="50"/>
      <c r="S3757" s="50"/>
      <c r="T3757" s="50"/>
      <c r="U3757" s="50"/>
      <c r="V3757" s="50"/>
      <c r="W3757" s="50"/>
      <c r="X3757" s="50"/>
    </row>
    <row r="3758" spans="2:24" x14ac:dyDescent="0.25">
      <c r="B3758" s="50"/>
      <c r="C3758" s="128"/>
      <c r="D3758" s="126"/>
      <c r="E3758" s="126"/>
      <c r="F3758" s="124"/>
      <c r="G3758" s="132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  <c r="R3758" s="50"/>
      <c r="S3758" s="50"/>
      <c r="T3758" s="50"/>
      <c r="U3758" s="50"/>
      <c r="V3758" s="50"/>
      <c r="W3758" s="50"/>
      <c r="X3758" s="50"/>
    </row>
    <row r="3759" spans="2:24" x14ac:dyDescent="0.25">
      <c r="B3759" s="50"/>
      <c r="C3759" s="128"/>
      <c r="D3759" s="126"/>
      <c r="E3759" s="126"/>
      <c r="F3759" s="124"/>
      <c r="G3759" s="132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  <c r="R3759" s="50"/>
      <c r="S3759" s="50"/>
      <c r="T3759" s="50"/>
      <c r="U3759" s="50"/>
      <c r="V3759" s="50"/>
      <c r="W3759" s="50"/>
      <c r="X3759" s="50"/>
    </row>
    <row r="3760" spans="2:24" x14ac:dyDescent="0.25">
      <c r="B3760" s="50"/>
      <c r="C3760" s="128"/>
      <c r="D3760" s="126"/>
      <c r="E3760" s="126"/>
      <c r="F3760" s="124"/>
      <c r="G3760" s="132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  <c r="R3760" s="50"/>
      <c r="S3760" s="50"/>
      <c r="T3760" s="50"/>
      <c r="U3760" s="50"/>
      <c r="V3760" s="50"/>
      <c r="W3760" s="50"/>
      <c r="X3760" s="50"/>
    </row>
    <row r="3761" spans="2:24" x14ac:dyDescent="0.25">
      <c r="B3761" s="50"/>
      <c r="C3761" s="128"/>
      <c r="D3761" s="126"/>
      <c r="E3761" s="126"/>
      <c r="F3761" s="124"/>
      <c r="G3761" s="132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  <c r="R3761" s="50"/>
      <c r="S3761" s="50"/>
      <c r="T3761" s="50"/>
      <c r="U3761" s="50"/>
      <c r="V3761" s="50"/>
      <c r="W3761" s="50"/>
      <c r="X3761" s="50"/>
    </row>
    <row r="3762" spans="2:24" x14ac:dyDescent="0.25">
      <c r="B3762" s="50"/>
      <c r="C3762" s="128"/>
      <c r="D3762" s="126"/>
      <c r="E3762" s="126"/>
      <c r="F3762" s="124"/>
      <c r="G3762" s="132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  <c r="R3762" s="50"/>
      <c r="S3762" s="50"/>
      <c r="T3762" s="50"/>
      <c r="U3762" s="50"/>
      <c r="V3762" s="50"/>
      <c r="W3762" s="50"/>
      <c r="X3762" s="50"/>
    </row>
    <row r="3763" spans="2:24" x14ac:dyDescent="0.25">
      <c r="B3763" s="50"/>
      <c r="C3763" s="128"/>
      <c r="D3763" s="126"/>
      <c r="E3763" s="126"/>
      <c r="F3763" s="124"/>
      <c r="G3763" s="132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  <c r="R3763" s="50"/>
      <c r="S3763" s="50"/>
      <c r="T3763" s="50"/>
      <c r="U3763" s="50"/>
      <c r="V3763" s="50"/>
      <c r="W3763" s="50"/>
      <c r="X3763" s="50"/>
    </row>
    <row r="3764" spans="2:24" x14ac:dyDescent="0.25">
      <c r="B3764" s="50"/>
      <c r="C3764" s="128"/>
      <c r="D3764" s="126"/>
      <c r="E3764" s="126"/>
      <c r="F3764" s="124"/>
      <c r="G3764" s="132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  <c r="R3764" s="50"/>
      <c r="S3764" s="50"/>
      <c r="T3764" s="50"/>
      <c r="U3764" s="50"/>
      <c r="V3764" s="50"/>
      <c r="W3764" s="50"/>
      <c r="X3764" s="50"/>
    </row>
    <row r="3765" spans="2:24" x14ac:dyDescent="0.25">
      <c r="B3765" s="50"/>
      <c r="C3765" s="128"/>
      <c r="D3765" s="126"/>
      <c r="E3765" s="126"/>
      <c r="F3765" s="124"/>
      <c r="G3765" s="132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  <c r="R3765" s="50"/>
      <c r="S3765" s="50"/>
      <c r="T3765" s="50"/>
      <c r="U3765" s="50"/>
      <c r="V3765" s="50"/>
      <c r="W3765" s="50"/>
      <c r="X3765" s="50"/>
    </row>
    <row r="3766" spans="2:24" x14ac:dyDescent="0.25">
      <c r="B3766" s="50"/>
      <c r="C3766" s="128"/>
      <c r="D3766" s="126"/>
      <c r="E3766" s="126"/>
      <c r="F3766" s="124"/>
      <c r="G3766" s="132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  <c r="R3766" s="50"/>
      <c r="S3766" s="50"/>
      <c r="T3766" s="50"/>
      <c r="U3766" s="50"/>
      <c r="V3766" s="50"/>
      <c r="W3766" s="50"/>
      <c r="X3766" s="50"/>
    </row>
    <row r="3767" spans="2:24" x14ac:dyDescent="0.25">
      <c r="B3767" s="50"/>
      <c r="C3767" s="128"/>
      <c r="D3767" s="126"/>
      <c r="E3767" s="126"/>
      <c r="F3767" s="124"/>
      <c r="G3767" s="132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  <c r="R3767" s="50"/>
      <c r="S3767" s="50"/>
      <c r="T3767" s="50"/>
      <c r="U3767" s="50"/>
      <c r="V3767" s="50"/>
      <c r="W3767" s="50"/>
      <c r="X3767" s="50"/>
    </row>
    <row r="3768" spans="2:24" x14ac:dyDescent="0.25">
      <c r="B3768" s="50"/>
      <c r="C3768" s="128"/>
      <c r="D3768" s="126"/>
      <c r="E3768" s="126"/>
      <c r="F3768" s="124"/>
      <c r="G3768" s="132"/>
      <c r="H3768" s="50"/>
      <c r="I3768" s="50"/>
      <c r="J3768" s="50"/>
      <c r="K3768" s="50"/>
      <c r="L3768" s="50"/>
      <c r="M3768" s="50"/>
      <c r="N3768" s="50"/>
      <c r="O3768" s="50"/>
      <c r="P3768" s="50"/>
      <c r="Q3768" s="50"/>
      <c r="R3768" s="50"/>
      <c r="S3768" s="50"/>
      <c r="T3768" s="50"/>
      <c r="U3768" s="50"/>
      <c r="V3768" s="50"/>
      <c r="W3768" s="50"/>
      <c r="X3768" s="50"/>
    </row>
    <row r="3769" spans="2:24" x14ac:dyDescent="0.25">
      <c r="B3769" s="50"/>
      <c r="C3769" s="128"/>
      <c r="D3769" s="126"/>
      <c r="E3769" s="126"/>
      <c r="F3769" s="124"/>
      <c r="G3769" s="132"/>
      <c r="H3769" s="50"/>
      <c r="I3769" s="50"/>
      <c r="J3769" s="50"/>
      <c r="K3769" s="50"/>
      <c r="L3769" s="50"/>
      <c r="M3769" s="50"/>
      <c r="N3769" s="50"/>
      <c r="O3769" s="50"/>
      <c r="P3769" s="50"/>
      <c r="Q3769" s="50"/>
      <c r="R3769" s="50"/>
      <c r="S3769" s="50"/>
      <c r="T3769" s="50"/>
      <c r="U3769" s="50"/>
      <c r="V3769" s="50"/>
      <c r="W3769" s="50"/>
      <c r="X3769" s="50"/>
    </row>
    <row r="3770" spans="2:24" x14ac:dyDescent="0.25">
      <c r="B3770" s="50"/>
      <c r="C3770" s="128"/>
      <c r="D3770" s="126"/>
      <c r="E3770" s="126"/>
      <c r="F3770" s="124"/>
      <c r="G3770" s="132"/>
      <c r="H3770" s="50"/>
      <c r="I3770" s="50"/>
      <c r="J3770" s="50"/>
      <c r="K3770" s="50"/>
      <c r="L3770" s="50"/>
      <c r="M3770" s="50"/>
      <c r="N3770" s="50"/>
      <c r="O3770" s="50"/>
      <c r="P3770" s="50"/>
      <c r="Q3770" s="50"/>
      <c r="R3770" s="50"/>
      <c r="S3770" s="50"/>
      <c r="T3770" s="50"/>
      <c r="U3770" s="50"/>
      <c r="V3770" s="50"/>
      <c r="W3770" s="50"/>
      <c r="X3770" s="50"/>
    </row>
    <row r="3771" spans="2:24" x14ac:dyDescent="0.25">
      <c r="B3771" s="50"/>
      <c r="C3771" s="128"/>
      <c r="D3771" s="126"/>
      <c r="E3771" s="126"/>
      <c r="F3771" s="124"/>
      <c r="G3771" s="132"/>
      <c r="H3771" s="50"/>
      <c r="I3771" s="50"/>
      <c r="J3771" s="50"/>
      <c r="K3771" s="50"/>
      <c r="L3771" s="50"/>
      <c r="M3771" s="50"/>
      <c r="N3771" s="50"/>
      <c r="O3771" s="50"/>
      <c r="P3771" s="50"/>
      <c r="Q3771" s="50"/>
      <c r="R3771" s="50"/>
      <c r="S3771" s="50"/>
      <c r="T3771" s="50"/>
      <c r="U3771" s="50"/>
      <c r="V3771" s="50"/>
      <c r="W3771" s="50"/>
      <c r="X3771" s="50"/>
    </row>
    <row r="3772" spans="2:24" x14ac:dyDescent="0.25">
      <c r="B3772" s="50"/>
      <c r="C3772" s="128"/>
      <c r="D3772" s="126"/>
      <c r="E3772" s="126"/>
      <c r="F3772" s="124"/>
      <c r="G3772" s="132"/>
      <c r="H3772" s="50"/>
      <c r="I3772" s="50"/>
      <c r="J3772" s="50"/>
      <c r="K3772" s="50"/>
      <c r="L3772" s="50"/>
      <c r="M3772" s="50"/>
      <c r="N3772" s="50"/>
      <c r="O3772" s="50"/>
      <c r="P3772" s="50"/>
      <c r="Q3772" s="50"/>
      <c r="R3772" s="50"/>
      <c r="S3772" s="50"/>
      <c r="T3772" s="50"/>
      <c r="U3772" s="50"/>
      <c r="V3772" s="50"/>
      <c r="W3772" s="50"/>
      <c r="X3772" s="50"/>
    </row>
    <row r="3773" spans="2:24" x14ac:dyDescent="0.25">
      <c r="B3773" s="50"/>
      <c r="C3773" s="128"/>
      <c r="D3773" s="126"/>
      <c r="E3773" s="126"/>
      <c r="F3773" s="124"/>
      <c r="G3773" s="132"/>
      <c r="H3773" s="50"/>
      <c r="I3773" s="50"/>
      <c r="J3773" s="50"/>
      <c r="K3773" s="50"/>
      <c r="L3773" s="50"/>
      <c r="M3773" s="50"/>
      <c r="N3773" s="50"/>
      <c r="O3773" s="50"/>
      <c r="P3773" s="50"/>
      <c r="Q3773" s="50"/>
      <c r="R3773" s="50"/>
      <c r="S3773" s="50"/>
      <c r="T3773" s="50"/>
      <c r="U3773" s="50"/>
      <c r="V3773" s="50"/>
      <c r="W3773" s="50"/>
      <c r="X3773" s="50"/>
    </row>
    <row r="3774" spans="2:24" x14ac:dyDescent="0.25">
      <c r="B3774" s="50"/>
      <c r="C3774" s="128"/>
      <c r="D3774" s="126"/>
      <c r="E3774" s="126"/>
      <c r="F3774" s="124"/>
      <c r="G3774" s="132"/>
      <c r="H3774" s="50"/>
      <c r="I3774" s="50"/>
      <c r="J3774" s="50"/>
      <c r="K3774" s="50"/>
      <c r="L3774" s="50"/>
      <c r="M3774" s="50"/>
      <c r="N3774" s="50"/>
      <c r="O3774" s="50"/>
      <c r="P3774" s="50"/>
      <c r="Q3774" s="50"/>
      <c r="R3774" s="50"/>
      <c r="S3774" s="50"/>
      <c r="T3774" s="50"/>
      <c r="U3774" s="50"/>
      <c r="V3774" s="50"/>
      <c r="W3774" s="50"/>
      <c r="X3774" s="50"/>
    </row>
    <row r="3775" spans="2:24" x14ac:dyDescent="0.25">
      <c r="B3775" s="50"/>
      <c r="C3775" s="128"/>
      <c r="D3775" s="126"/>
      <c r="E3775" s="126"/>
      <c r="F3775" s="124"/>
      <c r="G3775" s="132"/>
      <c r="H3775" s="50"/>
      <c r="I3775" s="50"/>
      <c r="J3775" s="50"/>
      <c r="K3775" s="50"/>
      <c r="L3775" s="50"/>
      <c r="M3775" s="50"/>
      <c r="N3775" s="50"/>
      <c r="O3775" s="50"/>
      <c r="P3775" s="50"/>
      <c r="Q3775" s="50"/>
      <c r="R3775" s="50"/>
      <c r="S3775" s="50"/>
      <c r="T3775" s="50"/>
      <c r="U3775" s="50"/>
      <c r="V3775" s="50"/>
      <c r="W3775" s="50"/>
      <c r="X3775" s="50"/>
    </row>
    <row r="3776" spans="2:24" x14ac:dyDescent="0.25">
      <c r="B3776" s="50"/>
      <c r="C3776" s="128"/>
      <c r="D3776" s="126"/>
      <c r="E3776" s="126"/>
      <c r="F3776" s="124"/>
      <c r="G3776" s="132"/>
      <c r="H3776" s="50"/>
      <c r="I3776" s="50"/>
      <c r="J3776" s="50"/>
      <c r="K3776" s="50"/>
      <c r="L3776" s="50"/>
      <c r="M3776" s="50"/>
      <c r="N3776" s="50"/>
      <c r="O3776" s="50"/>
      <c r="P3776" s="50"/>
      <c r="Q3776" s="50"/>
      <c r="R3776" s="50"/>
      <c r="S3776" s="50"/>
      <c r="T3776" s="50"/>
      <c r="U3776" s="50"/>
      <c r="V3776" s="50"/>
      <c r="W3776" s="50"/>
      <c r="X3776" s="50"/>
    </row>
    <row r="3777" spans="2:24" x14ac:dyDescent="0.25">
      <c r="B3777" s="50"/>
      <c r="C3777" s="128"/>
      <c r="D3777" s="126"/>
      <c r="E3777" s="126"/>
      <c r="F3777" s="124"/>
      <c r="G3777" s="132"/>
      <c r="H3777" s="50"/>
      <c r="I3777" s="50"/>
      <c r="J3777" s="50"/>
      <c r="K3777" s="50"/>
      <c r="L3777" s="50"/>
      <c r="M3777" s="50"/>
      <c r="N3777" s="50"/>
      <c r="O3777" s="50"/>
      <c r="P3777" s="50"/>
      <c r="Q3777" s="50"/>
      <c r="R3777" s="50"/>
      <c r="S3777" s="50"/>
      <c r="T3777" s="50"/>
      <c r="U3777" s="50"/>
      <c r="V3777" s="50"/>
      <c r="W3777" s="50"/>
      <c r="X3777" s="50"/>
    </row>
    <row r="3778" spans="2:24" x14ac:dyDescent="0.25">
      <c r="B3778" s="50"/>
      <c r="C3778" s="128"/>
      <c r="D3778" s="126"/>
      <c r="E3778" s="126"/>
      <c r="F3778" s="124"/>
      <c r="G3778" s="132"/>
      <c r="H3778" s="50"/>
      <c r="I3778" s="50"/>
      <c r="J3778" s="50"/>
      <c r="K3778" s="50"/>
      <c r="L3778" s="50"/>
      <c r="M3778" s="50"/>
      <c r="N3778" s="50"/>
      <c r="O3778" s="50"/>
      <c r="P3778" s="50"/>
      <c r="Q3778" s="50"/>
      <c r="R3778" s="50"/>
      <c r="S3778" s="50"/>
      <c r="T3778" s="50"/>
      <c r="U3778" s="50"/>
      <c r="V3778" s="50"/>
      <c r="W3778" s="50"/>
      <c r="X3778" s="50"/>
    </row>
    <row r="3779" spans="2:24" x14ac:dyDescent="0.25">
      <c r="B3779" s="50"/>
      <c r="C3779" s="128"/>
      <c r="D3779" s="126"/>
      <c r="E3779" s="126"/>
      <c r="F3779" s="124"/>
      <c r="G3779" s="132"/>
      <c r="H3779" s="50"/>
      <c r="I3779" s="50"/>
      <c r="J3779" s="50"/>
      <c r="K3779" s="50"/>
      <c r="L3779" s="50"/>
      <c r="M3779" s="50"/>
      <c r="N3779" s="50"/>
      <c r="O3779" s="50"/>
      <c r="P3779" s="50"/>
      <c r="Q3779" s="50"/>
      <c r="R3779" s="50"/>
      <c r="S3779" s="50"/>
      <c r="T3779" s="50"/>
      <c r="U3779" s="50"/>
      <c r="V3779" s="50"/>
      <c r="W3779" s="50"/>
      <c r="X3779" s="50"/>
    </row>
    <row r="3780" spans="2:24" x14ac:dyDescent="0.25">
      <c r="B3780" s="50"/>
      <c r="C3780" s="128"/>
      <c r="D3780" s="126"/>
      <c r="E3780" s="126"/>
      <c r="F3780" s="124"/>
      <c r="G3780" s="132"/>
      <c r="H3780" s="50"/>
      <c r="I3780" s="50"/>
      <c r="J3780" s="50"/>
      <c r="K3780" s="50"/>
      <c r="L3780" s="50"/>
      <c r="M3780" s="50"/>
      <c r="N3780" s="50"/>
      <c r="O3780" s="50"/>
      <c r="P3780" s="50"/>
      <c r="Q3780" s="50"/>
      <c r="R3780" s="50"/>
      <c r="S3780" s="50"/>
      <c r="T3780" s="50"/>
      <c r="U3780" s="50"/>
      <c r="V3780" s="50"/>
      <c r="W3780" s="50"/>
      <c r="X3780" s="50"/>
    </row>
    <row r="3781" spans="2:24" x14ac:dyDescent="0.25">
      <c r="B3781" s="50"/>
      <c r="C3781" s="128"/>
      <c r="D3781" s="126"/>
      <c r="E3781" s="126"/>
      <c r="F3781" s="124"/>
      <c r="G3781" s="132"/>
      <c r="H3781" s="50"/>
      <c r="I3781" s="50"/>
      <c r="J3781" s="50"/>
      <c r="K3781" s="50"/>
      <c r="L3781" s="50"/>
      <c r="M3781" s="50"/>
      <c r="N3781" s="50"/>
      <c r="O3781" s="50"/>
      <c r="P3781" s="50"/>
      <c r="Q3781" s="50"/>
      <c r="R3781" s="50"/>
      <c r="S3781" s="50"/>
      <c r="T3781" s="50"/>
      <c r="U3781" s="50"/>
      <c r="V3781" s="50"/>
      <c r="W3781" s="50"/>
      <c r="X3781" s="50"/>
    </row>
    <row r="3782" spans="2:24" x14ac:dyDescent="0.25">
      <c r="B3782" s="50"/>
      <c r="C3782" s="128"/>
      <c r="D3782" s="126"/>
      <c r="E3782" s="126"/>
      <c r="F3782" s="124"/>
      <c r="G3782" s="132"/>
      <c r="H3782" s="50"/>
      <c r="I3782" s="50"/>
      <c r="J3782" s="50"/>
      <c r="K3782" s="50"/>
      <c r="L3782" s="50"/>
      <c r="M3782" s="50"/>
      <c r="N3782" s="50"/>
      <c r="O3782" s="50"/>
      <c r="P3782" s="50"/>
      <c r="Q3782" s="50"/>
      <c r="R3782" s="50"/>
      <c r="S3782" s="50"/>
      <c r="T3782" s="50"/>
      <c r="U3782" s="50"/>
      <c r="V3782" s="50"/>
      <c r="W3782" s="50"/>
      <c r="X3782" s="50"/>
    </row>
    <row r="3783" spans="2:24" x14ac:dyDescent="0.25">
      <c r="B3783" s="50"/>
      <c r="C3783" s="128"/>
      <c r="D3783" s="126"/>
      <c r="E3783" s="126"/>
      <c r="F3783" s="124"/>
      <c r="G3783" s="132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  <c r="R3783" s="50"/>
      <c r="S3783" s="50"/>
      <c r="T3783" s="50"/>
      <c r="U3783" s="50"/>
      <c r="V3783" s="50"/>
      <c r="W3783" s="50"/>
      <c r="X3783" s="50"/>
    </row>
    <row r="3784" spans="2:24" x14ac:dyDescent="0.25">
      <c r="B3784" s="50"/>
      <c r="C3784" s="128"/>
      <c r="D3784" s="126"/>
      <c r="E3784" s="126"/>
      <c r="F3784" s="124"/>
      <c r="G3784" s="132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  <c r="R3784" s="50"/>
      <c r="S3784" s="50"/>
      <c r="T3784" s="50"/>
      <c r="U3784" s="50"/>
      <c r="V3784" s="50"/>
      <c r="W3784" s="50"/>
      <c r="X3784" s="50"/>
    </row>
    <row r="3785" spans="2:24" x14ac:dyDescent="0.25">
      <c r="B3785" s="50"/>
      <c r="C3785" s="128"/>
      <c r="D3785" s="126"/>
      <c r="E3785" s="126"/>
      <c r="F3785" s="124"/>
      <c r="G3785" s="132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  <c r="R3785" s="50"/>
      <c r="S3785" s="50"/>
      <c r="T3785" s="50"/>
      <c r="U3785" s="50"/>
      <c r="V3785" s="50"/>
      <c r="W3785" s="50"/>
      <c r="X3785" s="50"/>
    </row>
    <row r="3786" spans="2:24" x14ac:dyDescent="0.25">
      <c r="B3786" s="50"/>
      <c r="C3786" s="128"/>
      <c r="D3786" s="126"/>
      <c r="E3786" s="126"/>
      <c r="F3786" s="124"/>
      <c r="G3786" s="132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  <c r="R3786" s="50"/>
      <c r="S3786" s="50"/>
      <c r="T3786" s="50"/>
      <c r="U3786" s="50"/>
      <c r="V3786" s="50"/>
      <c r="W3786" s="50"/>
      <c r="X3786" s="50"/>
    </row>
    <row r="3787" spans="2:24" x14ac:dyDescent="0.25">
      <c r="B3787" s="50"/>
      <c r="C3787" s="128"/>
      <c r="D3787" s="126"/>
      <c r="E3787" s="126"/>
      <c r="F3787" s="124"/>
      <c r="G3787" s="132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  <c r="R3787" s="50"/>
      <c r="S3787" s="50"/>
      <c r="T3787" s="50"/>
      <c r="U3787" s="50"/>
      <c r="V3787" s="50"/>
      <c r="W3787" s="50"/>
      <c r="X3787" s="50"/>
    </row>
    <row r="3788" spans="2:24" x14ac:dyDescent="0.25">
      <c r="B3788" s="50"/>
      <c r="C3788" s="128"/>
      <c r="D3788" s="126"/>
      <c r="E3788" s="126"/>
      <c r="F3788" s="124"/>
      <c r="G3788" s="132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  <c r="R3788" s="50"/>
      <c r="S3788" s="50"/>
      <c r="T3788" s="50"/>
      <c r="U3788" s="50"/>
      <c r="V3788" s="50"/>
      <c r="W3788" s="50"/>
      <c r="X3788" s="50"/>
    </row>
    <row r="3789" spans="2:24" x14ac:dyDescent="0.25">
      <c r="B3789" s="50"/>
      <c r="C3789" s="128"/>
      <c r="D3789" s="126"/>
      <c r="E3789" s="126"/>
      <c r="F3789" s="124"/>
      <c r="G3789" s="132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  <c r="R3789" s="50"/>
      <c r="S3789" s="50"/>
      <c r="T3789" s="50"/>
      <c r="U3789" s="50"/>
      <c r="V3789" s="50"/>
      <c r="W3789" s="50"/>
      <c r="X3789" s="50"/>
    </row>
    <row r="3790" spans="2:24" x14ac:dyDescent="0.25">
      <c r="B3790" s="50"/>
      <c r="C3790" s="128"/>
      <c r="D3790" s="126"/>
      <c r="E3790" s="126"/>
      <c r="F3790" s="124"/>
      <c r="G3790" s="132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  <c r="R3790" s="50"/>
      <c r="S3790" s="50"/>
      <c r="T3790" s="50"/>
      <c r="U3790" s="50"/>
      <c r="V3790" s="50"/>
      <c r="W3790" s="50"/>
      <c r="X3790" s="50"/>
    </row>
    <row r="3791" spans="2:24" x14ac:dyDescent="0.25">
      <c r="B3791" s="50"/>
      <c r="C3791" s="128"/>
      <c r="D3791" s="126"/>
      <c r="E3791" s="126"/>
      <c r="F3791" s="124"/>
      <c r="G3791" s="132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  <c r="R3791" s="50"/>
      <c r="S3791" s="50"/>
      <c r="T3791" s="50"/>
      <c r="U3791" s="50"/>
      <c r="V3791" s="50"/>
      <c r="W3791" s="50"/>
      <c r="X3791" s="50"/>
    </row>
    <row r="3792" spans="2:24" x14ac:dyDescent="0.25">
      <c r="B3792" s="50"/>
      <c r="C3792" s="128"/>
      <c r="D3792" s="126"/>
      <c r="E3792" s="126"/>
      <c r="F3792" s="124"/>
      <c r="G3792" s="132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  <c r="R3792" s="50"/>
      <c r="S3792" s="50"/>
      <c r="T3792" s="50"/>
      <c r="U3792" s="50"/>
      <c r="V3792" s="50"/>
      <c r="W3792" s="50"/>
      <c r="X3792" s="50"/>
    </row>
    <row r="3793" spans="2:24" x14ac:dyDescent="0.25">
      <c r="B3793" s="50"/>
      <c r="C3793" s="128"/>
      <c r="D3793" s="126"/>
      <c r="E3793" s="126"/>
      <c r="F3793" s="124"/>
      <c r="G3793" s="132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  <c r="R3793" s="50"/>
      <c r="S3793" s="50"/>
      <c r="T3793" s="50"/>
      <c r="U3793" s="50"/>
      <c r="V3793" s="50"/>
      <c r="W3793" s="50"/>
      <c r="X3793" s="50"/>
    </row>
    <row r="3794" spans="2:24" x14ac:dyDescent="0.25">
      <c r="B3794" s="50"/>
      <c r="C3794" s="128"/>
      <c r="D3794" s="126"/>
      <c r="E3794" s="126"/>
      <c r="F3794" s="124"/>
      <c r="G3794" s="132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  <c r="R3794" s="50"/>
      <c r="S3794" s="50"/>
      <c r="T3794" s="50"/>
      <c r="U3794" s="50"/>
      <c r="V3794" s="50"/>
      <c r="W3794" s="50"/>
      <c r="X3794" s="50"/>
    </row>
    <row r="3795" spans="2:24" x14ac:dyDescent="0.25">
      <c r="B3795" s="50"/>
      <c r="C3795" s="128"/>
      <c r="D3795" s="126"/>
      <c r="E3795" s="126"/>
      <c r="F3795" s="124"/>
      <c r="G3795" s="132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  <c r="R3795" s="50"/>
      <c r="S3795" s="50"/>
      <c r="T3795" s="50"/>
      <c r="U3795" s="50"/>
      <c r="V3795" s="50"/>
      <c r="W3795" s="50"/>
      <c r="X3795" s="50"/>
    </row>
    <row r="3796" spans="2:24" x14ac:dyDescent="0.25">
      <c r="B3796" s="50"/>
      <c r="C3796" s="128"/>
      <c r="D3796" s="126"/>
      <c r="E3796" s="126"/>
      <c r="F3796" s="124"/>
      <c r="G3796" s="132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  <c r="R3796" s="50"/>
      <c r="S3796" s="50"/>
      <c r="T3796" s="50"/>
      <c r="U3796" s="50"/>
      <c r="V3796" s="50"/>
      <c r="W3796" s="50"/>
      <c r="X3796" s="50"/>
    </row>
    <row r="3797" spans="2:24" x14ac:dyDescent="0.25">
      <c r="B3797" s="50"/>
      <c r="C3797" s="128"/>
      <c r="D3797" s="126"/>
      <c r="E3797" s="126"/>
      <c r="F3797" s="124"/>
      <c r="G3797" s="132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  <c r="R3797" s="50"/>
      <c r="S3797" s="50"/>
      <c r="T3797" s="50"/>
      <c r="U3797" s="50"/>
      <c r="V3797" s="50"/>
      <c r="W3797" s="50"/>
      <c r="X3797" s="50"/>
    </row>
    <row r="3798" spans="2:24" x14ac:dyDescent="0.25">
      <c r="B3798" s="50"/>
      <c r="C3798" s="128"/>
      <c r="D3798" s="126"/>
      <c r="E3798" s="126"/>
      <c r="F3798" s="124"/>
      <c r="G3798" s="132"/>
      <c r="H3798" s="50"/>
      <c r="I3798" s="50"/>
      <c r="J3798" s="50"/>
      <c r="K3798" s="50"/>
      <c r="L3798" s="50"/>
      <c r="M3798" s="50"/>
      <c r="N3798" s="50"/>
      <c r="O3798" s="50"/>
      <c r="P3798" s="50"/>
      <c r="Q3798" s="50"/>
      <c r="R3798" s="50"/>
      <c r="S3798" s="50"/>
      <c r="T3798" s="50"/>
      <c r="U3798" s="50"/>
      <c r="V3798" s="50"/>
      <c r="W3798" s="50"/>
      <c r="X3798" s="50"/>
    </row>
    <row r="3799" spans="2:24" x14ac:dyDescent="0.25">
      <c r="B3799" s="50"/>
      <c r="C3799" s="128"/>
      <c r="D3799" s="126"/>
      <c r="E3799" s="126"/>
      <c r="F3799" s="124"/>
      <c r="G3799" s="132"/>
      <c r="H3799" s="50"/>
      <c r="I3799" s="50"/>
      <c r="J3799" s="50"/>
      <c r="K3799" s="50"/>
      <c r="L3799" s="50"/>
      <c r="M3799" s="50"/>
      <c r="N3799" s="50"/>
      <c r="O3799" s="50"/>
      <c r="P3799" s="50"/>
      <c r="Q3799" s="50"/>
      <c r="R3799" s="50"/>
      <c r="S3799" s="50"/>
      <c r="T3799" s="50"/>
      <c r="U3799" s="50"/>
      <c r="V3799" s="50"/>
      <c r="W3799" s="50"/>
      <c r="X3799" s="50"/>
    </row>
    <row r="3800" spans="2:24" x14ac:dyDescent="0.25">
      <c r="B3800" s="50"/>
      <c r="C3800" s="128"/>
      <c r="D3800" s="126"/>
      <c r="E3800" s="126"/>
      <c r="F3800" s="124"/>
      <c r="G3800" s="132"/>
      <c r="H3800" s="50"/>
      <c r="I3800" s="50"/>
      <c r="J3800" s="50"/>
      <c r="K3800" s="50"/>
      <c r="L3800" s="50"/>
      <c r="M3800" s="50"/>
      <c r="N3800" s="50"/>
      <c r="O3800" s="50"/>
      <c r="P3800" s="50"/>
      <c r="Q3800" s="50"/>
      <c r="R3800" s="50"/>
      <c r="S3800" s="50"/>
      <c r="T3800" s="50"/>
      <c r="U3800" s="50"/>
      <c r="V3800" s="50"/>
      <c r="W3800" s="50"/>
      <c r="X3800" s="50"/>
    </row>
    <row r="3801" spans="2:24" x14ac:dyDescent="0.25">
      <c r="B3801" s="50"/>
      <c r="C3801" s="128"/>
      <c r="D3801" s="126"/>
      <c r="E3801" s="126"/>
      <c r="F3801" s="124"/>
      <c r="G3801" s="132"/>
      <c r="H3801" s="50"/>
      <c r="I3801" s="50"/>
      <c r="J3801" s="50"/>
      <c r="K3801" s="50"/>
      <c r="L3801" s="50"/>
      <c r="M3801" s="50"/>
      <c r="N3801" s="50"/>
      <c r="O3801" s="50"/>
      <c r="P3801" s="50"/>
      <c r="Q3801" s="50"/>
      <c r="R3801" s="50"/>
      <c r="S3801" s="50"/>
      <c r="T3801" s="50"/>
      <c r="U3801" s="50"/>
      <c r="V3801" s="50"/>
      <c r="W3801" s="50"/>
      <c r="X3801" s="50"/>
    </row>
    <row r="3802" spans="2:24" x14ac:dyDescent="0.25">
      <c r="B3802" s="50"/>
      <c r="C3802" s="128"/>
      <c r="D3802" s="126"/>
      <c r="E3802" s="126"/>
      <c r="F3802" s="124"/>
      <c r="G3802" s="132"/>
      <c r="H3802" s="50"/>
      <c r="I3802" s="50"/>
      <c r="J3802" s="50"/>
      <c r="K3802" s="50"/>
      <c r="L3802" s="50"/>
      <c r="M3802" s="50"/>
      <c r="N3802" s="50"/>
      <c r="O3802" s="50"/>
      <c r="P3802" s="50"/>
      <c r="Q3802" s="50"/>
      <c r="R3802" s="50"/>
      <c r="S3802" s="50"/>
      <c r="T3802" s="50"/>
      <c r="U3802" s="50"/>
      <c r="V3802" s="50"/>
      <c r="W3802" s="50"/>
      <c r="X3802" s="50"/>
    </row>
    <row r="3803" spans="2:24" x14ac:dyDescent="0.25">
      <c r="B3803" s="50"/>
      <c r="C3803" s="128"/>
      <c r="D3803" s="126"/>
      <c r="E3803" s="126"/>
      <c r="F3803" s="124"/>
      <c r="G3803" s="132"/>
      <c r="H3803" s="50"/>
      <c r="I3803" s="50"/>
      <c r="J3803" s="50"/>
      <c r="K3803" s="50"/>
      <c r="L3803" s="50"/>
      <c r="M3803" s="50"/>
      <c r="N3803" s="50"/>
      <c r="O3803" s="50"/>
      <c r="P3803" s="50"/>
      <c r="Q3803" s="50"/>
      <c r="R3803" s="50"/>
      <c r="S3803" s="50"/>
      <c r="T3803" s="50"/>
      <c r="U3803" s="50"/>
      <c r="V3803" s="50"/>
      <c r="W3803" s="50"/>
      <c r="X3803" s="50"/>
    </row>
    <row r="3804" spans="2:24" x14ac:dyDescent="0.25">
      <c r="B3804" s="50"/>
      <c r="C3804" s="128"/>
      <c r="D3804" s="126"/>
      <c r="E3804" s="126"/>
      <c r="F3804" s="124"/>
      <c r="G3804" s="132"/>
      <c r="H3804" s="50"/>
      <c r="I3804" s="50"/>
      <c r="J3804" s="50"/>
      <c r="K3804" s="50"/>
      <c r="L3804" s="50"/>
      <c r="M3804" s="50"/>
      <c r="N3804" s="50"/>
      <c r="O3804" s="50"/>
      <c r="P3804" s="50"/>
      <c r="Q3804" s="50"/>
      <c r="R3804" s="50"/>
      <c r="S3804" s="50"/>
      <c r="T3804" s="50"/>
      <c r="U3804" s="50"/>
      <c r="V3804" s="50"/>
      <c r="W3804" s="50"/>
      <c r="X3804" s="50"/>
    </row>
    <row r="3805" spans="2:24" x14ac:dyDescent="0.25">
      <c r="B3805" s="50"/>
      <c r="C3805" s="128"/>
      <c r="D3805" s="126"/>
      <c r="E3805" s="126"/>
      <c r="F3805" s="124"/>
      <c r="G3805" s="132"/>
      <c r="H3805" s="50"/>
      <c r="I3805" s="50"/>
      <c r="J3805" s="50"/>
      <c r="K3805" s="50"/>
      <c r="L3805" s="50"/>
      <c r="M3805" s="50"/>
      <c r="N3805" s="50"/>
      <c r="O3805" s="50"/>
      <c r="P3805" s="50"/>
      <c r="Q3805" s="50"/>
      <c r="R3805" s="50"/>
      <c r="S3805" s="50"/>
      <c r="T3805" s="50"/>
      <c r="U3805" s="50"/>
      <c r="V3805" s="50"/>
      <c r="W3805" s="50"/>
      <c r="X3805" s="50"/>
    </row>
    <row r="3806" spans="2:24" x14ac:dyDescent="0.25">
      <c r="B3806" s="50"/>
      <c r="C3806" s="128"/>
      <c r="D3806" s="126"/>
      <c r="E3806" s="126"/>
      <c r="F3806" s="124"/>
      <c r="G3806" s="132"/>
      <c r="H3806" s="50"/>
      <c r="I3806" s="50"/>
      <c r="J3806" s="50"/>
      <c r="K3806" s="50"/>
      <c r="L3806" s="50"/>
      <c r="M3806" s="50"/>
      <c r="N3806" s="50"/>
      <c r="O3806" s="50"/>
      <c r="P3806" s="50"/>
      <c r="Q3806" s="50"/>
      <c r="R3806" s="50"/>
      <c r="S3806" s="50"/>
      <c r="T3806" s="50"/>
      <c r="U3806" s="50"/>
      <c r="V3806" s="50"/>
      <c r="W3806" s="50"/>
      <c r="X3806" s="50"/>
    </row>
    <row r="3807" spans="2:24" x14ac:dyDescent="0.25">
      <c r="B3807" s="50"/>
      <c r="C3807" s="128"/>
      <c r="D3807" s="126"/>
      <c r="E3807" s="126"/>
      <c r="F3807" s="124"/>
      <c r="G3807" s="132"/>
      <c r="H3807" s="50"/>
      <c r="I3807" s="50"/>
      <c r="J3807" s="50"/>
      <c r="K3807" s="50"/>
      <c r="L3807" s="50"/>
      <c r="M3807" s="50"/>
      <c r="N3807" s="50"/>
      <c r="O3807" s="50"/>
      <c r="P3807" s="50"/>
      <c r="Q3807" s="50"/>
      <c r="R3807" s="50"/>
      <c r="S3807" s="50"/>
      <c r="T3807" s="50"/>
      <c r="U3807" s="50"/>
      <c r="V3807" s="50"/>
      <c r="W3807" s="50"/>
      <c r="X3807" s="50"/>
    </row>
    <row r="3808" spans="2:24" x14ac:dyDescent="0.25">
      <c r="B3808" s="50"/>
      <c r="C3808" s="128"/>
      <c r="D3808" s="126"/>
      <c r="E3808" s="126"/>
      <c r="F3808" s="124"/>
      <c r="G3808" s="132"/>
      <c r="H3808" s="50"/>
      <c r="I3808" s="50"/>
      <c r="J3808" s="50"/>
      <c r="K3808" s="50"/>
      <c r="L3808" s="50"/>
      <c r="M3808" s="50"/>
      <c r="N3808" s="50"/>
      <c r="O3808" s="50"/>
      <c r="P3808" s="50"/>
      <c r="Q3808" s="50"/>
      <c r="R3808" s="50"/>
      <c r="S3808" s="50"/>
      <c r="T3808" s="50"/>
      <c r="U3808" s="50"/>
      <c r="V3808" s="50"/>
      <c r="W3808" s="50"/>
      <c r="X3808" s="50"/>
    </row>
    <row r="3809" spans="2:24" x14ac:dyDescent="0.25">
      <c r="B3809" s="50"/>
      <c r="C3809" s="128"/>
      <c r="D3809" s="126"/>
      <c r="E3809" s="126"/>
      <c r="F3809" s="124"/>
      <c r="G3809" s="132"/>
      <c r="H3809" s="50"/>
      <c r="I3809" s="50"/>
      <c r="J3809" s="50"/>
      <c r="K3809" s="50"/>
      <c r="L3809" s="50"/>
      <c r="M3809" s="50"/>
      <c r="N3809" s="50"/>
      <c r="O3809" s="50"/>
      <c r="P3809" s="50"/>
      <c r="Q3809" s="50"/>
      <c r="R3809" s="50"/>
      <c r="S3809" s="50"/>
      <c r="T3809" s="50"/>
      <c r="U3809" s="50"/>
      <c r="V3809" s="50"/>
      <c r="W3809" s="50"/>
      <c r="X3809" s="50"/>
    </row>
    <row r="3810" spans="2:24" x14ac:dyDescent="0.25">
      <c r="B3810" s="50"/>
      <c r="C3810" s="128"/>
      <c r="D3810" s="126"/>
      <c r="E3810" s="126"/>
      <c r="F3810" s="124"/>
      <c r="G3810" s="132"/>
      <c r="H3810" s="50"/>
      <c r="I3810" s="50"/>
      <c r="J3810" s="50"/>
      <c r="K3810" s="50"/>
      <c r="L3810" s="50"/>
      <c r="M3810" s="50"/>
      <c r="N3810" s="50"/>
      <c r="O3810" s="50"/>
      <c r="P3810" s="50"/>
      <c r="Q3810" s="50"/>
      <c r="R3810" s="50"/>
      <c r="S3810" s="50"/>
      <c r="T3810" s="50"/>
      <c r="U3810" s="50"/>
      <c r="V3810" s="50"/>
      <c r="W3810" s="50"/>
      <c r="X3810" s="50"/>
    </row>
    <row r="3811" spans="2:24" x14ac:dyDescent="0.25">
      <c r="B3811" s="50"/>
      <c r="C3811" s="128"/>
      <c r="D3811" s="126"/>
      <c r="E3811" s="126"/>
      <c r="F3811" s="124"/>
      <c r="G3811" s="132"/>
      <c r="H3811" s="50"/>
      <c r="I3811" s="50"/>
      <c r="J3811" s="50"/>
      <c r="K3811" s="50"/>
      <c r="L3811" s="50"/>
      <c r="M3811" s="50"/>
      <c r="N3811" s="50"/>
      <c r="O3811" s="50"/>
      <c r="P3811" s="50"/>
      <c r="Q3811" s="50"/>
      <c r="R3811" s="50"/>
      <c r="S3811" s="50"/>
      <c r="T3811" s="50"/>
      <c r="U3811" s="50"/>
      <c r="V3811" s="50"/>
      <c r="W3811" s="50"/>
      <c r="X3811" s="50"/>
    </row>
    <row r="3812" spans="2:24" x14ac:dyDescent="0.25">
      <c r="B3812" s="50"/>
      <c r="C3812" s="128"/>
      <c r="D3812" s="126"/>
      <c r="E3812" s="126"/>
      <c r="F3812" s="124"/>
      <c r="G3812" s="132"/>
      <c r="H3812" s="50"/>
      <c r="I3812" s="50"/>
      <c r="J3812" s="50"/>
      <c r="K3812" s="50"/>
      <c r="L3812" s="50"/>
      <c r="M3812" s="50"/>
      <c r="N3812" s="50"/>
      <c r="O3812" s="50"/>
      <c r="P3812" s="50"/>
      <c r="Q3812" s="50"/>
      <c r="R3812" s="50"/>
      <c r="S3812" s="50"/>
      <c r="T3812" s="50"/>
      <c r="U3812" s="50"/>
      <c r="V3812" s="50"/>
      <c r="W3812" s="50"/>
      <c r="X3812" s="50"/>
    </row>
    <row r="3813" spans="2:24" x14ac:dyDescent="0.25">
      <c r="B3813" s="50"/>
      <c r="C3813" s="128"/>
      <c r="D3813" s="126"/>
      <c r="E3813" s="126"/>
      <c r="F3813" s="124"/>
      <c r="G3813" s="132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  <c r="R3813" s="50"/>
      <c r="S3813" s="50"/>
      <c r="T3813" s="50"/>
      <c r="U3813" s="50"/>
      <c r="V3813" s="50"/>
      <c r="W3813" s="50"/>
      <c r="X3813" s="50"/>
    </row>
    <row r="3814" spans="2:24" x14ac:dyDescent="0.25">
      <c r="B3814" s="50"/>
      <c r="C3814" s="128"/>
      <c r="D3814" s="126"/>
      <c r="E3814" s="126"/>
      <c r="F3814" s="124"/>
      <c r="G3814" s="132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  <c r="R3814" s="50"/>
      <c r="S3814" s="50"/>
      <c r="T3814" s="50"/>
      <c r="U3814" s="50"/>
      <c r="V3814" s="50"/>
      <c r="W3814" s="50"/>
      <c r="X3814" s="50"/>
    </row>
    <row r="3815" spans="2:24" x14ac:dyDescent="0.25">
      <c r="B3815" s="50"/>
      <c r="C3815" s="128"/>
      <c r="D3815" s="126"/>
      <c r="E3815" s="126"/>
      <c r="F3815" s="124"/>
      <c r="G3815" s="132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  <c r="R3815" s="50"/>
      <c r="S3815" s="50"/>
      <c r="T3815" s="50"/>
      <c r="U3815" s="50"/>
      <c r="V3815" s="50"/>
      <c r="W3815" s="50"/>
      <c r="X3815" s="50"/>
    </row>
    <row r="3816" spans="2:24" x14ac:dyDescent="0.25">
      <c r="B3816" s="50"/>
      <c r="C3816" s="128"/>
      <c r="D3816" s="126"/>
      <c r="E3816" s="126"/>
      <c r="F3816" s="124"/>
      <c r="G3816" s="132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  <c r="R3816" s="50"/>
      <c r="S3816" s="50"/>
      <c r="T3816" s="50"/>
      <c r="U3816" s="50"/>
      <c r="V3816" s="50"/>
      <c r="W3816" s="50"/>
      <c r="X3816" s="50"/>
    </row>
    <row r="3817" spans="2:24" x14ac:dyDescent="0.25">
      <c r="B3817" s="50"/>
      <c r="C3817" s="128"/>
      <c r="D3817" s="126"/>
      <c r="E3817" s="126"/>
      <c r="F3817" s="124"/>
      <c r="G3817" s="132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  <c r="R3817" s="50"/>
      <c r="S3817" s="50"/>
      <c r="T3817" s="50"/>
      <c r="U3817" s="50"/>
      <c r="V3817" s="50"/>
      <c r="W3817" s="50"/>
      <c r="X3817" s="50"/>
    </row>
    <row r="3818" spans="2:24" x14ac:dyDescent="0.25">
      <c r="B3818" s="50"/>
      <c r="C3818" s="128"/>
      <c r="D3818" s="126"/>
      <c r="E3818" s="126"/>
      <c r="F3818" s="124"/>
      <c r="G3818" s="132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  <c r="R3818" s="50"/>
      <c r="S3818" s="50"/>
      <c r="T3818" s="50"/>
      <c r="U3818" s="50"/>
      <c r="V3818" s="50"/>
      <c r="W3818" s="50"/>
      <c r="X3818" s="50"/>
    </row>
    <row r="3819" spans="2:24" x14ac:dyDescent="0.25">
      <c r="B3819" s="50"/>
      <c r="C3819" s="128"/>
      <c r="D3819" s="126"/>
      <c r="E3819" s="126"/>
      <c r="F3819" s="124"/>
      <c r="G3819" s="132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  <c r="R3819" s="50"/>
      <c r="S3819" s="50"/>
      <c r="T3819" s="50"/>
      <c r="U3819" s="50"/>
      <c r="V3819" s="50"/>
      <c r="W3819" s="50"/>
      <c r="X3819" s="50"/>
    </row>
    <row r="3820" spans="2:24" x14ac:dyDescent="0.25">
      <c r="B3820" s="50"/>
      <c r="C3820" s="128"/>
      <c r="D3820" s="126"/>
      <c r="E3820" s="126"/>
      <c r="F3820" s="124"/>
      <c r="G3820" s="132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  <c r="R3820" s="50"/>
      <c r="S3820" s="50"/>
      <c r="T3820" s="50"/>
      <c r="U3820" s="50"/>
      <c r="V3820" s="50"/>
      <c r="W3820" s="50"/>
      <c r="X3820" s="50"/>
    </row>
    <row r="3821" spans="2:24" x14ac:dyDescent="0.25">
      <c r="B3821" s="50"/>
      <c r="C3821" s="128"/>
      <c r="D3821" s="126"/>
      <c r="E3821" s="126"/>
      <c r="F3821" s="124"/>
      <c r="G3821" s="132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  <c r="R3821" s="50"/>
      <c r="S3821" s="50"/>
      <c r="T3821" s="50"/>
      <c r="U3821" s="50"/>
      <c r="V3821" s="50"/>
      <c r="W3821" s="50"/>
      <c r="X3821" s="50"/>
    </row>
    <row r="3822" spans="2:24" x14ac:dyDescent="0.25">
      <c r="B3822" s="50"/>
      <c r="C3822" s="128"/>
      <c r="D3822" s="126"/>
      <c r="E3822" s="126"/>
      <c r="F3822" s="124"/>
      <c r="G3822" s="132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  <c r="R3822" s="50"/>
      <c r="S3822" s="50"/>
      <c r="T3822" s="50"/>
      <c r="U3822" s="50"/>
      <c r="V3822" s="50"/>
      <c r="W3822" s="50"/>
      <c r="X3822" s="50"/>
    </row>
    <row r="3823" spans="2:24" x14ac:dyDescent="0.25">
      <c r="B3823" s="50"/>
      <c r="C3823" s="128"/>
      <c r="D3823" s="126"/>
      <c r="E3823" s="126"/>
      <c r="F3823" s="124"/>
      <c r="G3823" s="132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  <c r="R3823" s="50"/>
      <c r="S3823" s="50"/>
      <c r="T3823" s="50"/>
      <c r="U3823" s="50"/>
      <c r="V3823" s="50"/>
      <c r="W3823" s="50"/>
      <c r="X3823" s="50"/>
    </row>
    <row r="3824" spans="2:24" x14ac:dyDescent="0.25">
      <c r="B3824" s="50"/>
      <c r="C3824" s="128"/>
      <c r="D3824" s="126"/>
      <c r="E3824" s="126"/>
      <c r="F3824" s="124"/>
      <c r="G3824" s="132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  <c r="R3824" s="50"/>
      <c r="S3824" s="50"/>
      <c r="T3824" s="50"/>
      <c r="U3824" s="50"/>
      <c r="V3824" s="50"/>
      <c r="W3824" s="50"/>
      <c r="X3824" s="50"/>
    </row>
    <row r="3825" spans="2:24" x14ac:dyDescent="0.25">
      <c r="B3825" s="50"/>
      <c r="C3825" s="128"/>
      <c r="D3825" s="126"/>
      <c r="E3825" s="126"/>
      <c r="F3825" s="124"/>
      <c r="G3825" s="132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  <c r="R3825" s="50"/>
      <c r="S3825" s="50"/>
      <c r="T3825" s="50"/>
      <c r="U3825" s="50"/>
      <c r="V3825" s="50"/>
      <c r="W3825" s="50"/>
      <c r="X3825" s="50"/>
    </row>
    <row r="3826" spans="2:24" x14ac:dyDescent="0.25">
      <c r="B3826" s="50"/>
      <c r="C3826" s="128"/>
      <c r="D3826" s="126"/>
      <c r="E3826" s="126"/>
      <c r="F3826" s="124"/>
      <c r="G3826" s="132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  <c r="R3826" s="50"/>
      <c r="S3826" s="50"/>
      <c r="T3826" s="50"/>
      <c r="U3826" s="50"/>
      <c r="V3826" s="50"/>
      <c r="W3826" s="50"/>
      <c r="X3826" s="50"/>
    </row>
    <row r="3827" spans="2:24" x14ac:dyDescent="0.25">
      <c r="B3827" s="50"/>
      <c r="C3827" s="128"/>
      <c r="D3827" s="126"/>
      <c r="E3827" s="126"/>
      <c r="F3827" s="124"/>
      <c r="G3827" s="132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  <c r="R3827" s="50"/>
      <c r="S3827" s="50"/>
      <c r="T3827" s="50"/>
      <c r="U3827" s="50"/>
      <c r="V3827" s="50"/>
      <c r="W3827" s="50"/>
      <c r="X3827" s="50"/>
    </row>
    <row r="3828" spans="2:24" x14ac:dyDescent="0.25">
      <c r="B3828" s="50"/>
      <c r="C3828" s="128"/>
      <c r="D3828" s="126"/>
      <c r="E3828" s="126"/>
      <c r="F3828" s="124"/>
      <c r="G3828" s="132"/>
      <c r="H3828" s="50"/>
      <c r="I3828" s="50"/>
      <c r="J3828" s="50"/>
      <c r="K3828" s="50"/>
      <c r="L3828" s="50"/>
      <c r="M3828" s="50"/>
      <c r="N3828" s="50"/>
      <c r="O3828" s="50"/>
      <c r="P3828" s="50"/>
      <c r="Q3828" s="50"/>
      <c r="R3828" s="50"/>
      <c r="S3828" s="50"/>
      <c r="T3828" s="50"/>
      <c r="U3828" s="50"/>
      <c r="V3828" s="50"/>
      <c r="W3828" s="50"/>
      <c r="X3828" s="50"/>
    </row>
    <row r="3829" spans="2:24" x14ac:dyDescent="0.25">
      <c r="B3829" s="50"/>
      <c r="C3829" s="128"/>
      <c r="D3829" s="126"/>
      <c r="E3829" s="126"/>
      <c r="F3829" s="124"/>
      <c r="G3829" s="132"/>
      <c r="H3829" s="50"/>
      <c r="I3829" s="50"/>
      <c r="J3829" s="50"/>
      <c r="K3829" s="50"/>
      <c r="L3829" s="50"/>
      <c r="M3829" s="50"/>
      <c r="N3829" s="50"/>
      <c r="O3829" s="50"/>
      <c r="P3829" s="50"/>
      <c r="Q3829" s="50"/>
      <c r="R3829" s="50"/>
      <c r="S3829" s="50"/>
      <c r="T3829" s="50"/>
      <c r="U3829" s="50"/>
      <c r="V3829" s="50"/>
      <c r="W3829" s="50"/>
      <c r="X3829" s="50"/>
    </row>
    <row r="3830" spans="2:24" x14ac:dyDescent="0.25">
      <c r="B3830" s="50"/>
      <c r="C3830" s="128"/>
      <c r="D3830" s="126"/>
      <c r="E3830" s="126"/>
      <c r="F3830" s="124"/>
      <c r="G3830" s="132"/>
      <c r="H3830" s="50"/>
      <c r="I3830" s="50"/>
      <c r="J3830" s="50"/>
      <c r="K3830" s="50"/>
      <c r="L3830" s="50"/>
      <c r="M3830" s="50"/>
      <c r="N3830" s="50"/>
      <c r="O3830" s="50"/>
      <c r="P3830" s="50"/>
      <c r="Q3830" s="50"/>
      <c r="R3830" s="50"/>
      <c r="S3830" s="50"/>
      <c r="T3830" s="50"/>
      <c r="U3830" s="50"/>
      <c r="V3830" s="50"/>
      <c r="W3830" s="50"/>
      <c r="X3830" s="50"/>
    </row>
    <row r="3831" spans="2:24" x14ac:dyDescent="0.25">
      <c r="B3831" s="50"/>
      <c r="C3831" s="128"/>
      <c r="D3831" s="126"/>
      <c r="E3831" s="126"/>
      <c r="F3831" s="124"/>
      <c r="G3831" s="132"/>
      <c r="H3831" s="50"/>
      <c r="I3831" s="50"/>
      <c r="J3831" s="50"/>
      <c r="K3831" s="50"/>
      <c r="L3831" s="50"/>
      <c r="M3831" s="50"/>
      <c r="N3831" s="50"/>
      <c r="O3831" s="50"/>
      <c r="P3831" s="50"/>
      <c r="Q3831" s="50"/>
      <c r="R3831" s="50"/>
      <c r="S3831" s="50"/>
      <c r="T3831" s="50"/>
      <c r="U3831" s="50"/>
      <c r="V3831" s="50"/>
      <c r="W3831" s="50"/>
      <c r="X3831" s="50"/>
    </row>
    <row r="3832" spans="2:24" x14ac:dyDescent="0.25">
      <c r="B3832" s="50"/>
      <c r="C3832" s="128"/>
      <c r="D3832" s="126"/>
      <c r="E3832" s="126"/>
      <c r="F3832" s="124"/>
      <c r="G3832" s="132"/>
      <c r="H3832" s="50"/>
      <c r="I3832" s="50"/>
      <c r="J3832" s="50"/>
      <c r="K3832" s="50"/>
      <c r="L3832" s="50"/>
      <c r="M3832" s="50"/>
      <c r="N3832" s="50"/>
      <c r="O3832" s="50"/>
      <c r="P3832" s="50"/>
      <c r="Q3832" s="50"/>
      <c r="R3832" s="50"/>
      <c r="S3832" s="50"/>
      <c r="T3832" s="50"/>
      <c r="U3832" s="50"/>
      <c r="V3832" s="50"/>
      <c r="W3832" s="50"/>
      <c r="X3832" s="50"/>
    </row>
    <row r="3833" spans="2:24" x14ac:dyDescent="0.25">
      <c r="B3833" s="50"/>
      <c r="C3833" s="128"/>
      <c r="D3833" s="126"/>
      <c r="E3833" s="126"/>
      <c r="F3833" s="124"/>
      <c r="G3833" s="132"/>
      <c r="H3833" s="50"/>
      <c r="I3833" s="50"/>
      <c r="J3833" s="50"/>
      <c r="K3833" s="50"/>
      <c r="L3833" s="50"/>
      <c r="M3833" s="50"/>
      <c r="N3833" s="50"/>
      <c r="O3833" s="50"/>
      <c r="P3833" s="50"/>
      <c r="Q3833" s="50"/>
      <c r="R3833" s="50"/>
      <c r="S3833" s="50"/>
      <c r="T3833" s="50"/>
      <c r="U3833" s="50"/>
      <c r="V3833" s="50"/>
      <c r="W3833" s="50"/>
      <c r="X3833" s="50"/>
    </row>
    <row r="3834" spans="2:24" x14ac:dyDescent="0.25">
      <c r="B3834" s="50"/>
      <c r="C3834" s="128"/>
      <c r="D3834" s="126"/>
      <c r="E3834" s="126"/>
      <c r="F3834" s="124"/>
      <c r="G3834" s="132"/>
      <c r="H3834" s="50"/>
      <c r="I3834" s="50"/>
      <c r="J3834" s="50"/>
      <c r="K3834" s="50"/>
      <c r="L3834" s="50"/>
      <c r="M3834" s="50"/>
      <c r="N3834" s="50"/>
      <c r="O3834" s="50"/>
      <c r="P3834" s="50"/>
      <c r="Q3834" s="50"/>
      <c r="R3834" s="50"/>
      <c r="S3834" s="50"/>
      <c r="T3834" s="50"/>
      <c r="U3834" s="50"/>
      <c r="V3834" s="50"/>
      <c r="W3834" s="50"/>
      <c r="X3834" s="50"/>
    </row>
    <row r="3835" spans="2:24" x14ac:dyDescent="0.25">
      <c r="B3835" s="50"/>
      <c r="C3835" s="128"/>
      <c r="D3835" s="126"/>
      <c r="E3835" s="126"/>
      <c r="F3835" s="124"/>
      <c r="G3835" s="132"/>
      <c r="H3835" s="50"/>
      <c r="I3835" s="50"/>
      <c r="J3835" s="50"/>
      <c r="K3835" s="50"/>
      <c r="L3835" s="50"/>
      <c r="M3835" s="50"/>
      <c r="N3835" s="50"/>
      <c r="O3835" s="50"/>
      <c r="P3835" s="50"/>
      <c r="Q3835" s="50"/>
      <c r="R3835" s="50"/>
      <c r="S3835" s="50"/>
      <c r="T3835" s="50"/>
      <c r="U3835" s="50"/>
      <c r="V3835" s="50"/>
      <c r="W3835" s="50"/>
      <c r="X3835" s="50"/>
    </row>
    <row r="3836" spans="2:24" x14ac:dyDescent="0.25">
      <c r="B3836" s="50"/>
      <c r="C3836" s="128"/>
      <c r="D3836" s="126"/>
      <c r="E3836" s="126"/>
      <c r="F3836" s="124"/>
      <c r="G3836" s="132"/>
      <c r="H3836" s="50"/>
      <c r="I3836" s="50"/>
      <c r="J3836" s="50"/>
      <c r="K3836" s="50"/>
      <c r="L3836" s="50"/>
      <c r="M3836" s="50"/>
      <c r="N3836" s="50"/>
      <c r="O3836" s="50"/>
      <c r="P3836" s="50"/>
      <c r="Q3836" s="50"/>
      <c r="R3836" s="50"/>
      <c r="S3836" s="50"/>
      <c r="T3836" s="50"/>
      <c r="U3836" s="50"/>
      <c r="V3836" s="50"/>
      <c r="W3836" s="50"/>
      <c r="X3836" s="50"/>
    </row>
    <row r="3837" spans="2:24" x14ac:dyDescent="0.25">
      <c r="B3837" s="50"/>
      <c r="C3837" s="128"/>
      <c r="D3837" s="126"/>
      <c r="E3837" s="126"/>
      <c r="F3837" s="124"/>
      <c r="G3837" s="132"/>
      <c r="H3837" s="50"/>
      <c r="I3837" s="50"/>
      <c r="J3837" s="50"/>
      <c r="K3837" s="50"/>
      <c r="L3837" s="50"/>
      <c r="M3837" s="50"/>
      <c r="N3837" s="50"/>
      <c r="O3837" s="50"/>
      <c r="P3837" s="50"/>
      <c r="Q3837" s="50"/>
      <c r="R3837" s="50"/>
      <c r="S3837" s="50"/>
      <c r="T3837" s="50"/>
      <c r="U3837" s="50"/>
      <c r="V3837" s="50"/>
      <c r="W3837" s="50"/>
      <c r="X3837" s="50"/>
    </row>
    <row r="3838" spans="2:24" x14ac:dyDescent="0.25">
      <c r="B3838" s="50"/>
      <c r="C3838" s="128"/>
      <c r="D3838" s="126"/>
      <c r="E3838" s="126"/>
      <c r="F3838" s="124"/>
      <c r="G3838" s="132"/>
      <c r="H3838" s="50"/>
      <c r="I3838" s="50"/>
      <c r="J3838" s="50"/>
      <c r="K3838" s="50"/>
      <c r="L3838" s="50"/>
      <c r="M3838" s="50"/>
      <c r="N3838" s="50"/>
      <c r="O3838" s="50"/>
      <c r="P3838" s="50"/>
      <c r="Q3838" s="50"/>
      <c r="R3838" s="50"/>
      <c r="S3838" s="50"/>
      <c r="T3838" s="50"/>
      <c r="U3838" s="50"/>
      <c r="V3838" s="50"/>
      <c r="W3838" s="50"/>
      <c r="X3838" s="50"/>
    </row>
    <row r="3839" spans="2:24" x14ac:dyDescent="0.25">
      <c r="B3839" s="50"/>
      <c r="C3839" s="128"/>
      <c r="D3839" s="126"/>
      <c r="E3839" s="126"/>
      <c r="F3839" s="124"/>
      <c r="G3839" s="132"/>
      <c r="H3839" s="50"/>
      <c r="I3839" s="50"/>
      <c r="J3839" s="50"/>
      <c r="K3839" s="50"/>
      <c r="L3839" s="50"/>
      <c r="M3839" s="50"/>
      <c r="N3839" s="50"/>
      <c r="O3839" s="50"/>
      <c r="P3839" s="50"/>
      <c r="Q3839" s="50"/>
      <c r="R3839" s="50"/>
      <c r="S3839" s="50"/>
      <c r="T3839" s="50"/>
      <c r="U3839" s="50"/>
      <c r="V3839" s="50"/>
      <c r="W3839" s="50"/>
      <c r="X3839" s="50"/>
    </row>
    <row r="3840" spans="2:24" x14ac:dyDescent="0.25">
      <c r="B3840" s="50"/>
      <c r="C3840" s="128"/>
      <c r="D3840" s="126"/>
      <c r="E3840" s="126"/>
      <c r="F3840" s="124"/>
      <c r="G3840" s="132"/>
      <c r="H3840" s="50"/>
      <c r="I3840" s="50"/>
      <c r="J3840" s="50"/>
      <c r="K3840" s="50"/>
      <c r="L3840" s="50"/>
      <c r="M3840" s="50"/>
      <c r="N3840" s="50"/>
      <c r="O3840" s="50"/>
      <c r="P3840" s="50"/>
      <c r="Q3840" s="50"/>
      <c r="R3840" s="50"/>
      <c r="S3840" s="50"/>
      <c r="T3840" s="50"/>
      <c r="U3840" s="50"/>
      <c r="V3840" s="50"/>
      <c r="W3840" s="50"/>
      <c r="X3840" s="50"/>
    </row>
    <row r="3841" spans="2:24" x14ac:dyDescent="0.25">
      <c r="B3841" s="50"/>
      <c r="C3841" s="128"/>
      <c r="D3841" s="126"/>
      <c r="E3841" s="126"/>
      <c r="F3841" s="124"/>
      <c r="G3841" s="132"/>
      <c r="H3841" s="50"/>
      <c r="I3841" s="50"/>
      <c r="J3841" s="50"/>
      <c r="K3841" s="50"/>
      <c r="L3841" s="50"/>
      <c r="M3841" s="50"/>
      <c r="N3841" s="50"/>
      <c r="O3841" s="50"/>
      <c r="P3841" s="50"/>
      <c r="Q3841" s="50"/>
      <c r="R3841" s="50"/>
      <c r="S3841" s="50"/>
      <c r="T3841" s="50"/>
      <c r="U3841" s="50"/>
      <c r="V3841" s="50"/>
      <c r="W3841" s="50"/>
      <c r="X3841" s="50"/>
    </row>
    <row r="3842" spans="2:24" x14ac:dyDescent="0.25">
      <c r="B3842" s="50"/>
      <c r="C3842" s="128"/>
      <c r="D3842" s="126"/>
      <c r="E3842" s="126"/>
      <c r="F3842" s="124"/>
      <c r="G3842" s="132"/>
      <c r="H3842" s="50"/>
      <c r="I3842" s="50"/>
      <c r="J3842" s="50"/>
      <c r="K3842" s="50"/>
      <c r="L3842" s="50"/>
      <c r="M3842" s="50"/>
      <c r="N3842" s="50"/>
      <c r="O3842" s="50"/>
      <c r="P3842" s="50"/>
      <c r="Q3842" s="50"/>
      <c r="R3842" s="50"/>
      <c r="S3842" s="50"/>
      <c r="T3842" s="50"/>
      <c r="U3842" s="50"/>
      <c r="V3842" s="50"/>
      <c r="W3842" s="50"/>
      <c r="X3842" s="50"/>
    </row>
    <row r="3843" spans="2:24" x14ac:dyDescent="0.25">
      <c r="B3843" s="50"/>
      <c r="C3843" s="128"/>
      <c r="D3843" s="126"/>
      <c r="E3843" s="126"/>
      <c r="F3843" s="124"/>
      <c r="G3843" s="132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  <c r="R3843" s="50"/>
      <c r="S3843" s="50"/>
      <c r="T3843" s="50"/>
      <c r="U3843" s="50"/>
      <c r="V3843" s="50"/>
      <c r="W3843" s="50"/>
      <c r="X3843" s="50"/>
    </row>
    <row r="3844" spans="2:24" x14ac:dyDescent="0.25">
      <c r="B3844" s="50"/>
      <c r="C3844" s="128"/>
      <c r="D3844" s="126"/>
      <c r="E3844" s="126"/>
      <c r="F3844" s="124"/>
      <c r="G3844" s="132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  <c r="R3844" s="50"/>
      <c r="S3844" s="50"/>
      <c r="T3844" s="50"/>
      <c r="U3844" s="50"/>
      <c r="V3844" s="50"/>
      <c r="W3844" s="50"/>
      <c r="X3844" s="50"/>
    </row>
    <row r="3845" spans="2:24" x14ac:dyDescent="0.25">
      <c r="B3845" s="50"/>
      <c r="C3845" s="128"/>
      <c r="D3845" s="126"/>
      <c r="E3845" s="126"/>
      <c r="F3845" s="124"/>
      <c r="G3845" s="132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  <c r="R3845" s="50"/>
      <c r="S3845" s="50"/>
      <c r="T3845" s="50"/>
      <c r="U3845" s="50"/>
      <c r="V3845" s="50"/>
      <c r="W3845" s="50"/>
      <c r="X3845" s="50"/>
    </row>
    <row r="3846" spans="2:24" x14ac:dyDescent="0.25">
      <c r="B3846" s="50"/>
      <c r="C3846" s="128"/>
      <c r="D3846" s="126"/>
      <c r="E3846" s="126"/>
      <c r="F3846" s="124"/>
      <c r="G3846" s="132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  <c r="R3846" s="50"/>
      <c r="S3846" s="50"/>
      <c r="T3846" s="50"/>
      <c r="U3846" s="50"/>
      <c r="V3846" s="50"/>
      <c r="W3846" s="50"/>
      <c r="X3846" s="50"/>
    </row>
    <row r="3847" spans="2:24" x14ac:dyDescent="0.25">
      <c r="B3847" s="50"/>
      <c r="C3847" s="128"/>
      <c r="D3847" s="126"/>
      <c r="E3847" s="126"/>
      <c r="F3847" s="124"/>
      <c r="G3847" s="132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  <c r="R3847" s="50"/>
      <c r="S3847" s="50"/>
      <c r="T3847" s="50"/>
      <c r="U3847" s="50"/>
      <c r="V3847" s="50"/>
      <c r="W3847" s="50"/>
      <c r="X3847" s="50"/>
    </row>
    <row r="3848" spans="2:24" x14ac:dyDescent="0.25">
      <c r="B3848" s="50"/>
      <c r="C3848" s="128"/>
      <c r="D3848" s="126"/>
      <c r="E3848" s="126"/>
      <c r="F3848" s="124"/>
      <c r="G3848" s="132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  <c r="R3848" s="50"/>
      <c r="S3848" s="50"/>
      <c r="T3848" s="50"/>
      <c r="U3848" s="50"/>
      <c r="V3848" s="50"/>
      <c r="W3848" s="50"/>
      <c r="X3848" s="50"/>
    </row>
    <row r="3849" spans="2:24" x14ac:dyDescent="0.25">
      <c r="B3849" s="50"/>
      <c r="C3849" s="128"/>
      <c r="D3849" s="126"/>
      <c r="E3849" s="126"/>
      <c r="F3849" s="124"/>
      <c r="G3849" s="132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  <c r="R3849" s="50"/>
      <c r="S3849" s="50"/>
      <c r="T3849" s="50"/>
      <c r="U3849" s="50"/>
      <c r="V3849" s="50"/>
      <c r="W3849" s="50"/>
      <c r="X3849" s="50"/>
    </row>
    <row r="3850" spans="2:24" x14ac:dyDescent="0.25">
      <c r="B3850" s="50"/>
      <c r="C3850" s="128"/>
      <c r="D3850" s="126"/>
      <c r="E3850" s="126"/>
      <c r="F3850" s="124"/>
      <c r="G3850" s="132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  <c r="R3850" s="50"/>
      <c r="S3850" s="50"/>
      <c r="T3850" s="50"/>
      <c r="U3850" s="50"/>
      <c r="V3850" s="50"/>
      <c r="W3850" s="50"/>
      <c r="X3850" s="50"/>
    </row>
    <row r="3851" spans="2:24" x14ac:dyDescent="0.25">
      <c r="B3851" s="50"/>
      <c r="C3851" s="128"/>
      <c r="D3851" s="126"/>
      <c r="E3851" s="126"/>
      <c r="F3851" s="124"/>
      <c r="G3851" s="132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  <c r="R3851" s="50"/>
      <c r="S3851" s="50"/>
      <c r="T3851" s="50"/>
      <c r="U3851" s="50"/>
      <c r="V3851" s="50"/>
      <c r="W3851" s="50"/>
      <c r="X3851" s="50"/>
    </row>
    <row r="3852" spans="2:24" x14ac:dyDescent="0.25">
      <c r="B3852" s="50"/>
      <c r="C3852" s="128"/>
      <c r="D3852" s="126"/>
      <c r="E3852" s="126"/>
      <c r="F3852" s="124"/>
      <c r="G3852" s="132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  <c r="R3852" s="50"/>
      <c r="S3852" s="50"/>
      <c r="T3852" s="50"/>
      <c r="U3852" s="50"/>
      <c r="V3852" s="50"/>
      <c r="W3852" s="50"/>
      <c r="X3852" s="50"/>
    </row>
    <row r="3853" spans="2:24" x14ac:dyDescent="0.25">
      <c r="B3853" s="50"/>
      <c r="C3853" s="128"/>
      <c r="D3853" s="126"/>
      <c r="E3853" s="126"/>
      <c r="F3853" s="124"/>
      <c r="G3853" s="132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  <c r="R3853" s="50"/>
      <c r="S3853" s="50"/>
      <c r="T3853" s="50"/>
      <c r="U3853" s="50"/>
      <c r="V3853" s="50"/>
      <c r="W3853" s="50"/>
      <c r="X3853" s="50"/>
    </row>
    <row r="3854" spans="2:24" x14ac:dyDescent="0.25">
      <c r="B3854" s="50"/>
      <c r="C3854" s="128"/>
      <c r="D3854" s="126"/>
      <c r="E3854" s="126"/>
      <c r="F3854" s="124"/>
      <c r="G3854" s="132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  <c r="R3854" s="50"/>
      <c r="S3854" s="50"/>
      <c r="T3854" s="50"/>
      <c r="U3854" s="50"/>
      <c r="V3854" s="50"/>
      <c r="W3854" s="50"/>
      <c r="X3854" s="50"/>
    </row>
    <row r="3855" spans="2:24" x14ac:dyDescent="0.25">
      <c r="B3855" s="50"/>
      <c r="C3855" s="128"/>
      <c r="D3855" s="126"/>
      <c r="E3855" s="126"/>
      <c r="F3855" s="124"/>
      <c r="G3855" s="132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  <c r="R3855" s="50"/>
      <c r="S3855" s="50"/>
      <c r="T3855" s="50"/>
      <c r="U3855" s="50"/>
      <c r="V3855" s="50"/>
      <c r="W3855" s="50"/>
      <c r="X3855" s="50"/>
    </row>
    <row r="3856" spans="2:24" x14ac:dyDescent="0.25">
      <c r="B3856" s="50"/>
      <c r="C3856" s="128"/>
      <c r="D3856" s="126"/>
      <c r="E3856" s="126"/>
      <c r="F3856" s="124"/>
      <c r="G3856" s="132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  <c r="R3856" s="50"/>
      <c r="S3856" s="50"/>
      <c r="T3856" s="50"/>
      <c r="U3856" s="50"/>
      <c r="V3856" s="50"/>
      <c r="W3856" s="50"/>
      <c r="X3856" s="50"/>
    </row>
    <row r="3857" spans="2:24" x14ac:dyDescent="0.25">
      <c r="B3857" s="50"/>
      <c r="C3857" s="128"/>
      <c r="D3857" s="126"/>
      <c r="E3857" s="126"/>
      <c r="F3857" s="124"/>
      <c r="G3857" s="132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  <c r="R3857" s="50"/>
      <c r="S3857" s="50"/>
      <c r="T3857" s="50"/>
      <c r="U3857" s="50"/>
      <c r="V3857" s="50"/>
      <c r="W3857" s="50"/>
      <c r="X3857" s="50"/>
    </row>
    <row r="3858" spans="2:24" x14ac:dyDescent="0.25">
      <c r="B3858" s="50"/>
      <c r="C3858" s="128"/>
      <c r="D3858" s="126"/>
      <c r="E3858" s="126"/>
      <c r="F3858" s="124"/>
      <c r="G3858" s="132"/>
      <c r="H3858" s="50"/>
      <c r="I3858" s="50"/>
      <c r="J3858" s="50"/>
      <c r="K3858" s="50"/>
      <c r="L3858" s="50"/>
      <c r="M3858" s="50"/>
      <c r="N3858" s="50"/>
      <c r="O3858" s="50"/>
      <c r="P3858" s="50"/>
      <c r="Q3858" s="50"/>
      <c r="R3858" s="50"/>
      <c r="S3858" s="50"/>
      <c r="T3858" s="50"/>
      <c r="U3858" s="50"/>
      <c r="V3858" s="50"/>
      <c r="W3858" s="50"/>
      <c r="X3858" s="50"/>
    </row>
    <row r="3859" spans="2:24" x14ac:dyDescent="0.25">
      <c r="B3859" s="50"/>
      <c r="C3859" s="128"/>
      <c r="D3859" s="126"/>
      <c r="E3859" s="126"/>
      <c r="F3859" s="124"/>
      <c r="G3859" s="132"/>
      <c r="H3859" s="50"/>
      <c r="I3859" s="50"/>
      <c r="J3859" s="50"/>
      <c r="K3859" s="50"/>
      <c r="L3859" s="50"/>
      <c r="M3859" s="50"/>
      <c r="N3859" s="50"/>
      <c r="O3859" s="50"/>
      <c r="P3859" s="50"/>
      <c r="Q3859" s="50"/>
      <c r="R3859" s="50"/>
      <c r="S3859" s="50"/>
      <c r="T3859" s="50"/>
      <c r="U3859" s="50"/>
      <c r="V3859" s="50"/>
      <c r="W3859" s="50"/>
      <c r="X3859" s="50"/>
    </row>
    <row r="3860" spans="2:24" x14ac:dyDescent="0.25">
      <c r="B3860" s="50"/>
      <c r="C3860" s="128"/>
      <c r="D3860" s="126"/>
      <c r="E3860" s="126"/>
      <c r="F3860" s="124"/>
      <c r="G3860" s="132"/>
      <c r="H3860" s="50"/>
      <c r="I3860" s="50"/>
      <c r="J3860" s="50"/>
      <c r="K3860" s="50"/>
      <c r="L3860" s="50"/>
      <c r="M3860" s="50"/>
      <c r="N3860" s="50"/>
      <c r="O3860" s="50"/>
      <c r="P3860" s="50"/>
      <c r="Q3860" s="50"/>
      <c r="R3860" s="50"/>
      <c r="S3860" s="50"/>
      <c r="T3860" s="50"/>
      <c r="U3860" s="50"/>
      <c r="V3860" s="50"/>
      <c r="W3860" s="50"/>
      <c r="X3860" s="50"/>
    </row>
    <row r="3861" spans="2:24" x14ac:dyDescent="0.25">
      <c r="B3861" s="50"/>
      <c r="C3861" s="128"/>
      <c r="D3861" s="126"/>
      <c r="E3861" s="126"/>
      <c r="F3861" s="124"/>
      <c r="G3861" s="132"/>
      <c r="H3861" s="50"/>
      <c r="I3861" s="50"/>
      <c r="J3861" s="50"/>
      <c r="K3861" s="50"/>
      <c r="L3861" s="50"/>
      <c r="M3861" s="50"/>
      <c r="N3861" s="50"/>
      <c r="O3861" s="50"/>
      <c r="P3861" s="50"/>
      <c r="Q3861" s="50"/>
      <c r="R3861" s="50"/>
      <c r="S3861" s="50"/>
      <c r="T3861" s="50"/>
      <c r="U3861" s="50"/>
      <c r="V3861" s="50"/>
      <c r="W3861" s="50"/>
      <c r="X3861" s="50"/>
    </row>
    <row r="3862" spans="2:24" x14ac:dyDescent="0.25">
      <c r="B3862" s="50"/>
      <c r="C3862" s="128"/>
      <c r="D3862" s="126"/>
      <c r="E3862" s="126"/>
      <c r="F3862" s="124"/>
      <c r="G3862" s="132"/>
      <c r="H3862" s="50"/>
      <c r="I3862" s="50"/>
      <c r="J3862" s="50"/>
      <c r="K3862" s="50"/>
      <c r="L3862" s="50"/>
      <c r="M3862" s="50"/>
      <c r="N3862" s="50"/>
      <c r="O3862" s="50"/>
      <c r="P3862" s="50"/>
      <c r="Q3862" s="50"/>
      <c r="R3862" s="50"/>
      <c r="S3862" s="50"/>
      <c r="T3862" s="50"/>
      <c r="U3862" s="50"/>
      <c r="V3862" s="50"/>
      <c r="W3862" s="50"/>
      <c r="X3862" s="50"/>
    </row>
    <row r="3863" spans="2:24" x14ac:dyDescent="0.25">
      <c r="B3863" s="50"/>
      <c r="C3863" s="128"/>
      <c r="D3863" s="126"/>
      <c r="E3863" s="126"/>
      <c r="F3863" s="124"/>
      <c r="G3863" s="132"/>
      <c r="H3863" s="50"/>
      <c r="I3863" s="50"/>
      <c r="J3863" s="50"/>
      <c r="K3863" s="50"/>
      <c r="L3863" s="50"/>
      <c r="M3863" s="50"/>
      <c r="N3863" s="50"/>
      <c r="O3863" s="50"/>
      <c r="P3863" s="50"/>
      <c r="Q3863" s="50"/>
      <c r="R3863" s="50"/>
      <c r="S3863" s="50"/>
      <c r="T3863" s="50"/>
      <c r="U3863" s="50"/>
      <c r="V3863" s="50"/>
      <c r="W3863" s="50"/>
      <c r="X3863" s="50"/>
    </row>
    <row r="3864" spans="2:24" x14ac:dyDescent="0.25">
      <c r="B3864" s="50"/>
      <c r="C3864" s="128"/>
      <c r="D3864" s="126"/>
      <c r="E3864" s="126"/>
      <c r="F3864" s="124"/>
      <c r="G3864" s="132"/>
      <c r="H3864" s="50"/>
      <c r="I3864" s="50"/>
      <c r="J3864" s="50"/>
      <c r="K3864" s="50"/>
      <c r="L3864" s="50"/>
      <c r="M3864" s="50"/>
      <c r="N3864" s="50"/>
      <c r="O3864" s="50"/>
      <c r="P3864" s="50"/>
      <c r="Q3864" s="50"/>
      <c r="R3864" s="50"/>
      <c r="S3864" s="50"/>
      <c r="T3864" s="50"/>
      <c r="U3864" s="50"/>
      <c r="V3864" s="50"/>
      <c r="W3864" s="50"/>
      <c r="X3864" s="50"/>
    </row>
    <row r="3865" spans="2:24" x14ac:dyDescent="0.25">
      <c r="B3865" s="50"/>
      <c r="C3865" s="128"/>
      <c r="D3865" s="126"/>
      <c r="E3865" s="126"/>
      <c r="F3865" s="124"/>
      <c r="G3865" s="132"/>
      <c r="H3865" s="50"/>
      <c r="I3865" s="50"/>
      <c r="J3865" s="50"/>
      <c r="K3865" s="50"/>
      <c r="L3865" s="50"/>
      <c r="M3865" s="50"/>
      <c r="N3865" s="50"/>
      <c r="O3865" s="50"/>
      <c r="P3865" s="50"/>
      <c r="Q3865" s="50"/>
      <c r="R3865" s="50"/>
      <c r="S3865" s="50"/>
      <c r="T3865" s="50"/>
      <c r="U3865" s="50"/>
      <c r="V3865" s="50"/>
      <c r="W3865" s="50"/>
      <c r="X3865" s="50"/>
    </row>
    <row r="3866" spans="2:24" x14ac:dyDescent="0.25">
      <c r="B3866" s="50"/>
      <c r="C3866" s="128"/>
      <c r="D3866" s="126"/>
      <c r="E3866" s="126"/>
      <c r="F3866" s="124"/>
      <c r="G3866" s="132"/>
      <c r="H3866" s="50"/>
      <c r="I3866" s="50"/>
      <c r="J3866" s="50"/>
      <c r="K3866" s="50"/>
      <c r="L3866" s="50"/>
      <c r="M3866" s="50"/>
      <c r="N3866" s="50"/>
      <c r="O3866" s="50"/>
      <c r="P3866" s="50"/>
      <c r="Q3866" s="50"/>
      <c r="R3866" s="50"/>
      <c r="S3866" s="50"/>
      <c r="T3866" s="50"/>
      <c r="U3866" s="50"/>
      <c r="V3866" s="50"/>
      <c r="W3866" s="50"/>
      <c r="X3866" s="50"/>
    </row>
    <row r="3867" spans="2:24" x14ac:dyDescent="0.25">
      <c r="B3867" s="50"/>
      <c r="C3867" s="128"/>
      <c r="D3867" s="126"/>
      <c r="E3867" s="126"/>
      <c r="F3867" s="124"/>
      <c r="G3867" s="132"/>
      <c r="H3867" s="50"/>
      <c r="I3867" s="50"/>
      <c r="J3867" s="50"/>
      <c r="K3867" s="50"/>
      <c r="L3867" s="50"/>
      <c r="M3867" s="50"/>
      <c r="N3867" s="50"/>
      <c r="O3867" s="50"/>
      <c r="P3867" s="50"/>
      <c r="Q3867" s="50"/>
      <c r="R3867" s="50"/>
      <c r="S3867" s="50"/>
      <c r="T3867" s="50"/>
      <c r="U3867" s="50"/>
      <c r="V3867" s="50"/>
      <c r="W3867" s="50"/>
      <c r="X3867" s="50"/>
    </row>
    <row r="3868" spans="2:24" x14ac:dyDescent="0.25">
      <c r="B3868" s="50"/>
      <c r="C3868" s="128"/>
      <c r="D3868" s="126"/>
      <c r="E3868" s="126"/>
      <c r="F3868" s="124"/>
      <c r="G3868" s="132"/>
      <c r="H3868" s="50"/>
      <c r="I3868" s="50"/>
      <c r="J3868" s="50"/>
      <c r="K3868" s="50"/>
      <c r="L3868" s="50"/>
      <c r="M3868" s="50"/>
      <c r="N3868" s="50"/>
      <c r="O3868" s="50"/>
      <c r="P3868" s="50"/>
      <c r="Q3868" s="50"/>
      <c r="R3868" s="50"/>
      <c r="S3868" s="50"/>
      <c r="T3868" s="50"/>
      <c r="U3868" s="50"/>
      <c r="V3868" s="50"/>
      <c r="W3868" s="50"/>
      <c r="X3868" s="50"/>
    </row>
    <row r="3869" spans="2:24" x14ac:dyDescent="0.25">
      <c r="B3869" s="50"/>
      <c r="C3869" s="128"/>
      <c r="D3869" s="126"/>
      <c r="E3869" s="126"/>
      <c r="F3869" s="124"/>
      <c r="G3869" s="132"/>
      <c r="H3869" s="50"/>
      <c r="I3869" s="50"/>
      <c r="J3869" s="50"/>
      <c r="K3869" s="50"/>
      <c r="L3869" s="50"/>
      <c r="M3869" s="50"/>
      <c r="N3869" s="50"/>
      <c r="O3869" s="50"/>
      <c r="P3869" s="50"/>
      <c r="Q3869" s="50"/>
      <c r="R3869" s="50"/>
      <c r="S3869" s="50"/>
      <c r="T3869" s="50"/>
      <c r="U3869" s="50"/>
      <c r="V3869" s="50"/>
      <c r="W3869" s="50"/>
      <c r="X3869" s="50"/>
    </row>
    <row r="3870" spans="2:24" x14ac:dyDescent="0.25">
      <c r="B3870" s="50"/>
      <c r="C3870" s="128"/>
      <c r="D3870" s="126"/>
      <c r="E3870" s="126"/>
      <c r="F3870" s="124"/>
      <c r="G3870" s="132"/>
      <c r="H3870" s="50"/>
      <c r="I3870" s="50"/>
      <c r="J3870" s="50"/>
      <c r="K3870" s="50"/>
      <c r="L3870" s="50"/>
      <c r="M3870" s="50"/>
      <c r="N3870" s="50"/>
      <c r="O3870" s="50"/>
      <c r="P3870" s="50"/>
      <c r="Q3870" s="50"/>
      <c r="R3870" s="50"/>
      <c r="S3870" s="50"/>
      <c r="T3870" s="50"/>
      <c r="U3870" s="50"/>
      <c r="V3870" s="50"/>
      <c r="W3870" s="50"/>
      <c r="X3870" s="50"/>
    </row>
    <row r="3871" spans="2:24" x14ac:dyDescent="0.25">
      <c r="B3871" s="50"/>
      <c r="C3871" s="128"/>
      <c r="D3871" s="126"/>
      <c r="E3871" s="126"/>
      <c r="F3871" s="124"/>
      <c r="G3871" s="132"/>
      <c r="H3871" s="50"/>
      <c r="I3871" s="50"/>
      <c r="J3871" s="50"/>
      <c r="K3871" s="50"/>
      <c r="L3871" s="50"/>
      <c r="M3871" s="50"/>
      <c r="N3871" s="50"/>
      <c r="O3871" s="50"/>
      <c r="P3871" s="50"/>
      <c r="Q3871" s="50"/>
      <c r="R3871" s="50"/>
      <c r="S3871" s="50"/>
      <c r="T3871" s="50"/>
      <c r="U3871" s="50"/>
      <c r="V3871" s="50"/>
      <c r="W3871" s="50"/>
      <c r="X3871" s="50"/>
    </row>
    <row r="3872" spans="2:24" x14ac:dyDescent="0.25">
      <c r="B3872" s="50"/>
      <c r="C3872" s="128"/>
      <c r="D3872" s="126"/>
      <c r="E3872" s="126"/>
      <c r="F3872" s="124"/>
      <c r="G3872" s="132"/>
      <c r="H3872" s="50"/>
      <c r="I3872" s="50"/>
      <c r="J3872" s="50"/>
      <c r="K3872" s="50"/>
      <c r="L3872" s="50"/>
      <c r="M3872" s="50"/>
      <c r="N3872" s="50"/>
      <c r="O3872" s="50"/>
      <c r="P3872" s="50"/>
      <c r="Q3872" s="50"/>
      <c r="R3872" s="50"/>
      <c r="S3872" s="50"/>
      <c r="T3872" s="50"/>
      <c r="U3872" s="50"/>
      <c r="V3872" s="50"/>
      <c r="W3872" s="50"/>
      <c r="X3872" s="50"/>
    </row>
    <row r="3873" spans="2:24" x14ac:dyDescent="0.25">
      <c r="B3873" s="50"/>
      <c r="C3873" s="128"/>
      <c r="D3873" s="126"/>
      <c r="E3873" s="126"/>
      <c r="F3873" s="124"/>
      <c r="G3873" s="132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  <c r="R3873" s="50"/>
      <c r="S3873" s="50"/>
      <c r="T3873" s="50"/>
      <c r="U3873" s="50"/>
      <c r="V3873" s="50"/>
      <c r="W3873" s="50"/>
      <c r="X3873" s="50"/>
    </row>
    <row r="3874" spans="2:24" x14ac:dyDescent="0.25">
      <c r="B3874" s="50"/>
      <c r="C3874" s="128"/>
      <c r="D3874" s="126"/>
      <c r="E3874" s="126"/>
      <c r="F3874" s="124"/>
      <c r="G3874" s="132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  <c r="R3874" s="50"/>
      <c r="S3874" s="50"/>
      <c r="T3874" s="50"/>
      <c r="U3874" s="50"/>
      <c r="V3874" s="50"/>
      <c r="W3874" s="50"/>
      <c r="X3874" s="50"/>
    </row>
    <row r="3875" spans="2:24" x14ac:dyDescent="0.25">
      <c r="B3875" s="50"/>
      <c r="C3875" s="128"/>
      <c r="D3875" s="126"/>
      <c r="E3875" s="126"/>
      <c r="F3875" s="124"/>
      <c r="G3875" s="132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  <c r="R3875" s="50"/>
      <c r="S3875" s="50"/>
      <c r="T3875" s="50"/>
      <c r="U3875" s="50"/>
      <c r="V3875" s="50"/>
      <c r="W3875" s="50"/>
      <c r="X3875" s="50"/>
    </row>
    <row r="3876" spans="2:24" x14ac:dyDescent="0.25">
      <c r="B3876" s="50"/>
      <c r="C3876" s="128"/>
      <c r="D3876" s="126"/>
      <c r="E3876" s="126"/>
      <c r="F3876" s="124"/>
      <c r="G3876" s="132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  <c r="R3876" s="50"/>
      <c r="S3876" s="50"/>
      <c r="T3876" s="50"/>
      <c r="U3876" s="50"/>
      <c r="V3876" s="50"/>
      <c r="W3876" s="50"/>
      <c r="X3876" s="50"/>
    </row>
    <row r="3877" spans="2:24" x14ac:dyDescent="0.25">
      <c r="B3877" s="50"/>
      <c r="C3877" s="128"/>
      <c r="D3877" s="126"/>
      <c r="E3877" s="126"/>
      <c r="F3877" s="124"/>
      <c r="G3877" s="132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  <c r="R3877" s="50"/>
      <c r="S3877" s="50"/>
      <c r="T3877" s="50"/>
      <c r="U3877" s="50"/>
      <c r="V3877" s="50"/>
      <c r="W3877" s="50"/>
      <c r="X3877" s="50"/>
    </row>
    <row r="3878" spans="2:24" x14ac:dyDescent="0.25">
      <c r="B3878" s="50"/>
      <c r="C3878" s="128"/>
      <c r="D3878" s="126"/>
      <c r="E3878" s="126"/>
      <c r="F3878" s="124"/>
      <c r="G3878" s="132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  <c r="R3878" s="50"/>
      <c r="S3878" s="50"/>
      <c r="T3878" s="50"/>
      <c r="U3878" s="50"/>
      <c r="V3878" s="50"/>
      <c r="W3878" s="50"/>
      <c r="X3878" s="50"/>
    </row>
    <row r="3879" spans="2:24" x14ac:dyDescent="0.25">
      <c r="B3879" s="50"/>
      <c r="C3879" s="128"/>
      <c r="D3879" s="126"/>
      <c r="E3879" s="126"/>
      <c r="F3879" s="124"/>
      <c r="G3879" s="132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  <c r="R3879" s="50"/>
      <c r="S3879" s="50"/>
      <c r="T3879" s="50"/>
      <c r="U3879" s="50"/>
      <c r="V3879" s="50"/>
      <c r="W3879" s="50"/>
      <c r="X3879" s="50"/>
    </row>
    <row r="3880" spans="2:24" x14ac:dyDescent="0.25">
      <c r="B3880" s="50"/>
      <c r="C3880" s="128"/>
      <c r="D3880" s="126"/>
      <c r="E3880" s="126"/>
      <c r="F3880" s="124"/>
      <c r="G3880" s="132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  <c r="R3880" s="50"/>
      <c r="S3880" s="50"/>
      <c r="T3880" s="50"/>
      <c r="U3880" s="50"/>
      <c r="V3880" s="50"/>
      <c r="W3880" s="50"/>
      <c r="X3880" s="50"/>
    </row>
    <row r="3881" spans="2:24" x14ac:dyDescent="0.25">
      <c r="B3881" s="50"/>
      <c r="C3881" s="128"/>
      <c r="D3881" s="126"/>
      <c r="E3881" s="126"/>
      <c r="F3881" s="124"/>
      <c r="G3881" s="132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  <c r="R3881" s="50"/>
      <c r="S3881" s="50"/>
      <c r="T3881" s="50"/>
      <c r="U3881" s="50"/>
      <c r="V3881" s="50"/>
      <c r="W3881" s="50"/>
      <c r="X3881" s="50"/>
    </row>
    <row r="3882" spans="2:24" x14ac:dyDescent="0.25">
      <c r="B3882" s="50"/>
      <c r="C3882" s="128"/>
      <c r="D3882" s="126"/>
      <c r="E3882" s="126"/>
      <c r="F3882" s="124"/>
      <c r="G3882" s="132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  <c r="R3882" s="50"/>
      <c r="S3882" s="50"/>
      <c r="T3882" s="50"/>
      <c r="U3882" s="50"/>
      <c r="V3882" s="50"/>
      <c r="W3882" s="50"/>
      <c r="X3882" s="50"/>
    </row>
    <row r="3883" spans="2:24" x14ac:dyDescent="0.25">
      <c r="B3883" s="50"/>
      <c r="C3883" s="128"/>
      <c r="D3883" s="126"/>
      <c r="E3883" s="126"/>
      <c r="F3883" s="124"/>
      <c r="G3883" s="132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  <c r="R3883" s="50"/>
      <c r="S3883" s="50"/>
      <c r="T3883" s="50"/>
      <c r="U3883" s="50"/>
      <c r="V3883" s="50"/>
      <c r="W3883" s="50"/>
      <c r="X3883" s="50"/>
    </row>
    <row r="3884" spans="2:24" x14ac:dyDescent="0.25">
      <c r="B3884" s="50"/>
      <c r="C3884" s="128"/>
      <c r="D3884" s="126"/>
      <c r="E3884" s="126"/>
      <c r="F3884" s="124"/>
      <c r="G3884" s="132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  <c r="R3884" s="50"/>
      <c r="S3884" s="50"/>
      <c r="T3884" s="50"/>
      <c r="U3884" s="50"/>
      <c r="V3884" s="50"/>
      <c r="W3884" s="50"/>
      <c r="X3884" s="50"/>
    </row>
    <row r="3885" spans="2:24" x14ac:dyDescent="0.25">
      <c r="B3885" s="50"/>
      <c r="C3885" s="128"/>
      <c r="D3885" s="126"/>
      <c r="E3885" s="126"/>
      <c r="F3885" s="124"/>
      <c r="G3885" s="132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  <c r="R3885" s="50"/>
      <c r="S3885" s="50"/>
      <c r="T3885" s="50"/>
      <c r="U3885" s="50"/>
      <c r="V3885" s="50"/>
      <c r="W3885" s="50"/>
      <c r="X3885" s="50"/>
    </row>
    <row r="3886" spans="2:24" x14ac:dyDescent="0.25">
      <c r="B3886" s="50"/>
      <c r="C3886" s="128"/>
      <c r="D3886" s="126"/>
      <c r="E3886" s="126"/>
      <c r="F3886" s="124"/>
      <c r="G3886" s="132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  <c r="R3886" s="50"/>
      <c r="S3886" s="50"/>
      <c r="T3886" s="50"/>
      <c r="U3886" s="50"/>
      <c r="V3886" s="50"/>
      <c r="W3886" s="50"/>
      <c r="X3886" s="50"/>
    </row>
    <row r="3887" spans="2:24" x14ac:dyDescent="0.25">
      <c r="B3887" s="50"/>
      <c r="C3887" s="128"/>
      <c r="D3887" s="126"/>
      <c r="E3887" s="126"/>
      <c r="F3887" s="124"/>
      <c r="G3887" s="132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  <c r="R3887" s="50"/>
      <c r="S3887" s="50"/>
      <c r="T3887" s="50"/>
      <c r="U3887" s="50"/>
      <c r="V3887" s="50"/>
      <c r="W3887" s="50"/>
      <c r="X3887" s="50"/>
    </row>
    <row r="3888" spans="2:24" x14ac:dyDescent="0.25">
      <c r="B3888" s="50"/>
      <c r="C3888" s="128"/>
      <c r="D3888" s="126"/>
      <c r="E3888" s="126"/>
      <c r="F3888" s="124"/>
      <c r="G3888" s="132"/>
      <c r="H3888" s="50"/>
      <c r="I3888" s="50"/>
      <c r="J3888" s="50"/>
      <c r="K3888" s="50"/>
      <c r="L3888" s="50"/>
      <c r="M3888" s="50"/>
      <c r="N3888" s="50"/>
      <c r="O3888" s="50"/>
      <c r="P3888" s="50"/>
      <c r="Q3888" s="50"/>
      <c r="R3888" s="50"/>
      <c r="S3888" s="50"/>
      <c r="T3888" s="50"/>
      <c r="U3888" s="50"/>
      <c r="V3888" s="50"/>
      <c r="W3888" s="50"/>
      <c r="X3888" s="50"/>
    </row>
    <row r="3889" spans="2:24" x14ac:dyDescent="0.25">
      <c r="B3889" s="50"/>
      <c r="C3889" s="128"/>
      <c r="D3889" s="126"/>
      <c r="E3889" s="126"/>
      <c r="F3889" s="124"/>
      <c r="G3889" s="132"/>
      <c r="H3889" s="50"/>
      <c r="I3889" s="50"/>
      <c r="J3889" s="50"/>
      <c r="K3889" s="50"/>
      <c r="L3889" s="50"/>
      <c r="M3889" s="50"/>
      <c r="N3889" s="50"/>
      <c r="O3889" s="50"/>
      <c r="P3889" s="50"/>
      <c r="Q3889" s="50"/>
      <c r="R3889" s="50"/>
      <c r="S3889" s="50"/>
      <c r="T3889" s="50"/>
      <c r="U3889" s="50"/>
      <c r="V3889" s="50"/>
      <c r="W3889" s="50"/>
      <c r="X3889" s="50"/>
    </row>
    <row r="3890" spans="2:24" x14ac:dyDescent="0.25">
      <c r="B3890" s="50"/>
      <c r="C3890" s="128"/>
      <c r="D3890" s="126"/>
      <c r="E3890" s="126"/>
      <c r="F3890" s="124"/>
      <c r="G3890" s="132"/>
      <c r="H3890" s="50"/>
      <c r="I3890" s="50"/>
      <c r="J3890" s="50"/>
      <c r="K3890" s="50"/>
      <c r="L3890" s="50"/>
      <c r="M3890" s="50"/>
      <c r="N3890" s="50"/>
      <c r="O3890" s="50"/>
      <c r="P3890" s="50"/>
      <c r="Q3890" s="50"/>
      <c r="R3890" s="50"/>
      <c r="S3890" s="50"/>
      <c r="T3890" s="50"/>
      <c r="U3890" s="50"/>
      <c r="V3890" s="50"/>
      <c r="W3890" s="50"/>
      <c r="X3890" s="50"/>
    </row>
    <row r="3891" spans="2:24" x14ac:dyDescent="0.25">
      <c r="B3891" s="50"/>
      <c r="C3891" s="128"/>
      <c r="D3891" s="126"/>
      <c r="E3891" s="126"/>
      <c r="F3891" s="124"/>
      <c r="G3891" s="132"/>
      <c r="H3891" s="50"/>
      <c r="I3891" s="50"/>
      <c r="J3891" s="50"/>
      <c r="K3891" s="50"/>
      <c r="L3891" s="50"/>
      <c r="M3891" s="50"/>
      <c r="N3891" s="50"/>
      <c r="O3891" s="50"/>
      <c r="P3891" s="50"/>
      <c r="Q3891" s="50"/>
      <c r="R3891" s="50"/>
      <c r="S3891" s="50"/>
      <c r="T3891" s="50"/>
      <c r="U3891" s="50"/>
      <c r="V3891" s="50"/>
      <c r="W3891" s="50"/>
      <c r="X3891" s="50"/>
    </row>
    <row r="3892" spans="2:24" x14ac:dyDescent="0.25">
      <c r="B3892" s="50"/>
      <c r="C3892" s="128"/>
      <c r="D3892" s="126"/>
      <c r="E3892" s="126"/>
      <c r="F3892" s="124"/>
      <c r="G3892" s="132"/>
      <c r="H3892" s="50"/>
      <c r="I3892" s="50"/>
      <c r="J3892" s="50"/>
      <c r="K3892" s="50"/>
      <c r="L3892" s="50"/>
      <c r="M3892" s="50"/>
      <c r="N3892" s="50"/>
      <c r="O3892" s="50"/>
      <c r="P3892" s="50"/>
      <c r="Q3892" s="50"/>
      <c r="R3892" s="50"/>
      <c r="S3892" s="50"/>
      <c r="T3892" s="50"/>
      <c r="U3892" s="50"/>
      <c r="V3892" s="50"/>
      <c r="W3892" s="50"/>
      <c r="X3892" s="50"/>
    </row>
    <row r="3893" spans="2:24" x14ac:dyDescent="0.25">
      <c r="B3893" s="50"/>
      <c r="C3893" s="128"/>
      <c r="D3893" s="126"/>
      <c r="E3893" s="126"/>
      <c r="F3893" s="124"/>
      <c r="G3893" s="132"/>
      <c r="H3893" s="50"/>
      <c r="I3893" s="50"/>
      <c r="J3893" s="50"/>
      <c r="K3893" s="50"/>
      <c r="L3893" s="50"/>
      <c r="M3893" s="50"/>
      <c r="N3893" s="50"/>
      <c r="O3893" s="50"/>
      <c r="P3893" s="50"/>
      <c r="Q3893" s="50"/>
      <c r="R3893" s="50"/>
      <c r="S3893" s="50"/>
      <c r="T3893" s="50"/>
      <c r="U3893" s="50"/>
      <c r="V3893" s="50"/>
      <c r="W3893" s="50"/>
      <c r="X3893" s="50"/>
    </row>
    <row r="3894" spans="2:24" x14ac:dyDescent="0.25">
      <c r="B3894" s="50"/>
      <c r="C3894" s="128"/>
      <c r="D3894" s="126"/>
      <c r="E3894" s="126"/>
      <c r="F3894" s="124"/>
      <c r="G3894" s="132"/>
      <c r="H3894" s="50"/>
      <c r="I3894" s="50"/>
      <c r="J3894" s="50"/>
      <c r="K3894" s="50"/>
      <c r="L3894" s="50"/>
      <c r="M3894" s="50"/>
      <c r="N3894" s="50"/>
      <c r="O3894" s="50"/>
      <c r="P3894" s="50"/>
      <c r="Q3894" s="50"/>
      <c r="R3894" s="50"/>
      <c r="S3894" s="50"/>
      <c r="T3894" s="50"/>
      <c r="U3894" s="50"/>
      <c r="V3894" s="50"/>
      <c r="W3894" s="50"/>
      <c r="X3894" s="50"/>
    </row>
    <row r="3895" spans="2:24" x14ac:dyDescent="0.25">
      <c r="B3895" s="50"/>
      <c r="C3895" s="128"/>
      <c r="D3895" s="126"/>
      <c r="E3895" s="126"/>
      <c r="F3895" s="124"/>
      <c r="G3895" s="132"/>
      <c r="H3895" s="50"/>
      <c r="I3895" s="50"/>
      <c r="J3895" s="50"/>
      <c r="K3895" s="50"/>
      <c r="L3895" s="50"/>
      <c r="M3895" s="50"/>
      <c r="N3895" s="50"/>
      <c r="O3895" s="50"/>
      <c r="P3895" s="50"/>
      <c r="Q3895" s="50"/>
      <c r="R3895" s="50"/>
      <c r="S3895" s="50"/>
      <c r="T3895" s="50"/>
      <c r="U3895" s="50"/>
      <c r="V3895" s="50"/>
      <c r="W3895" s="50"/>
      <c r="X3895" s="50"/>
    </row>
    <row r="3896" spans="2:24" x14ac:dyDescent="0.25">
      <c r="B3896" s="50"/>
      <c r="C3896" s="128"/>
      <c r="D3896" s="126"/>
      <c r="E3896" s="126"/>
      <c r="F3896" s="124"/>
      <c r="G3896" s="132"/>
      <c r="H3896" s="50"/>
      <c r="I3896" s="50"/>
      <c r="J3896" s="50"/>
      <c r="K3896" s="50"/>
      <c r="L3896" s="50"/>
      <c r="M3896" s="50"/>
      <c r="N3896" s="50"/>
      <c r="O3896" s="50"/>
      <c r="P3896" s="50"/>
      <c r="Q3896" s="50"/>
      <c r="R3896" s="50"/>
      <c r="S3896" s="50"/>
      <c r="T3896" s="50"/>
      <c r="U3896" s="50"/>
      <c r="V3896" s="50"/>
      <c r="W3896" s="50"/>
      <c r="X3896" s="50"/>
    </row>
    <row r="3897" spans="2:24" x14ac:dyDescent="0.25">
      <c r="B3897" s="50"/>
      <c r="C3897" s="128"/>
      <c r="D3897" s="126"/>
      <c r="E3897" s="126"/>
      <c r="F3897" s="124"/>
      <c r="G3897" s="132"/>
      <c r="H3897" s="50"/>
      <c r="I3897" s="50"/>
      <c r="J3897" s="50"/>
      <c r="K3897" s="50"/>
      <c r="L3897" s="50"/>
      <c r="M3897" s="50"/>
      <c r="N3897" s="50"/>
      <c r="O3897" s="50"/>
      <c r="P3897" s="50"/>
      <c r="Q3897" s="50"/>
      <c r="R3897" s="50"/>
      <c r="S3897" s="50"/>
      <c r="T3897" s="50"/>
      <c r="U3897" s="50"/>
      <c r="V3897" s="50"/>
      <c r="W3897" s="50"/>
      <c r="X3897" s="50"/>
    </row>
    <row r="3898" spans="2:24" x14ac:dyDescent="0.25">
      <c r="B3898" s="50"/>
      <c r="C3898" s="128"/>
      <c r="D3898" s="126"/>
      <c r="E3898" s="126"/>
      <c r="F3898" s="124"/>
      <c r="G3898" s="132"/>
      <c r="H3898" s="50"/>
      <c r="I3898" s="50"/>
      <c r="J3898" s="50"/>
      <c r="K3898" s="50"/>
      <c r="L3898" s="50"/>
      <c r="M3898" s="50"/>
      <c r="N3898" s="50"/>
      <c r="O3898" s="50"/>
      <c r="P3898" s="50"/>
      <c r="Q3898" s="50"/>
      <c r="R3898" s="50"/>
      <c r="S3898" s="50"/>
      <c r="T3898" s="50"/>
      <c r="U3898" s="50"/>
      <c r="V3898" s="50"/>
      <c r="W3898" s="50"/>
      <c r="X3898" s="50"/>
    </row>
    <row r="3899" spans="2:24" x14ac:dyDescent="0.25">
      <c r="B3899" s="50"/>
      <c r="C3899" s="128"/>
      <c r="D3899" s="126"/>
      <c r="E3899" s="126"/>
      <c r="F3899" s="124"/>
      <c r="G3899" s="132"/>
      <c r="H3899" s="50"/>
      <c r="I3899" s="50"/>
      <c r="J3899" s="50"/>
      <c r="K3899" s="50"/>
      <c r="L3899" s="50"/>
      <c r="M3899" s="50"/>
      <c r="N3899" s="50"/>
      <c r="O3899" s="50"/>
      <c r="P3899" s="50"/>
      <c r="Q3899" s="50"/>
      <c r="R3899" s="50"/>
      <c r="S3899" s="50"/>
      <c r="T3899" s="50"/>
      <c r="U3899" s="50"/>
      <c r="V3899" s="50"/>
      <c r="W3899" s="50"/>
      <c r="X3899" s="50"/>
    </row>
    <row r="3900" spans="2:24" x14ac:dyDescent="0.25">
      <c r="B3900" s="50"/>
      <c r="C3900" s="128"/>
      <c r="D3900" s="126"/>
      <c r="E3900" s="126"/>
      <c r="F3900" s="124"/>
      <c r="G3900" s="132"/>
      <c r="H3900" s="50"/>
      <c r="I3900" s="50"/>
      <c r="J3900" s="50"/>
      <c r="K3900" s="50"/>
      <c r="L3900" s="50"/>
      <c r="M3900" s="50"/>
      <c r="N3900" s="50"/>
      <c r="O3900" s="50"/>
      <c r="P3900" s="50"/>
      <c r="Q3900" s="50"/>
      <c r="R3900" s="50"/>
      <c r="S3900" s="50"/>
      <c r="T3900" s="50"/>
      <c r="U3900" s="50"/>
      <c r="V3900" s="50"/>
      <c r="W3900" s="50"/>
      <c r="X3900" s="50"/>
    </row>
    <row r="3901" spans="2:24" x14ac:dyDescent="0.25">
      <c r="B3901" s="50"/>
      <c r="C3901" s="128"/>
      <c r="D3901" s="126"/>
      <c r="E3901" s="126"/>
      <c r="F3901" s="124"/>
      <c r="G3901" s="132"/>
      <c r="H3901" s="50"/>
      <c r="I3901" s="50"/>
      <c r="J3901" s="50"/>
      <c r="K3901" s="50"/>
      <c r="L3901" s="50"/>
      <c r="M3901" s="50"/>
      <c r="N3901" s="50"/>
      <c r="O3901" s="50"/>
      <c r="P3901" s="50"/>
      <c r="Q3901" s="50"/>
      <c r="R3901" s="50"/>
      <c r="S3901" s="50"/>
      <c r="T3901" s="50"/>
      <c r="U3901" s="50"/>
      <c r="V3901" s="50"/>
      <c r="W3901" s="50"/>
      <c r="X3901" s="50"/>
    </row>
    <row r="3902" spans="2:24" x14ac:dyDescent="0.25">
      <c r="B3902" s="50"/>
      <c r="C3902" s="128"/>
      <c r="D3902" s="126"/>
      <c r="E3902" s="126"/>
      <c r="F3902" s="124"/>
      <c r="G3902" s="132"/>
      <c r="H3902" s="50"/>
      <c r="I3902" s="50"/>
      <c r="J3902" s="50"/>
      <c r="K3902" s="50"/>
      <c r="L3902" s="50"/>
      <c r="M3902" s="50"/>
      <c r="N3902" s="50"/>
      <c r="O3902" s="50"/>
      <c r="P3902" s="50"/>
      <c r="Q3902" s="50"/>
      <c r="R3902" s="50"/>
      <c r="S3902" s="50"/>
      <c r="T3902" s="50"/>
      <c r="U3902" s="50"/>
      <c r="V3902" s="50"/>
      <c r="W3902" s="50"/>
      <c r="X3902" s="50"/>
    </row>
    <row r="3903" spans="2:24" x14ac:dyDescent="0.25">
      <c r="B3903" s="50"/>
      <c r="C3903" s="128"/>
      <c r="D3903" s="126"/>
      <c r="E3903" s="126"/>
      <c r="F3903" s="124"/>
      <c r="G3903" s="132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  <c r="R3903" s="50"/>
      <c r="S3903" s="50"/>
      <c r="T3903" s="50"/>
      <c r="U3903" s="50"/>
      <c r="V3903" s="50"/>
      <c r="W3903" s="50"/>
      <c r="X3903" s="50"/>
    </row>
    <row r="3904" spans="2:24" x14ac:dyDescent="0.25">
      <c r="B3904" s="50"/>
      <c r="C3904" s="128"/>
      <c r="D3904" s="126"/>
      <c r="E3904" s="126"/>
      <c r="F3904" s="124"/>
      <c r="G3904" s="132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  <c r="R3904" s="50"/>
      <c r="S3904" s="50"/>
      <c r="T3904" s="50"/>
      <c r="U3904" s="50"/>
      <c r="V3904" s="50"/>
      <c r="W3904" s="50"/>
      <c r="X3904" s="50"/>
    </row>
    <row r="3905" spans="2:24" x14ac:dyDescent="0.25">
      <c r="B3905" s="50"/>
      <c r="C3905" s="128"/>
      <c r="D3905" s="126"/>
      <c r="E3905" s="126"/>
      <c r="F3905" s="124"/>
      <c r="G3905" s="132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  <c r="R3905" s="50"/>
      <c r="S3905" s="50"/>
      <c r="T3905" s="50"/>
      <c r="U3905" s="50"/>
      <c r="V3905" s="50"/>
      <c r="W3905" s="50"/>
      <c r="X3905" s="50"/>
    </row>
    <row r="3906" spans="2:24" x14ac:dyDescent="0.25">
      <c r="B3906" s="50"/>
      <c r="C3906" s="128"/>
      <c r="D3906" s="126"/>
      <c r="E3906" s="126"/>
      <c r="F3906" s="124"/>
      <c r="G3906" s="132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  <c r="R3906" s="50"/>
      <c r="S3906" s="50"/>
      <c r="T3906" s="50"/>
      <c r="U3906" s="50"/>
      <c r="V3906" s="50"/>
      <c r="W3906" s="50"/>
      <c r="X3906" s="50"/>
    </row>
    <row r="3907" spans="2:24" x14ac:dyDescent="0.25">
      <c r="B3907" s="50"/>
      <c r="C3907" s="128"/>
      <c r="D3907" s="126"/>
      <c r="E3907" s="126"/>
      <c r="F3907" s="124"/>
      <c r="G3907" s="132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  <c r="R3907" s="50"/>
      <c r="S3907" s="50"/>
      <c r="T3907" s="50"/>
      <c r="U3907" s="50"/>
      <c r="V3907" s="50"/>
      <c r="W3907" s="50"/>
      <c r="X3907" s="50"/>
    </row>
    <row r="3908" spans="2:24" x14ac:dyDescent="0.25">
      <c r="B3908" s="50"/>
      <c r="C3908" s="128"/>
      <c r="D3908" s="126"/>
      <c r="E3908" s="126"/>
      <c r="F3908" s="124"/>
      <c r="G3908" s="132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  <c r="R3908" s="50"/>
      <c r="S3908" s="50"/>
      <c r="T3908" s="50"/>
      <c r="U3908" s="50"/>
      <c r="V3908" s="50"/>
      <c r="W3908" s="50"/>
      <c r="X3908" s="50"/>
    </row>
    <row r="3909" spans="2:24" x14ac:dyDescent="0.25">
      <c r="B3909" s="50"/>
      <c r="C3909" s="128"/>
      <c r="D3909" s="126"/>
      <c r="E3909" s="126"/>
      <c r="F3909" s="124"/>
      <c r="G3909" s="132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  <c r="R3909" s="50"/>
      <c r="S3909" s="50"/>
      <c r="T3909" s="50"/>
      <c r="U3909" s="50"/>
      <c r="V3909" s="50"/>
      <c r="W3909" s="50"/>
      <c r="X3909" s="50"/>
    </row>
    <row r="3910" spans="2:24" x14ac:dyDescent="0.25">
      <c r="B3910" s="50"/>
      <c r="C3910" s="128"/>
      <c r="D3910" s="126"/>
      <c r="E3910" s="126"/>
      <c r="F3910" s="124"/>
      <c r="G3910" s="132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  <c r="R3910" s="50"/>
      <c r="S3910" s="50"/>
      <c r="T3910" s="50"/>
      <c r="U3910" s="50"/>
      <c r="V3910" s="50"/>
      <c r="W3910" s="50"/>
      <c r="X3910" s="50"/>
    </row>
    <row r="3911" spans="2:24" x14ac:dyDescent="0.25">
      <c r="B3911" s="50"/>
      <c r="C3911" s="128"/>
      <c r="D3911" s="126"/>
      <c r="E3911" s="126"/>
      <c r="F3911" s="124"/>
      <c r="G3911" s="132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  <c r="R3911" s="50"/>
      <c r="S3911" s="50"/>
      <c r="T3911" s="50"/>
      <c r="U3911" s="50"/>
      <c r="V3911" s="50"/>
      <c r="W3911" s="50"/>
      <c r="X3911" s="50"/>
    </row>
    <row r="3912" spans="2:24" x14ac:dyDescent="0.25">
      <c r="B3912" s="50"/>
      <c r="C3912" s="128"/>
      <c r="D3912" s="126"/>
      <c r="E3912" s="126"/>
      <c r="F3912" s="124"/>
      <c r="G3912" s="132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  <c r="R3912" s="50"/>
      <c r="S3912" s="50"/>
      <c r="T3912" s="50"/>
      <c r="U3912" s="50"/>
      <c r="V3912" s="50"/>
      <c r="W3912" s="50"/>
      <c r="X3912" s="50"/>
    </row>
    <row r="3913" spans="2:24" x14ac:dyDescent="0.25">
      <c r="B3913" s="50"/>
      <c r="C3913" s="128"/>
      <c r="D3913" s="126"/>
      <c r="E3913" s="126"/>
      <c r="F3913" s="124"/>
      <c r="G3913" s="132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  <c r="R3913" s="50"/>
      <c r="S3913" s="50"/>
      <c r="T3913" s="50"/>
      <c r="U3913" s="50"/>
      <c r="V3913" s="50"/>
      <c r="W3913" s="50"/>
      <c r="X3913" s="50"/>
    </row>
    <row r="3914" spans="2:24" x14ac:dyDescent="0.25">
      <c r="B3914" s="50"/>
      <c r="C3914" s="128"/>
      <c r="D3914" s="126"/>
      <c r="E3914" s="126"/>
      <c r="F3914" s="124"/>
      <c r="G3914" s="132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  <c r="R3914" s="50"/>
      <c r="S3914" s="50"/>
      <c r="T3914" s="50"/>
      <c r="U3914" s="50"/>
      <c r="V3914" s="50"/>
      <c r="W3914" s="50"/>
      <c r="X3914" s="50"/>
    </row>
    <row r="3915" spans="2:24" x14ac:dyDescent="0.25">
      <c r="B3915" s="50"/>
      <c r="C3915" s="128"/>
      <c r="D3915" s="126"/>
      <c r="E3915" s="126"/>
      <c r="F3915" s="124"/>
      <c r="G3915" s="132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  <c r="R3915" s="50"/>
      <c r="S3915" s="50"/>
      <c r="T3915" s="50"/>
      <c r="U3915" s="50"/>
      <c r="V3915" s="50"/>
      <c r="W3915" s="50"/>
      <c r="X3915" s="50"/>
    </row>
    <row r="3916" spans="2:24" x14ac:dyDescent="0.25">
      <c r="B3916" s="50"/>
      <c r="C3916" s="128"/>
      <c r="D3916" s="126"/>
      <c r="E3916" s="126"/>
      <c r="F3916" s="124"/>
      <c r="G3916" s="132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  <c r="R3916" s="50"/>
      <c r="S3916" s="50"/>
      <c r="T3916" s="50"/>
      <c r="U3916" s="50"/>
      <c r="V3916" s="50"/>
      <c r="W3916" s="50"/>
      <c r="X3916" s="50"/>
    </row>
    <row r="3917" spans="2:24" x14ac:dyDescent="0.25">
      <c r="B3917" s="50"/>
      <c r="C3917" s="128"/>
      <c r="D3917" s="126"/>
      <c r="E3917" s="126"/>
      <c r="F3917" s="124"/>
      <c r="G3917" s="132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  <c r="R3917" s="50"/>
      <c r="S3917" s="50"/>
      <c r="T3917" s="50"/>
      <c r="U3917" s="50"/>
      <c r="V3917" s="50"/>
      <c r="W3917" s="50"/>
      <c r="X3917" s="50"/>
    </row>
    <row r="3918" spans="2:24" x14ac:dyDescent="0.25">
      <c r="B3918" s="50"/>
      <c r="C3918" s="128"/>
      <c r="D3918" s="126"/>
      <c r="E3918" s="126"/>
      <c r="F3918" s="124"/>
      <c r="G3918" s="132"/>
      <c r="H3918" s="50"/>
      <c r="I3918" s="50"/>
      <c r="J3918" s="50"/>
      <c r="K3918" s="50"/>
      <c r="L3918" s="50"/>
      <c r="M3918" s="50"/>
      <c r="N3918" s="50"/>
      <c r="O3918" s="50"/>
      <c r="P3918" s="50"/>
      <c r="Q3918" s="50"/>
      <c r="R3918" s="50"/>
      <c r="S3918" s="50"/>
      <c r="T3918" s="50"/>
      <c r="U3918" s="50"/>
      <c r="V3918" s="50"/>
      <c r="W3918" s="50"/>
      <c r="X3918" s="50"/>
    </row>
    <row r="3919" spans="2:24" x14ac:dyDescent="0.25">
      <c r="B3919" s="50"/>
      <c r="C3919" s="128"/>
      <c r="D3919" s="126"/>
      <c r="E3919" s="126"/>
      <c r="F3919" s="124"/>
      <c r="G3919" s="132"/>
      <c r="H3919" s="50"/>
      <c r="I3919" s="50"/>
      <c r="J3919" s="50"/>
      <c r="K3919" s="50"/>
      <c r="L3919" s="50"/>
      <c r="M3919" s="50"/>
      <c r="N3919" s="50"/>
      <c r="O3919" s="50"/>
      <c r="P3919" s="50"/>
      <c r="Q3919" s="50"/>
      <c r="R3919" s="50"/>
      <c r="S3919" s="50"/>
      <c r="T3919" s="50"/>
      <c r="U3919" s="50"/>
      <c r="V3919" s="50"/>
      <c r="W3919" s="50"/>
      <c r="X3919" s="50"/>
    </row>
    <row r="3920" spans="2:24" x14ac:dyDescent="0.25">
      <c r="B3920" s="50"/>
      <c r="C3920" s="128"/>
      <c r="D3920" s="126"/>
      <c r="E3920" s="126"/>
      <c r="F3920" s="124"/>
      <c r="G3920" s="132"/>
      <c r="H3920" s="50"/>
      <c r="I3920" s="50"/>
      <c r="J3920" s="50"/>
      <c r="K3920" s="50"/>
      <c r="L3920" s="50"/>
      <c r="M3920" s="50"/>
      <c r="N3920" s="50"/>
      <c r="O3920" s="50"/>
      <c r="P3920" s="50"/>
      <c r="Q3920" s="50"/>
      <c r="R3920" s="50"/>
      <c r="S3920" s="50"/>
      <c r="T3920" s="50"/>
      <c r="U3920" s="50"/>
      <c r="V3920" s="50"/>
      <c r="W3920" s="50"/>
      <c r="X3920" s="50"/>
    </row>
    <row r="3921" spans="2:24" x14ac:dyDescent="0.25">
      <c r="B3921" s="50"/>
      <c r="C3921" s="128"/>
      <c r="D3921" s="126"/>
      <c r="E3921" s="126"/>
      <c r="F3921" s="124"/>
      <c r="G3921" s="132"/>
      <c r="H3921" s="50"/>
      <c r="I3921" s="50"/>
      <c r="J3921" s="50"/>
      <c r="K3921" s="50"/>
      <c r="L3921" s="50"/>
      <c r="M3921" s="50"/>
      <c r="N3921" s="50"/>
      <c r="O3921" s="50"/>
      <c r="P3921" s="50"/>
      <c r="Q3921" s="50"/>
      <c r="R3921" s="50"/>
      <c r="S3921" s="50"/>
      <c r="T3921" s="50"/>
      <c r="U3921" s="50"/>
      <c r="V3921" s="50"/>
      <c r="W3921" s="50"/>
      <c r="X3921" s="50"/>
    </row>
    <row r="3922" spans="2:24" x14ac:dyDescent="0.25">
      <c r="B3922" s="50"/>
      <c r="C3922" s="128"/>
      <c r="D3922" s="126"/>
      <c r="E3922" s="126"/>
      <c r="F3922" s="124"/>
      <c r="G3922" s="132"/>
      <c r="H3922" s="50"/>
      <c r="I3922" s="50"/>
      <c r="J3922" s="50"/>
      <c r="K3922" s="50"/>
      <c r="L3922" s="50"/>
      <c r="M3922" s="50"/>
      <c r="N3922" s="50"/>
      <c r="O3922" s="50"/>
      <c r="P3922" s="50"/>
      <c r="Q3922" s="50"/>
      <c r="R3922" s="50"/>
      <c r="S3922" s="50"/>
      <c r="T3922" s="50"/>
      <c r="U3922" s="50"/>
      <c r="V3922" s="50"/>
      <c r="W3922" s="50"/>
      <c r="X3922" s="50"/>
    </row>
    <row r="3923" spans="2:24" x14ac:dyDescent="0.25">
      <c r="B3923" s="50"/>
      <c r="C3923" s="128"/>
      <c r="D3923" s="126"/>
      <c r="E3923" s="126"/>
      <c r="F3923" s="124"/>
      <c r="G3923" s="132"/>
      <c r="H3923" s="50"/>
      <c r="I3923" s="50"/>
      <c r="J3923" s="50"/>
      <c r="K3923" s="50"/>
      <c r="L3923" s="50"/>
      <c r="M3923" s="50"/>
      <c r="N3923" s="50"/>
      <c r="O3923" s="50"/>
      <c r="P3923" s="50"/>
      <c r="Q3923" s="50"/>
      <c r="R3923" s="50"/>
      <c r="S3923" s="50"/>
      <c r="T3923" s="50"/>
      <c r="U3923" s="50"/>
      <c r="V3923" s="50"/>
      <c r="W3923" s="50"/>
      <c r="X3923" s="50"/>
    </row>
    <row r="3924" spans="2:24" x14ac:dyDescent="0.25">
      <c r="B3924" s="50"/>
      <c r="C3924" s="128"/>
      <c r="D3924" s="126"/>
      <c r="E3924" s="126"/>
      <c r="F3924" s="124"/>
      <c r="G3924" s="132"/>
      <c r="H3924" s="50"/>
      <c r="I3924" s="50"/>
      <c r="J3924" s="50"/>
      <c r="K3924" s="50"/>
      <c r="L3924" s="50"/>
      <c r="M3924" s="50"/>
      <c r="N3924" s="50"/>
      <c r="O3924" s="50"/>
      <c r="P3924" s="50"/>
      <c r="Q3924" s="50"/>
      <c r="R3924" s="50"/>
      <c r="S3924" s="50"/>
      <c r="T3924" s="50"/>
      <c r="U3924" s="50"/>
      <c r="V3924" s="50"/>
      <c r="W3924" s="50"/>
      <c r="X3924" s="50"/>
    </row>
    <row r="3925" spans="2:24" x14ac:dyDescent="0.25">
      <c r="B3925" s="50"/>
      <c r="C3925" s="128"/>
      <c r="D3925" s="126"/>
      <c r="E3925" s="126"/>
      <c r="F3925" s="124"/>
      <c r="G3925" s="132"/>
      <c r="H3925" s="50"/>
      <c r="I3925" s="50"/>
      <c r="J3925" s="50"/>
      <c r="K3925" s="50"/>
      <c r="L3925" s="50"/>
      <c r="M3925" s="50"/>
      <c r="N3925" s="50"/>
      <c r="O3925" s="50"/>
      <c r="P3925" s="50"/>
      <c r="Q3925" s="50"/>
      <c r="R3925" s="50"/>
      <c r="S3925" s="50"/>
      <c r="T3925" s="50"/>
      <c r="U3925" s="50"/>
      <c r="V3925" s="50"/>
      <c r="W3925" s="50"/>
      <c r="X3925" s="50"/>
    </row>
    <row r="3926" spans="2:24" x14ac:dyDescent="0.25">
      <c r="B3926" s="50"/>
      <c r="C3926" s="128"/>
      <c r="D3926" s="126"/>
      <c r="E3926" s="126"/>
      <c r="F3926" s="124"/>
      <c r="G3926" s="132"/>
      <c r="H3926" s="50"/>
      <c r="I3926" s="50"/>
      <c r="J3926" s="50"/>
      <c r="K3926" s="50"/>
      <c r="L3926" s="50"/>
      <c r="M3926" s="50"/>
      <c r="N3926" s="50"/>
      <c r="O3926" s="50"/>
      <c r="P3926" s="50"/>
      <c r="Q3926" s="50"/>
      <c r="R3926" s="50"/>
      <c r="S3926" s="50"/>
      <c r="T3926" s="50"/>
      <c r="U3926" s="50"/>
      <c r="V3926" s="50"/>
      <c r="W3926" s="50"/>
      <c r="X3926" s="50"/>
    </row>
    <row r="3927" spans="2:24" x14ac:dyDescent="0.25">
      <c r="B3927" s="50"/>
      <c r="C3927" s="128"/>
      <c r="D3927" s="126"/>
      <c r="E3927" s="126"/>
      <c r="F3927" s="124"/>
      <c r="G3927" s="132"/>
      <c r="H3927" s="50"/>
      <c r="I3927" s="50"/>
      <c r="J3927" s="50"/>
      <c r="K3927" s="50"/>
      <c r="L3927" s="50"/>
      <c r="M3927" s="50"/>
      <c r="N3927" s="50"/>
      <c r="O3927" s="50"/>
      <c r="P3927" s="50"/>
      <c r="Q3927" s="50"/>
      <c r="R3927" s="50"/>
      <c r="S3927" s="50"/>
      <c r="T3927" s="50"/>
      <c r="U3927" s="50"/>
      <c r="V3927" s="50"/>
      <c r="W3927" s="50"/>
      <c r="X3927" s="50"/>
    </row>
    <row r="3928" spans="2:24" x14ac:dyDescent="0.25">
      <c r="B3928" s="50"/>
      <c r="C3928" s="128"/>
      <c r="D3928" s="126"/>
      <c r="E3928" s="126"/>
      <c r="F3928" s="124"/>
      <c r="G3928" s="132"/>
      <c r="H3928" s="50"/>
      <c r="I3928" s="50"/>
      <c r="J3928" s="50"/>
      <c r="K3928" s="50"/>
      <c r="L3928" s="50"/>
      <c r="M3928" s="50"/>
      <c r="N3928" s="50"/>
      <c r="O3928" s="50"/>
      <c r="P3928" s="50"/>
      <c r="Q3928" s="50"/>
      <c r="R3928" s="50"/>
      <c r="S3928" s="50"/>
      <c r="T3928" s="50"/>
      <c r="U3928" s="50"/>
      <c r="V3928" s="50"/>
      <c r="W3928" s="50"/>
      <c r="X3928" s="50"/>
    </row>
    <row r="3929" spans="2:24" x14ac:dyDescent="0.25">
      <c r="B3929" s="50"/>
      <c r="C3929" s="128"/>
      <c r="D3929" s="126"/>
      <c r="E3929" s="126"/>
      <c r="F3929" s="124"/>
      <c r="G3929" s="132"/>
      <c r="H3929" s="50"/>
      <c r="I3929" s="50"/>
      <c r="J3929" s="50"/>
      <c r="K3929" s="50"/>
      <c r="L3929" s="50"/>
      <c r="M3929" s="50"/>
      <c r="N3929" s="50"/>
      <c r="O3929" s="50"/>
      <c r="P3929" s="50"/>
      <c r="Q3929" s="50"/>
      <c r="R3929" s="50"/>
      <c r="S3929" s="50"/>
      <c r="T3929" s="50"/>
      <c r="U3929" s="50"/>
      <c r="V3929" s="50"/>
      <c r="W3929" s="50"/>
      <c r="X3929" s="50"/>
    </row>
    <row r="3930" spans="2:24" x14ac:dyDescent="0.25">
      <c r="B3930" s="50"/>
      <c r="C3930" s="128"/>
      <c r="D3930" s="126"/>
      <c r="E3930" s="126"/>
      <c r="F3930" s="124"/>
      <c r="G3930" s="132"/>
      <c r="H3930" s="50"/>
      <c r="I3930" s="50"/>
      <c r="J3930" s="50"/>
      <c r="K3930" s="50"/>
      <c r="L3930" s="50"/>
      <c r="M3930" s="50"/>
      <c r="N3930" s="50"/>
      <c r="O3930" s="50"/>
      <c r="P3930" s="50"/>
      <c r="Q3930" s="50"/>
      <c r="R3930" s="50"/>
      <c r="S3930" s="50"/>
      <c r="T3930" s="50"/>
      <c r="U3930" s="50"/>
      <c r="V3930" s="50"/>
      <c r="W3930" s="50"/>
      <c r="X3930" s="50"/>
    </row>
    <row r="3931" spans="2:24" x14ac:dyDescent="0.25">
      <c r="B3931" s="50"/>
      <c r="C3931" s="128"/>
      <c r="D3931" s="126"/>
      <c r="E3931" s="126"/>
      <c r="F3931" s="124"/>
      <c r="G3931" s="132"/>
      <c r="H3931" s="50"/>
      <c r="I3931" s="50"/>
      <c r="J3931" s="50"/>
      <c r="K3931" s="50"/>
      <c r="L3931" s="50"/>
      <c r="M3931" s="50"/>
      <c r="N3931" s="50"/>
      <c r="O3931" s="50"/>
      <c r="P3931" s="50"/>
      <c r="Q3931" s="50"/>
      <c r="R3931" s="50"/>
      <c r="S3931" s="50"/>
      <c r="T3931" s="50"/>
      <c r="U3931" s="50"/>
      <c r="V3931" s="50"/>
      <c r="W3931" s="50"/>
      <c r="X3931" s="50"/>
    </row>
    <row r="3932" spans="2:24" x14ac:dyDescent="0.25">
      <c r="B3932" s="50"/>
      <c r="C3932" s="128"/>
      <c r="D3932" s="126"/>
      <c r="E3932" s="126"/>
      <c r="F3932" s="124"/>
      <c r="G3932" s="132"/>
      <c r="H3932" s="50"/>
      <c r="I3932" s="50"/>
      <c r="J3932" s="50"/>
      <c r="K3932" s="50"/>
      <c r="L3932" s="50"/>
      <c r="M3932" s="50"/>
      <c r="N3932" s="50"/>
      <c r="O3932" s="50"/>
      <c r="P3932" s="50"/>
      <c r="Q3932" s="50"/>
      <c r="R3932" s="50"/>
      <c r="S3932" s="50"/>
      <c r="T3932" s="50"/>
      <c r="U3932" s="50"/>
      <c r="V3932" s="50"/>
      <c r="W3932" s="50"/>
      <c r="X3932" s="50"/>
    </row>
    <row r="3933" spans="2:24" x14ac:dyDescent="0.25">
      <c r="B3933" s="50"/>
      <c r="C3933" s="128"/>
      <c r="D3933" s="126"/>
      <c r="E3933" s="126"/>
      <c r="F3933" s="124"/>
      <c r="G3933" s="132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  <c r="R3933" s="50"/>
      <c r="S3933" s="50"/>
      <c r="T3933" s="50"/>
      <c r="U3933" s="50"/>
      <c r="V3933" s="50"/>
      <c r="W3933" s="50"/>
      <c r="X3933" s="50"/>
    </row>
    <row r="3934" spans="2:24" x14ac:dyDescent="0.25">
      <c r="B3934" s="50"/>
      <c r="C3934" s="128"/>
      <c r="D3934" s="126"/>
      <c r="E3934" s="126"/>
      <c r="F3934" s="124"/>
      <c r="G3934" s="132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  <c r="R3934" s="50"/>
      <c r="S3934" s="50"/>
      <c r="T3934" s="50"/>
      <c r="U3934" s="50"/>
      <c r="V3934" s="50"/>
      <c r="W3934" s="50"/>
      <c r="X3934" s="50"/>
    </row>
    <row r="3935" spans="2:24" x14ac:dyDescent="0.25">
      <c r="B3935" s="50"/>
      <c r="C3935" s="128"/>
      <c r="D3935" s="126"/>
      <c r="E3935" s="126"/>
      <c r="F3935" s="124"/>
      <c r="G3935" s="132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  <c r="R3935" s="50"/>
      <c r="S3935" s="50"/>
      <c r="T3935" s="50"/>
      <c r="U3935" s="50"/>
      <c r="V3935" s="50"/>
      <c r="W3935" s="50"/>
      <c r="X3935" s="50"/>
    </row>
    <row r="3936" spans="2:24" x14ac:dyDescent="0.25">
      <c r="B3936" s="50"/>
      <c r="C3936" s="128"/>
      <c r="D3936" s="126"/>
      <c r="E3936" s="126"/>
      <c r="F3936" s="124"/>
      <c r="G3936" s="132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  <c r="R3936" s="50"/>
      <c r="S3936" s="50"/>
      <c r="T3936" s="50"/>
      <c r="U3936" s="50"/>
      <c r="V3936" s="50"/>
      <c r="W3936" s="50"/>
      <c r="X3936" s="50"/>
    </row>
    <row r="3937" spans="2:24" x14ac:dyDescent="0.25">
      <c r="B3937" s="50"/>
      <c r="C3937" s="128"/>
      <c r="D3937" s="126"/>
      <c r="E3937" s="126"/>
      <c r="F3937" s="124"/>
      <c r="G3937" s="132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  <c r="R3937" s="50"/>
      <c r="S3937" s="50"/>
      <c r="T3937" s="50"/>
      <c r="U3937" s="50"/>
      <c r="V3937" s="50"/>
      <c r="W3937" s="50"/>
      <c r="X3937" s="50"/>
    </row>
    <row r="3938" spans="2:24" x14ac:dyDescent="0.25">
      <c r="B3938" s="50"/>
      <c r="C3938" s="128"/>
      <c r="D3938" s="126"/>
      <c r="E3938" s="126"/>
      <c r="F3938" s="124"/>
      <c r="G3938" s="132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  <c r="R3938" s="50"/>
      <c r="S3938" s="50"/>
      <c r="T3938" s="50"/>
      <c r="U3938" s="50"/>
      <c r="V3938" s="50"/>
      <c r="W3938" s="50"/>
      <c r="X3938" s="50"/>
    </row>
    <row r="3939" spans="2:24" x14ac:dyDescent="0.25">
      <c r="B3939" s="50"/>
      <c r="C3939" s="128"/>
      <c r="D3939" s="126"/>
      <c r="E3939" s="126"/>
      <c r="F3939" s="124"/>
      <c r="G3939" s="132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  <c r="R3939" s="50"/>
      <c r="S3939" s="50"/>
      <c r="T3939" s="50"/>
      <c r="U3939" s="50"/>
      <c r="V3939" s="50"/>
      <c r="W3939" s="50"/>
      <c r="X3939" s="50"/>
    </row>
    <row r="3940" spans="2:24" x14ac:dyDescent="0.25">
      <c r="B3940" s="50"/>
      <c r="C3940" s="128"/>
      <c r="D3940" s="126"/>
      <c r="E3940" s="126"/>
      <c r="F3940" s="124"/>
      <c r="G3940" s="132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  <c r="R3940" s="50"/>
      <c r="S3940" s="50"/>
      <c r="T3940" s="50"/>
      <c r="U3940" s="50"/>
      <c r="V3940" s="50"/>
      <c r="W3940" s="50"/>
      <c r="X3940" s="50"/>
    </row>
    <row r="3941" spans="2:24" x14ac:dyDescent="0.25">
      <c r="B3941" s="50"/>
      <c r="C3941" s="128"/>
      <c r="D3941" s="126"/>
      <c r="E3941" s="126"/>
      <c r="F3941" s="124"/>
      <c r="G3941" s="132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  <c r="R3941" s="50"/>
      <c r="S3941" s="50"/>
      <c r="T3941" s="50"/>
      <c r="U3941" s="50"/>
      <c r="V3941" s="50"/>
      <c r="W3941" s="50"/>
      <c r="X3941" s="50"/>
    </row>
    <row r="3942" spans="2:24" x14ac:dyDescent="0.25">
      <c r="B3942" s="50"/>
      <c r="C3942" s="128"/>
      <c r="D3942" s="126"/>
      <c r="E3942" s="126"/>
      <c r="F3942" s="124"/>
      <c r="G3942" s="132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  <c r="R3942" s="50"/>
      <c r="S3942" s="50"/>
      <c r="T3942" s="50"/>
      <c r="U3942" s="50"/>
      <c r="V3942" s="50"/>
      <c r="W3942" s="50"/>
      <c r="X3942" s="50"/>
    </row>
    <row r="3943" spans="2:24" x14ac:dyDescent="0.25">
      <c r="B3943" s="50"/>
      <c r="C3943" s="128"/>
      <c r="D3943" s="126"/>
      <c r="E3943" s="126"/>
      <c r="F3943" s="124"/>
      <c r="G3943" s="132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  <c r="R3943" s="50"/>
      <c r="S3943" s="50"/>
      <c r="T3943" s="50"/>
      <c r="U3943" s="50"/>
      <c r="V3943" s="50"/>
      <c r="W3943" s="50"/>
      <c r="X3943" s="50"/>
    </row>
    <row r="3944" spans="2:24" x14ac:dyDescent="0.25">
      <c r="B3944" s="50"/>
      <c r="C3944" s="128"/>
      <c r="D3944" s="126"/>
      <c r="E3944" s="126"/>
      <c r="F3944" s="124"/>
      <c r="G3944" s="132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  <c r="R3944" s="50"/>
      <c r="S3944" s="50"/>
      <c r="T3944" s="50"/>
      <c r="U3944" s="50"/>
      <c r="V3944" s="50"/>
      <c r="W3944" s="50"/>
      <c r="X3944" s="50"/>
    </row>
    <row r="3945" spans="2:24" x14ac:dyDescent="0.25">
      <c r="B3945" s="50"/>
      <c r="C3945" s="128"/>
      <c r="D3945" s="126"/>
      <c r="E3945" s="126"/>
      <c r="F3945" s="124"/>
      <c r="G3945" s="132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  <c r="R3945" s="50"/>
      <c r="S3945" s="50"/>
      <c r="T3945" s="50"/>
      <c r="U3945" s="50"/>
      <c r="V3945" s="50"/>
      <c r="W3945" s="50"/>
      <c r="X3945" s="50"/>
    </row>
    <row r="3946" spans="2:24" x14ac:dyDescent="0.25">
      <c r="B3946" s="50"/>
      <c r="C3946" s="128"/>
      <c r="D3946" s="126"/>
      <c r="E3946" s="126"/>
      <c r="F3946" s="124"/>
      <c r="G3946" s="132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  <c r="R3946" s="50"/>
      <c r="S3946" s="50"/>
      <c r="T3946" s="50"/>
      <c r="U3946" s="50"/>
      <c r="V3946" s="50"/>
      <c r="W3946" s="50"/>
      <c r="X3946" s="50"/>
    </row>
    <row r="3947" spans="2:24" x14ac:dyDescent="0.25">
      <c r="B3947" s="50"/>
      <c r="C3947" s="128"/>
      <c r="D3947" s="126"/>
      <c r="E3947" s="126"/>
      <c r="F3947" s="124"/>
      <c r="G3947" s="132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  <c r="R3947" s="50"/>
      <c r="S3947" s="50"/>
      <c r="T3947" s="50"/>
      <c r="U3947" s="50"/>
      <c r="V3947" s="50"/>
      <c r="W3947" s="50"/>
      <c r="X3947" s="50"/>
    </row>
    <row r="3948" spans="2:24" x14ac:dyDescent="0.25">
      <c r="B3948" s="50"/>
      <c r="C3948" s="128"/>
      <c r="D3948" s="126"/>
      <c r="E3948" s="126"/>
      <c r="F3948" s="124"/>
      <c r="G3948" s="132"/>
      <c r="H3948" s="50"/>
      <c r="I3948" s="50"/>
      <c r="J3948" s="50"/>
      <c r="K3948" s="50"/>
      <c r="L3948" s="50"/>
      <c r="M3948" s="50"/>
      <c r="N3948" s="50"/>
      <c r="O3948" s="50"/>
      <c r="P3948" s="50"/>
      <c r="Q3948" s="50"/>
      <c r="R3948" s="50"/>
      <c r="S3948" s="50"/>
      <c r="T3948" s="50"/>
      <c r="U3948" s="50"/>
      <c r="V3948" s="50"/>
      <c r="W3948" s="50"/>
      <c r="X3948" s="50"/>
    </row>
    <row r="3949" spans="2:24" x14ac:dyDescent="0.25">
      <c r="B3949" s="50"/>
      <c r="C3949" s="128"/>
      <c r="D3949" s="126"/>
      <c r="E3949" s="126"/>
      <c r="F3949" s="124"/>
      <c r="G3949" s="132"/>
      <c r="H3949" s="50"/>
      <c r="I3949" s="50"/>
      <c r="J3949" s="50"/>
      <c r="K3949" s="50"/>
      <c r="L3949" s="50"/>
      <c r="M3949" s="50"/>
      <c r="N3949" s="50"/>
      <c r="O3949" s="50"/>
      <c r="P3949" s="50"/>
      <c r="Q3949" s="50"/>
      <c r="R3949" s="50"/>
      <c r="S3949" s="50"/>
      <c r="T3949" s="50"/>
      <c r="U3949" s="50"/>
      <c r="V3949" s="50"/>
      <c r="W3949" s="50"/>
      <c r="X3949" s="50"/>
    </row>
    <row r="3950" spans="2:24" x14ac:dyDescent="0.25">
      <c r="B3950" s="50"/>
      <c r="C3950" s="128"/>
      <c r="D3950" s="126"/>
      <c r="E3950" s="126"/>
      <c r="F3950" s="124"/>
      <c r="G3950" s="132"/>
      <c r="H3950" s="50"/>
      <c r="I3950" s="50"/>
      <c r="J3950" s="50"/>
      <c r="K3950" s="50"/>
      <c r="L3950" s="50"/>
      <c r="M3950" s="50"/>
      <c r="N3950" s="50"/>
      <c r="O3950" s="50"/>
      <c r="P3950" s="50"/>
      <c r="Q3950" s="50"/>
      <c r="R3950" s="50"/>
      <c r="S3950" s="50"/>
      <c r="T3950" s="50"/>
      <c r="U3950" s="50"/>
      <c r="V3950" s="50"/>
      <c r="W3950" s="50"/>
      <c r="X3950" s="50"/>
    </row>
    <row r="3951" spans="2:24" x14ac:dyDescent="0.25">
      <c r="B3951" s="50"/>
      <c r="C3951" s="128"/>
      <c r="D3951" s="126"/>
      <c r="E3951" s="126"/>
      <c r="F3951" s="124"/>
      <c r="G3951" s="132"/>
      <c r="H3951" s="50"/>
      <c r="I3951" s="50"/>
      <c r="J3951" s="50"/>
      <c r="K3951" s="50"/>
      <c r="L3951" s="50"/>
      <c r="M3951" s="50"/>
      <c r="N3951" s="50"/>
      <c r="O3951" s="50"/>
      <c r="P3951" s="50"/>
      <c r="Q3951" s="50"/>
      <c r="R3951" s="50"/>
      <c r="S3951" s="50"/>
      <c r="T3951" s="50"/>
      <c r="U3951" s="50"/>
      <c r="V3951" s="50"/>
      <c r="W3951" s="50"/>
      <c r="X3951" s="50"/>
    </row>
    <row r="3952" spans="2:24" x14ac:dyDescent="0.25">
      <c r="B3952" s="50"/>
      <c r="C3952" s="128"/>
      <c r="D3952" s="126"/>
      <c r="E3952" s="126"/>
      <c r="F3952" s="124"/>
      <c r="G3952" s="132"/>
      <c r="H3952" s="50"/>
      <c r="I3952" s="50"/>
      <c r="J3952" s="50"/>
      <c r="K3952" s="50"/>
      <c r="L3952" s="50"/>
      <c r="M3952" s="50"/>
      <c r="N3952" s="50"/>
      <c r="O3952" s="50"/>
      <c r="P3952" s="50"/>
      <c r="Q3952" s="50"/>
      <c r="R3952" s="50"/>
      <c r="S3952" s="50"/>
      <c r="T3952" s="50"/>
      <c r="U3952" s="50"/>
      <c r="V3952" s="50"/>
      <c r="W3952" s="50"/>
      <c r="X3952" s="50"/>
    </row>
    <row r="3953" spans="2:24" x14ac:dyDescent="0.25">
      <c r="B3953" s="50"/>
      <c r="C3953" s="128"/>
      <c r="D3953" s="126"/>
      <c r="E3953" s="126"/>
      <c r="F3953" s="124"/>
      <c r="G3953" s="132"/>
      <c r="H3953" s="50"/>
      <c r="I3953" s="50"/>
      <c r="J3953" s="50"/>
      <c r="K3953" s="50"/>
      <c r="L3953" s="50"/>
      <c r="M3953" s="50"/>
      <c r="N3953" s="50"/>
      <c r="O3953" s="50"/>
      <c r="P3953" s="50"/>
      <c r="Q3953" s="50"/>
      <c r="R3953" s="50"/>
      <c r="S3953" s="50"/>
      <c r="T3953" s="50"/>
      <c r="U3953" s="50"/>
      <c r="V3953" s="50"/>
      <c r="W3953" s="50"/>
      <c r="X3953" s="50"/>
    </row>
    <row r="3954" spans="2:24" x14ac:dyDescent="0.25">
      <c r="B3954" s="50"/>
      <c r="C3954" s="128"/>
      <c r="D3954" s="126"/>
      <c r="E3954" s="126"/>
      <c r="F3954" s="124"/>
      <c r="G3954" s="132"/>
      <c r="H3954" s="50"/>
      <c r="I3954" s="50"/>
      <c r="J3954" s="50"/>
      <c r="K3954" s="50"/>
      <c r="L3954" s="50"/>
      <c r="M3954" s="50"/>
      <c r="N3954" s="50"/>
      <c r="O3954" s="50"/>
      <c r="P3954" s="50"/>
      <c r="Q3954" s="50"/>
      <c r="R3954" s="50"/>
      <c r="S3954" s="50"/>
      <c r="T3954" s="50"/>
      <c r="U3954" s="50"/>
      <c r="V3954" s="50"/>
      <c r="W3954" s="50"/>
      <c r="X3954" s="50"/>
    </row>
    <row r="3955" spans="2:24" x14ac:dyDescent="0.25">
      <c r="B3955" s="50"/>
      <c r="C3955" s="128"/>
      <c r="D3955" s="126"/>
      <c r="E3955" s="126"/>
      <c r="F3955" s="124"/>
      <c r="G3955" s="132"/>
      <c r="H3955" s="50"/>
      <c r="I3955" s="50"/>
      <c r="J3955" s="50"/>
      <c r="K3955" s="50"/>
      <c r="L3955" s="50"/>
      <c r="M3955" s="50"/>
      <c r="N3955" s="50"/>
      <c r="O3955" s="50"/>
      <c r="P3955" s="50"/>
      <c r="Q3955" s="50"/>
      <c r="R3955" s="50"/>
      <c r="S3955" s="50"/>
      <c r="T3955" s="50"/>
      <c r="U3955" s="50"/>
      <c r="V3955" s="50"/>
      <c r="W3955" s="50"/>
      <c r="X3955" s="50"/>
    </row>
    <row r="3956" spans="2:24" x14ac:dyDescent="0.25">
      <c r="B3956" s="50"/>
      <c r="C3956" s="128"/>
      <c r="D3956" s="126"/>
      <c r="E3956" s="126"/>
      <c r="F3956" s="124"/>
      <c r="G3956" s="132"/>
      <c r="H3956" s="50"/>
      <c r="I3956" s="50"/>
      <c r="J3956" s="50"/>
      <c r="K3956" s="50"/>
      <c r="L3956" s="50"/>
      <c r="M3956" s="50"/>
      <c r="N3956" s="50"/>
      <c r="O3956" s="50"/>
      <c r="P3956" s="50"/>
      <c r="Q3956" s="50"/>
      <c r="R3956" s="50"/>
      <c r="S3956" s="50"/>
      <c r="T3956" s="50"/>
      <c r="U3956" s="50"/>
      <c r="V3956" s="50"/>
      <c r="W3956" s="50"/>
      <c r="X3956" s="50"/>
    </row>
    <row r="3957" spans="2:24" x14ac:dyDescent="0.25">
      <c r="B3957" s="50"/>
      <c r="C3957" s="128"/>
      <c r="D3957" s="126"/>
      <c r="E3957" s="126"/>
      <c r="F3957" s="124"/>
      <c r="G3957" s="132"/>
      <c r="H3957" s="50"/>
      <c r="I3957" s="50"/>
      <c r="J3957" s="50"/>
      <c r="K3957" s="50"/>
      <c r="L3957" s="50"/>
      <c r="M3957" s="50"/>
      <c r="N3957" s="50"/>
      <c r="O3957" s="50"/>
      <c r="P3957" s="50"/>
      <c r="Q3957" s="50"/>
      <c r="R3957" s="50"/>
      <c r="S3957" s="50"/>
      <c r="T3957" s="50"/>
      <c r="U3957" s="50"/>
      <c r="V3957" s="50"/>
      <c r="W3957" s="50"/>
      <c r="X3957" s="50"/>
    </row>
    <row r="3958" spans="2:24" x14ac:dyDescent="0.25">
      <c r="B3958" s="50"/>
      <c r="C3958" s="128"/>
      <c r="D3958" s="126"/>
      <c r="E3958" s="126"/>
      <c r="F3958" s="124"/>
      <c r="G3958" s="132"/>
      <c r="H3958" s="50"/>
      <c r="I3958" s="50"/>
      <c r="J3958" s="50"/>
      <c r="K3958" s="50"/>
      <c r="L3958" s="50"/>
      <c r="M3958" s="50"/>
      <c r="N3958" s="50"/>
      <c r="O3958" s="50"/>
      <c r="P3958" s="50"/>
      <c r="Q3958" s="50"/>
      <c r="R3958" s="50"/>
      <c r="S3958" s="50"/>
      <c r="T3958" s="50"/>
      <c r="U3958" s="50"/>
      <c r="V3958" s="50"/>
      <c r="W3958" s="50"/>
      <c r="X3958" s="50"/>
    </row>
    <row r="3959" spans="2:24" x14ac:dyDescent="0.25">
      <c r="B3959" s="50"/>
      <c r="C3959" s="128"/>
      <c r="D3959" s="126"/>
      <c r="E3959" s="126"/>
      <c r="F3959" s="124"/>
      <c r="G3959" s="132"/>
      <c r="H3959" s="50"/>
      <c r="I3959" s="50"/>
      <c r="J3959" s="50"/>
      <c r="K3959" s="50"/>
      <c r="L3959" s="50"/>
      <c r="M3959" s="50"/>
      <c r="N3959" s="50"/>
      <c r="O3959" s="50"/>
      <c r="P3959" s="50"/>
      <c r="Q3959" s="50"/>
      <c r="R3959" s="50"/>
      <c r="S3959" s="50"/>
      <c r="T3959" s="50"/>
      <c r="U3959" s="50"/>
      <c r="V3959" s="50"/>
      <c r="W3959" s="50"/>
      <c r="X3959" s="50"/>
    </row>
    <row r="3960" spans="2:24" x14ac:dyDescent="0.25">
      <c r="B3960" s="50"/>
      <c r="C3960" s="128"/>
      <c r="D3960" s="126"/>
      <c r="E3960" s="126"/>
      <c r="F3960" s="124"/>
      <c r="G3960" s="132"/>
      <c r="H3960" s="50"/>
      <c r="I3960" s="50"/>
      <c r="J3960" s="50"/>
      <c r="K3960" s="50"/>
      <c r="L3960" s="50"/>
      <c r="M3960" s="50"/>
      <c r="N3960" s="50"/>
      <c r="O3960" s="50"/>
      <c r="P3960" s="50"/>
      <c r="Q3960" s="50"/>
      <c r="R3960" s="50"/>
      <c r="S3960" s="50"/>
      <c r="T3960" s="50"/>
      <c r="U3960" s="50"/>
      <c r="V3960" s="50"/>
      <c r="W3960" s="50"/>
      <c r="X3960" s="50"/>
    </row>
    <row r="3961" spans="2:24" x14ac:dyDescent="0.25">
      <c r="B3961" s="50"/>
      <c r="C3961" s="128"/>
      <c r="D3961" s="126"/>
      <c r="E3961" s="126"/>
      <c r="F3961" s="124"/>
      <c r="G3961" s="132"/>
      <c r="H3961" s="50"/>
      <c r="I3961" s="50"/>
      <c r="J3961" s="50"/>
      <c r="K3961" s="50"/>
      <c r="L3961" s="50"/>
      <c r="M3961" s="50"/>
      <c r="N3961" s="50"/>
      <c r="O3961" s="50"/>
      <c r="P3961" s="50"/>
      <c r="Q3961" s="50"/>
      <c r="R3961" s="50"/>
      <c r="S3961" s="50"/>
      <c r="T3961" s="50"/>
      <c r="U3961" s="50"/>
      <c r="V3961" s="50"/>
      <c r="W3961" s="50"/>
      <c r="X3961" s="50"/>
    </row>
    <row r="3962" spans="2:24" x14ac:dyDescent="0.25">
      <c r="B3962" s="50"/>
      <c r="C3962" s="128"/>
      <c r="D3962" s="126"/>
      <c r="E3962" s="126"/>
      <c r="F3962" s="124"/>
      <c r="G3962" s="132"/>
      <c r="H3962" s="50"/>
      <c r="I3962" s="50"/>
      <c r="J3962" s="50"/>
      <c r="K3962" s="50"/>
      <c r="L3962" s="50"/>
      <c r="M3962" s="50"/>
      <c r="N3962" s="50"/>
      <c r="O3962" s="50"/>
      <c r="P3962" s="50"/>
      <c r="Q3962" s="50"/>
      <c r="R3962" s="50"/>
      <c r="S3962" s="50"/>
      <c r="T3962" s="50"/>
      <c r="U3962" s="50"/>
      <c r="V3962" s="50"/>
      <c r="W3962" s="50"/>
      <c r="X3962" s="50"/>
    </row>
    <row r="3963" spans="2:24" x14ac:dyDescent="0.25">
      <c r="B3963" s="50"/>
      <c r="C3963" s="128"/>
      <c r="D3963" s="126"/>
      <c r="E3963" s="126"/>
      <c r="F3963" s="124"/>
      <c r="G3963" s="132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  <c r="R3963" s="50"/>
      <c r="S3963" s="50"/>
      <c r="T3963" s="50"/>
      <c r="U3963" s="50"/>
      <c r="V3963" s="50"/>
      <c r="W3963" s="50"/>
      <c r="X3963" s="50"/>
    </row>
    <row r="3964" spans="2:24" x14ac:dyDescent="0.25">
      <c r="B3964" s="50"/>
      <c r="C3964" s="128"/>
      <c r="D3964" s="126"/>
      <c r="E3964" s="126"/>
      <c r="F3964" s="124"/>
      <c r="G3964" s="132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  <c r="R3964" s="50"/>
      <c r="S3964" s="50"/>
      <c r="T3964" s="50"/>
      <c r="U3964" s="50"/>
      <c r="V3964" s="50"/>
      <c r="W3964" s="50"/>
      <c r="X3964" s="50"/>
    </row>
    <row r="3965" spans="2:24" x14ac:dyDescent="0.25">
      <c r="B3965" s="50"/>
      <c r="C3965" s="128"/>
      <c r="D3965" s="126"/>
      <c r="E3965" s="126"/>
      <c r="F3965" s="124"/>
      <c r="G3965" s="132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  <c r="R3965" s="50"/>
      <c r="S3965" s="50"/>
      <c r="T3965" s="50"/>
      <c r="U3965" s="50"/>
      <c r="V3965" s="50"/>
      <c r="W3965" s="50"/>
      <c r="X3965" s="50"/>
    </row>
    <row r="3966" spans="2:24" x14ac:dyDescent="0.25">
      <c r="B3966" s="50"/>
      <c r="C3966" s="128"/>
      <c r="D3966" s="126"/>
      <c r="E3966" s="126"/>
      <c r="F3966" s="124"/>
      <c r="G3966" s="132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  <c r="R3966" s="50"/>
      <c r="S3966" s="50"/>
      <c r="T3966" s="50"/>
      <c r="U3966" s="50"/>
      <c r="V3966" s="50"/>
      <c r="W3966" s="50"/>
      <c r="X3966" s="50"/>
    </row>
    <row r="3967" spans="2:24" x14ac:dyDescent="0.25">
      <c r="B3967" s="50"/>
      <c r="C3967" s="128"/>
      <c r="D3967" s="126"/>
      <c r="E3967" s="126"/>
      <c r="F3967" s="124"/>
      <c r="G3967" s="132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  <c r="R3967" s="50"/>
      <c r="S3967" s="50"/>
      <c r="T3967" s="50"/>
      <c r="U3967" s="50"/>
      <c r="V3967" s="50"/>
      <c r="W3967" s="50"/>
      <c r="X3967" s="50"/>
    </row>
    <row r="3968" spans="2:24" x14ac:dyDescent="0.25">
      <c r="B3968" s="50"/>
      <c r="C3968" s="128"/>
      <c r="D3968" s="126"/>
      <c r="E3968" s="126"/>
      <c r="F3968" s="124"/>
      <c r="G3968" s="132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  <c r="R3968" s="50"/>
      <c r="S3968" s="50"/>
      <c r="T3968" s="50"/>
      <c r="U3968" s="50"/>
      <c r="V3968" s="50"/>
      <c r="W3968" s="50"/>
      <c r="X3968" s="50"/>
    </row>
    <row r="3969" spans="2:24" x14ac:dyDescent="0.25">
      <c r="B3969" s="50"/>
      <c r="C3969" s="128"/>
      <c r="D3969" s="126"/>
      <c r="E3969" s="126"/>
      <c r="F3969" s="124"/>
      <c r="G3969" s="132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  <c r="R3969" s="50"/>
      <c r="S3969" s="50"/>
      <c r="T3969" s="50"/>
      <c r="U3969" s="50"/>
      <c r="V3969" s="50"/>
      <c r="W3969" s="50"/>
      <c r="X3969" s="50"/>
    </row>
    <row r="3970" spans="2:24" x14ac:dyDescent="0.25">
      <c r="B3970" s="50"/>
      <c r="C3970" s="128"/>
      <c r="D3970" s="126"/>
      <c r="E3970" s="126"/>
      <c r="F3970" s="124"/>
      <c r="G3970" s="132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  <c r="R3970" s="50"/>
      <c r="S3970" s="50"/>
      <c r="T3970" s="50"/>
      <c r="U3970" s="50"/>
      <c r="V3970" s="50"/>
      <c r="W3970" s="50"/>
      <c r="X3970" s="50"/>
    </row>
    <row r="3971" spans="2:24" x14ac:dyDescent="0.25">
      <c r="B3971" s="50"/>
      <c r="C3971" s="128"/>
      <c r="D3971" s="126"/>
      <c r="E3971" s="126"/>
      <c r="F3971" s="124"/>
      <c r="G3971" s="132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  <c r="R3971" s="50"/>
      <c r="S3971" s="50"/>
      <c r="T3971" s="50"/>
      <c r="U3971" s="50"/>
      <c r="V3971" s="50"/>
      <c r="W3971" s="50"/>
      <c r="X3971" s="50"/>
    </row>
    <row r="3972" spans="2:24" x14ac:dyDescent="0.25">
      <c r="B3972" s="50"/>
      <c r="C3972" s="128"/>
      <c r="D3972" s="126"/>
      <c r="E3972" s="126"/>
      <c r="F3972" s="124"/>
      <c r="G3972" s="132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  <c r="R3972" s="50"/>
      <c r="S3972" s="50"/>
      <c r="T3972" s="50"/>
      <c r="U3972" s="50"/>
      <c r="V3972" s="50"/>
      <c r="W3972" s="50"/>
      <c r="X3972" s="50"/>
    </row>
    <row r="3973" spans="2:24" x14ac:dyDescent="0.25">
      <c r="B3973" s="50"/>
      <c r="C3973" s="128"/>
      <c r="D3973" s="126"/>
      <c r="E3973" s="126"/>
      <c r="F3973" s="124"/>
      <c r="G3973" s="132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  <c r="R3973" s="50"/>
      <c r="S3973" s="50"/>
      <c r="T3973" s="50"/>
      <c r="U3973" s="50"/>
      <c r="V3973" s="50"/>
      <c r="W3973" s="50"/>
      <c r="X3973" s="50"/>
    </row>
    <row r="3974" spans="2:24" x14ac:dyDescent="0.25">
      <c r="B3974" s="50"/>
      <c r="C3974" s="128"/>
      <c r="D3974" s="126"/>
      <c r="E3974" s="126"/>
      <c r="F3974" s="124"/>
      <c r="G3974" s="132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  <c r="R3974" s="50"/>
      <c r="S3974" s="50"/>
      <c r="T3974" s="50"/>
      <c r="U3974" s="50"/>
      <c r="V3974" s="50"/>
      <c r="W3974" s="50"/>
      <c r="X3974" s="50"/>
    </row>
    <row r="3975" spans="2:24" x14ac:dyDescent="0.25">
      <c r="B3975" s="50"/>
      <c r="C3975" s="128"/>
      <c r="D3975" s="126"/>
      <c r="E3975" s="126"/>
      <c r="F3975" s="124"/>
      <c r="G3975" s="132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  <c r="R3975" s="50"/>
      <c r="S3975" s="50"/>
      <c r="T3975" s="50"/>
      <c r="U3975" s="50"/>
      <c r="V3975" s="50"/>
      <c r="W3975" s="50"/>
      <c r="X3975" s="50"/>
    </row>
    <row r="3976" spans="2:24" x14ac:dyDescent="0.25">
      <c r="B3976" s="50"/>
      <c r="C3976" s="128"/>
      <c r="D3976" s="126"/>
      <c r="E3976" s="126"/>
      <c r="F3976" s="124"/>
      <c r="G3976" s="132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  <c r="R3976" s="50"/>
      <c r="S3976" s="50"/>
      <c r="T3976" s="50"/>
      <c r="U3976" s="50"/>
      <c r="V3976" s="50"/>
      <c r="W3976" s="50"/>
      <c r="X3976" s="50"/>
    </row>
    <row r="3977" spans="2:24" x14ac:dyDescent="0.25">
      <c r="B3977" s="50"/>
      <c r="C3977" s="128"/>
      <c r="D3977" s="126"/>
      <c r="E3977" s="126"/>
      <c r="F3977" s="124"/>
      <c r="G3977" s="132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  <c r="R3977" s="50"/>
      <c r="S3977" s="50"/>
      <c r="T3977" s="50"/>
      <c r="U3977" s="50"/>
      <c r="V3977" s="50"/>
      <c r="W3977" s="50"/>
      <c r="X3977" s="50"/>
    </row>
    <row r="3978" spans="2:24" x14ac:dyDescent="0.25">
      <c r="B3978" s="50"/>
      <c r="C3978" s="128"/>
      <c r="D3978" s="126"/>
      <c r="E3978" s="126"/>
      <c r="F3978" s="124"/>
      <c r="G3978" s="132"/>
      <c r="H3978" s="50"/>
      <c r="I3978" s="50"/>
      <c r="J3978" s="50"/>
      <c r="K3978" s="50"/>
      <c r="L3978" s="50"/>
      <c r="M3978" s="50"/>
      <c r="N3978" s="50"/>
      <c r="O3978" s="50"/>
      <c r="P3978" s="50"/>
      <c r="Q3978" s="50"/>
      <c r="R3978" s="50"/>
      <c r="S3978" s="50"/>
      <c r="T3978" s="50"/>
      <c r="U3978" s="50"/>
      <c r="V3978" s="50"/>
      <c r="W3978" s="50"/>
      <c r="X3978" s="50"/>
    </row>
    <row r="3979" spans="2:24" x14ac:dyDescent="0.25">
      <c r="B3979" s="50"/>
      <c r="C3979" s="128"/>
      <c r="D3979" s="126"/>
      <c r="E3979" s="126"/>
      <c r="F3979" s="124"/>
      <c r="G3979" s="132"/>
      <c r="H3979" s="50"/>
      <c r="I3979" s="50"/>
      <c r="J3979" s="50"/>
      <c r="K3979" s="50"/>
      <c r="L3979" s="50"/>
      <c r="M3979" s="50"/>
      <c r="N3979" s="50"/>
      <c r="O3979" s="50"/>
      <c r="P3979" s="50"/>
      <c r="Q3979" s="50"/>
      <c r="R3979" s="50"/>
      <c r="S3979" s="50"/>
      <c r="T3979" s="50"/>
      <c r="U3979" s="50"/>
      <c r="V3979" s="50"/>
      <c r="W3979" s="50"/>
      <c r="X3979" s="50"/>
    </row>
    <row r="3980" spans="2:24" x14ac:dyDescent="0.25">
      <c r="B3980" s="50"/>
      <c r="C3980" s="128"/>
      <c r="D3980" s="126"/>
      <c r="E3980" s="126"/>
      <c r="F3980" s="124"/>
      <c r="G3980" s="132"/>
      <c r="H3980" s="50"/>
      <c r="I3980" s="50"/>
      <c r="J3980" s="50"/>
      <c r="K3980" s="50"/>
      <c r="L3980" s="50"/>
      <c r="M3980" s="50"/>
      <c r="N3980" s="50"/>
      <c r="O3980" s="50"/>
      <c r="P3980" s="50"/>
      <c r="Q3980" s="50"/>
      <c r="R3980" s="50"/>
      <c r="S3980" s="50"/>
      <c r="T3980" s="50"/>
      <c r="U3980" s="50"/>
      <c r="V3980" s="50"/>
      <c r="W3980" s="50"/>
      <c r="X3980" s="50"/>
    </row>
    <row r="3981" spans="2:24" x14ac:dyDescent="0.25">
      <c r="B3981" s="50"/>
      <c r="C3981" s="128"/>
      <c r="D3981" s="126"/>
      <c r="E3981" s="126"/>
      <c r="F3981" s="124"/>
      <c r="G3981" s="132"/>
      <c r="H3981" s="50"/>
      <c r="I3981" s="50"/>
      <c r="J3981" s="50"/>
      <c r="K3981" s="50"/>
      <c r="L3981" s="50"/>
      <c r="M3981" s="50"/>
      <c r="N3981" s="50"/>
      <c r="O3981" s="50"/>
      <c r="P3981" s="50"/>
      <c r="Q3981" s="50"/>
      <c r="R3981" s="50"/>
      <c r="S3981" s="50"/>
      <c r="T3981" s="50"/>
      <c r="U3981" s="50"/>
      <c r="V3981" s="50"/>
      <c r="W3981" s="50"/>
      <c r="X3981" s="50"/>
    </row>
    <row r="3982" spans="2:24" x14ac:dyDescent="0.25">
      <c r="B3982" s="50"/>
      <c r="C3982" s="128"/>
      <c r="D3982" s="126"/>
      <c r="E3982" s="126"/>
      <c r="F3982" s="124"/>
      <c r="G3982" s="132"/>
      <c r="H3982" s="50"/>
      <c r="I3982" s="50"/>
      <c r="J3982" s="50"/>
      <c r="K3982" s="50"/>
      <c r="L3982" s="50"/>
      <c r="M3982" s="50"/>
      <c r="N3982" s="50"/>
      <c r="O3982" s="50"/>
      <c r="P3982" s="50"/>
      <c r="Q3982" s="50"/>
      <c r="R3982" s="50"/>
      <c r="S3982" s="50"/>
      <c r="T3982" s="50"/>
      <c r="U3982" s="50"/>
      <c r="V3982" s="50"/>
      <c r="W3982" s="50"/>
      <c r="X3982" s="50"/>
    </row>
    <row r="3983" spans="2:24" x14ac:dyDescent="0.25">
      <c r="B3983" s="50"/>
      <c r="C3983" s="128"/>
      <c r="D3983" s="126"/>
      <c r="E3983" s="126"/>
      <c r="F3983" s="124"/>
      <c r="G3983" s="132"/>
      <c r="H3983" s="50"/>
      <c r="I3983" s="50"/>
      <c r="J3983" s="50"/>
      <c r="K3983" s="50"/>
      <c r="L3983" s="50"/>
      <c r="M3983" s="50"/>
      <c r="N3983" s="50"/>
      <c r="O3983" s="50"/>
      <c r="P3983" s="50"/>
      <c r="Q3983" s="50"/>
      <c r="R3983" s="50"/>
      <c r="S3983" s="50"/>
      <c r="T3983" s="50"/>
      <c r="U3983" s="50"/>
      <c r="V3983" s="50"/>
      <c r="W3983" s="50"/>
      <c r="X3983" s="50"/>
    </row>
    <row r="3984" spans="2:24" x14ac:dyDescent="0.25">
      <c r="B3984" s="50"/>
      <c r="C3984" s="128"/>
      <c r="D3984" s="126"/>
      <c r="E3984" s="126"/>
      <c r="F3984" s="124"/>
      <c r="G3984" s="132"/>
      <c r="H3984" s="50"/>
      <c r="I3984" s="50"/>
      <c r="J3984" s="50"/>
      <c r="K3984" s="50"/>
      <c r="L3984" s="50"/>
      <c r="M3984" s="50"/>
      <c r="N3984" s="50"/>
      <c r="O3984" s="50"/>
      <c r="P3984" s="50"/>
      <c r="Q3984" s="50"/>
      <c r="R3984" s="50"/>
      <c r="S3984" s="50"/>
      <c r="T3984" s="50"/>
      <c r="U3984" s="50"/>
      <c r="V3984" s="50"/>
      <c r="W3984" s="50"/>
      <c r="X3984" s="50"/>
    </row>
    <row r="3985" spans="2:24" x14ac:dyDescent="0.25">
      <c r="B3985" s="50"/>
      <c r="C3985" s="128"/>
      <c r="D3985" s="126"/>
      <c r="E3985" s="126"/>
      <c r="F3985" s="124"/>
      <c r="G3985" s="132"/>
      <c r="H3985" s="50"/>
      <c r="I3985" s="50"/>
      <c r="J3985" s="50"/>
      <c r="K3985" s="50"/>
      <c r="L3985" s="50"/>
      <c r="M3985" s="50"/>
      <c r="N3985" s="50"/>
      <c r="O3985" s="50"/>
      <c r="P3985" s="50"/>
      <c r="Q3985" s="50"/>
      <c r="R3985" s="50"/>
      <c r="S3985" s="50"/>
      <c r="T3985" s="50"/>
      <c r="U3985" s="50"/>
      <c r="V3985" s="50"/>
      <c r="W3985" s="50"/>
      <c r="X3985" s="50"/>
    </row>
    <row r="3986" spans="2:24" x14ac:dyDescent="0.25">
      <c r="B3986" s="50"/>
      <c r="C3986" s="128"/>
      <c r="D3986" s="126"/>
      <c r="E3986" s="126"/>
      <c r="F3986" s="124"/>
      <c r="G3986" s="132"/>
      <c r="H3986" s="50"/>
      <c r="I3986" s="50"/>
      <c r="J3986" s="50"/>
      <c r="K3986" s="50"/>
      <c r="L3986" s="50"/>
      <c r="M3986" s="50"/>
      <c r="N3986" s="50"/>
      <c r="O3986" s="50"/>
      <c r="P3986" s="50"/>
      <c r="Q3986" s="50"/>
      <c r="R3986" s="50"/>
      <c r="S3986" s="50"/>
      <c r="T3986" s="50"/>
      <c r="U3986" s="50"/>
      <c r="V3986" s="50"/>
      <c r="W3986" s="50"/>
      <c r="X3986" s="50"/>
    </row>
    <row r="3987" spans="2:24" x14ac:dyDescent="0.25">
      <c r="B3987" s="50"/>
      <c r="C3987" s="128"/>
      <c r="D3987" s="126"/>
      <c r="E3987" s="126"/>
      <c r="F3987" s="124"/>
      <c r="G3987" s="132"/>
      <c r="H3987" s="50"/>
      <c r="I3987" s="50"/>
      <c r="J3987" s="50"/>
      <c r="K3987" s="50"/>
      <c r="L3987" s="50"/>
      <c r="M3987" s="50"/>
      <c r="N3987" s="50"/>
      <c r="O3987" s="50"/>
      <c r="P3987" s="50"/>
      <c r="Q3987" s="50"/>
      <c r="R3987" s="50"/>
      <c r="S3987" s="50"/>
      <c r="T3987" s="50"/>
      <c r="U3987" s="50"/>
      <c r="V3987" s="50"/>
      <c r="W3987" s="50"/>
      <c r="X3987" s="50"/>
    </row>
    <row r="3988" spans="2:24" x14ac:dyDescent="0.25">
      <c r="B3988" s="50"/>
      <c r="C3988" s="128"/>
      <c r="D3988" s="126"/>
      <c r="E3988" s="126"/>
      <c r="F3988" s="124"/>
      <c r="G3988" s="132"/>
      <c r="H3988" s="50"/>
      <c r="I3988" s="50"/>
      <c r="J3988" s="50"/>
      <c r="K3988" s="50"/>
      <c r="L3988" s="50"/>
      <c r="M3988" s="50"/>
      <c r="N3988" s="50"/>
      <c r="O3988" s="50"/>
      <c r="P3988" s="50"/>
      <c r="Q3988" s="50"/>
      <c r="R3988" s="50"/>
      <c r="S3988" s="50"/>
      <c r="T3988" s="50"/>
      <c r="U3988" s="50"/>
      <c r="V3988" s="50"/>
      <c r="W3988" s="50"/>
      <c r="X3988" s="50"/>
    </row>
    <row r="3989" spans="2:24" x14ac:dyDescent="0.25">
      <c r="B3989" s="50"/>
      <c r="C3989" s="128"/>
      <c r="D3989" s="126"/>
      <c r="E3989" s="126"/>
      <c r="F3989" s="124"/>
      <c r="G3989" s="132"/>
      <c r="H3989" s="50"/>
      <c r="I3989" s="50"/>
      <c r="J3989" s="50"/>
      <c r="K3989" s="50"/>
      <c r="L3989" s="50"/>
      <c r="M3989" s="50"/>
      <c r="N3989" s="50"/>
      <c r="O3989" s="50"/>
      <c r="P3989" s="50"/>
      <c r="Q3989" s="50"/>
      <c r="R3989" s="50"/>
      <c r="S3989" s="50"/>
      <c r="T3989" s="50"/>
      <c r="U3989" s="50"/>
      <c r="V3989" s="50"/>
      <c r="W3989" s="50"/>
      <c r="X3989" s="50"/>
    </row>
    <row r="3990" spans="2:24" x14ac:dyDescent="0.25">
      <c r="B3990" s="50"/>
      <c r="C3990" s="128"/>
      <c r="D3990" s="126"/>
      <c r="E3990" s="126"/>
      <c r="F3990" s="124"/>
      <c r="G3990" s="132"/>
      <c r="H3990" s="50"/>
      <c r="I3990" s="50"/>
      <c r="J3990" s="50"/>
      <c r="K3990" s="50"/>
      <c r="L3990" s="50"/>
      <c r="M3990" s="50"/>
      <c r="N3990" s="50"/>
      <c r="O3990" s="50"/>
      <c r="P3990" s="50"/>
      <c r="Q3990" s="50"/>
      <c r="R3990" s="50"/>
      <c r="S3990" s="50"/>
      <c r="T3990" s="50"/>
      <c r="U3990" s="50"/>
      <c r="V3990" s="50"/>
      <c r="W3990" s="50"/>
      <c r="X3990" s="50"/>
    </row>
    <row r="3991" spans="2:24" x14ac:dyDescent="0.25">
      <c r="B3991" s="50"/>
      <c r="C3991" s="128"/>
      <c r="D3991" s="126"/>
      <c r="E3991" s="126"/>
      <c r="F3991" s="124"/>
      <c r="G3991" s="132"/>
      <c r="H3991" s="50"/>
      <c r="I3991" s="50"/>
      <c r="J3991" s="50"/>
      <c r="K3991" s="50"/>
      <c r="L3991" s="50"/>
      <c r="M3991" s="50"/>
      <c r="N3991" s="50"/>
      <c r="O3991" s="50"/>
      <c r="P3991" s="50"/>
      <c r="Q3991" s="50"/>
      <c r="R3991" s="50"/>
      <c r="S3991" s="50"/>
      <c r="T3991" s="50"/>
      <c r="U3991" s="50"/>
      <c r="V3991" s="50"/>
      <c r="W3991" s="50"/>
      <c r="X3991" s="50"/>
    </row>
    <row r="3992" spans="2:24" x14ac:dyDescent="0.25">
      <c r="B3992" s="50"/>
      <c r="C3992" s="128"/>
      <c r="D3992" s="126"/>
      <c r="E3992" s="126"/>
      <c r="F3992" s="124"/>
      <c r="G3992" s="132"/>
      <c r="H3992" s="50"/>
      <c r="I3992" s="50"/>
      <c r="J3992" s="50"/>
      <c r="K3992" s="50"/>
      <c r="L3992" s="50"/>
      <c r="M3992" s="50"/>
      <c r="N3992" s="50"/>
      <c r="O3992" s="50"/>
      <c r="P3992" s="50"/>
      <c r="Q3992" s="50"/>
      <c r="R3992" s="50"/>
      <c r="S3992" s="50"/>
      <c r="T3992" s="50"/>
      <c r="U3992" s="50"/>
      <c r="V3992" s="50"/>
      <c r="W3992" s="50"/>
      <c r="X3992" s="50"/>
    </row>
    <row r="3993" spans="2:24" x14ac:dyDescent="0.25">
      <c r="B3993" s="50"/>
      <c r="C3993" s="128"/>
      <c r="D3993" s="126"/>
      <c r="E3993" s="126"/>
      <c r="F3993" s="124"/>
      <c r="G3993" s="132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  <c r="R3993" s="50"/>
      <c r="S3993" s="50"/>
      <c r="T3993" s="50"/>
      <c r="U3993" s="50"/>
      <c r="V3993" s="50"/>
      <c r="W3993" s="50"/>
      <c r="X3993" s="50"/>
    </row>
    <row r="3994" spans="2:24" x14ac:dyDescent="0.25">
      <c r="B3994" s="50"/>
      <c r="C3994" s="128"/>
      <c r="D3994" s="126"/>
      <c r="E3994" s="126"/>
      <c r="F3994" s="124"/>
      <c r="G3994" s="132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  <c r="R3994" s="50"/>
      <c r="S3994" s="50"/>
      <c r="T3994" s="50"/>
      <c r="U3994" s="50"/>
      <c r="V3994" s="50"/>
      <c r="W3994" s="50"/>
      <c r="X3994" s="50"/>
    </row>
    <row r="3995" spans="2:24" x14ac:dyDescent="0.25">
      <c r="B3995" s="50"/>
      <c r="C3995" s="128"/>
      <c r="D3995" s="126"/>
      <c r="E3995" s="126"/>
      <c r="F3995" s="124"/>
      <c r="G3995" s="132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  <c r="R3995" s="50"/>
      <c r="S3995" s="50"/>
      <c r="T3995" s="50"/>
      <c r="U3995" s="50"/>
      <c r="V3995" s="50"/>
      <c r="W3995" s="50"/>
      <c r="X3995" s="50"/>
    </row>
    <row r="3996" spans="2:24" x14ac:dyDescent="0.25">
      <c r="B3996" s="50"/>
      <c r="C3996" s="128"/>
      <c r="D3996" s="126"/>
      <c r="E3996" s="126"/>
      <c r="F3996" s="124"/>
      <c r="G3996" s="132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  <c r="R3996" s="50"/>
      <c r="S3996" s="50"/>
      <c r="T3996" s="50"/>
      <c r="U3996" s="50"/>
      <c r="V3996" s="50"/>
      <c r="W3996" s="50"/>
      <c r="X3996" s="50"/>
    </row>
    <row r="3997" spans="2:24" x14ac:dyDescent="0.25">
      <c r="B3997" s="50"/>
      <c r="C3997" s="128"/>
      <c r="D3997" s="126"/>
      <c r="E3997" s="126"/>
      <c r="F3997" s="124"/>
      <c r="G3997" s="132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  <c r="R3997" s="50"/>
      <c r="S3997" s="50"/>
      <c r="T3997" s="50"/>
      <c r="U3997" s="50"/>
      <c r="V3997" s="50"/>
      <c r="W3997" s="50"/>
      <c r="X3997" s="50"/>
    </row>
    <row r="3998" spans="2:24" x14ac:dyDescent="0.25">
      <c r="B3998" s="50"/>
      <c r="C3998" s="128"/>
      <c r="D3998" s="126"/>
      <c r="E3998" s="126"/>
      <c r="F3998" s="124"/>
      <c r="G3998" s="132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  <c r="R3998" s="50"/>
      <c r="S3998" s="50"/>
      <c r="T3998" s="50"/>
      <c r="U3998" s="50"/>
      <c r="V3998" s="50"/>
      <c r="W3998" s="50"/>
      <c r="X3998" s="50"/>
    </row>
  </sheetData>
  <mergeCells count="6">
    <mergeCell ref="AD7:AE7"/>
    <mergeCell ref="AA2:AG2"/>
    <mergeCell ref="AI2:BE2"/>
    <mergeCell ref="R1:W1"/>
    <mergeCell ref="R2:T2"/>
    <mergeCell ref="U2:W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30" customWidth="1"/>
    <col min="3" max="3" width="19.28515625" style="30" customWidth="1"/>
    <col min="4" max="4" width="21.28515625" style="30" customWidth="1"/>
    <col min="5" max="5" width="9.140625" style="31"/>
    <col min="6" max="7" width="10.7109375" style="31" customWidth="1"/>
    <col min="8" max="8" width="5.85546875" style="31" customWidth="1"/>
  </cols>
  <sheetData>
    <row r="1" spans="2:8" ht="15.75" x14ac:dyDescent="0.25">
      <c r="B1" s="29"/>
      <c r="D1" s="171"/>
      <c r="E1" s="171"/>
      <c r="F1" s="171"/>
      <c r="G1" s="171"/>
      <c r="H1" s="171"/>
    </row>
    <row r="2" spans="2:8" ht="15.75" x14ac:dyDescent="0.25">
      <c r="B2" s="29"/>
      <c r="C2" s="171"/>
      <c r="D2" s="171"/>
      <c r="E2" s="171"/>
      <c r="F2" s="171"/>
      <c r="G2" s="171"/>
      <c r="H2" s="171"/>
    </row>
    <row r="3" spans="2:8" ht="15.75" x14ac:dyDescent="0.25">
      <c r="B3" s="29"/>
      <c r="C3" s="171"/>
      <c r="D3" s="171"/>
      <c r="E3" s="171"/>
      <c r="F3" s="171"/>
      <c r="G3" s="171"/>
      <c r="H3" s="171"/>
    </row>
    <row r="4" spans="2:8" ht="15.75" x14ac:dyDescent="0.25">
      <c r="B4" s="29"/>
      <c r="C4" s="171"/>
      <c r="D4" s="171"/>
      <c r="E4" s="171"/>
      <c r="F4" s="171"/>
      <c r="G4" s="171"/>
      <c r="H4" s="171"/>
    </row>
    <row r="5" spans="2:8" x14ac:dyDescent="0.25">
      <c r="B5" s="29"/>
      <c r="C5" s="177"/>
      <c r="D5" s="178" t="s">
        <v>110</v>
      </c>
      <c r="E5" s="179" t="str">
        <f>[1]Principal!Q3</f>
        <v>Exemplo</v>
      </c>
      <c r="F5" s="37"/>
      <c r="G5" s="29"/>
      <c r="H5" s="29"/>
    </row>
    <row r="6" spans="2:8" x14ac:dyDescent="0.25">
      <c r="C6" s="344" t="s">
        <v>108</v>
      </c>
      <c r="D6" s="344"/>
      <c r="E6" s="176" t="str">
        <f>[1]Principal!S4</f>
        <v>Engrenagem 1</v>
      </c>
      <c r="F6" s="33"/>
    </row>
    <row r="7" spans="2:8" x14ac:dyDescent="0.25">
      <c r="C7" s="344" t="s">
        <v>109</v>
      </c>
      <c r="D7" s="344"/>
      <c r="E7" s="176" t="str">
        <f>[1]Principal!S5</f>
        <v>Engrenagem 2</v>
      </c>
      <c r="F7" s="33"/>
    </row>
    <row r="8" spans="2:8" x14ac:dyDescent="0.25">
      <c r="C8" s="344" t="s">
        <v>205</v>
      </c>
      <c r="D8" s="344"/>
      <c r="E8" s="176">
        <f>[1]Principal!Q2</f>
        <v>2</v>
      </c>
      <c r="F8" s="33"/>
    </row>
    <row r="9" spans="2:8" x14ac:dyDescent="0.25">
      <c r="B9" s="37"/>
      <c r="C9" s="37"/>
      <c r="D9" s="37"/>
      <c r="E9" s="38"/>
      <c r="F9" s="345" t="s">
        <v>105</v>
      </c>
      <c r="G9" s="345"/>
      <c r="H9" s="38"/>
    </row>
    <row r="10" spans="2:8" x14ac:dyDescent="0.25">
      <c r="B10" s="346" t="str">
        <f>[1]Principal!T7</f>
        <v>Descrição</v>
      </c>
      <c r="C10" s="346"/>
      <c r="D10" s="346"/>
      <c r="E10" s="346"/>
      <c r="F10" s="172" t="str">
        <f>[1]Principal!X7</f>
        <v>Eng. 1</v>
      </c>
      <c r="G10" s="172" t="str">
        <f>[1]Principal!Y7</f>
        <v>Eng. 2</v>
      </c>
      <c r="H10" s="172" t="str">
        <f>[1]Principal!Z7</f>
        <v>Unid.</v>
      </c>
    </row>
    <row r="11" spans="2:8" x14ac:dyDescent="0.25">
      <c r="B11" s="329" t="str">
        <f>[1]Principal!B8</f>
        <v>Número de dentes</v>
      </c>
      <c r="C11" s="329"/>
      <c r="D11" s="329"/>
      <c r="E11" s="39" t="str">
        <f>[1]Principal!E8</f>
        <v>Z</v>
      </c>
      <c r="F11" s="137">
        <f>[1]Principal!F8</f>
        <v>23</v>
      </c>
      <c r="G11" s="137">
        <f>[1]Principal!G8</f>
        <v>65</v>
      </c>
      <c r="H11" s="173"/>
    </row>
    <row r="12" spans="2:8" x14ac:dyDescent="0.25">
      <c r="B12" s="329" t="str">
        <f>[1]Principal!B9</f>
        <v>Redução</v>
      </c>
      <c r="C12" s="329"/>
      <c r="D12" s="329"/>
      <c r="E12" s="39" t="str">
        <f>[1]Principal!E9</f>
        <v>u</v>
      </c>
      <c r="F12" s="331">
        <f>[1]Principal!F9</f>
        <v>2.8260869565217392</v>
      </c>
      <c r="G12" s="331"/>
      <c r="H12" s="173"/>
    </row>
    <row r="13" spans="2:8" x14ac:dyDescent="0.25">
      <c r="B13" s="329" t="str">
        <f>[1]Principal!B10</f>
        <v>Módulo normal</v>
      </c>
      <c r="C13" s="329"/>
      <c r="D13" s="329"/>
      <c r="E13" s="39" t="str">
        <f>[1]Principal!E10</f>
        <v>mn</v>
      </c>
      <c r="F13" s="330">
        <f>[1]Principal!F10</f>
        <v>5</v>
      </c>
      <c r="G13" s="330"/>
      <c r="H13" s="173" t="str">
        <f>[1]Principal!H10</f>
        <v>mm</v>
      </c>
    </row>
    <row r="14" spans="2:8" x14ac:dyDescent="0.25">
      <c r="B14" s="329" t="str">
        <f>[1]Principal!B11</f>
        <v>Ângulo de pressão normal</v>
      </c>
      <c r="C14" s="329"/>
      <c r="D14" s="329"/>
      <c r="E14" s="39" t="str">
        <f>[1]Principal!E11</f>
        <v>αn</v>
      </c>
      <c r="F14" s="330">
        <f>[1]Principal!F11</f>
        <v>20</v>
      </c>
      <c r="G14" s="330">
        <f>[1]Principal!G11</f>
        <v>0</v>
      </c>
      <c r="H14" s="173" t="str">
        <f>[1]Principal!H11</f>
        <v>gd</v>
      </c>
    </row>
    <row r="15" spans="2:8" x14ac:dyDescent="0.25">
      <c r="B15" s="329" t="str">
        <f>[1]Principal!B12</f>
        <v>Ângulo de hélice</v>
      </c>
      <c r="C15" s="329"/>
      <c r="D15" s="329"/>
      <c r="E15" s="39" t="str">
        <f>[1]Principal!E12</f>
        <v>β</v>
      </c>
      <c r="F15" s="330">
        <f>[1]Principal!F12</f>
        <v>13</v>
      </c>
      <c r="G15" s="330">
        <f>[1]Principal!G12</f>
        <v>0</v>
      </c>
      <c r="H15" s="173" t="str">
        <f>[1]Principal!H12</f>
        <v>gd</v>
      </c>
    </row>
    <row r="16" spans="2:8" x14ac:dyDescent="0.25">
      <c r="B16" s="329" t="str">
        <f>[1]Principal!B13</f>
        <v>Direção do ângulo de hélice</v>
      </c>
      <c r="C16" s="329"/>
      <c r="D16" s="329"/>
      <c r="E16" s="39">
        <f>[1]Principal!E13</f>
        <v>0</v>
      </c>
      <c r="F16" s="137" t="str">
        <f>[1]Principal!F13</f>
        <v>Direita</v>
      </c>
      <c r="G16" s="173" t="str">
        <f>[1]Principal!G13</f>
        <v>Esquerda</v>
      </c>
      <c r="H16" s="173"/>
    </row>
    <row r="17" spans="2:8" x14ac:dyDescent="0.25">
      <c r="B17" s="329" t="str">
        <f>[1]Principal!B14</f>
        <v>Entre centros de trabalho</v>
      </c>
      <c r="C17" s="329"/>
      <c r="D17" s="329"/>
      <c r="E17" s="39" t="str">
        <f>[1]Principal!E14</f>
        <v>aw</v>
      </c>
      <c r="F17" s="330">
        <f>[1]Principal!F14</f>
        <v>230</v>
      </c>
      <c r="G17" s="330"/>
      <c r="H17" s="173" t="str">
        <f>[1]Principal!H14</f>
        <v>mm</v>
      </c>
    </row>
    <row r="18" spans="2:8" x14ac:dyDescent="0.25">
      <c r="B18" s="329" t="str">
        <f>[1]Principal!B15</f>
        <v>Tolerância do entre centros (ISO 286-1)</v>
      </c>
      <c r="C18" s="329"/>
      <c r="D18" s="329"/>
      <c r="E18" s="39" t="str">
        <f>[1]Principal!E15</f>
        <v>Ai</v>
      </c>
      <c r="F18" s="330" t="str">
        <f>[1]Principal!F15</f>
        <v>js7</v>
      </c>
      <c r="G18" s="330"/>
      <c r="H18" s="173"/>
    </row>
    <row r="19" spans="2:8" x14ac:dyDescent="0.25">
      <c r="B19" s="329" t="str">
        <f>[1]Principal!B16</f>
        <v>Desvios limites devido a tolerância do entre centros</v>
      </c>
      <c r="C19" s="329"/>
      <c r="D19" s="329"/>
      <c r="E19" s="39" t="str">
        <f>[1]Principal!E16</f>
        <v>Aa.e/i</v>
      </c>
      <c r="F19" s="173">
        <f>[1]Principal!F16</f>
        <v>2.3E-2</v>
      </c>
      <c r="G19" s="173">
        <f>[1]Principal!G16</f>
        <v>-2.3E-2</v>
      </c>
      <c r="H19" s="173" t="str">
        <f>[1]Principal!H16</f>
        <v>mm</v>
      </c>
    </row>
    <row r="20" spans="2:8" x14ac:dyDescent="0.25">
      <c r="B20" s="329" t="str">
        <f>[1]Principal!B17</f>
        <v>Entre centros + desvios</v>
      </c>
      <c r="C20" s="329"/>
      <c r="D20" s="329"/>
      <c r="E20" s="39" t="str">
        <f>[1]Principal!E17</f>
        <v>aw.e/i</v>
      </c>
      <c r="F20" s="173">
        <f>[1]Principal!F17</f>
        <v>230.023</v>
      </c>
      <c r="G20" s="173">
        <f>[1]Principal!G17</f>
        <v>229.977</v>
      </c>
      <c r="H20" s="173" t="str">
        <f>[1]Principal!H17</f>
        <v>mm</v>
      </c>
    </row>
    <row r="21" spans="2:8" x14ac:dyDescent="0.25">
      <c r="B21" s="329" t="str">
        <f>[1]Principal!B18</f>
        <v>Entre centros sem deslocamento do perfil</v>
      </c>
      <c r="C21" s="329"/>
      <c r="D21" s="329"/>
      <c r="E21" s="39" t="str">
        <f>[1]Principal!E18</f>
        <v>a</v>
      </c>
      <c r="F21" s="331">
        <f>[1]Principal!F18</f>
        <v>225.78690371454616</v>
      </c>
      <c r="G21" s="331"/>
      <c r="H21" s="173" t="str">
        <f>[1]Principal!H18</f>
        <v>mm</v>
      </c>
    </row>
    <row r="22" spans="2:8" x14ac:dyDescent="0.25">
      <c r="B22" s="329" t="str">
        <f>[1]Principal!B19</f>
        <v>Módulo transversal</v>
      </c>
      <c r="C22" s="329"/>
      <c r="D22" s="329"/>
      <c r="E22" s="39" t="str">
        <f>[1]Principal!E19</f>
        <v>mt</v>
      </c>
      <c r="F22" s="331">
        <f>[1]Principal!F19</f>
        <v>5.1315205389669583</v>
      </c>
      <c r="G22" s="331"/>
      <c r="H22" s="173" t="str">
        <f>[1]Principal!H19</f>
        <v>mm</v>
      </c>
    </row>
    <row r="23" spans="2:8" x14ac:dyDescent="0.25">
      <c r="B23" s="329" t="str">
        <f>[1]Principal!B20</f>
        <v>Diâmetro primitivo</v>
      </c>
      <c r="C23" s="329"/>
      <c r="D23" s="329"/>
      <c r="E23" s="39" t="str">
        <f>[1]Principal!E20</f>
        <v>d</v>
      </c>
      <c r="F23" s="174">
        <f>[1]Principal!F20</f>
        <v>118.02497239624005</v>
      </c>
      <c r="G23" s="174">
        <f>[1]Principal!G20</f>
        <v>333.54883503285231</v>
      </c>
      <c r="H23" s="173" t="str">
        <f>[1]Principal!H20</f>
        <v>mm</v>
      </c>
    </row>
    <row r="24" spans="2:8" x14ac:dyDescent="0.25">
      <c r="B24" s="329" t="str">
        <f>[1]Principal!B21</f>
        <v>Diâmetro de trabalho</v>
      </c>
      <c r="C24" s="329"/>
      <c r="D24" s="329"/>
      <c r="E24" s="39" t="str">
        <f>[1]Principal!E21</f>
        <v>dw</v>
      </c>
      <c r="F24" s="174">
        <f>[1]Principal!F21</f>
        <v>120.22727272727272</v>
      </c>
      <c r="G24" s="174">
        <f>[1]Principal!G21</f>
        <v>339.77272727272725</v>
      </c>
      <c r="H24" s="173" t="str">
        <f>[1]Principal!H21</f>
        <v>mm</v>
      </c>
    </row>
    <row r="25" spans="2:8" x14ac:dyDescent="0.25">
      <c r="B25" s="329" t="str">
        <f>[1]Principal!B22</f>
        <v>Ângulo de pressão transversal</v>
      </c>
      <c r="C25" s="329"/>
      <c r="D25" s="329"/>
      <c r="E25" s="39" t="str">
        <f>[1]Principal!E22</f>
        <v>αt</v>
      </c>
      <c r="F25" s="332">
        <f>[1]Principal!F22</f>
        <v>20.482879930707686</v>
      </c>
      <c r="G25" s="332"/>
      <c r="H25" s="173" t="str">
        <f>[1]Principal!H22</f>
        <v>gd</v>
      </c>
    </row>
    <row r="26" spans="2:8" x14ac:dyDescent="0.25">
      <c r="B26" s="329" t="str">
        <f>[1]Principal!B23</f>
        <v>Ângulo de pressão transversal de trabalho</v>
      </c>
      <c r="C26" s="329"/>
      <c r="D26" s="329"/>
      <c r="E26" s="39" t="str">
        <f>[1]Principal!E23</f>
        <v>αtw</v>
      </c>
      <c r="F26" s="332">
        <f>[1]Principal!F23</f>
        <v>23.129832736818017</v>
      </c>
      <c r="G26" s="332">
        <f>[1]Principal!G23</f>
        <v>0</v>
      </c>
      <c r="H26" s="173" t="str">
        <f>[1]Principal!H23</f>
        <v>gd</v>
      </c>
    </row>
    <row r="27" spans="2:8" x14ac:dyDescent="0.25">
      <c r="B27" s="329" t="str">
        <f>[1]Principal!B24</f>
        <v>Ângulo de hélice no diâmetro de base</v>
      </c>
      <c r="C27" s="329"/>
      <c r="D27" s="329"/>
      <c r="E27" s="39" t="str">
        <f>[1]Principal!E24</f>
        <v>βb</v>
      </c>
      <c r="F27" s="332">
        <f>[1]Principal!F24</f>
        <v>12.203520095350552</v>
      </c>
      <c r="G27" s="332">
        <f>[1]Principal!G24</f>
        <v>0</v>
      </c>
      <c r="H27" s="173" t="str">
        <f>[1]Principal!H24</f>
        <v>gd</v>
      </c>
    </row>
    <row r="28" spans="2:8" x14ac:dyDescent="0.25">
      <c r="B28" s="329" t="str">
        <f>[1]Principal!B25</f>
        <v>Número de dentes virtuais para cálculo do desl. do perfil</v>
      </c>
      <c r="C28" s="329"/>
      <c r="D28" s="329"/>
      <c r="E28" s="39" t="str">
        <f>[1]Principal!E25</f>
        <v>Znx</v>
      </c>
      <c r="F28" s="174">
        <f>[1]Principal!F25</f>
        <v>23.87630343339087</v>
      </c>
      <c r="G28" s="174">
        <f>[1]Principal!G25</f>
        <v>67.476509703061154</v>
      </c>
      <c r="H28" s="173"/>
    </row>
    <row r="29" spans="2:8" x14ac:dyDescent="0.25">
      <c r="B29" s="329" t="str">
        <f>[1]Principal!B26</f>
        <v>Somatória dos deslocamentos de perfil</v>
      </c>
      <c r="C29" s="329"/>
      <c r="D29" s="329"/>
      <c r="E29" s="39" t="str">
        <f>[1]Principal!E26</f>
        <v>Σx</v>
      </c>
      <c r="F29" s="332">
        <f>[1]Principal!F26</f>
        <v>0.89572746243623147</v>
      </c>
      <c r="G29" s="332">
        <f>[1]Principal!G26</f>
        <v>0</v>
      </c>
      <c r="H29" s="173"/>
    </row>
    <row r="30" spans="2:8" x14ac:dyDescent="0.25">
      <c r="B30" s="333" t="str">
        <f>[1]Principal!B27</f>
        <v>Deslocamento do perfil sugerido conforme BSI BS PD 6457</v>
      </c>
      <c r="C30" s="333" t="str">
        <f>[1]Principal!C27</f>
        <v>Para equalizar os fatores das tensões de ruptura</v>
      </c>
      <c r="D30" s="333"/>
      <c r="E30" s="335" t="str">
        <f>[1]Principal!E27</f>
        <v>x1</v>
      </c>
      <c r="F30" s="348">
        <f>[1]Principal!F27</f>
        <v>0.44949520215772132</v>
      </c>
      <c r="G30" s="348"/>
      <c r="H30" s="339"/>
    </row>
    <row r="31" spans="2:8" ht="15" customHeight="1" x14ac:dyDescent="0.25">
      <c r="B31" s="347"/>
      <c r="C31" s="334"/>
      <c r="D31" s="334"/>
      <c r="E31" s="336"/>
      <c r="F31" s="349"/>
      <c r="G31" s="349"/>
      <c r="H31" s="341"/>
    </row>
    <row r="32" spans="2:8" x14ac:dyDescent="0.25">
      <c r="B32" s="347"/>
      <c r="C32" s="333" t="str">
        <f>[1]Principal!C29</f>
        <v>Para equalizar as velocidades de deslizamento</v>
      </c>
      <c r="D32" s="333"/>
      <c r="E32" s="336"/>
      <c r="F32" s="348">
        <f>[1]Principal!F29</f>
        <v>0.36634740437439761</v>
      </c>
      <c r="G32" s="348"/>
      <c r="H32" s="339"/>
    </row>
    <row r="33" spans="2:8" ht="15" customHeight="1" x14ac:dyDescent="0.25">
      <c r="B33" s="347"/>
      <c r="C33" s="334"/>
      <c r="D33" s="334"/>
      <c r="E33" s="336"/>
      <c r="F33" s="349"/>
      <c r="G33" s="349"/>
      <c r="H33" s="341"/>
    </row>
    <row r="34" spans="2:8" x14ac:dyDescent="0.25">
      <c r="B34" s="334"/>
      <c r="C34" s="329" t="str">
        <f>[1]Principal!C31</f>
        <v>Engrenagens em geral</v>
      </c>
      <c r="D34" s="329"/>
      <c r="E34" s="337"/>
      <c r="F34" s="332">
        <f>[1]Principal!F31</f>
        <v>0.55718750985002907</v>
      </c>
      <c r="G34" s="332"/>
      <c r="H34" s="173"/>
    </row>
    <row r="35" spans="2:8" x14ac:dyDescent="0.25">
      <c r="B35" s="333" t="str">
        <f>[1]Principal!B32</f>
        <v>Valores recomendados ISO/TR 4467-1982</v>
      </c>
      <c r="C35" s="329" t="str">
        <f>[1]Principal!C32</f>
        <v>Mínimo convencional</v>
      </c>
      <c r="D35" s="329"/>
      <c r="E35" s="335" t="str">
        <f>[1]Principal!E32</f>
        <v>x1,2</v>
      </c>
      <c r="F35" s="175">
        <f>[1]Principal!F32</f>
        <v>-6.4605057223181162E-2</v>
      </c>
      <c r="G35" s="175">
        <f>[1]Principal!G32</f>
        <v>-0.5</v>
      </c>
      <c r="H35" s="173"/>
    </row>
    <row r="36" spans="2:8" ht="15" customHeight="1" x14ac:dyDescent="0.25">
      <c r="B36" s="334"/>
      <c r="C36" s="329" t="str">
        <f>[1]Principal!C33</f>
        <v>Máximo convencional</v>
      </c>
      <c r="D36" s="329"/>
      <c r="E36" s="336"/>
      <c r="F36" s="175">
        <f>[1]Principal!F33</f>
        <v>0.73876303433390866</v>
      </c>
      <c r="G36" s="175">
        <f>[1]Principal!G33</f>
        <v>1</v>
      </c>
      <c r="H36" s="173"/>
    </row>
    <row r="37" spans="2:8" x14ac:dyDescent="0.25">
      <c r="B37" s="329" t="str">
        <f>[1]Principal!B34</f>
        <v>Valor mínimo para evitar undercut</v>
      </c>
      <c r="C37" s="329"/>
      <c r="D37" s="329"/>
      <c r="E37" s="336"/>
      <c r="F37" s="175">
        <f>[1]Principal!F34</f>
        <v>-0.44520688566505129</v>
      </c>
      <c r="G37" s="175">
        <f>[1]Principal!G34</f>
        <v>-3.0842803290534055</v>
      </c>
      <c r="H37" s="173"/>
    </row>
    <row r="38" spans="2:8" x14ac:dyDescent="0.25">
      <c r="B38" s="329" t="str">
        <f>[1]Principal!B35</f>
        <v>Valores adotados para x1 e x2</v>
      </c>
      <c r="C38" s="329"/>
      <c r="D38" s="329"/>
      <c r="E38" s="337"/>
      <c r="F38" s="83">
        <f>[1]Principal!F35</f>
        <v>0.55500000000000005</v>
      </c>
      <c r="G38" s="175">
        <f>[1]Principal!G35</f>
        <v>0.34072746243623142</v>
      </c>
      <c r="H38" s="173"/>
    </row>
    <row r="39" spans="2:8" x14ac:dyDescent="0.25">
      <c r="B39" s="329" t="str">
        <f>[1]Principal!B36</f>
        <v>Espessura mínima normal na cabeça ( mínimo = 0,4 x mn = 2,8 mm )</v>
      </c>
      <c r="C39" s="329"/>
      <c r="D39" s="329"/>
      <c r="E39" s="39" t="str">
        <f>[1]Principal!E36</f>
        <v>samin</v>
      </c>
      <c r="F39" s="173">
        <f>[1]Principal!F36</f>
        <v>3.2636132336271921</v>
      </c>
      <c r="G39" s="173">
        <f>[1]Principal!G36</f>
        <v>4.3628121024096993</v>
      </c>
      <c r="H39" s="173" t="str">
        <f>[1]Principal!H36</f>
        <v>mm</v>
      </c>
    </row>
    <row r="40" spans="2:8" x14ac:dyDescent="0.25">
      <c r="B40" s="329" t="str">
        <f>[1]Principal!B37</f>
        <v>Deslocamento do perfil (correção) x módulo</v>
      </c>
      <c r="C40" s="329"/>
      <c r="D40" s="329"/>
      <c r="E40" s="39" t="str">
        <f>[1]Principal!E37</f>
        <v>x.m</v>
      </c>
      <c r="F40" s="174">
        <f>[1]Principal!F37</f>
        <v>2.7750000000000004</v>
      </c>
      <c r="G40" s="174">
        <f>[1]Principal!G37</f>
        <v>1.703637312181157</v>
      </c>
      <c r="H40" s="173" t="s">
        <v>28</v>
      </c>
    </row>
    <row r="41" spans="2:8" x14ac:dyDescent="0.25">
      <c r="B41" s="329" t="str">
        <f>[1]Principal!B38</f>
        <v>Coeficiente de rebaixamento</v>
      </c>
      <c r="C41" s="329"/>
      <c r="D41" s="329"/>
      <c r="E41" s="39" t="str">
        <f>[1]Principal!E38</f>
        <v>k</v>
      </c>
      <c r="F41" s="331">
        <f>[1]Principal!F38</f>
        <v>5.3108205345462678E-2</v>
      </c>
      <c r="G41" s="331"/>
      <c r="H41" s="173"/>
    </row>
    <row r="42" spans="2:8" x14ac:dyDescent="0.25">
      <c r="B42" s="329" t="str">
        <f>[1]Principal!B39</f>
        <v>Coeficiente de rebaixamento x módulo</v>
      </c>
      <c r="C42" s="329"/>
      <c r="D42" s="329"/>
      <c r="E42" s="39" t="str">
        <f>[1]Principal!E39</f>
        <v>k.m</v>
      </c>
      <c r="F42" s="331">
        <f>[1]Principal!F39</f>
        <v>0.26554102672731339</v>
      </c>
      <c r="G42" s="331"/>
      <c r="H42" s="173" t="str">
        <f>[1]Principal!H39</f>
        <v>mm</v>
      </c>
    </row>
    <row r="43" spans="2:8" x14ac:dyDescent="0.25">
      <c r="B43" s="329" t="str">
        <f>[1]Principal!B40</f>
        <v>Fator de altura da cabeça do dente (adendum)</v>
      </c>
      <c r="C43" s="329"/>
      <c r="D43" s="329"/>
      <c r="E43" s="39" t="str">
        <f>[1]Principal!E40</f>
        <v>a</v>
      </c>
      <c r="F43" s="338">
        <f>[1]Principal!F40</f>
        <v>1</v>
      </c>
      <c r="G43" s="338"/>
      <c r="H43" s="173"/>
    </row>
    <row r="44" spans="2:8" x14ac:dyDescent="0.25">
      <c r="B44" s="329" t="str">
        <f>[1]Principal!B41</f>
        <v>Addendum x módulo</v>
      </c>
      <c r="C44" s="329"/>
      <c r="D44" s="329"/>
      <c r="E44" s="39" t="str">
        <f>[1]Principal!E41</f>
        <v>a.mn</v>
      </c>
      <c r="F44" s="331">
        <f>[1]Principal!F41</f>
        <v>5</v>
      </c>
      <c r="G44" s="331"/>
      <c r="H44" s="173" t="s">
        <v>28</v>
      </c>
    </row>
    <row r="45" spans="2:8" x14ac:dyDescent="0.25">
      <c r="B45" s="329" t="str">
        <f>[1]Principal!B42</f>
        <v>Fator de altura do pé do dente (dedendum)</v>
      </c>
      <c r="C45" s="329"/>
      <c r="D45" s="329"/>
      <c r="E45" s="39" t="str">
        <f>[1]Principal!E42</f>
        <v>d</v>
      </c>
      <c r="F45" s="338">
        <f>[1]Principal!F42</f>
        <v>1.25</v>
      </c>
      <c r="G45" s="338"/>
      <c r="H45" s="173"/>
    </row>
    <row r="46" spans="2:8" x14ac:dyDescent="0.25">
      <c r="B46" s="343" t="str">
        <f>[1]Principal!B43</f>
        <v>Dedendum x módulo</v>
      </c>
      <c r="C46" s="343"/>
      <c r="D46" s="343"/>
      <c r="E46" s="39" t="str">
        <f>[1]Principal!E43</f>
        <v>d.mn</v>
      </c>
      <c r="F46" s="331">
        <f>[1]Principal!F43</f>
        <v>6.25</v>
      </c>
      <c r="G46" s="331"/>
      <c r="H46" s="173" t="str">
        <f>[1]Principal!H41</f>
        <v>mm</v>
      </c>
    </row>
    <row r="47" spans="2:8" x14ac:dyDescent="0.25">
      <c r="B47" s="329" t="str">
        <f>[1]Principal!B44</f>
        <v>Tolerância na espessura do dente (DIN 3967)</v>
      </c>
      <c r="C47" s="329"/>
      <c r="D47" s="329"/>
      <c r="E47" s="39"/>
      <c r="F47" s="330" t="str">
        <f>[1]Principal!F44</f>
        <v>outro valor</v>
      </c>
      <c r="G47" s="330"/>
      <c r="H47" s="173"/>
    </row>
    <row r="48" spans="2:8" x14ac:dyDescent="0.25">
      <c r="B48" s="329"/>
      <c r="C48" s="329"/>
      <c r="D48" s="329"/>
      <c r="E48" s="39" t="str">
        <f>[1]Principal!E45</f>
        <v>Asne</v>
      </c>
      <c r="F48" s="173" t="str">
        <f>IF($F$47="outro valor","-----",[1]Principal!F45)</f>
        <v>-----</v>
      </c>
      <c r="G48" s="173" t="str">
        <f>IF($F$47="outro valor","-----",[1]Principal!G45)</f>
        <v>-----</v>
      </c>
      <c r="H48" s="339" t="str">
        <f>[1]Principal!H45</f>
        <v>μm</v>
      </c>
    </row>
    <row r="49" spans="2:8" x14ac:dyDescent="0.25">
      <c r="B49" s="329"/>
      <c r="C49" s="329"/>
      <c r="D49" s="329"/>
      <c r="E49" s="39" t="str">
        <f>[1]Principal!E46</f>
        <v>Tsn</v>
      </c>
      <c r="F49" s="173" t="str">
        <f>IF($F$47="outro valor","-----",[1]Principal!F46)</f>
        <v>-----</v>
      </c>
      <c r="G49" s="173" t="str">
        <f>IF($F$47="outro valor","-----",[1]Principal!G46)</f>
        <v>-----</v>
      </c>
      <c r="H49" s="340"/>
    </row>
    <row r="50" spans="2:8" x14ac:dyDescent="0.25">
      <c r="B50" s="329"/>
      <c r="C50" s="329"/>
      <c r="D50" s="329"/>
      <c r="E50" s="39" t="str">
        <f>[1]Principal!E47</f>
        <v>Asni</v>
      </c>
      <c r="F50" s="173" t="str">
        <f>IF($F$47="outro valor","-----",[1]Principal!F47)</f>
        <v>-----</v>
      </c>
      <c r="G50" s="173" t="str">
        <f>IF($F$47="outro valor","-----",[1]Principal!G47)</f>
        <v>-----</v>
      </c>
      <c r="H50" s="341"/>
    </row>
    <row r="51" spans="2:8" x14ac:dyDescent="0.25">
      <c r="B51" s="342" t="str">
        <f>[1]Principal!B48</f>
        <v>Tolerância na espessura do dente quando for escolhido campo = outro valor</v>
      </c>
      <c r="C51" s="342"/>
      <c r="D51" s="342"/>
      <c r="E51" s="39" t="str">
        <f>[1]Principal!E48</f>
        <v>Asne</v>
      </c>
      <c r="F51" s="173">
        <f>IF($F$47="outro valor",[1]Principal!F48,"-----")</f>
        <v>60</v>
      </c>
      <c r="G51" s="173">
        <f>IF($F$47="outro valor",[1]Principal!G48,"-----")</f>
        <v>110</v>
      </c>
      <c r="H51" s="339" t="s">
        <v>181</v>
      </c>
    </row>
    <row r="52" spans="2:8" ht="15" customHeight="1" x14ac:dyDescent="0.25">
      <c r="B52" s="342"/>
      <c r="C52" s="342"/>
      <c r="D52" s="342"/>
      <c r="E52" s="39" t="str">
        <f>[1]Principal!E49</f>
        <v>Tsn</v>
      </c>
      <c r="F52" s="173">
        <f>IF($F$47="outro valor",[1]Principal!F49,"-----")</f>
        <v>400</v>
      </c>
      <c r="G52" s="173">
        <f>IF($F$47="outro valor",[1]Principal!G49,"-----")</f>
        <v>600</v>
      </c>
      <c r="H52" s="340"/>
    </row>
    <row r="53" spans="2:8" x14ac:dyDescent="0.25">
      <c r="B53" s="342"/>
      <c r="C53" s="342"/>
      <c r="D53" s="342"/>
      <c r="E53" s="39" t="str">
        <f>[1]Principal!E50</f>
        <v>Asni</v>
      </c>
      <c r="F53" s="173">
        <f>IF($F$47="outro valor",[1]Principal!F50,"-----")</f>
        <v>460</v>
      </c>
      <c r="G53" s="173">
        <f>IF($F$47="outro valor",[1]Principal!G50,"-----")</f>
        <v>710</v>
      </c>
      <c r="H53" s="341"/>
    </row>
    <row r="54" spans="2:8" x14ac:dyDescent="0.25">
      <c r="B54" s="342" t="str">
        <f>[1]Principal!B51</f>
        <v>Espessura em arco do dente no plano normal no diâmetro primitivo</v>
      </c>
      <c r="C54" s="342"/>
      <c r="D54" s="40" t="str">
        <f>[1]Principal!D51</f>
        <v>Nominal</v>
      </c>
      <c r="E54" s="39" t="str">
        <f>[1]Principal!E51</f>
        <v>san</v>
      </c>
      <c r="F54" s="174">
        <f>[1]Principal!F51</f>
        <v>9.8740164341518959</v>
      </c>
      <c r="G54" s="174">
        <f>[1]Principal!G51</f>
        <v>9.0941281772129123</v>
      </c>
      <c r="H54" s="339" t="str">
        <f>[1]Principal!H51</f>
        <v>mm</v>
      </c>
    </row>
    <row r="55" spans="2:8" ht="15" customHeight="1" x14ac:dyDescent="0.25">
      <c r="B55" s="342"/>
      <c r="C55" s="342"/>
      <c r="D55" s="40" t="str">
        <f>[1]Principal!D52</f>
        <v>Máximo</v>
      </c>
      <c r="E55" s="39" t="str">
        <f>[1]Principal!E52</f>
        <v>sanmáx</v>
      </c>
      <c r="F55" s="174">
        <f>[1]Principal!F52</f>
        <v>9.8140164341518954</v>
      </c>
      <c r="G55" s="174">
        <f>[1]Principal!G52</f>
        <v>8.9841281772129129</v>
      </c>
      <c r="H55" s="340"/>
    </row>
    <row r="56" spans="2:8" x14ac:dyDescent="0.25">
      <c r="B56" s="342"/>
      <c r="C56" s="342"/>
      <c r="D56" s="40" t="str">
        <f>[1]Principal!D53</f>
        <v>Mínimo</v>
      </c>
      <c r="E56" s="39" t="str">
        <f>[1]Principal!E53</f>
        <v>samin</v>
      </c>
      <c r="F56" s="174">
        <f>[1]Principal!F53</f>
        <v>9.414016434151895</v>
      </c>
      <c r="G56" s="174">
        <f>[1]Principal!G53</f>
        <v>8.3841281772129115</v>
      </c>
      <c r="H56" s="341"/>
    </row>
    <row r="57" spans="2:8" x14ac:dyDescent="0.25">
      <c r="B57" s="342" t="str">
        <f>[1]Principal!B54</f>
        <v>Correção considerando as tolerâncias da espessura do dente (correção real).</v>
      </c>
      <c r="C57" s="342"/>
      <c r="D57" s="40" t="str">
        <f>[1]Principal!D54</f>
        <v>Máxima</v>
      </c>
      <c r="E57" s="335" t="str">
        <f>[1]Principal!E54</f>
        <v>x1,2</v>
      </c>
      <c r="F57" s="175">
        <f>[1]Principal!F54</f>
        <v>0.53851513548327223</v>
      </c>
      <c r="G57" s="175">
        <f>[1]Principal!G54</f>
        <v>0.31050521082223093</v>
      </c>
      <c r="H57" s="339"/>
    </row>
    <row r="58" spans="2:8" ht="15" customHeight="1" x14ac:dyDescent="0.25">
      <c r="B58" s="342"/>
      <c r="C58" s="342"/>
      <c r="D58" s="40" t="str">
        <f>[1]Principal!D55</f>
        <v>Mínima</v>
      </c>
      <c r="E58" s="337"/>
      <c r="F58" s="175">
        <f>[1]Principal!F55</f>
        <v>0.42861603870508708</v>
      </c>
      <c r="G58" s="175">
        <f>[1]Principal!G55</f>
        <v>0.145656565654953</v>
      </c>
      <c r="H58" s="341"/>
    </row>
    <row r="59" spans="2:8" x14ac:dyDescent="0.25">
      <c r="B59" s="329" t="str">
        <f>[1]Principal!B56</f>
        <v>Altura do dente</v>
      </c>
      <c r="C59" s="342" t="str">
        <f>[1]Principal!C56</f>
        <v>Com a correção adotada</v>
      </c>
      <c r="D59" s="40" t="str">
        <f>[1]Principal!D56</f>
        <v>da cabeça</v>
      </c>
      <c r="E59" s="39" t="str">
        <f>[1]Principal!E56</f>
        <v>ha</v>
      </c>
      <c r="F59" s="174">
        <f>[1]Principal!F56</f>
        <v>7.5094589732726869</v>
      </c>
      <c r="G59" s="174">
        <f>[1]Principal!G56</f>
        <v>6.4380962854538426</v>
      </c>
      <c r="H59" s="339" t="str">
        <f>[1]Principal!H56</f>
        <v>mm</v>
      </c>
    </row>
    <row r="60" spans="2:8" ht="15" customHeight="1" x14ac:dyDescent="0.25">
      <c r="B60" s="329"/>
      <c r="C60" s="342"/>
      <c r="D60" s="40" t="str">
        <f>[1]Principal!D57</f>
        <v>do fundo ou pé</v>
      </c>
      <c r="E60" s="39" t="str">
        <f>[1]Principal!E57</f>
        <v>hf</v>
      </c>
      <c r="F60" s="174">
        <f>[1]Principal!F57</f>
        <v>3.4749999999999996</v>
      </c>
      <c r="G60" s="174">
        <f>[1]Principal!G57</f>
        <v>4.546362687818843</v>
      </c>
      <c r="H60" s="340"/>
    </row>
    <row r="61" spans="2:8" x14ac:dyDescent="0.25">
      <c r="B61" s="329"/>
      <c r="C61" s="342"/>
      <c r="D61" s="40" t="str">
        <f>[1]Principal!D58</f>
        <v>total</v>
      </c>
      <c r="E61" s="39" t="str">
        <f>[1]Principal!E58</f>
        <v>h</v>
      </c>
      <c r="F61" s="174">
        <f>[1]Principal!F58</f>
        <v>10.984458973272687</v>
      </c>
      <c r="G61" s="174">
        <f>[1]Principal!G58</f>
        <v>10.984458973272686</v>
      </c>
      <c r="H61" s="341"/>
    </row>
    <row r="62" spans="2:8" x14ac:dyDescent="0.25">
      <c r="B62" s="329"/>
      <c r="C62" s="342" t="str">
        <f>[1]Principal!C59</f>
        <v>Com a correção máxima real  e com o mesmo valor de k</v>
      </c>
      <c r="D62" s="40" t="str">
        <f>[1]Principal!D59</f>
        <v>da cabeça</v>
      </c>
      <c r="E62" s="39" t="str">
        <f>[1]Principal!E59</f>
        <v>hamax</v>
      </c>
      <c r="F62" s="174">
        <f>[1]Principal!F59</f>
        <v>7.4270346506890483</v>
      </c>
      <c r="G62" s="174">
        <f>[1]Principal!G59</f>
        <v>6.2869850273838406</v>
      </c>
      <c r="H62" s="339" t="str">
        <f>[1]Principal!H59</f>
        <v>mm</v>
      </c>
    </row>
    <row r="63" spans="2:8" ht="15" customHeight="1" x14ac:dyDescent="0.25">
      <c r="B63" s="329"/>
      <c r="C63" s="342"/>
      <c r="D63" s="40" t="str">
        <f>[1]Principal!D60</f>
        <v>do fundo ou pé</v>
      </c>
      <c r="E63" s="39" t="str">
        <f>[1]Principal!E60</f>
        <v>hfmax</v>
      </c>
      <c r="F63" s="174">
        <f>[1]Principal!F60</f>
        <v>3.5574243225836391</v>
      </c>
      <c r="G63" s="174">
        <f>[1]Principal!G60</f>
        <v>4.697473945888845</v>
      </c>
      <c r="H63" s="340"/>
    </row>
    <row r="64" spans="2:8" x14ac:dyDescent="0.25">
      <c r="B64" s="329"/>
      <c r="C64" s="342"/>
      <c r="D64" s="40" t="str">
        <f>[1]Principal!D61</f>
        <v>total</v>
      </c>
      <c r="E64" s="39" t="str">
        <f>[1]Principal!E61</f>
        <v>h</v>
      </c>
      <c r="F64" s="174">
        <f>[1]Principal!F61</f>
        <v>10.984458973272687</v>
      </c>
      <c r="G64" s="174">
        <f>[1]Principal!G61</f>
        <v>10.984458973272686</v>
      </c>
      <c r="H64" s="341"/>
    </row>
    <row r="65" spans="2:8" x14ac:dyDescent="0.25">
      <c r="B65" s="342" t="str">
        <f>[1]Principal!K8</f>
        <v xml:space="preserve">Tolerância para os diâmetros externos </v>
      </c>
      <c r="C65" s="342"/>
      <c r="D65" s="40" t="str">
        <f>[1]Principal!M8</f>
        <v>Campo e qualidade</v>
      </c>
      <c r="E65" s="39"/>
      <c r="F65" s="350" t="str">
        <f>[1]Principal!O8</f>
        <v>h9</v>
      </c>
      <c r="G65" s="350"/>
      <c r="H65" s="173"/>
    </row>
    <row r="66" spans="2:8" ht="15" customHeight="1" x14ac:dyDescent="0.25">
      <c r="B66" s="342"/>
      <c r="C66" s="342"/>
      <c r="D66" s="40" t="str">
        <f>[1]Principal!M9</f>
        <v>Afastamento Superior</v>
      </c>
      <c r="E66" s="39"/>
      <c r="F66" s="174">
        <f>[1]Principal!O9</f>
        <v>0</v>
      </c>
      <c r="G66" s="174">
        <f>[1]Principal!P9</f>
        <v>0</v>
      </c>
      <c r="H66" s="339" t="str">
        <f>[1]Principal!Q9</f>
        <v>mm</v>
      </c>
    </row>
    <row r="67" spans="2:8" x14ac:dyDescent="0.25">
      <c r="B67" s="342"/>
      <c r="C67" s="342"/>
      <c r="D67" s="40" t="str">
        <f>[1]Principal!M10</f>
        <v>Afastamento Inferior</v>
      </c>
      <c r="E67" s="39"/>
      <c r="F67" s="174">
        <f>[1]Principal!O10</f>
        <v>-1.2500000000000001E-2</v>
      </c>
      <c r="G67" s="174">
        <f>[1]Principal!P10</f>
        <v>-1.7999999999999999E-2</v>
      </c>
      <c r="H67" s="341"/>
    </row>
    <row r="68" spans="2:8" x14ac:dyDescent="0.25">
      <c r="B68" s="342" t="str">
        <f>[1]Principal!K11</f>
        <v>Diâmetro de cabeça com x1 e x2 nos seus valores médios</v>
      </c>
      <c r="C68" s="40" t="str">
        <f>[1]Principal!L11</f>
        <v>Nominal para usinagem do blanque</v>
      </c>
      <c r="D68" s="40"/>
      <c r="E68" s="335" t="str">
        <f>[1]Principal!N11</f>
        <v>da</v>
      </c>
      <c r="F68" s="174">
        <f>[1]Principal!O11</f>
        <v>132.32954621372721</v>
      </c>
      <c r="G68" s="174">
        <f>[1]Principal!P11</f>
        <v>345.29856186178358</v>
      </c>
      <c r="H68" s="339" t="s">
        <v>28</v>
      </c>
    </row>
    <row r="69" spans="2:8" ht="15" customHeight="1" x14ac:dyDescent="0.25">
      <c r="B69" s="342"/>
      <c r="C69" s="40" t="str">
        <f>[1]Principal!L12</f>
        <v xml:space="preserve">Nominal para medição </v>
      </c>
      <c r="D69" s="40"/>
      <c r="E69" s="337"/>
      <c r="F69" s="174">
        <f>[1]Principal!O12</f>
        <v>127.1966726576003</v>
      </c>
      <c r="G69" s="174">
        <f>[1]Principal!P12</f>
        <v>342.91759662528386</v>
      </c>
      <c r="H69" s="340"/>
    </row>
    <row r="70" spans="2:8" x14ac:dyDescent="0.25">
      <c r="B70" s="342"/>
      <c r="C70" s="342" t="str">
        <f>[1]Principal!L13</f>
        <v>Para usinagem do blanque</v>
      </c>
      <c r="D70" s="40" t="str">
        <f>[1]Principal!M13</f>
        <v>Máximo</v>
      </c>
      <c r="E70" s="39" t="str">
        <f>[1]Principal!N13</f>
        <v>damaxub</v>
      </c>
      <c r="F70" s="174">
        <f>[1]Principal!O13</f>
        <v>132.32954621372721</v>
      </c>
      <c r="G70" s="174">
        <f>[1]Principal!P13</f>
        <v>345.29856186178358</v>
      </c>
      <c r="H70" s="340"/>
    </row>
    <row r="71" spans="2:8" ht="15" customHeight="1" x14ac:dyDescent="0.25">
      <c r="B71" s="342"/>
      <c r="C71" s="342"/>
      <c r="D71" s="40" t="str">
        <f>[1]Principal!M14</f>
        <v>Mínimo</v>
      </c>
      <c r="E71" s="39" t="str">
        <f>[1]Principal!N14</f>
        <v>daminub</v>
      </c>
      <c r="F71" s="174">
        <f>[1]Principal!O14</f>
        <v>132.31704621372722</v>
      </c>
      <c r="G71" s="174">
        <f>[1]Principal!P14</f>
        <v>345.28056186178361</v>
      </c>
      <c r="H71" s="340"/>
    </row>
    <row r="72" spans="2:8" x14ac:dyDescent="0.25">
      <c r="B72" s="342"/>
      <c r="C72" s="342" t="str">
        <f>[1]Principal!L15</f>
        <v>Para medição após usinagem dos dentes</v>
      </c>
      <c r="D72" s="40" t="str">
        <f>[1]Principal!M15</f>
        <v>Máximo</v>
      </c>
      <c r="E72" s="39" t="str">
        <f>[1]Principal!N15</f>
        <v>damaxm</v>
      </c>
      <c r="F72" s="174">
        <f>[1]Principal!O15</f>
        <v>127.1966726576003</v>
      </c>
      <c r="G72" s="174">
        <f>[1]Principal!P15</f>
        <v>342.91759662528386</v>
      </c>
      <c r="H72" s="340"/>
    </row>
    <row r="73" spans="2:8" ht="15" customHeight="1" x14ac:dyDescent="0.25">
      <c r="B73" s="342"/>
      <c r="C73" s="342"/>
      <c r="D73" s="40" t="str">
        <f>[1]Principal!M16</f>
        <v>Mínimo</v>
      </c>
      <c r="E73" s="39" t="str">
        <f>[1]Principal!N16</f>
        <v>daminm</v>
      </c>
      <c r="F73" s="174">
        <f>[1]Principal!O16</f>
        <v>127.1841726576003</v>
      </c>
      <c r="G73" s="174">
        <f>[1]Principal!P16</f>
        <v>342.89959662528389</v>
      </c>
      <c r="H73" s="341"/>
    </row>
    <row r="74" spans="2:8" x14ac:dyDescent="0.25">
      <c r="B74" s="351" t="str">
        <f>[1]Principal!K17</f>
        <v xml:space="preserve">Diâmetro de fundo ou pé do dente </v>
      </c>
      <c r="C74" s="329" t="str">
        <f>[1]Principal!L17</f>
        <v>Calculado com x nominal</v>
      </c>
      <c r="D74" s="329"/>
      <c r="E74" s="39" t="str">
        <f>[1]Principal!N17</f>
        <v>df</v>
      </c>
      <c r="F74" s="174">
        <f>[1]Principal!O17</f>
        <v>0</v>
      </c>
      <c r="G74" s="174">
        <f>[1]Principal!P17</f>
        <v>0</v>
      </c>
      <c r="H74" s="339" t="s">
        <v>28</v>
      </c>
    </row>
    <row r="75" spans="2:8" ht="15" customHeight="1" x14ac:dyDescent="0.25">
      <c r="B75" s="351"/>
      <c r="C75" s="329" t="str">
        <f>[1]Principal!L18</f>
        <v>Calculado com x máximo</v>
      </c>
      <c r="D75" s="329"/>
      <c r="E75" s="39" t="str">
        <f>[1]Principal!N18</f>
        <v>dfmax</v>
      </c>
      <c r="F75" s="174">
        <f>[1]Principal!O18</f>
        <v>0</v>
      </c>
      <c r="G75" s="174">
        <f>[1]Principal!P18</f>
        <v>0</v>
      </c>
      <c r="H75" s="340"/>
    </row>
    <row r="76" spans="2:8" x14ac:dyDescent="0.25">
      <c r="B76" s="351"/>
      <c r="C76" s="329" t="str">
        <f>[1]Principal!L19</f>
        <v>Calculado com x mínimo</v>
      </c>
      <c r="D76" s="329"/>
      <c r="E76" s="39" t="str">
        <f>[1]Principal!N19</f>
        <v>dfmin</v>
      </c>
      <c r="F76" s="174">
        <f>[1]Principal!O19</f>
        <v>0</v>
      </c>
      <c r="G76" s="174">
        <f>[1]Principal!P19</f>
        <v>0</v>
      </c>
      <c r="H76" s="341"/>
    </row>
    <row r="77" spans="2:8" x14ac:dyDescent="0.25">
      <c r="B77"/>
      <c r="C77" s="32"/>
      <c r="D77" s="32"/>
      <c r="E77" s="33"/>
      <c r="F77" s="33"/>
      <c r="G77" s="33"/>
      <c r="H77" s="33"/>
    </row>
    <row r="78" spans="2:8" x14ac:dyDescent="0.25">
      <c r="B78"/>
      <c r="C78" s="32"/>
      <c r="D78" s="32"/>
      <c r="E78" s="33"/>
      <c r="F78" s="33"/>
      <c r="G78" s="33"/>
      <c r="H78" s="33"/>
    </row>
    <row r="79" spans="2:8" x14ac:dyDescent="0.25">
      <c r="B79" s="29"/>
      <c r="H79" s="33"/>
    </row>
    <row r="91" customFormat="1" x14ac:dyDescent="0.25"/>
    <row r="92" customFormat="1" x14ac:dyDescent="0.25"/>
    <row r="93" customFormat="1" x14ac:dyDescent="0.25"/>
  </sheetData>
  <mergeCells count="94"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C6:D6"/>
    <mergeCell ref="F9:G9"/>
    <mergeCell ref="B10:E10"/>
    <mergeCell ref="B11:D11"/>
    <mergeCell ref="F12:G12"/>
    <mergeCell ref="C7:D7"/>
    <mergeCell ref="C8:D8"/>
    <mergeCell ref="B12:D12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B40:D40"/>
    <mergeCell ref="B41:D41"/>
    <mergeCell ref="B42:D42"/>
    <mergeCell ref="F42:G42"/>
    <mergeCell ref="B43:D43"/>
    <mergeCell ref="F43:G43"/>
    <mergeCell ref="F41:G41"/>
    <mergeCell ref="C36:D36"/>
    <mergeCell ref="B38:D38"/>
    <mergeCell ref="B39:D39"/>
    <mergeCell ref="B35:B36"/>
    <mergeCell ref="E35:E38"/>
    <mergeCell ref="B37:D37"/>
    <mergeCell ref="C35:D35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B20:D20"/>
    <mergeCell ref="B21:D21"/>
    <mergeCell ref="B22:D22"/>
    <mergeCell ref="F22:G22"/>
    <mergeCell ref="B23:D23"/>
    <mergeCell ref="F21:G21"/>
    <mergeCell ref="B16:D16"/>
    <mergeCell ref="B17:D17"/>
    <mergeCell ref="B18:D18"/>
    <mergeCell ref="F18:G18"/>
    <mergeCell ref="B19:D19"/>
    <mergeCell ref="F17:G17"/>
    <mergeCell ref="B13:D13"/>
    <mergeCell ref="F13:G13"/>
    <mergeCell ref="B14:D14"/>
    <mergeCell ref="F14:G14"/>
    <mergeCell ref="B15:D15"/>
    <mergeCell ref="F15:G1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Principal</vt:lpstr>
      <vt:lpstr>Tabelas</vt:lpstr>
      <vt:lpstr>Gravados</vt:lpstr>
      <vt:lpstr>Relatório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2021-09-22T15:41:00Z</dcterms:modified>
</cp:coreProperties>
</file>