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\Documents\En cours\Copie_activite\"/>
    </mc:Choice>
  </mc:AlternateContent>
  <xr:revisionPtr revIDLastSave="0" documentId="13_ncr:1_{C452C553-CBE5-43BE-864B-1C5D991EFB1C}" xr6:coauthVersionLast="47" xr6:coauthVersionMax="47" xr10:uidLastSave="{00000000-0000-0000-0000-000000000000}"/>
  <bookViews>
    <workbookView xWindow="-28920" yWindow="-120" windowWidth="29040" windowHeight="17640" activeTab="15" xr2:uid="{00000000-000D-0000-FFFF-FFFF00000000}"/>
  </bookViews>
  <sheets>
    <sheet name="S25_2022 livraison pub 350.01" sheetId="75" r:id="rId1"/>
    <sheet name="S24_2022" sheetId="74" r:id="rId2"/>
    <sheet name="S23_2022" sheetId="73" r:id="rId3"/>
    <sheet name="S22_2022" sheetId="72" r:id="rId4"/>
    <sheet name="S21_2022" sheetId="71" r:id="rId5"/>
    <sheet name="S20_2022" sheetId="70" r:id="rId6"/>
    <sheet name="S19_2022" sheetId="69" r:id="rId7"/>
    <sheet name="S18_2022" sheetId="68" r:id="rId8"/>
    <sheet name="S17_2022" sheetId="67" r:id="rId9"/>
    <sheet name="S16_2022" sheetId="66" r:id="rId10"/>
    <sheet name="S15_2022" sheetId="65" r:id="rId11"/>
    <sheet name="S14_2022" sheetId="64" r:id="rId12"/>
    <sheet name="S13_2022" sheetId="63" r:id="rId13"/>
    <sheet name="S12_2022" sheetId="62" r:id="rId14"/>
    <sheet name="S11_2022" sheetId="61" r:id="rId15"/>
    <sheet name="S10_2022" sheetId="60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8" i="75" l="1"/>
  <c r="O16" i="75"/>
  <c r="N16" i="75"/>
  <c r="M16" i="75"/>
  <c r="L16" i="75"/>
  <c r="K16" i="75"/>
  <c r="J16" i="75"/>
  <c r="I16" i="75"/>
  <c r="H16" i="75"/>
  <c r="G16" i="75"/>
  <c r="F16" i="75"/>
  <c r="E16" i="75"/>
  <c r="D16" i="75"/>
  <c r="P15" i="75"/>
  <c r="P14" i="75"/>
  <c r="P13" i="75"/>
  <c r="P12" i="75"/>
  <c r="P11" i="75"/>
  <c r="P10" i="75"/>
  <c r="P9" i="75"/>
  <c r="P7" i="75"/>
  <c r="P6" i="75"/>
  <c r="P5" i="75"/>
  <c r="O15" i="74"/>
  <c r="N15" i="74"/>
  <c r="M15" i="74"/>
  <c r="L15" i="74"/>
  <c r="K15" i="74"/>
  <c r="J15" i="74"/>
  <c r="I15" i="74"/>
  <c r="H15" i="74"/>
  <c r="G15" i="74"/>
  <c r="F15" i="74"/>
  <c r="E15" i="74"/>
  <c r="D15" i="74"/>
  <c r="P14" i="74"/>
  <c r="P13" i="74"/>
  <c r="P12" i="74"/>
  <c r="P11" i="74"/>
  <c r="P10" i="74"/>
  <c r="P9" i="74"/>
  <c r="P8" i="74"/>
  <c r="P7" i="74"/>
  <c r="P6" i="74"/>
  <c r="P5" i="74"/>
  <c r="O15" i="73"/>
  <c r="N15" i="73"/>
  <c r="M15" i="73"/>
  <c r="L15" i="73"/>
  <c r="K15" i="73"/>
  <c r="J15" i="73"/>
  <c r="I15" i="73"/>
  <c r="H15" i="73"/>
  <c r="G15" i="73"/>
  <c r="F15" i="73"/>
  <c r="E15" i="73"/>
  <c r="D15" i="73"/>
  <c r="P14" i="73"/>
  <c r="P13" i="73"/>
  <c r="P12" i="73"/>
  <c r="P11" i="73"/>
  <c r="P10" i="73"/>
  <c r="P9" i="73"/>
  <c r="P8" i="73"/>
  <c r="P7" i="73"/>
  <c r="P6" i="73"/>
  <c r="P5" i="73"/>
  <c r="O15" i="72"/>
  <c r="N15" i="72"/>
  <c r="M15" i="72"/>
  <c r="L15" i="72"/>
  <c r="K15" i="72"/>
  <c r="J15" i="72"/>
  <c r="I15" i="72"/>
  <c r="H15" i="72"/>
  <c r="G15" i="72"/>
  <c r="F15" i="72"/>
  <c r="E15" i="72"/>
  <c r="D15" i="72"/>
  <c r="P14" i="72"/>
  <c r="P13" i="72"/>
  <c r="P12" i="72"/>
  <c r="P11" i="72"/>
  <c r="P10" i="72"/>
  <c r="P9" i="72"/>
  <c r="P8" i="72"/>
  <c r="P7" i="72"/>
  <c r="P6" i="72"/>
  <c r="P5" i="72"/>
  <c r="O15" i="71"/>
  <c r="N15" i="71"/>
  <c r="M15" i="71"/>
  <c r="L15" i="71"/>
  <c r="K15" i="71"/>
  <c r="J15" i="71"/>
  <c r="I15" i="71"/>
  <c r="H15" i="71"/>
  <c r="G15" i="71"/>
  <c r="F15" i="71"/>
  <c r="E15" i="71"/>
  <c r="D15" i="71"/>
  <c r="P14" i="71"/>
  <c r="P13" i="71"/>
  <c r="P12" i="71"/>
  <c r="P11" i="71"/>
  <c r="P10" i="71"/>
  <c r="P9" i="71"/>
  <c r="P8" i="71"/>
  <c r="P7" i="71"/>
  <c r="P6" i="71"/>
  <c r="P5" i="71"/>
  <c r="O15" i="70"/>
  <c r="N15" i="70"/>
  <c r="M15" i="70"/>
  <c r="L15" i="70"/>
  <c r="K15" i="70"/>
  <c r="J15" i="70"/>
  <c r="I15" i="70"/>
  <c r="H15" i="70"/>
  <c r="G15" i="70"/>
  <c r="F15" i="70"/>
  <c r="E15" i="70"/>
  <c r="D15" i="70"/>
  <c r="P14" i="70"/>
  <c r="P13" i="70"/>
  <c r="P12" i="70"/>
  <c r="P11" i="70"/>
  <c r="P10" i="70"/>
  <c r="P9" i="70"/>
  <c r="P8" i="70"/>
  <c r="P7" i="70"/>
  <c r="P6" i="70"/>
  <c r="P5" i="70"/>
  <c r="O15" i="69"/>
  <c r="N15" i="69"/>
  <c r="M15" i="69"/>
  <c r="L15" i="69"/>
  <c r="K15" i="69"/>
  <c r="J15" i="69"/>
  <c r="I15" i="69"/>
  <c r="H15" i="69"/>
  <c r="G15" i="69"/>
  <c r="F15" i="69"/>
  <c r="D15" i="69"/>
  <c r="P14" i="69"/>
  <c r="P12" i="69"/>
  <c r="P11" i="69"/>
  <c r="P10" i="69"/>
  <c r="P9" i="69"/>
  <c r="P8" i="69"/>
  <c r="P7" i="69"/>
  <c r="P6" i="69"/>
  <c r="P5" i="69"/>
  <c r="O15" i="68"/>
  <c r="N15" i="68"/>
  <c r="M15" i="68"/>
  <c r="L15" i="68"/>
  <c r="K15" i="68"/>
  <c r="J15" i="68"/>
  <c r="I15" i="68"/>
  <c r="H15" i="68"/>
  <c r="G15" i="68"/>
  <c r="F15" i="68"/>
  <c r="E15" i="68"/>
  <c r="D15" i="68"/>
  <c r="P14" i="68"/>
  <c r="P13" i="68"/>
  <c r="P12" i="68"/>
  <c r="P11" i="68"/>
  <c r="P10" i="68"/>
  <c r="P9" i="68"/>
  <c r="P8" i="68"/>
  <c r="P7" i="68"/>
  <c r="P6" i="68"/>
  <c r="P5" i="68"/>
  <c r="E13" i="67"/>
  <c r="O15" i="67"/>
  <c r="N15" i="67"/>
  <c r="M15" i="67"/>
  <c r="L15" i="67"/>
  <c r="K15" i="67"/>
  <c r="J15" i="67"/>
  <c r="I15" i="67"/>
  <c r="H15" i="67"/>
  <c r="G15" i="67"/>
  <c r="F15" i="67"/>
  <c r="E15" i="67"/>
  <c r="D15" i="67"/>
  <c r="P14" i="67"/>
  <c r="P13" i="67"/>
  <c r="P12" i="67"/>
  <c r="P11" i="67"/>
  <c r="P10" i="67"/>
  <c r="P9" i="67"/>
  <c r="P8" i="67"/>
  <c r="P7" i="67"/>
  <c r="P6" i="67"/>
  <c r="P5" i="67"/>
  <c r="E6" i="63"/>
  <c r="O15" i="66"/>
  <c r="N15" i="66"/>
  <c r="M15" i="66"/>
  <c r="L15" i="66"/>
  <c r="K15" i="66"/>
  <c r="J15" i="66"/>
  <c r="I15" i="66"/>
  <c r="H15" i="66"/>
  <c r="G15" i="66"/>
  <c r="F15" i="66"/>
  <c r="E15" i="66"/>
  <c r="D15" i="66"/>
  <c r="P14" i="66"/>
  <c r="P13" i="66"/>
  <c r="P12" i="66"/>
  <c r="P11" i="66"/>
  <c r="P10" i="66"/>
  <c r="P9" i="66"/>
  <c r="P8" i="66"/>
  <c r="P7" i="66"/>
  <c r="P6" i="66"/>
  <c r="P5" i="66"/>
  <c r="O15" i="65"/>
  <c r="N15" i="65"/>
  <c r="M15" i="65"/>
  <c r="L15" i="65"/>
  <c r="K15" i="65"/>
  <c r="J15" i="65"/>
  <c r="I15" i="65"/>
  <c r="H15" i="65"/>
  <c r="G15" i="65"/>
  <c r="F15" i="65"/>
  <c r="E15" i="65"/>
  <c r="D15" i="65"/>
  <c r="P14" i="65"/>
  <c r="P13" i="65"/>
  <c r="P12" i="65"/>
  <c r="P11" i="65"/>
  <c r="P10" i="65"/>
  <c r="P9" i="65"/>
  <c r="P8" i="65"/>
  <c r="P7" i="65"/>
  <c r="P6" i="65"/>
  <c r="P5" i="65"/>
  <c r="O15" i="64"/>
  <c r="N15" i="64"/>
  <c r="M15" i="64"/>
  <c r="L15" i="64"/>
  <c r="K15" i="64"/>
  <c r="J15" i="64"/>
  <c r="I15" i="64"/>
  <c r="H15" i="64"/>
  <c r="G15" i="64"/>
  <c r="F15" i="64"/>
  <c r="E15" i="64"/>
  <c r="D15" i="64"/>
  <c r="P14" i="64"/>
  <c r="P13" i="64"/>
  <c r="P12" i="64"/>
  <c r="P11" i="64"/>
  <c r="P10" i="64"/>
  <c r="P9" i="64"/>
  <c r="P8" i="64"/>
  <c r="P7" i="64"/>
  <c r="P6" i="64"/>
  <c r="P5" i="64"/>
  <c r="O15" i="63"/>
  <c r="N15" i="63"/>
  <c r="M15" i="63"/>
  <c r="L15" i="63"/>
  <c r="K15" i="63"/>
  <c r="J15" i="63"/>
  <c r="I15" i="63"/>
  <c r="H15" i="63"/>
  <c r="G15" i="63"/>
  <c r="F15" i="63"/>
  <c r="E15" i="63"/>
  <c r="D15" i="63"/>
  <c r="P14" i="63"/>
  <c r="P13" i="63"/>
  <c r="P12" i="63"/>
  <c r="P11" i="63"/>
  <c r="P10" i="63"/>
  <c r="P9" i="63"/>
  <c r="P8" i="63"/>
  <c r="P7" i="63"/>
  <c r="P6" i="63"/>
  <c r="P5" i="63"/>
  <c r="O15" i="62"/>
  <c r="N15" i="62"/>
  <c r="M15" i="62"/>
  <c r="L15" i="62"/>
  <c r="K15" i="62"/>
  <c r="J15" i="62"/>
  <c r="I15" i="62"/>
  <c r="H15" i="62"/>
  <c r="G15" i="62"/>
  <c r="F15" i="62"/>
  <c r="E15" i="62"/>
  <c r="D15" i="62"/>
  <c r="P14" i="62"/>
  <c r="P13" i="62"/>
  <c r="P12" i="62"/>
  <c r="P11" i="62"/>
  <c r="P10" i="62"/>
  <c r="P9" i="62"/>
  <c r="P8" i="62"/>
  <c r="P7" i="62"/>
  <c r="P6" i="62"/>
  <c r="P5" i="62"/>
  <c r="O15" i="61"/>
  <c r="N15" i="61"/>
  <c r="M15" i="61"/>
  <c r="L15" i="61"/>
  <c r="K15" i="61"/>
  <c r="J15" i="61"/>
  <c r="I15" i="61"/>
  <c r="H15" i="61"/>
  <c r="G15" i="61"/>
  <c r="F15" i="61"/>
  <c r="E15" i="61"/>
  <c r="D15" i="61"/>
  <c r="P14" i="61"/>
  <c r="P13" i="61"/>
  <c r="P12" i="61"/>
  <c r="P11" i="61"/>
  <c r="P10" i="61"/>
  <c r="P9" i="61"/>
  <c r="P8" i="61"/>
  <c r="P7" i="61"/>
  <c r="P6" i="61"/>
  <c r="P5" i="61"/>
  <c r="O15" i="60"/>
  <c r="N15" i="60"/>
  <c r="M15" i="60"/>
  <c r="L15" i="60"/>
  <c r="K15" i="60"/>
  <c r="J15" i="60"/>
  <c r="I15" i="60"/>
  <c r="H15" i="60"/>
  <c r="G15" i="60"/>
  <c r="F15" i="60"/>
  <c r="E15" i="60"/>
  <c r="D15" i="60"/>
  <c r="P14" i="60"/>
  <c r="P13" i="60"/>
  <c r="P12" i="60"/>
  <c r="P11" i="60"/>
  <c r="P10" i="60"/>
  <c r="P9" i="60"/>
  <c r="P8" i="60"/>
  <c r="P7" i="60"/>
  <c r="P6" i="60"/>
  <c r="P5" i="60"/>
  <c r="Q8" i="75" l="1"/>
  <c r="Q15" i="75"/>
  <c r="Q14" i="75"/>
  <c r="Q13" i="75"/>
  <c r="Q12" i="75"/>
  <c r="Q11" i="75"/>
  <c r="Q10" i="75"/>
  <c r="Q9" i="75"/>
  <c r="Q7" i="75"/>
  <c r="Q6" i="75"/>
  <c r="Q5" i="75"/>
  <c r="Q14" i="74"/>
  <c r="Q13" i="74"/>
  <c r="Q12" i="74"/>
  <c r="Q11" i="74"/>
  <c r="Q10" i="74"/>
  <c r="Q9" i="74"/>
  <c r="Q8" i="74"/>
  <c r="Q7" i="74"/>
  <c r="Q6" i="74"/>
  <c r="Q5" i="74"/>
  <c r="Q14" i="73"/>
  <c r="Q13" i="73"/>
  <c r="Q12" i="73"/>
  <c r="Q11" i="73"/>
  <c r="Q10" i="73"/>
  <c r="Q9" i="73"/>
  <c r="Q8" i="73"/>
  <c r="Q7" i="73"/>
  <c r="Q6" i="73"/>
  <c r="Q5" i="73"/>
  <c r="Q14" i="72"/>
  <c r="Q13" i="72"/>
  <c r="Q12" i="72"/>
  <c r="Q11" i="72"/>
  <c r="Q10" i="72"/>
  <c r="Q9" i="72"/>
  <c r="Q8" i="72"/>
  <c r="Q7" i="72"/>
  <c r="Q6" i="72"/>
  <c r="Q5" i="72"/>
  <c r="Q14" i="71"/>
  <c r="Q13" i="71"/>
  <c r="Q12" i="71"/>
  <c r="Q11" i="71"/>
  <c r="Q10" i="71"/>
  <c r="Q9" i="71"/>
  <c r="Q8" i="71"/>
  <c r="Q7" i="71"/>
  <c r="Q6" i="71"/>
  <c r="Q5" i="71"/>
  <c r="Q14" i="70"/>
  <c r="Q13" i="70"/>
  <c r="Q12" i="70"/>
  <c r="Q11" i="70"/>
  <c r="Q10" i="70"/>
  <c r="Q9" i="70"/>
  <c r="Q8" i="70"/>
  <c r="Q7" i="70"/>
  <c r="Q6" i="70"/>
  <c r="Q5" i="70"/>
  <c r="Q14" i="69"/>
  <c r="Q12" i="69"/>
  <c r="Q11" i="69"/>
  <c r="Q10" i="69"/>
  <c r="Q9" i="69"/>
  <c r="Q8" i="69"/>
  <c r="Q7" i="69"/>
  <c r="Q6" i="69"/>
  <c r="E15" i="69"/>
  <c r="P13" i="69"/>
  <c r="Q14" i="68"/>
  <c r="Q13" i="68"/>
  <c r="Q12" i="68"/>
  <c r="Q11" i="68"/>
  <c r="Q10" i="68"/>
  <c r="Q9" i="68"/>
  <c r="Q8" i="68"/>
  <c r="Q7" i="68"/>
  <c r="Q6" i="68"/>
  <c r="Q5" i="68"/>
  <c r="Q14" i="67"/>
  <c r="Q13" i="67"/>
  <c r="Q12" i="67"/>
  <c r="Q11" i="67"/>
  <c r="Q10" i="67"/>
  <c r="Q9" i="67"/>
  <c r="Q8" i="67"/>
  <c r="Q7" i="67"/>
  <c r="Q6" i="67"/>
  <c r="Q5" i="67"/>
  <c r="Q14" i="66"/>
  <c r="Q13" i="66"/>
  <c r="Q12" i="66"/>
  <c r="Q11" i="66"/>
  <c r="Q10" i="66"/>
  <c r="Q9" i="66"/>
  <c r="Q8" i="66"/>
  <c r="Q7" i="66"/>
  <c r="Q6" i="66"/>
  <c r="Q5" i="66"/>
  <c r="Q14" i="65"/>
  <c r="Q13" i="65"/>
  <c r="Q12" i="65"/>
  <c r="Q11" i="65"/>
  <c r="Q10" i="65"/>
  <c r="Q9" i="65"/>
  <c r="Q8" i="65"/>
  <c r="Q7" i="65"/>
  <c r="Q6" i="65"/>
  <c r="Q5" i="65"/>
  <c r="Q14" i="64"/>
  <c r="Q13" i="64"/>
  <c r="Q12" i="64"/>
  <c r="Q11" i="64"/>
  <c r="Q10" i="64"/>
  <c r="Q9" i="64"/>
  <c r="Q8" i="64"/>
  <c r="Q7" i="64"/>
  <c r="Q6" i="64"/>
  <c r="Q5" i="64"/>
  <c r="Q14" i="63"/>
  <c r="Q13" i="63"/>
  <c r="Q12" i="63"/>
  <c r="Q11" i="63"/>
  <c r="Q10" i="63"/>
  <c r="Q9" i="63"/>
  <c r="Q8" i="63"/>
  <c r="Q7" i="63"/>
  <c r="Q6" i="63"/>
  <c r="Q5" i="63"/>
  <c r="Q14" i="62"/>
  <c r="Q13" i="62"/>
  <c r="Q12" i="62"/>
  <c r="Q11" i="62"/>
  <c r="Q10" i="62"/>
  <c r="Q9" i="62"/>
  <c r="Q8" i="62"/>
  <c r="Q7" i="62"/>
  <c r="Q6" i="62"/>
  <c r="Q5" i="62"/>
  <c r="Q14" i="61"/>
  <c r="Q13" i="61"/>
  <c r="Q12" i="61"/>
  <c r="Q11" i="61"/>
  <c r="Q10" i="61"/>
  <c r="Q9" i="61"/>
  <c r="Q8" i="61"/>
  <c r="Q7" i="61"/>
  <c r="Q6" i="61"/>
  <c r="Q5" i="61"/>
  <c r="Q14" i="60"/>
  <c r="Q13" i="60"/>
  <c r="Q12" i="60"/>
  <c r="Q11" i="60"/>
  <c r="Q10" i="60"/>
  <c r="Q9" i="60"/>
  <c r="Q8" i="60"/>
  <c r="Q7" i="60"/>
  <c r="Q6" i="60"/>
  <c r="Q5" i="60"/>
  <c r="Q13" i="69" l="1"/>
  <c r="Q5" i="69"/>
</calcChain>
</file>

<file path=xl/sharedStrings.xml><?xml version="1.0" encoding="utf-8"?>
<sst xmlns="http://schemas.openxmlformats.org/spreadsheetml/2006/main" count="449" uniqueCount="29">
  <si>
    <t>%</t>
  </si>
  <si>
    <t>Total</t>
  </si>
  <si>
    <t>Nombre de jours travaillés</t>
  </si>
  <si>
    <t>Atoll 3.4.2</t>
  </si>
  <si>
    <t>Aster</t>
  </si>
  <si>
    <t>Addins &amp; Autres Produits</t>
  </si>
  <si>
    <t>DevOps</t>
  </si>
  <si>
    <t>Support</t>
  </si>
  <si>
    <t>Réunions</t>
  </si>
  <si>
    <t>Livraisons privées Atoll</t>
  </si>
  <si>
    <t>Autres</t>
  </si>
  <si>
    <t>Répartition des activités de la semaine
Nombre de jours</t>
  </si>
  <si>
    <t>HEATMAP</t>
  </si>
  <si>
    <t>CB</t>
  </si>
  <si>
    <t>CR</t>
  </si>
  <si>
    <t>FB</t>
  </si>
  <si>
    <t>HGr</t>
  </si>
  <si>
    <t>HK</t>
  </si>
  <si>
    <t>LF</t>
  </si>
  <si>
    <t>MZ</t>
  </si>
  <si>
    <t>NaT</t>
  </si>
  <si>
    <t>RP</t>
  </si>
  <si>
    <t>SDa</t>
  </si>
  <si>
    <t>SN</t>
  </si>
  <si>
    <t>SS</t>
  </si>
  <si>
    <r>
      <rPr>
        <b/>
        <u/>
        <sz val="10"/>
        <color rgb="FF1C4587"/>
        <rFont val="Arial"/>
      </rPr>
      <t xml:space="preserve">Légende Heatmap
</t>
    </r>
    <r>
      <rPr>
        <b/>
        <sz val="10"/>
        <color theme="1"/>
        <rFont val="Arial"/>
      </rPr>
      <t xml:space="preserve"> </t>
    </r>
    <r>
      <rPr>
        <b/>
        <sz val="10"/>
        <color rgb="FF1C4587"/>
        <rFont val="Arial"/>
      </rPr>
      <t xml:space="preserve">   0%  "blanc"</t>
    </r>
    <r>
      <rPr>
        <b/>
        <sz val="10"/>
        <color theme="1"/>
        <rFont val="Arial"/>
      </rPr>
      <t xml:space="preserve">
</t>
    </r>
    <r>
      <rPr>
        <b/>
        <sz val="10"/>
        <color rgb="FFBDD7EE"/>
        <rFont val="Arial"/>
      </rPr>
      <t xml:space="preserve"> ]  0%;   20%]</t>
    </r>
    <r>
      <rPr>
        <b/>
        <sz val="10"/>
        <color theme="1"/>
        <rFont val="Arial"/>
      </rPr>
      <t xml:space="preserve">
</t>
    </r>
    <r>
      <rPr>
        <b/>
        <sz val="10"/>
        <color rgb="FF6087CC"/>
        <rFont val="Arial"/>
      </rPr>
      <t xml:space="preserve"> ]20%;   40%]</t>
    </r>
    <r>
      <rPr>
        <b/>
        <sz val="10"/>
        <color theme="1"/>
        <rFont val="Arial"/>
      </rPr>
      <t xml:space="preserve">
</t>
    </r>
    <r>
      <rPr>
        <b/>
        <sz val="10"/>
        <color rgb="FF2F76B7"/>
        <rFont val="Arial"/>
      </rPr>
      <t xml:space="preserve"> ]40%;   60%]</t>
    </r>
    <r>
      <rPr>
        <b/>
        <sz val="10"/>
        <color theme="1"/>
        <rFont val="Arial"/>
      </rPr>
      <t xml:space="preserve">
</t>
    </r>
    <r>
      <rPr>
        <b/>
        <sz val="10"/>
        <color rgb="FF1F4D77"/>
        <rFont val="Arial"/>
      </rPr>
      <t xml:space="preserve"> ]60%;   80%]</t>
    </r>
    <r>
      <rPr>
        <b/>
        <sz val="10"/>
        <color theme="1"/>
        <rFont val="Arial"/>
      </rPr>
      <t xml:space="preserve">
</t>
    </r>
    <r>
      <rPr>
        <b/>
        <sz val="10"/>
        <color rgb="FF222B35"/>
        <rFont val="Arial"/>
      </rPr>
      <t xml:space="preserve"> ]80%; 100%</t>
    </r>
    <r>
      <rPr>
        <sz val="10"/>
        <color rgb="FF222B35"/>
        <rFont val="Arial"/>
      </rPr>
      <t>]</t>
    </r>
  </si>
  <si>
    <t>Atoll 3.5.0.01</t>
  </si>
  <si>
    <r>
      <rPr>
        <sz val="10"/>
        <color rgb="FF1C4587"/>
        <rFont val="Arial"/>
      </rPr>
      <t xml:space="preserve">Les informations sont </t>
    </r>
    <r>
      <rPr>
        <b/>
        <i/>
        <sz val="10"/>
        <color rgb="FF1C4587"/>
        <rFont val="Arial"/>
      </rPr>
      <t>saisies par testeur en nombre de jours travaillés</t>
    </r>
    <r>
      <rPr>
        <sz val="10"/>
        <color rgb="FF1C4587"/>
        <rFont val="Arial"/>
      </rPr>
      <t xml:space="preserve"> pour chacune des rubriques.
La heatmap est automatiquement </t>
    </r>
    <r>
      <rPr>
        <b/>
        <i/>
        <sz val="10"/>
        <color rgb="FF1C4587"/>
        <rFont val="Arial"/>
      </rPr>
      <t>coloriée en proportion du temps passé (%)</t>
    </r>
    <r>
      <rPr>
        <sz val="10"/>
        <color rgb="FF1C4587"/>
        <rFont val="Arial"/>
      </rPr>
      <t xml:space="preserve"> :
</t>
    </r>
    <r>
      <rPr>
        <b/>
        <sz val="10"/>
        <color rgb="FF1C4587"/>
        <rFont val="Arial"/>
      </rPr>
      <t xml:space="preserve">
</t>
    </r>
    <r>
      <rPr>
        <b/>
        <u/>
        <sz val="10"/>
        <color rgb="FF1C4587"/>
        <rFont val="Arial"/>
      </rPr>
      <t>A noter</t>
    </r>
    <r>
      <rPr>
        <sz val="10"/>
        <color rgb="FF1C4587"/>
        <rFont val="Arial"/>
      </rPr>
      <t xml:space="preserve">:
Le nombre total de jours travaillés dans la semaine doit </t>
    </r>
    <r>
      <rPr>
        <b/>
        <sz val="10"/>
        <color rgb="FF1C4587"/>
        <rFont val="Arial"/>
      </rPr>
      <t xml:space="preserve">IMPERATIVEMENT </t>
    </r>
    <r>
      <rPr>
        <sz val="10"/>
        <color rgb="FF1C4587"/>
        <rFont val="Arial"/>
      </rPr>
      <t xml:space="preserve">être renseigné manuellement par chaque testeur. 
Attention à ne pas ajouter une somme automatique dans cette case (cela n'est pas compatible avec le coloriage automatique de la heatmap).
Problème de paramétrage des valeurs décimales : </t>
    </r>
    <r>
      <rPr>
        <b/>
        <i/>
        <sz val="10"/>
        <color rgb="FF1C4587"/>
        <rFont val="Arial"/>
      </rPr>
      <t>le symbole décimal est la virgule</t>
    </r>
    <r>
      <rPr>
        <sz val="10"/>
        <color rgb="FF1C4587"/>
        <rFont val="Arial"/>
      </rPr>
      <t xml:space="preserve"> (,) ... sauf si quelqu'un arrive à le corriger ...</t>
    </r>
    <r>
      <rPr>
        <b/>
        <sz val="10"/>
        <color rgb="FF222B35"/>
        <rFont val="Arial"/>
      </rPr>
      <t xml:space="preserve">
</t>
    </r>
  </si>
  <si>
    <t>Atoll 3.5.0.02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</si>
</sst>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1"/>
      <color rgb="FF1C4587"/>
      <name val="Arial"/>
    </font>
    <font>
      <sz val="10"/>
      <name val="Arial"/>
    </font>
    <font>
      <b/>
      <sz val="10"/>
      <color rgb="FF0B5394"/>
      <name val="Arial"/>
    </font>
    <font>
      <i/>
      <sz val="10"/>
      <color rgb="FF0B5394"/>
      <name val="Arial"/>
    </font>
    <font>
      <sz val="10"/>
      <color rgb="FF0B5394"/>
      <name val="Arial"/>
    </font>
    <font>
      <sz val="10"/>
      <color rgb="FF0000FF"/>
      <name val="Arial"/>
    </font>
    <font>
      <b/>
      <u/>
      <sz val="10"/>
      <color rgb="FF1C4587"/>
      <name val="Arial"/>
    </font>
    <font>
      <b/>
      <sz val="10"/>
      <color rgb="FF1C4587"/>
      <name val="Arial"/>
    </font>
    <font>
      <b/>
      <sz val="10"/>
      <color rgb="FFBDD7EE"/>
      <name val="Arial"/>
    </font>
    <font>
      <b/>
      <sz val="10"/>
      <color rgb="FF6087CC"/>
      <name val="Arial"/>
    </font>
    <font>
      <b/>
      <sz val="10"/>
      <color rgb="FF2F76B7"/>
      <name val="Arial"/>
    </font>
    <font>
      <b/>
      <sz val="10"/>
      <color rgb="FF1F4D77"/>
      <name val="Arial"/>
    </font>
    <font>
      <b/>
      <sz val="10"/>
      <color rgb="FF222B35"/>
      <name val="Arial"/>
    </font>
    <font>
      <sz val="10"/>
      <color rgb="FF222B35"/>
      <name val="Arial"/>
    </font>
    <font>
      <sz val="10"/>
      <color rgb="FF1C4587"/>
      <name val="Arial"/>
    </font>
    <font>
      <b/>
      <i/>
      <sz val="10"/>
      <color rgb="FF1C4587"/>
      <name val="Arial"/>
    </font>
    <font>
      <sz val="8"/>
      <color rgb="FFD0CECE"/>
      <name val="Arial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48">
    <border>
      <left/>
      <right/>
      <top/>
      <bottom/>
      <diagonal/>
    </border>
    <border>
      <left style="thick">
        <color rgb="FF1C4587"/>
      </left>
      <right style="thick">
        <color rgb="FFFFFFFF"/>
      </right>
      <top style="thick">
        <color rgb="FF1C4587"/>
      </top>
      <bottom style="thick">
        <color rgb="FFFFFFFF"/>
      </bottom>
      <diagonal/>
    </border>
    <border>
      <left style="thick">
        <color rgb="FFFFFFFF"/>
      </left>
      <right/>
      <top style="thick">
        <color rgb="FF1C4587"/>
      </top>
      <bottom style="thick">
        <color rgb="FFFFFFFF"/>
      </bottom>
      <diagonal/>
    </border>
    <border>
      <left/>
      <right/>
      <top style="thick">
        <color rgb="FF1C4587"/>
      </top>
      <bottom style="thick">
        <color rgb="FFFFFFFF"/>
      </bottom>
      <diagonal/>
    </border>
    <border>
      <left/>
      <right style="thick">
        <color rgb="FFFFFFFF"/>
      </right>
      <top style="thick">
        <color rgb="FF1C4587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1C4587"/>
      </top>
      <bottom style="thick">
        <color rgb="FFFFFFFF"/>
      </bottom>
      <diagonal/>
    </border>
    <border>
      <left style="thick">
        <color rgb="FFFFFFFF"/>
      </left>
      <right style="thick">
        <color rgb="FF1C4587"/>
      </right>
      <top style="thick">
        <color rgb="FF1C4587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n">
        <color rgb="FF1C4587"/>
      </right>
      <top/>
      <bottom style="thin">
        <color rgb="FF1C4587"/>
      </bottom>
      <diagonal/>
    </border>
    <border>
      <left style="thin">
        <color rgb="FF1C4587"/>
      </left>
      <right style="thin">
        <color rgb="FF1C4587"/>
      </right>
      <top/>
      <bottom style="thin">
        <color rgb="FF1C4587"/>
      </bottom>
      <diagonal/>
    </border>
    <border>
      <left style="thin">
        <color rgb="FF1C4587"/>
      </left>
      <right/>
      <top/>
      <bottom style="thin">
        <color rgb="FF1C4587"/>
      </bottom>
      <diagonal/>
    </border>
    <border>
      <left style="thick">
        <color rgb="FF1C4587"/>
      </left>
      <right style="thin">
        <color rgb="FF1C4587"/>
      </right>
      <top/>
      <bottom style="thin">
        <color rgb="FF1C4587"/>
      </bottom>
      <diagonal/>
    </border>
    <border>
      <left style="thin">
        <color rgb="FF1C4587"/>
      </left>
      <right style="thin">
        <color rgb="FF1C4587"/>
      </right>
      <top style="thin">
        <color rgb="FF1C4587"/>
      </top>
      <bottom style="thin">
        <color rgb="FF1C4587"/>
      </bottom>
      <diagonal/>
    </border>
    <border>
      <left style="thin">
        <color rgb="FF1C4587"/>
      </left>
      <right/>
      <top style="thin">
        <color rgb="FF1C4587"/>
      </top>
      <bottom style="thin">
        <color rgb="FF1C4587"/>
      </bottom>
      <diagonal/>
    </border>
    <border>
      <left style="thick">
        <color rgb="FF1C4587"/>
      </left>
      <right style="thin">
        <color rgb="FF1C4587"/>
      </right>
      <top style="thin">
        <color rgb="FF1C4587"/>
      </top>
      <bottom style="thin">
        <color rgb="FF1C4587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1C4587"/>
      </left>
      <right style="thick">
        <color rgb="FFFFFFFF"/>
      </right>
      <top style="thick">
        <color rgb="FFFFFFFF"/>
      </top>
      <bottom style="thick">
        <color rgb="FF1C4587"/>
      </bottom>
      <diagonal/>
    </border>
    <border>
      <left style="thick">
        <color rgb="FFFFFFFF"/>
      </left>
      <right/>
      <top style="thick">
        <color rgb="FFFFFFFF"/>
      </top>
      <bottom style="thick">
        <color rgb="FF1C4587"/>
      </bottom>
      <diagonal/>
    </border>
    <border>
      <left/>
      <right/>
      <top style="thick">
        <color rgb="FFFFFFFF"/>
      </top>
      <bottom style="thick">
        <color rgb="FF1C4587"/>
      </bottom>
      <diagonal/>
    </border>
    <border>
      <left/>
      <right style="thick">
        <color rgb="FFFFFFFF"/>
      </right>
      <top style="thick">
        <color rgb="FFFFFFFF"/>
      </top>
      <bottom style="thick">
        <color rgb="FF1C4587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1C4587"/>
      </bottom>
      <diagonal/>
    </border>
    <border>
      <left style="thick">
        <color rgb="FFFFFFFF"/>
      </left>
      <right style="thick">
        <color rgb="FF1C4587"/>
      </right>
      <top style="thick">
        <color rgb="FFFFFFFF"/>
      </top>
      <bottom style="thick">
        <color rgb="FF1C4587"/>
      </bottom>
      <diagonal/>
    </border>
    <border>
      <left/>
      <right style="thick">
        <color rgb="FF002060"/>
      </right>
      <top/>
      <bottom/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002060"/>
      </left>
      <right/>
      <top/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 style="thick">
        <color rgb="FF305496"/>
      </left>
      <right style="thick">
        <color rgb="FF1C4587"/>
      </right>
      <top style="thick">
        <color rgb="FF305496"/>
      </top>
      <bottom style="thick">
        <color rgb="FF1C4587"/>
      </bottom>
      <diagonal/>
    </border>
    <border>
      <left style="thin">
        <color rgb="FF1C4587"/>
      </left>
      <right style="thin">
        <color rgb="FF1C4587"/>
      </right>
      <top style="thick">
        <color rgb="FF305496"/>
      </top>
      <bottom style="thick">
        <color rgb="FF1C4587"/>
      </bottom>
      <diagonal/>
    </border>
    <border>
      <left style="thin">
        <color rgb="FF1C4587"/>
      </left>
      <right/>
      <top style="thick">
        <color rgb="FF305496"/>
      </top>
      <bottom style="thick">
        <color rgb="FF1C4587"/>
      </bottom>
      <diagonal/>
    </border>
    <border>
      <left style="thick">
        <color rgb="FF1C4587"/>
      </left>
      <right style="thin">
        <color rgb="FF1C4587"/>
      </right>
      <top style="thick">
        <color rgb="FF305496"/>
      </top>
      <bottom style="thick">
        <color rgb="FF1C4587"/>
      </bottom>
      <diagonal/>
    </border>
    <border>
      <left style="thin">
        <color rgb="FF1C4587"/>
      </left>
      <right style="thick">
        <color rgb="FF305496"/>
      </right>
      <top style="thick">
        <color rgb="FF305496"/>
      </top>
      <bottom style="thick">
        <color rgb="FF1C4587"/>
      </bottom>
      <diagonal/>
    </border>
    <border>
      <left style="thick">
        <color rgb="FF305496"/>
      </left>
      <right style="thick">
        <color rgb="FF1C4587"/>
      </right>
      <top/>
      <bottom style="thin">
        <color rgb="FF1C4587"/>
      </bottom>
      <diagonal/>
    </border>
    <border>
      <left style="thin">
        <color rgb="FF1C4587"/>
      </left>
      <right style="thick">
        <color rgb="FF305496"/>
      </right>
      <top/>
      <bottom style="thin">
        <color rgb="FF1C4587"/>
      </bottom>
      <diagonal/>
    </border>
    <border>
      <left style="thick">
        <color rgb="FF305496"/>
      </left>
      <right style="thick">
        <color rgb="FF1C4587"/>
      </right>
      <top style="thin">
        <color rgb="FF1C4587"/>
      </top>
      <bottom style="thin">
        <color rgb="FF1C4587"/>
      </bottom>
      <diagonal/>
    </border>
    <border>
      <left style="thin">
        <color rgb="FF1C4587"/>
      </left>
      <right style="thick">
        <color rgb="FF305496"/>
      </right>
      <top style="thin">
        <color rgb="FF1C4587"/>
      </top>
      <bottom style="thin">
        <color rgb="FF1C4587"/>
      </bottom>
      <diagonal/>
    </border>
    <border>
      <left style="thick">
        <color rgb="FF305496"/>
      </left>
      <right style="thick">
        <color rgb="FF1C4587"/>
      </right>
      <top style="thin">
        <color rgb="FF1C4587"/>
      </top>
      <bottom style="thick">
        <color rgb="FF305496"/>
      </bottom>
      <diagonal/>
    </border>
    <border>
      <left style="thin">
        <color rgb="FF1C4587"/>
      </left>
      <right style="thin">
        <color rgb="FF1C4587"/>
      </right>
      <top style="thin">
        <color rgb="FF1C4587"/>
      </top>
      <bottom style="thick">
        <color rgb="FF305496"/>
      </bottom>
      <diagonal/>
    </border>
    <border>
      <left style="thin">
        <color rgb="FF1C4587"/>
      </left>
      <right/>
      <top style="thin">
        <color rgb="FF1C4587"/>
      </top>
      <bottom style="thick">
        <color rgb="FF305496"/>
      </bottom>
      <diagonal/>
    </border>
    <border>
      <left style="thick">
        <color rgb="FF1C4587"/>
      </left>
      <right style="thin">
        <color rgb="FF1C4587"/>
      </right>
      <top style="thin">
        <color rgb="FF1C4587"/>
      </top>
      <bottom style="thick">
        <color rgb="FF305496"/>
      </bottom>
      <diagonal/>
    </border>
    <border>
      <left style="thin">
        <color rgb="FF1C4587"/>
      </left>
      <right style="thick">
        <color rgb="FF305496"/>
      </right>
      <top style="thin">
        <color rgb="FF1C4587"/>
      </top>
      <bottom style="thick">
        <color rgb="FF305496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1C4587"/>
      </right>
      <top/>
      <bottom style="thick">
        <color rgb="FF1C4587"/>
      </bottom>
      <diagonal/>
    </border>
    <border>
      <left style="thick">
        <color rgb="FFFFFFFF"/>
      </left>
      <right style="thick">
        <color rgb="FFFFFFFF"/>
      </right>
      <top/>
      <bottom style="thick">
        <color rgb="FF1C4587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1" fillId="0" borderId="0" xfId="1"/>
    <xf numFmtId="0" fontId="4" fillId="0" borderId="0" xfId="1" applyFont="1" applyAlignment="1">
      <alignment horizontal="center"/>
    </xf>
    <xf numFmtId="0" fontId="2" fillId="0" borderId="1" xfId="1" applyFont="1" applyBorder="1"/>
    <xf numFmtId="0" fontId="2" fillId="0" borderId="5" xfId="1" applyFont="1" applyBorder="1"/>
    <xf numFmtId="0" fontId="2" fillId="0" borderId="6" xfId="1" applyFont="1" applyBorder="1"/>
    <xf numFmtId="0" fontId="6" fillId="0" borderId="7" xfId="1" applyFont="1" applyBorder="1"/>
    <xf numFmtId="0" fontId="6" fillId="0" borderId="7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/>
    <xf numFmtId="0" fontId="2" fillId="0" borderId="9" xfId="1" applyFont="1" applyBorder="1"/>
    <xf numFmtId="0" fontId="7" fillId="4" borderId="11" xfId="1" applyFont="1" applyFill="1" applyBorder="1" applyAlignment="1">
      <alignment horizontal="center"/>
    </xf>
    <xf numFmtId="0" fontId="7" fillId="4" borderId="12" xfId="1" applyFont="1" applyFill="1" applyBorder="1" applyAlignment="1">
      <alignment horizontal="center"/>
    </xf>
    <xf numFmtId="0" fontId="9" fillId="4" borderId="14" xfId="1" applyFont="1" applyFill="1" applyBorder="1" applyAlignment="1">
      <alignment horizontal="center"/>
    </xf>
    <xf numFmtId="0" fontId="9" fillId="4" borderId="15" xfId="1" applyFont="1" applyFill="1" applyBorder="1" applyAlignment="1">
      <alignment horizontal="center"/>
    </xf>
    <xf numFmtId="0" fontId="2" fillId="0" borderId="18" xfId="1" applyFont="1" applyBorder="1"/>
    <xf numFmtId="0" fontId="2" fillId="0" borderId="19" xfId="1" applyFont="1" applyBorder="1"/>
    <xf numFmtId="0" fontId="2" fillId="0" borderId="23" xfId="1" applyFont="1" applyBorder="1"/>
    <xf numFmtId="0" fontId="2" fillId="0" borderId="24" xfId="1" applyFont="1" applyBorder="1"/>
    <xf numFmtId="0" fontId="6" fillId="0" borderId="25" xfId="1" applyFont="1" applyBorder="1"/>
    <xf numFmtId="0" fontId="7" fillId="0" borderId="25" xfId="1" applyFont="1" applyBorder="1"/>
    <xf numFmtId="0" fontId="8" fillId="0" borderId="25" xfId="1" applyFont="1" applyBorder="1"/>
    <xf numFmtId="0" fontId="1" fillId="0" borderId="25" xfId="1" applyBorder="1"/>
    <xf numFmtId="0" fontId="6" fillId="0" borderId="9" xfId="1" applyFont="1" applyBorder="1"/>
    <xf numFmtId="0" fontId="6" fillId="0" borderId="26" xfId="1" applyFont="1" applyBorder="1"/>
    <xf numFmtId="0" fontId="7" fillId="0" borderId="26" xfId="1" applyFont="1" applyBorder="1"/>
    <xf numFmtId="0" fontId="8" fillId="0" borderId="26" xfId="1" applyFont="1" applyBorder="1"/>
    <xf numFmtId="0" fontId="1" fillId="0" borderId="27" xfId="1" applyBorder="1"/>
    <xf numFmtId="0" fontId="2" fillId="0" borderId="28" xfId="1" applyFont="1" applyBorder="1"/>
    <xf numFmtId="0" fontId="6" fillId="2" borderId="29" xfId="1" applyFont="1" applyFill="1" applyBorder="1"/>
    <xf numFmtId="0" fontId="6" fillId="2" borderId="30" xfId="1" applyFont="1" applyFill="1" applyBorder="1" applyAlignment="1">
      <alignment horizontal="center"/>
    </xf>
    <xf numFmtId="0" fontId="6" fillId="2" borderId="31" xfId="1" applyFont="1" applyFill="1" applyBorder="1" applyAlignment="1">
      <alignment horizontal="center"/>
    </xf>
    <xf numFmtId="0" fontId="6" fillId="2" borderId="32" xfId="1" applyFont="1" applyFill="1" applyBorder="1" applyAlignment="1">
      <alignment horizontal="center"/>
    </xf>
    <xf numFmtId="0" fontId="6" fillId="2" borderId="33" xfId="1" applyFont="1" applyFill="1" applyBorder="1" applyAlignment="1">
      <alignment horizontal="center"/>
    </xf>
    <xf numFmtId="0" fontId="7" fillId="3" borderId="34" xfId="1" applyFont="1" applyFill="1" applyBorder="1"/>
    <xf numFmtId="0" fontId="6" fillId="3" borderId="36" xfId="1" applyFont="1" applyFill="1" applyBorder="1"/>
    <xf numFmtId="0" fontId="6" fillId="3" borderId="38" xfId="1" applyFont="1" applyFill="1" applyBorder="1"/>
    <xf numFmtId="0" fontId="9" fillId="4" borderId="39" xfId="1" applyFont="1" applyFill="1" applyBorder="1" applyAlignment="1">
      <alignment horizontal="center"/>
    </xf>
    <xf numFmtId="0" fontId="9" fillId="4" borderId="40" xfId="1" applyFont="1" applyFill="1" applyBorder="1" applyAlignment="1">
      <alignment horizontal="center"/>
    </xf>
    <xf numFmtId="164" fontId="7" fillId="3" borderId="13" xfId="1" applyNumberFormat="1" applyFont="1" applyFill="1" applyBorder="1" applyAlignment="1">
      <alignment horizontal="center"/>
    </xf>
    <xf numFmtId="164" fontId="7" fillId="3" borderId="35" xfId="1" applyNumberFormat="1" applyFont="1" applyFill="1" applyBorder="1" applyAlignment="1">
      <alignment horizontal="center"/>
    </xf>
    <xf numFmtId="164" fontId="7" fillId="3" borderId="16" xfId="1" applyNumberFormat="1" applyFont="1" applyFill="1" applyBorder="1" applyAlignment="1">
      <alignment horizontal="center"/>
    </xf>
    <xf numFmtId="164" fontId="7" fillId="3" borderId="37" xfId="1" applyNumberFormat="1" applyFont="1" applyFill="1" applyBorder="1" applyAlignment="1">
      <alignment horizontal="center"/>
    </xf>
    <xf numFmtId="164" fontId="7" fillId="3" borderId="41" xfId="1" applyNumberFormat="1" applyFont="1" applyFill="1" applyBorder="1" applyAlignment="1">
      <alignment horizontal="center"/>
    </xf>
    <xf numFmtId="164" fontId="7" fillId="3" borderId="42" xfId="1" applyNumberFormat="1" applyFont="1" applyFill="1" applyBorder="1" applyAlignment="1">
      <alignment horizontal="center"/>
    </xf>
    <xf numFmtId="0" fontId="20" fillId="0" borderId="18" xfId="1" applyFont="1" applyBorder="1" applyAlignment="1">
      <alignment horizontal="center"/>
    </xf>
    <xf numFmtId="2" fontId="9" fillId="4" borderId="14" xfId="1" applyNumberFormat="1" applyFont="1" applyFill="1" applyBorder="1" applyAlignment="1">
      <alignment horizontal="center"/>
    </xf>
    <xf numFmtId="0" fontId="7" fillId="4" borderId="10" xfId="1" quotePrefix="1" applyFont="1" applyFill="1" applyBorder="1" applyAlignment="1">
      <alignment horizontal="center"/>
    </xf>
    <xf numFmtId="0" fontId="2" fillId="0" borderId="43" xfId="1" applyFont="1" applyBorder="1"/>
    <xf numFmtId="0" fontId="2" fillId="0" borderId="46" xfId="1" applyFont="1" applyBorder="1"/>
    <xf numFmtId="0" fontId="1" fillId="5" borderId="0" xfId="1" applyFill="1"/>
    <xf numFmtId="0" fontId="2" fillId="5" borderId="0" xfId="1" applyFont="1" applyFill="1"/>
    <xf numFmtId="0" fontId="2" fillId="0" borderId="7" xfId="1" applyFont="1" applyBorder="1"/>
    <xf numFmtId="0" fontId="2" fillId="0" borderId="47" xfId="1" applyFont="1" applyBorder="1"/>
    <xf numFmtId="0" fontId="4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43" xfId="1" applyFont="1" applyBorder="1" applyAlignment="1">
      <alignment horizontal="center" vertical="center" wrapText="1"/>
    </xf>
    <xf numFmtId="0" fontId="5" fillId="0" borderId="44" xfId="1" applyFont="1" applyBorder="1" applyAlignment="1">
      <alignment horizontal="center" vertical="center" wrapText="1"/>
    </xf>
    <xf numFmtId="0" fontId="5" fillId="0" borderId="45" xfId="1" applyFont="1" applyBorder="1" applyAlignment="1">
      <alignment horizontal="center" vertical="center" wrapText="1"/>
    </xf>
    <xf numFmtId="0" fontId="2" fillId="0" borderId="20" xfId="1" applyFont="1" applyBorder="1" applyAlignment="1">
      <alignment wrapText="1"/>
    </xf>
    <xf numFmtId="0" fontId="5" fillId="0" borderId="21" xfId="1" applyFont="1" applyBorder="1" applyAlignment="1"/>
    <xf numFmtId="0" fontId="5" fillId="0" borderId="22" xfId="1" applyFont="1" applyBorder="1" applyAlignment="1"/>
    <xf numFmtId="0" fontId="2" fillId="0" borderId="7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6632D0C5-DA5B-483C-9D69-930112DD57D5}"/>
  </cellStyles>
  <dxfs count="16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theme="0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theme="0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theme="0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theme="0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theme="0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theme="0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theme="0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theme="0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theme="0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theme="0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theme="0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theme="0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theme="0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theme="0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theme="0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theme="0"/>
      </font>
      <fill>
        <patternFill patternType="solid">
          <fgColor rgb="FFFFFFFF"/>
          <bgColor rgb="FFFFFFFF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ill>
        <patternFill patternType="solid">
          <fgColor theme="0"/>
          <bgColor theme="0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222B35"/>
      </font>
      <fill>
        <patternFill patternType="solid">
          <fgColor rgb="FF222B35"/>
          <bgColor rgb="FF222B35"/>
        </patternFill>
      </fill>
    </dxf>
    <dxf>
      <font>
        <color rgb="FF1F4D77"/>
      </font>
      <fill>
        <patternFill patternType="solid">
          <fgColor rgb="FF1F4D77"/>
          <bgColor rgb="FF1F4D77"/>
        </patternFill>
      </fill>
    </dxf>
    <dxf>
      <font>
        <color rgb="FF2F76B7"/>
      </font>
      <fill>
        <patternFill patternType="solid">
          <fgColor rgb="FF2F76B7"/>
          <bgColor rgb="FF2F76B7"/>
        </patternFill>
      </fill>
    </dxf>
    <dxf>
      <font>
        <color rgb="FF6087CC"/>
      </font>
      <fill>
        <patternFill patternType="solid">
          <fgColor rgb="FF6087CC"/>
          <bgColor rgb="FF6087CC"/>
        </patternFill>
      </fill>
    </dxf>
    <dxf>
      <font>
        <color rgb="FFBDD7EE"/>
      </font>
      <fill>
        <patternFill patternType="solid">
          <fgColor rgb="FFBDD7EE"/>
          <bgColor rgb="FFBDD7E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34B5-C32B-44C9-94FE-24F8F0A57038}">
  <dimension ref="A1:V18"/>
  <sheetViews>
    <sheetView workbookViewId="0">
      <selection activeCell="H14" sqref="H14"/>
    </sheetView>
  </sheetViews>
  <sheetFormatPr defaultColWidth="14.42578125" defaultRowHeight="12.75" x14ac:dyDescent="0.2"/>
  <cols>
    <col min="1" max="2" width="4.28515625" style="1" customWidth="1"/>
    <col min="3" max="3" width="25.7109375" style="1" customWidth="1"/>
    <col min="4" max="4" width="5.5703125" style="1" customWidth="1"/>
    <col min="5" max="5" width="5" style="1" customWidth="1"/>
    <col min="6" max="6" width="5.5703125" style="1" customWidth="1"/>
    <col min="7" max="7" width="5.28515625" style="1" customWidth="1"/>
    <col min="8" max="8" width="5.42578125" style="1" customWidth="1"/>
    <col min="9" max="9" width="5.140625" style="1" customWidth="1"/>
    <col min="10" max="11" width="4.85546875" style="1" customWidth="1"/>
    <col min="12" max="12" width="5.42578125" style="1" customWidth="1"/>
    <col min="13" max="13" width="5.5703125" style="1" customWidth="1"/>
    <col min="14" max="14" width="5" style="1" customWidth="1"/>
    <col min="15" max="15" width="5.28515625" style="1" customWidth="1"/>
    <col min="16" max="16" width="5.140625" style="1" customWidth="1"/>
    <col min="17" max="17" width="7.42578125" style="1" customWidth="1"/>
    <col min="18" max="18" width="7" style="1" customWidth="1"/>
    <col min="19" max="19" width="4.28515625" style="1" customWidth="1"/>
    <col min="20" max="20" width="17.85546875" style="1" customWidth="1"/>
    <col min="21" max="21" width="4.7109375" style="1" customWidth="1"/>
    <col min="22" max="16384" width="14.42578125" style="1"/>
  </cols>
  <sheetData>
    <row r="1" spans="1:22" ht="15.75" customHeight="1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2" ht="45.75" customHeight="1" x14ac:dyDescent="0.2">
      <c r="B2" s="3"/>
      <c r="C2" s="54" t="s">
        <v>11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6"/>
      <c r="S2" s="4"/>
      <c r="T2" s="4"/>
      <c r="U2" s="5"/>
    </row>
    <row r="3" spans="1:22" x14ac:dyDescent="0.2">
      <c r="A3" s="19"/>
      <c r="B3" s="23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9"/>
      <c r="T3" s="52"/>
      <c r="U3" s="48"/>
      <c r="V3" s="27"/>
    </row>
    <row r="4" spans="1:22" x14ac:dyDescent="0.2">
      <c r="A4" s="19"/>
      <c r="B4" s="24"/>
      <c r="C4" s="29" t="s">
        <v>12</v>
      </c>
      <c r="D4" s="30" t="s">
        <v>13</v>
      </c>
      <c r="E4" s="30" t="s">
        <v>14</v>
      </c>
      <c r="F4" s="30" t="s">
        <v>15</v>
      </c>
      <c r="G4" s="30" t="s">
        <v>16</v>
      </c>
      <c r="H4" s="30" t="s">
        <v>17</v>
      </c>
      <c r="I4" s="30" t="s">
        <v>18</v>
      </c>
      <c r="J4" s="30" t="s">
        <v>19</v>
      </c>
      <c r="K4" s="30" t="s">
        <v>20</v>
      </c>
      <c r="L4" s="30" t="s">
        <v>21</v>
      </c>
      <c r="M4" s="30" t="s">
        <v>22</v>
      </c>
      <c r="N4" s="30" t="s">
        <v>23</v>
      </c>
      <c r="O4" s="31" t="s">
        <v>24</v>
      </c>
      <c r="P4" s="32" t="s">
        <v>1</v>
      </c>
      <c r="Q4" s="33" t="s">
        <v>0</v>
      </c>
      <c r="R4" s="10"/>
      <c r="S4" s="28"/>
      <c r="T4" s="51"/>
      <c r="U4" s="50"/>
      <c r="V4" s="27"/>
    </row>
    <row r="5" spans="1:22" x14ac:dyDescent="0.2">
      <c r="A5" s="20"/>
      <c r="B5" s="25"/>
      <c r="C5" s="34" t="s">
        <v>2</v>
      </c>
      <c r="D5" s="11">
        <v>5</v>
      </c>
      <c r="E5" s="11">
        <v>4</v>
      </c>
      <c r="F5" s="11">
        <v>5</v>
      </c>
      <c r="G5" s="11">
        <v>5</v>
      </c>
      <c r="H5" s="11">
        <v>5</v>
      </c>
      <c r="I5" s="11">
        <v>2</v>
      </c>
      <c r="J5" s="11">
        <v>5</v>
      </c>
      <c r="K5" s="11">
        <v>5</v>
      </c>
      <c r="L5" s="11">
        <v>5</v>
      </c>
      <c r="M5" s="11">
        <v>4</v>
      </c>
      <c r="N5" s="11">
        <v>5</v>
      </c>
      <c r="O5" s="12">
        <v>5</v>
      </c>
      <c r="P5" s="39">
        <f t="shared" ref="P5:P15" si="0">SUM(D5:O5)</f>
        <v>55</v>
      </c>
      <c r="Q5" s="40">
        <f>IF($P$5=0,"",SUM(P6:P15)/$P$5*100)</f>
        <v>100</v>
      </c>
      <c r="R5" s="10"/>
      <c r="S5" s="28"/>
      <c r="T5" s="51"/>
      <c r="U5" s="50"/>
      <c r="V5" s="27"/>
    </row>
    <row r="6" spans="1:22" ht="12.75" customHeight="1" x14ac:dyDescent="0.2">
      <c r="A6" s="21"/>
      <c r="B6" s="26"/>
      <c r="C6" s="35" t="s">
        <v>3</v>
      </c>
      <c r="D6" s="13"/>
      <c r="E6" s="13">
        <v>3.4649999999999999</v>
      </c>
      <c r="F6" s="13">
        <v>2</v>
      </c>
      <c r="G6" s="46">
        <v>3</v>
      </c>
      <c r="H6" s="13"/>
      <c r="I6" s="13"/>
      <c r="J6" s="13"/>
      <c r="K6" s="13"/>
      <c r="L6" s="13"/>
      <c r="M6" s="13"/>
      <c r="N6" s="13"/>
      <c r="O6" s="14"/>
      <c r="P6" s="41">
        <f t="shared" si="0"/>
        <v>8.4649999999999999</v>
      </c>
      <c r="Q6" s="42">
        <f t="shared" ref="Q6:Q15" si="1">IF($P$5=0,0,P6/$P$5*100)</f>
        <v>15.390909090909091</v>
      </c>
      <c r="R6" s="10"/>
      <c r="S6" s="57"/>
      <c r="T6" s="63" t="s">
        <v>25</v>
      </c>
      <c r="U6" s="50"/>
      <c r="V6" s="27"/>
    </row>
    <row r="7" spans="1:22" x14ac:dyDescent="0.2">
      <c r="A7" s="21"/>
      <c r="B7" s="26"/>
      <c r="C7" s="35" t="s">
        <v>26</v>
      </c>
      <c r="D7" s="13">
        <v>3.5</v>
      </c>
      <c r="E7" s="13"/>
      <c r="F7" s="13">
        <v>1.5</v>
      </c>
      <c r="G7" s="13">
        <v>1</v>
      </c>
      <c r="H7" s="13"/>
      <c r="I7" s="13"/>
      <c r="J7" s="13"/>
      <c r="K7" s="13">
        <v>3.3</v>
      </c>
      <c r="L7" s="13">
        <v>0.5</v>
      </c>
      <c r="M7" s="13">
        <v>3</v>
      </c>
      <c r="N7" s="13">
        <v>3</v>
      </c>
      <c r="O7" s="14">
        <v>1.4</v>
      </c>
      <c r="P7" s="41">
        <f t="shared" si="0"/>
        <v>17.2</v>
      </c>
      <c r="Q7" s="42">
        <f t="shared" si="1"/>
        <v>31.27272727272727</v>
      </c>
      <c r="R7" s="10"/>
      <c r="S7" s="58"/>
      <c r="T7" s="64"/>
      <c r="U7" s="50"/>
      <c r="V7" s="27"/>
    </row>
    <row r="8" spans="1:22" x14ac:dyDescent="0.2">
      <c r="A8" s="21"/>
      <c r="B8" s="26"/>
      <c r="C8" s="35" t="s">
        <v>28</v>
      </c>
      <c r="D8" s="13"/>
      <c r="E8" s="13"/>
      <c r="F8" s="13"/>
      <c r="G8" s="13"/>
      <c r="H8" s="13"/>
      <c r="I8" s="13"/>
      <c r="J8" s="13"/>
      <c r="K8" s="13">
        <v>1</v>
      </c>
      <c r="L8" s="13"/>
      <c r="M8" s="13"/>
      <c r="N8" s="13">
        <v>0.5</v>
      </c>
      <c r="O8" s="14">
        <v>1.3</v>
      </c>
      <c r="P8" s="41">
        <f t="shared" si="0"/>
        <v>2.8</v>
      </c>
      <c r="Q8" s="42">
        <f t="shared" si="1"/>
        <v>5.0909090909090899</v>
      </c>
      <c r="R8" s="10"/>
      <c r="S8" s="58"/>
      <c r="T8" s="64"/>
      <c r="U8" s="50"/>
      <c r="V8" s="27"/>
    </row>
    <row r="9" spans="1:22" x14ac:dyDescent="0.2">
      <c r="A9" s="21"/>
      <c r="B9" s="26"/>
      <c r="C9" s="35" t="s">
        <v>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41">
        <f t="shared" si="0"/>
        <v>0</v>
      </c>
      <c r="Q9" s="42">
        <f t="shared" si="1"/>
        <v>0</v>
      </c>
      <c r="R9" s="10"/>
      <c r="S9" s="58"/>
      <c r="T9" s="64"/>
      <c r="U9" s="50"/>
      <c r="V9" s="27"/>
    </row>
    <row r="10" spans="1:22" x14ac:dyDescent="0.2">
      <c r="A10" s="21"/>
      <c r="B10" s="26"/>
      <c r="C10" s="35" t="s">
        <v>4</v>
      </c>
      <c r="D10" s="13"/>
      <c r="E10" s="13"/>
      <c r="F10" s="13"/>
      <c r="G10" s="13"/>
      <c r="H10" s="13">
        <v>3.9</v>
      </c>
      <c r="I10" s="13"/>
      <c r="J10" s="13">
        <v>3.8</v>
      </c>
      <c r="K10" s="13"/>
      <c r="L10" s="13"/>
      <c r="M10" s="13"/>
      <c r="N10" s="13"/>
      <c r="O10" s="14"/>
      <c r="P10" s="41">
        <f t="shared" si="0"/>
        <v>7.6999999999999993</v>
      </c>
      <c r="Q10" s="42">
        <f t="shared" si="1"/>
        <v>13.999999999999998</v>
      </c>
      <c r="R10" s="10"/>
      <c r="S10" s="58"/>
      <c r="T10" s="64"/>
      <c r="U10" s="50"/>
      <c r="V10" s="27"/>
    </row>
    <row r="11" spans="1:22" x14ac:dyDescent="0.2">
      <c r="A11" s="21"/>
      <c r="B11" s="26"/>
      <c r="C11" s="35" t="s">
        <v>5</v>
      </c>
      <c r="D11" s="13"/>
      <c r="E11" s="13"/>
      <c r="F11" s="13"/>
      <c r="G11" s="13">
        <v>0.3</v>
      </c>
      <c r="H11" s="13"/>
      <c r="I11" s="13">
        <v>2</v>
      </c>
      <c r="J11" s="13"/>
      <c r="K11" s="13"/>
      <c r="L11" s="13"/>
      <c r="M11" s="13"/>
      <c r="N11" s="13"/>
      <c r="O11" s="14"/>
      <c r="P11" s="41">
        <f t="shared" si="0"/>
        <v>2.2999999999999998</v>
      </c>
      <c r="Q11" s="42">
        <f t="shared" si="1"/>
        <v>4.1818181818181817</v>
      </c>
      <c r="R11" s="10"/>
      <c r="S11" s="58"/>
      <c r="T11" s="64"/>
      <c r="U11" s="50"/>
      <c r="V11" s="27"/>
    </row>
    <row r="12" spans="1:22" x14ac:dyDescent="0.2">
      <c r="A12" s="21"/>
      <c r="B12" s="26"/>
      <c r="C12" s="35" t="s">
        <v>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41">
        <f t="shared" si="0"/>
        <v>0</v>
      </c>
      <c r="Q12" s="42">
        <f t="shared" si="1"/>
        <v>0</v>
      </c>
      <c r="R12" s="10"/>
      <c r="S12" s="58"/>
      <c r="T12" s="64"/>
      <c r="U12" s="50"/>
      <c r="V12" s="27"/>
    </row>
    <row r="13" spans="1:22" x14ac:dyDescent="0.2">
      <c r="A13" s="21"/>
      <c r="B13" s="26"/>
      <c r="C13" s="35" t="s">
        <v>7</v>
      </c>
      <c r="D13" s="13">
        <v>0.2</v>
      </c>
      <c r="E13" s="13">
        <v>0.125</v>
      </c>
      <c r="F13" s="13">
        <v>0.5</v>
      </c>
      <c r="G13" s="13"/>
      <c r="H13" s="13">
        <v>0.5</v>
      </c>
      <c r="I13" s="13"/>
      <c r="J13" s="13">
        <v>0.3</v>
      </c>
      <c r="K13" s="13">
        <v>0.2</v>
      </c>
      <c r="L13" s="13">
        <v>0.5</v>
      </c>
      <c r="M13" s="13"/>
      <c r="N13" s="13"/>
      <c r="O13" s="14">
        <v>0.1</v>
      </c>
      <c r="P13" s="41">
        <f t="shared" si="0"/>
        <v>2.4250000000000003</v>
      </c>
      <c r="Q13" s="42">
        <f t="shared" si="1"/>
        <v>4.4090909090909101</v>
      </c>
      <c r="R13" s="10"/>
      <c r="S13" s="58"/>
      <c r="T13" s="64"/>
      <c r="U13" s="50"/>
      <c r="V13" s="27"/>
    </row>
    <row r="14" spans="1:22" x14ac:dyDescent="0.2">
      <c r="A14" s="21"/>
      <c r="B14" s="26"/>
      <c r="C14" s="35" t="s">
        <v>8</v>
      </c>
      <c r="D14" s="13">
        <v>1.3</v>
      </c>
      <c r="E14" s="13">
        <v>0.22</v>
      </c>
      <c r="F14" s="13">
        <v>0.5</v>
      </c>
      <c r="G14" s="13">
        <v>0.7</v>
      </c>
      <c r="H14" s="13">
        <v>0.5</v>
      </c>
      <c r="I14" s="13"/>
      <c r="J14" s="13">
        <v>0.9</v>
      </c>
      <c r="K14" s="13">
        <v>0.5</v>
      </c>
      <c r="L14" s="13">
        <v>0.7</v>
      </c>
      <c r="M14" s="13">
        <v>0.5</v>
      </c>
      <c r="N14" s="13">
        <v>1</v>
      </c>
      <c r="O14" s="14">
        <v>1.2</v>
      </c>
      <c r="P14" s="41">
        <f t="shared" si="0"/>
        <v>8.02</v>
      </c>
      <c r="Q14" s="42">
        <f t="shared" si="1"/>
        <v>14.581818181818182</v>
      </c>
      <c r="R14" s="10"/>
      <c r="S14" s="58"/>
      <c r="T14" s="64"/>
      <c r="U14" s="50"/>
      <c r="V14" s="27"/>
    </row>
    <row r="15" spans="1:22" x14ac:dyDescent="0.2">
      <c r="A15" s="21"/>
      <c r="B15" s="26"/>
      <c r="C15" s="36" t="s">
        <v>10</v>
      </c>
      <c r="D15" s="37"/>
      <c r="E15" s="37">
        <v>0.19</v>
      </c>
      <c r="F15" s="37">
        <v>0.5</v>
      </c>
      <c r="G15" s="37"/>
      <c r="H15" s="37">
        <v>0.1</v>
      </c>
      <c r="I15" s="37"/>
      <c r="J15" s="37"/>
      <c r="K15" s="37"/>
      <c r="L15" s="37">
        <v>3.3</v>
      </c>
      <c r="M15" s="37">
        <v>0.5</v>
      </c>
      <c r="N15" s="37">
        <v>0.5</v>
      </c>
      <c r="O15" s="38">
        <v>1</v>
      </c>
      <c r="P15" s="43">
        <f t="shared" si="0"/>
        <v>6.09</v>
      </c>
      <c r="Q15" s="44">
        <f t="shared" si="1"/>
        <v>11.072727272727272</v>
      </c>
      <c r="R15" s="10"/>
      <c r="S15" s="59"/>
      <c r="T15" s="65"/>
      <c r="U15" s="50"/>
      <c r="V15" s="27"/>
    </row>
    <row r="16" spans="1:22" x14ac:dyDescent="0.2">
      <c r="A16" s="22"/>
      <c r="B16" s="10"/>
      <c r="C16" s="15"/>
      <c r="D16" s="45">
        <f t="shared" ref="D16:O16" si="2">SUM(D6:D15)</f>
        <v>5</v>
      </c>
      <c r="E16" s="45">
        <f t="shared" si="2"/>
        <v>4</v>
      </c>
      <c r="F16" s="45">
        <f t="shared" si="2"/>
        <v>5</v>
      </c>
      <c r="G16" s="45">
        <f t="shared" si="2"/>
        <v>5</v>
      </c>
      <c r="H16" s="45">
        <f t="shared" si="2"/>
        <v>5</v>
      </c>
      <c r="I16" s="45">
        <f t="shared" si="2"/>
        <v>2</v>
      </c>
      <c r="J16" s="45">
        <f t="shared" si="2"/>
        <v>5</v>
      </c>
      <c r="K16" s="45">
        <f t="shared" si="2"/>
        <v>5</v>
      </c>
      <c r="L16" s="45">
        <f t="shared" si="2"/>
        <v>5</v>
      </c>
      <c r="M16" s="45">
        <f t="shared" si="2"/>
        <v>4</v>
      </c>
      <c r="N16" s="45">
        <f t="shared" si="2"/>
        <v>5</v>
      </c>
      <c r="O16" s="45">
        <f t="shared" si="2"/>
        <v>5</v>
      </c>
      <c r="P16" s="15"/>
      <c r="Q16" s="15"/>
      <c r="R16" s="9"/>
      <c r="S16" s="28"/>
      <c r="T16" s="51"/>
      <c r="U16" s="50"/>
      <c r="V16" s="27"/>
    </row>
    <row r="17" spans="1:22" x14ac:dyDescent="0.2">
      <c r="A17" s="22"/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28"/>
      <c r="T17" s="51"/>
      <c r="U17" s="51"/>
      <c r="V17" s="27"/>
    </row>
    <row r="18" spans="1:22" ht="144" customHeight="1" x14ac:dyDescent="0.2">
      <c r="B18" s="16"/>
      <c r="C18" s="60" t="s">
        <v>27</v>
      </c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2"/>
      <c r="S18" s="17"/>
      <c r="T18" s="53"/>
      <c r="U18" s="49"/>
    </row>
  </sheetData>
  <mergeCells count="4">
    <mergeCell ref="C2:R2"/>
    <mergeCell ref="S6:S15"/>
    <mergeCell ref="T6:T15"/>
    <mergeCell ref="C18:R18"/>
  </mergeCells>
  <conditionalFormatting sqref="D6:D15">
    <cfRule type="expression" dxfId="1649" priority="40">
      <formula>AND((D6/$D$5)&gt;0,(D6/$D$5)&lt;=0.2)</formula>
    </cfRule>
  </conditionalFormatting>
  <conditionalFormatting sqref="D6:D15">
    <cfRule type="expression" dxfId="1648" priority="41">
      <formula>AND((D6/$D$5)&gt;0.2,(D6/$D$5)&lt;=0.4)</formula>
    </cfRule>
  </conditionalFormatting>
  <conditionalFormatting sqref="D6:D15">
    <cfRule type="expression" dxfId="1647" priority="42">
      <formula>AND((D6/$D$5)&gt;0.4,(D6/$D$5)&lt;=0.6)</formula>
    </cfRule>
  </conditionalFormatting>
  <conditionalFormatting sqref="D6:D15">
    <cfRule type="expression" dxfId="1646" priority="43">
      <formula>AND((D6/$D$5)&gt;0.6,(D6/$D$5)&lt;=0.8)</formula>
    </cfRule>
  </conditionalFormatting>
  <conditionalFormatting sqref="D6:D15">
    <cfRule type="expression" dxfId="1645" priority="44">
      <formula>(D6/$D$5)&gt;0.8</formula>
    </cfRule>
  </conditionalFormatting>
  <conditionalFormatting sqref="E6:E15">
    <cfRule type="expression" dxfId="1644" priority="45">
      <formula>AND((E6/$E$5)&gt;0.2,(E6/$E$5)&lt;=0.4)</formula>
    </cfRule>
  </conditionalFormatting>
  <conditionalFormatting sqref="E6:E15">
    <cfRule type="expression" dxfId="1643" priority="46">
      <formula>AND((E6/$E$5)*100&gt;0,(E6/$E$5)*100&lt;=20)</formula>
    </cfRule>
  </conditionalFormatting>
  <conditionalFormatting sqref="E6:E15">
    <cfRule type="expression" dxfId="1642" priority="47">
      <formula>AND((E6/$E$5)*100&gt;40,(E6/$E$5)*100&lt;=60)</formula>
    </cfRule>
  </conditionalFormatting>
  <conditionalFormatting sqref="E6:E15">
    <cfRule type="expression" dxfId="1641" priority="48">
      <formula>AND((E6/$E$5)*100&gt;60,(E6/$E$5)*100&lt;=80)</formula>
    </cfRule>
  </conditionalFormatting>
  <conditionalFormatting sqref="E6:E15">
    <cfRule type="expression" dxfId="1640" priority="49">
      <formula>(E6/$E$5)&gt;0.8</formula>
    </cfRule>
  </conditionalFormatting>
  <conditionalFormatting sqref="F7:F15">
    <cfRule type="expression" dxfId="1639" priority="50">
      <formula>AND((F7/$F$5)&gt;0,(F7/$F$5)&lt;=0.2)</formula>
    </cfRule>
  </conditionalFormatting>
  <conditionalFormatting sqref="F7:F15">
    <cfRule type="expression" dxfId="1638" priority="51">
      <formula>AND((F7/$F$5)&gt;0.2,(F7/$F$5)&lt;=0.4)</formula>
    </cfRule>
  </conditionalFormatting>
  <conditionalFormatting sqref="F7:F15">
    <cfRule type="expression" dxfId="1637" priority="52">
      <formula>AND((F7/$F$5)&gt;0.4,(F7/$F$5)&lt;=0.6)</formula>
    </cfRule>
  </conditionalFormatting>
  <conditionalFormatting sqref="F7:F15">
    <cfRule type="expression" dxfId="1636" priority="53">
      <formula>AND((F7/$F$5)&gt;0.6,(F7/$F$5)*100&lt;=0.8)</formula>
    </cfRule>
  </conditionalFormatting>
  <conditionalFormatting sqref="F7:F15">
    <cfRule type="expression" dxfId="1635" priority="54">
      <formula>(F7/$F$5)&gt;0.8</formula>
    </cfRule>
  </conditionalFormatting>
  <conditionalFormatting sqref="G6:G15">
    <cfRule type="expression" dxfId="1634" priority="55">
      <formula>AND((G6/$G$5)&gt;0,(G6/$G$5)&lt;=0.2)</formula>
    </cfRule>
  </conditionalFormatting>
  <conditionalFormatting sqref="G6:G15">
    <cfRule type="expression" dxfId="1633" priority="56">
      <formula>AND((G6/$G$5)&gt;0.2,(G6/$G$5)&lt;=0.4)</formula>
    </cfRule>
  </conditionalFormatting>
  <conditionalFormatting sqref="G6:G15">
    <cfRule type="expression" dxfId="1632" priority="57">
      <formula>AND((G6/$G$5)&gt;0.4,(G6/$G$5)&lt;=0.6)</formula>
    </cfRule>
  </conditionalFormatting>
  <conditionalFormatting sqref="G6:G15">
    <cfRule type="expression" dxfId="1631" priority="58">
      <formula>AND((G6/$G$5)&gt;0.6,(G6/$G$5)&lt;=0.8)</formula>
    </cfRule>
  </conditionalFormatting>
  <conditionalFormatting sqref="G6:G15">
    <cfRule type="expression" dxfId="1630" priority="59">
      <formula>(G6/$G$5)&gt;0.8</formula>
    </cfRule>
  </conditionalFormatting>
  <conditionalFormatting sqref="M14:O14 G6:O6 D15:O15 D6:E6 D7:O12 D13:I13 K13:O13 D14:K14">
    <cfRule type="containsBlanks" dxfId="1629" priority="60">
      <formula>LEN(TRIM(D6))=0</formula>
    </cfRule>
  </conditionalFormatting>
  <conditionalFormatting sqref="H6:H15">
    <cfRule type="expression" dxfId="1628" priority="61">
      <formula>AND((H6/$H$5)&gt;0,(H6/$H$5)&lt;=0.2)</formula>
    </cfRule>
  </conditionalFormatting>
  <conditionalFormatting sqref="H6:H15">
    <cfRule type="expression" dxfId="1627" priority="62">
      <formula>AND((H6/$H$5)&gt;0.2,(H6/$H$5)&lt;=0.4)</formula>
    </cfRule>
  </conditionalFormatting>
  <conditionalFormatting sqref="H6:H15">
    <cfRule type="expression" dxfId="1626" priority="63">
      <formula>AND((H6/$H$5)&gt;0.4,(H6/$H$5)&lt;=0.6)</formula>
    </cfRule>
  </conditionalFormatting>
  <conditionalFormatting sqref="H6:H15">
    <cfRule type="expression" dxfId="1625" priority="64">
      <formula>AND((H6/$H$5)&gt;0.6,(H6/$H$5)&lt;=0.8)</formula>
    </cfRule>
  </conditionalFormatting>
  <conditionalFormatting sqref="H6:H15">
    <cfRule type="expression" dxfId="1624" priority="65">
      <formula>(H6/$H$5)&gt;0.8</formula>
    </cfRule>
  </conditionalFormatting>
  <conditionalFormatting sqref="I6:I15">
    <cfRule type="expression" dxfId="1623" priority="66">
      <formula>AND((I6/$I$5)&gt;0,(I6/$I$5)&lt;=0.2)</formula>
    </cfRule>
  </conditionalFormatting>
  <conditionalFormatting sqref="I6:I15">
    <cfRule type="expression" dxfId="1622" priority="67">
      <formula>AND((I6/$I$5)&gt;0.2,(I6/$I$5)&lt;=0.4)</formula>
    </cfRule>
  </conditionalFormatting>
  <conditionalFormatting sqref="I6:I15">
    <cfRule type="expression" dxfId="1621" priority="68">
      <formula>AND((I6/$I$5)&gt;0.4,(I6/$I$5)&lt;=0.62)</formula>
    </cfRule>
  </conditionalFormatting>
  <conditionalFormatting sqref="I6:I15">
    <cfRule type="expression" dxfId="1620" priority="69">
      <formula>AND((I6/$I$5)&gt;0.6,(I6/$I$5)&lt;=0.8)</formula>
    </cfRule>
  </conditionalFormatting>
  <conditionalFormatting sqref="I6:I15">
    <cfRule type="expression" dxfId="1619" priority="70">
      <formula>(I6/$I$5)&gt;0.8</formula>
    </cfRule>
  </conditionalFormatting>
  <conditionalFormatting sqref="J6:J12 J14:J15">
    <cfRule type="expression" dxfId="1618" priority="71">
      <formula>AND((J6/$J$5)&gt;0,(J6/$J$5)&lt;=0.2)</formula>
    </cfRule>
  </conditionalFormatting>
  <conditionalFormatting sqref="J6:J12 J14:J15">
    <cfRule type="expression" dxfId="1617" priority="72">
      <formula>AND((J6/$J$5)&gt;0.2,(J6/$J$5)&lt;=0.4)</formula>
    </cfRule>
  </conditionalFormatting>
  <conditionalFormatting sqref="J6:J12 J14:J15">
    <cfRule type="expression" dxfId="1616" priority="73">
      <formula>AND((J6/$J$5)&gt;0.4,(J6/$J$5)&lt;=0.6)</formula>
    </cfRule>
  </conditionalFormatting>
  <conditionalFormatting sqref="J6:J12 J14:J15">
    <cfRule type="expression" dxfId="1615" priority="74">
      <formula>AND((J6/$J$5)&gt;0.6,(J6/$J$5)&lt;=0.8)</formula>
    </cfRule>
  </conditionalFormatting>
  <conditionalFormatting sqref="J6:J12 J14:J15">
    <cfRule type="expression" dxfId="1614" priority="75">
      <formula>(J6/$J$5)&gt;0.8</formula>
    </cfRule>
  </conditionalFormatting>
  <conditionalFormatting sqref="K6:K15">
    <cfRule type="expression" dxfId="1613" priority="76">
      <formula>AND((K6/$K$5)&gt;0,(K6/$K$5)&lt;=0.2)</formula>
    </cfRule>
  </conditionalFormatting>
  <conditionalFormatting sqref="K6:K15">
    <cfRule type="expression" dxfId="1612" priority="77">
      <formula>AND((K6/$K$5)&gt;0.2,(K6/$K$5)&lt;=0.4)</formula>
    </cfRule>
  </conditionalFormatting>
  <conditionalFormatting sqref="K6:K15">
    <cfRule type="expression" dxfId="1611" priority="78">
      <formula>AND((K6/$K$5)&gt;0.4,(K6/$K$5)&lt;=0.6)</formula>
    </cfRule>
  </conditionalFormatting>
  <conditionalFormatting sqref="K6:K15">
    <cfRule type="expression" dxfId="1610" priority="79">
      <formula>AND((K6/$K$5)&gt;0.6,(K6/$K$5)&lt;=0.8)</formula>
    </cfRule>
  </conditionalFormatting>
  <conditionalFormatting sqref="K6:K15">
    <cfRule type="expression" dxfId="1609" priority="80">
      <formula>(K6/$K$5)&gt;0.8</formula>
    </cfRule>
  </conditionalFormatting>
  <conditionalFormatting sqref="L15 L6:L13">
    <cfRule type="expression" dxfId="1608" priority="81">
      <formula>AND((L6/$L$5)&gt;0,(L6/$L$5)&lt;=0.2)</formula>
    </cfRule>
  </conditionalFormatting>
  <conditionalFormatting sqref="L15 L6:L13">
    <cfRule type="expression" dxfId="1607" priority="82">
      <formula>AND((L6/$L$5)&gt;0.2,(L6/$L$5)&lt;=0.4)</formula>
    </cfRule>
  </conditionalFormatting>
  <conditionalFormatting sqref="L15 L6:L13">
    <cfRule type="expression" dxfId="1606" priority="83">
      <formula>AND((L6/$L$5)&gt;0.4,(L6/$L$5)&lt;=0.6)</formula>
    </cfRule>
  </conditionalFormatting>
  <conditionalFormatting sqref="L15 L6:L13">
    <cfRule type="expression" dxfId="1605" priority="84">
      <formula>AND((L6/$L$5)&gt;0.6,(L6/$L$5)&lt;=0.8)</formula>
    </cfRule>
  </conditionalFormatting>
  <conditionalFormatting sqref="L15 L6:L13">
    <cfRule type="expression" dxfId="1604" priority="85">
      <formula>(L6/$L$5)&gt;0.8</formula>
    </cfRule>
  </conditionalFormatting>
  <conditionalFormatting sqref="M6:M15">
    <cfRule type="expression" dxfId="1603" priority="86">
      <formula>AND((M6/$M$5)&gt;0,(M6/$M$5)&lt;=0.2)</formula>
    </cfRule>
  </conditionalFormatting>
  <conditionalFormatting sqref="M6:M15">
    <cfRule type="expression" dxfId="1602" priority="87">
      <formula>AND((M6/$M$5)&gt;0.2,(M6/$M$5)&lt;=0.4)</formula>
    </cfRule>
  </conditionalFormatting>
  <conditionalFormatting sqref="M6:M15">
    <cfRule type="expression" dxfId="1601" priority="88">
      <formula>AND((M6/$M$5)&gt;0.4,(M6/$M$5)&lt;=0.6)</formula>
    </cfRule>
  </conditionalFormatting>
  <conditionalFormatting sqref="M6:M15">
    <cfRule type="expression" dxfId="1600" priority="89">
      <formula>AND((M6/$M$5)&gt;0.6,(M6/$M$5)&lt;=0.8)</formula>
    </cfRule>
  </conditionalFormatting>
  <conditionalFormatting sqref="M6:M15">
    <cfRule type="expression" dxfId="1599" priority="90">
      <formula>(M6/$M$5)&gt;0.8</formula>
    </cfRule>
  </conditionalFormatting>
  <conditionalFormatting sqref="N6:N15">
    <cfRule type="expression" dxfId="1598" priority="91">
      <formula>AND((N6/$N$5)&gt;0,(N6/$N$5)&lt;=0.2)</formula>
    </cfRule>
  </conditionalFormatting>
  <conditionalFormatting sqref="N6:N15">
    <cfRule type="expression" dxfId="1597" priority="92">
      <formula>AND((N6/$N$5)&gt;0.2,(N6/$N$5)&lt;=0.4)</formula>
    </cfRule>
  </conditionalFormatting>
  <conditionalFormatting sqref="N6:N15">
    <cfRule type="expression" dxfId="1596" priority="93">
      <formula>AND((N6/$N$5)&gt;0.4,(N6/$N$5)&lt;=0.6)</formula>
    </cfRule>
  </conditionalFormatting>
  <conditionalFormatting sqref="N6:N15">
    <cfRule type="expression" dxfId="1595" priority="94">
      <formula>AND((N6/$N$5)&gt;0.6,(N6/$N$5)&lt;=0.8)</formula>
    </cfRule>
  </conditionalFormatting>
  <conditionalFormatting sqref="N6:N15">
    <cfRule type="expression" dxfId="1594" priority="95">
      <formula>(N6/$N$5)&gt;0.8</formula>
    </cfRule>
  </conditionalFormatting>
  <conditionalFormatting sqref="O6:O15">
    <cfRule type="expression" dxfId="1593" priority="96">
      <formula>AND((O6/$O$5)&gt;0,(O6/$O$5)&lt;=0.2)</formula>
    </cfRule>
  </conditionalFormatting>
  <conditionalFormatting sqref="O6:O15">
    <cfRule type="expression" dxfId="1592" priority="97">
      <formula>AND((O6/$O$5)&gt;0.2,(O6/$O$5)&lt;=0.4)</formula>
    </cfRule>
  </conditionalFormatting>
  <conditionalFormatting sqref="O6:O15">
    <cfRule type="expression" dxfId="1591" priority="98">
      <formula>AND((O6/$O$5)&gt;0.4,(O6/$O$5)&lt;=0.6)</formula>
    </cfRule>
  </conditionalFormatting>
  <conditionalFormatting sqref="O6:O15">
    <cfRule type="expression" dxfId="1590" priority="99">
      <formula>AND((O6/$O$5)&gt;0.6,(O6/$O$5)&lt;=0.8)</formula>
    </cfRule>
  </conditionalFormatting>
  <conditionalFormatting sqref="O6:O15">
    <cfRule type="expression" dxfId="1589" priority="100">
      <formula>(O6/$O$5)&gt;0.8</formula>
    </cfRule>
  </conditionalFormatting>
  <conditionalFormatting sqref="P5:Q15">
    <cfRule type="containsBlanks" dxfId="1588" priority="101">
      <formula>LEN(TRIM(P5))=0</formula>
    </cfRule>
  </conditionalFormatting>
  <conditionalFormatting sqref="P6:Q7 M14:O14 G6:O6 D5:O5 D15:O15 D7:O7 D6:E6 P9:Q15 D8:Q8 D9:O12 D13:I13 K13:O13 D14:K14">
    <cfRule type="cellIs" dxfId="1587" priority="102" operator="equal">
      <formula>0</formula>
    </cfRule>
  </conditionalFormatting>
  <conditionalFormatting sqref="Q5">
    <cfRule type="cellIs" dxfId="1586" priority="39" operator="greaterThan">
      <formula>100</formula>
    </cfRule>
  </conditionalFormatting>
  <conditionalFormatting sqref="Q5">
    <cfRule type="cellIs" dxfId="1585" priority="38" operator="lessThan">
      <formula>100</formula>
    </cfRule>
  </conditionalFormatting>
  <conditionalFormatting sqref="Q6:Q15">
    <cfRule type="top10" dxfId="1584" priority="37" rank="3"/>
  </conditionalFormatting>
  <conditionalFormatting sqref="F13">
    <cfRule type="expression" dxfId="1583" priority="32">
      <formula>AND((F13/$H$5)&gt;0,(F13/$H$5)&lt;=0.2)</formula>
    </cfRule>
  </conditionalFormatting>
  <conditionalFormatting sqref="F13">
    <cfRule type="expression" dxfId="1582" priority="33">
      <formula>AND((F13/$H$5)&gt;0.2,(F13/$H$5)&lt;=0.4)</formula>
    </cfRule>
  </conditionalFormatting>
  <conditionalFormatting sqref="F13">
    <cfRule type="expression" dxfId="1581" priority="34">
      <formula>AND((F13/$H$5)&gt;0.4,(F13/$H$5)&lt;=0.6)</formula>
    </cfRule>
  </conditionalFormatting>
  <conditionalFormatting sqref="F13">
    <cfRule type="expression" dxfId="1580" priority="35">
      <formula>AND((F13/$H$5)&gt;0.6,(F13/$H$5)&lt;=0.8)</formula>
    </cfRule>
  </conditionalFormatting>
  <conditionalFormatting sqref="F13">
    <cfRule type="expression" dxfId="1579" priority="36">
      <formula>(F13/$H$5)&gt;0.8</formula>
    </cfRule>
  </conditionalFormatting>
  <conditionalFormatting sqref="F13">
    <cfRule type="expression" dxfId="1578" priority="27">
      <formula>AND((F13/$D$5)&gt;0,(F13/$D$5)&lt;=0.2)</formula>
    </cfRule>
  </conditionalFormatting>
  <conditionalFormatting sqref="F13">
    <cfRule type="expression" dxfId="1577" priority="28">
      <formula>AND((F13/$D$5)&gt;0.2,(F13/$D$5)&lt;=0.4)</formula>
    </cfRule>
  </conditionalFormatting>
  <conditionalFormatting sqref="F13">
    <cfRule type="expression" dxfId="1576" priority="29">
      <formula>AND((F13/$D$5)&gt;0.4,(F13/$D$5)&lt;=0.6)</formula>
    </cfRule>
  </conditionalFormatting>
  <conditionalFormatting sqref="F13">
    <cfRule type="expression" dxfId="1575" priority="30">
      <formula>AND((F13/$D$5)&gt;0.6,(F13/$D$5)&lt;=0.8)</formula>
    </cfRule>
  </conditionalFormatting>
  <conditionalFormatting sqref="F13">
    <cfRule type="expression" dxfId="1574" priority="31">
      <formula>(F13/$D$5)&gt;0.8</formula>
    </cfRule>
  </conditionalFormatting>
  <conditionalFormatting sqref="L14">
    <cfRule type="containsBlanks" dxfId="1573" priority="20">
      <formula>LEN(TRIM(L14))=0</formula>
    </cfRule>
  </conditionalFormatting>
  <conditionalFormatting sqref="L14">
    <cfRule type="expression" dxfId="1572" priority="21">
      <formula>AND((L14/$L$5)&gt;0,(L14/$L$5)&lt;=0.2)</formula>
    </cfRule>
  </conditionalFormatting>
  <conditionalFormatting sqref="L14">
    <cfRule type="expression" dxfId="1571" priority="22">
      <formula>AND((L14/$L$5)&gt;0.2,(L14/$L$5)&lt;=0.4)</formula>
    </cfRule>
  </conditionalFormatting>
  <conditionalFormatting sqref="L14">
    <cfRule type="expression" dxfId="1570" priority="23">
      <formula>AND((L14/$L$5)&gt;0.4,(L14/$L$5)&lt;=0.6)</formula>
    </cfRule>
  </conditionalFormatting>
  <conditionalFormatting sqref="L14">
    <cfRule type="expression" dxfId="1569" priority="24">
      <formula>AND((L14/$L$5)&gt;0.6,(L14/$L$5)&lt;=0.8)</formula>
    </cfRule>
  </conditionalFormatting>
  <conditionalFormatting sqref="L14">
    <cfRule type="expression" dxfId="1568" priority="25">
      <formula>(L14/$L$5)&gt;0.8</formula>
    </cfRule>
  </conditionalFormatting>
  <conditionalFormatting sqref="L14">
    <cfRule type="cellIs" dxfId="1567" priority="26" operator="equal">
      <formula>0</formula>
    </cfRule>
  </conditionalFormatting>
  <conditionalFormatting sqref="L15">
    <cfRule type="expression" dxfId="1566" priority="15">
      <formula>AND((L15/$K$5)&gt;0,(L15/$K$5)&lt;=0.2)</formula>
    </cfRule>
  </conditionalFormatting>
  <conditionalFormatting sqref="L15">
    <cfRule type="expression" dxfId="1565" priority="16">
      <formula>AND((L15/$K$5)&gt;0.2,(L15/$K$5)&lt;=0.4)</formula>
    </cfRule>
  </conditionalFormatting>
  <conditionalFormatting sqref="L15">
    <cfRule type="expression" dxfId="1564" priority="17">
      <formula>AND((L15/$K$5)&gt;0.4,(L15/$K$5)&lt;=0.6)</formula>
    </cfRule>
  </conditionalFormatting>
  <conditionalFormatting sqref="L15">
    <cfRule type="expression" dxfId="1563" priority="18">
      <formula>AND((L15/$K$5)&gt;0.6,(L15/$K$5)&lt;=0.8)</formula>
    </cfRule>
  </conditionalFormatting>
  <conditionalFormatting sqref="L15">
    <cfRule type="expression" dxfId="1562" priority="19">
      <formula>(L15/$K$5)&gt;0.8</formula>
    </cfRule>
  </conditionalFormatting>
  <conditionalFormatting sqref="F6">
    <cfRule type="containsBlanks" dxfId="1561" priority="8">
      <formula>LEN(TRIM(F6))=0</formula>
    </cfRule>
  </conditionalFormatting>
  <conditionalFormatting sqref="F6">
    <cfRule type="expression" dxfId="1560" priority="9">
      <formula>AND((F6/$I$5)&gt;0,(F6/$I$5)&lt;=0.2)</formula>
    </cfRule>
  </conditionalFormatting>
  <conditionalFormatting sqref="F6">
    <cfRule type="expression" dxfId="1559" priority="10">
      <formula>AND((F6/$I$5)&gt;0.2,(F6/$I$5)&lt;=0.4)</formula>
    </cfRule>
  </conditionalFormatting>
  <conditionalFormatting sqref="F6">
    <cfRule type="expression" dxfId="1558" priority="11">
      <formula>AND((F6/$I$5)&gt;0.4,(F6/$I$5)&lt;=0.62)</formula>
    </cfRule>
  </conditionalFormatting>
  <conditionalFormatting sqref="F6">
    <cfRule type="expression" dxfId="1557" priority="12">
      <formula>AND((F6/$I$5)&gt;0.6,(F6/$I$5)&lt;=0.8)</formula>
    </cfRule>
  </conditionalFormatting>
  <conditionalFormatting sqref="F6">
    <cfRule type="expression" dxfId="1556" priority="13">
      <formula>(F6/$I$5)&gt;0.8</formula>
    </cfRule>
  </conditionalFormatting>
  <conditionalFormatting sqref="F6">
    <cfRule type="cellIs" dxfId="1555" priority="14" operator="equal">
      <formula>0</formula>
    </cfRule>
  </conditionalFormatting>
  <conditionalFormatting sqref="D16:O16">
    <cfRule type="cellIs" dxfId="1554" priority="103" operator="greaterThan">
      <formula>D5</formula>
    </cfRule>
  </conditionalFormatting>
  <conditionalFormatting sqref="D16:O16">
    <cfRule type="cellIs" dxfId="1553" priority="104" operator="lessThan">
      <formula>D5</formula>
    </cfRule>
  </conditionalFormatting>
  <conditionalFormatting sqref="J13">
    <cfRule type="containsBlanks" dxfId="1552" priority="1">
      <formula>LEN(TRIM(J13))=0</formula>
    </cfRule>
  </conditionalFormatting>
  <conditionalFormatting sqref="J13">
    <cfRule type="expression" dxfId="1551" priority="2">
      <formula>AND((J13/$J$5)&gt;0,(J13/$J$5)&lt;=0.2)</formula>
    </cfRule>
  </conditionalFormatting>
  <conditionalFormatting sqref="J13">
    <cfRule type="expression" dxfId="1550" priority="3">
      <formula>AND((J13/$J$5)&gt;0.2,(J13/$J$5)&lt;=0.4)</formula>
    </cfRule>
  </conditionalFormatting>
  <conditionalFormatting sqref="J13">
    <cfRule type="expression" dxfId="1549" priority="4">
      <formula>AND((J13/$J$5)&gt;0.4,(J13/$J$5)&lt;=0.6)</formula>
    </cfRule>
  </conditionalFormatting>
  <conditionalFormatting sqref="J13">
    <cfRule type="expression" dxfId="1548" priority="5">
      <formula>AND((J13/$J$5)&gt;0.6,(J13/$J$5)&lt;=0.8)</formula>
    </cfRule>
  </conditionalFormatting>
  <conditionalFormatting sqref="J13">
    <cfRule type="expression" dxfId="1547" priority="6">
      <formula>(J13/$J$5)&gt;0.8</formula>
    </cfRule>
  </conditionalFormatting>
  <conditionalFormatting sqref="J13">
    <cfRule type="cellIs" dxfId="1546" priority="7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DD55-F8D9-4944-AAA1-CA62AA4C8508}">
  <dimension ref="A1:V17"/>
  <sheetViews>
    <sheetView workbookViewId="0">
      <selection activeCell="T17" sqref="T17"/>
    </sheetView>
  </sheetViews>
  <sheetFormatPr defaultColWidth="14.42578125" defaultRowHeight="12.75" x14ac:dyDescent="0.2"/>
  <cols>
    <col min="1" max="2" width="4.28515625" style="1" customWidth="1"/>
    <col min="3" max="3" width="25.7109375" style="1" customWidth="1"/>
    <col min="4" max="4" width="5.5703125" style="1" customWidth="1"/>
    <col min="5" max="5" width="5" style="1" customWidth="1"/>
    <col min="6" max="6" width="5.5703125" style="1" customWidth="1"/>
    <col min="7" max="7" width="5.28515625" style="1" customWidth="1"/>
    <col min="8" max="8" width="5.42578125" style="1" customWidth="1"/>
    <col min="9" max="9" width="5.140625" style="1" customWidth="1"/>
    <col min="10" max="11" width="4.85546875" style="1" customWidth="1"/>
    <col min="12" max="12" width="5.42578125" style="1" customWidth="1"/>
    <col min="13" max="13" width="5.5703125" style="1" customWidth="1"/>
    <col min="14" max="14" width="5" style="1" customWidth="1"/>
    <col min="15" max="15" width="5.28515625" style="1" customWidth="1"/>
    <col min="16" max="16" width="5.140625" style="1" customWidth="1"/>
    <col min="17" max="17" width="7.42578125" style="1" customWidth="1"/>
    <col min="18" max="18" width="7" style="1" customWidth="1"/>
    <col min="19" max="19" width="4.28515625" style="1" customWidth="1"/>
    <col min="20" max="20" width="17.85546875" style="1" customWidth="1"/>
    <col min="21" max="21" width="4.7109375" style="1" customWidth="1"/>
    <col min="22" max="16384" width="14.42578125" style="1"/>
  </cols>
  <sheetData>
    <row r="1" spans="1:22" ht="15.75" customHeight="1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2" ht="45.75" customHeight="1" x14ac:dyDescent="0.2">
      <c r="B2" s="3"/>
      <c r="C2" s="54" t="s">
        <v>11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6"/>
      <c r="S2" s="4"/>
      <c r="T2" s="4"/>
      <c r="U2" s="5"/>
    </row>
    <row r="3" spans="1:22" x14ac:dyDescent="0.2">
      <c r="A3" s="19"/>
      <c r="B3" s="23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9"/>
      <c r="T3" s="52"/>
      <c r="U3" s="48"/>
      <c r="V3" s="27"/>
    </row>
    <row r="4" spans="1:22" x14ac:dyDescent="0.2">
      <c r="A4" s="19"/>
      <c r="B4" s="24"/>
      <c r="C4" s="29" t="s">
        <v>12</v>
      </c>
      <c r="D4" s="30" t="s">
        <v>13</v>
      </c>
      <c r="E4" s="30" t="s">
        <v>14</v>
      </c>
      <c r="F4" s="30" t="s">
        <v>15</v>
      </c>
      <c r="G4" s="30" t="s">
        <v>16</v>
      </c>
      <c r="H4" s="30" t="s">
        <v>17</v>
      </c>
      <c r="I4" s="30" t="s">
        <v>18</v>
      </c>
      <c r="J4" s="30" t="s">
        <v>19</v>
      </c>
      <c r="K4" s="30" t="s">
        <v>20</v>
      </c>
      <c r="L4" s="30" t="s">
        <v>21</v>
      </c>
      <c r="M4" s="30" t="s">
        <v>22</v>
      </c>
      <c r="N4" s="30" t="s">
        <v>23</v>
      </c>
      <c r="O4" s="31" t="s">
        <v>24</v>
      </c>
      <c r="P4" s="32" t="s">
        <v>1</v>
      </c>
      <c r="Q4" s="33" t="s">
        <v>0</v>
      </c>
      <c r="R4" s="10"/>
      <c r="S4" s="28"/>
      <c r="T4" s="51"/>
      <c r="U4" s="50"/>
      <c r="V4" s="27"/>
    </row>
    <row r="5" spans="1:22" x14ac:dyDescent="0.2">
      <c r="A5" s="20"/>
      <c r="B5" s="25"/>
      <c r="C5" s="34" t="s">
        <v>2</v>
      </c>
      <c r="D5" s="11">
        <v>5</v>
      </c>
      <c r="E5" s="11">
        <v>3.5</v>
      </c>
      <c r="F5" s="11">
        <v>5</v>
      </c>
      <c r="G5" s="11">
        <v>5</v>
      </c>
      <c r="H5" s="11">
        <v>5</v>
      </c>
      <c r="I5" s="11">
        <v>5</v>
      </c>
      <c r="J5" s="11">
        <v>5</v>
      </c>
      <c r="K5" s="11">
        <v>5</v>
      </c>
      <c r="L5" s="11">
        <v>5</v>
      </c>
      <c r="M5" s="11">
        <v>4</v>
      </c>
      <c r="N5" s="11">
        <v>5</v>
      </c>
      <c r="O5" s="12">
        <v>4.5</v>
      </c>
      <c r="P5" s="39">
        <f t="shared" ref="P5:P14" si="0">SUM(D5:O5)</f>
        <v>57</v>
      </c>
      <c r="Q5" s="40">
        <f>IF($P$5=0,"",SUM(P6:P14)/$P$5*100)</f>
        <v>99.999999999999986</v>
      </c>
      <c r="R5" s="10"/>
      <c r="S5" s="28"/>
      <c r="T5" s="51"/>
      <c r="U5" s="50"/>
      <c r="V5" s="27"/>
    </row>
    <row r="6" spans="1:22" ht="12.75" customHeight="1" x14ac:dyDescent="0.2">
      <c r="A6" s="21"/>
      <c r="B6" s="26"/>
      <c r="C6" s="35" t="s">
        <v>3</v>
      </c>
      <c r="D6" s="13"/>
      <c r="E6" s="13">
        <v>2.68</v>
      </c>
      <c r="F6" s="13"/>
      <c r="G6" s="46">
        <v>3.5</v>
      </c>
      <c r="H6" s="13"/>
      <c r="I6" s="13"/>
      <c r="J6" s="13"/>
      <c r="K6" s="13"/>
      <c r="L6" s="13"/>
      <c r="M6" s="13"/>
      <c r="N6" s="13"/>
      <c r="O6" s="14"/>
      <c r="P6" s="41">
        <f t="shared" si="0"/>
        <v>6.18</v>
      </c>
      <c r="Q6" s="42">
        <f t="shared" ref="Q6:Q14" si="1">IF($P$5=0,0,P6/$P$5*100)</f>
        <v>10.842105263157894</v>
      </c>
      <c r="R6" s="10"/>
      <c r="S6" s="57"/>
      <c r="T6" s="63" t="s">
        <v>25</v>
      </c>
      <c r="U6" s="50"/>
      <c r="V6" s="27"/>
    </row>
    <row r="7" spans="1:22" x14ac:dyDescent="0.2">
      <c r="A7" s="21"/>
      <c r="B7" s="26"/>
      <c r="C7" s="35" t="s">
        <v>26</v>
      </c>
      <c r="D7" s="13">
        <v>2.5</v>
      </c>
      <c r="E7" s="13"/>
      <c r="F7" s="13">
        <v>2</v>
      </c>
      <c r="G7" s="13">
        <v>0.5</v>
      </c>
      <c r="H7" s="13"/>
      <c r="I7" s="13">
        <v>1</v>
      </c>
      <c r="J7" s="13"/>
      <c r="K7" s="13">
        <v>4</v>
      </c>
      <c r="L7" s="13">
        <v>2.5</v>
      </c>
      <c r="M7" s="13">
        <v>1.5</v>
      </c>
      <c r="N7" s="13">
        <v>4</v>
      </c>
      <c r="O7" s="14">
        <v>2</v>
      </c>
      <c r="P7" s="41">
        <f t="shared" si="0"/>
        <v>20</v>
      </c>
      <c r="Q7" s="42">
        <f t="shared" si="1"/>
        <v>35.087719298245609</v>
      </c>
      <c r="R7" s="10"/>
      <c r="S7" s="58"/>
      <c r="T7" s="64"/>
      <c r="U7" s="50"/>
      <c r="V7" s="27"/>
    </row>
    <row r="8" spans="1:22" x14ac:dyDescent="0.2">
      <c r="A8" s="21"/>
      <c r="B8" s="26"/>
      <c r="C8" s="35" t="s">
        <v>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41">
        <f t="shared" si="0"/>
        <v>0</v>
      </c>
      <c r="Q8" s="42">
        <f t="shared" si="1"/>
        <v>0</v>
      </c>
      <c r="R8" s="10"/>
      <c r="S8" s="58"/>
      <c r="T8" s="64"/>
      <c r="U8" s="50"/>
      <c r="V8" s="27"/>
    </row>
    <row r="9" spans="1:22" x14ac:dyDescent="0.2">
      <c r="A9" s="21"/>
      <c r="B9" s="26"/>
      <c r="C9" s="35" t="s">
        <v>4</v>
      </c>
      <c r="D9" s="13"/>
      <c r="E9" s="13"/>
      <c r="F9" s="13"/>
      <c r="G9" s="13"/>
      <c r="H9" s="13">
        <v>4</v>
      </c>
      <c r="I9" s="13"/>
      <c r="J9" s="13">
        <v>2.5</v>
      </c>
      <c r="K9" s="13"/>
      <c r="L9" s="13"/>
      <c r="M9" s="13"/>
      <c r="N9" s="13"/>
      <c r="O9" s="14"/>
      <c r="P9" s="41">
        <f t="shared" si="0"/>
        <v>6.5</v>
      </c>
      <c r="Q9" s="42">
        <f t="shared" si="1"/>
        <v>11.403508771929824</v>
      </c>
      <c r="R9" s="10"/>
      <c r="S9" s="58"/>
      <c r="T9" s="64"/>
      <c r="U9" s="50"/>
      <c r="V9" s="27"/>
    </row>
    <row r="10" spans="1:22" x14ac:dyDescent="0.2">
      <c r="A10" s="21"/>
      <c r="B10" s="26"/>
      <c r="C10" s="35" t="s">
        <v>5</v>
      </c>
      <c r="D10" s="13"/>
      <c r="E10" s="13">
        <v>0.2</v>
      </c>
      <c r="F10" s="13">
        <v>0.8</v>
      </c>
      <c r="G10" s="13"/>
      <c r="H10" s="13"/>
      <c r="I10" s="13">
        <v>3</v>
      </c>
      <c r="J10" s="13"/>
      <c r="K10" s="13"/>
      <c r="L10" s="13"/>
      <c r="M10" s="13"/>
      <c r="N10" s="13"/>
      <c r="O10" s="14"/>
      <c r="P10" s="41">
        <f t="shared" si="0"/>
        <v>4</v>
      </c>
      <c r="Q10" s="42">
        <f t="shared" si="1"/>
        <v>7.0175438596491224</v>
      </c>
      <c r="R10" s="10"/>
      <c r="S10" s="58"/>
      <c r="T10" s="64"/>
      <c r="U10" s="50"/>
      <c r="V10" s="27"/>
    </row>
    <row r="11" spans="1:22" x14ac:dyDescent="0.2">
      <c r="A11" s="21"/>
      <c r="B11" s="26"/>
      <c r="C11" s="35" t="s">
        <v>6</v>
      </c>
      <c r="D11" s="13"/>
      <c r="E11" s="13"/>
      <c r="F11" s="13"/>
      <c r="G11" s="13"/>
      <c r="H11" s="13"/>
      <c r="I11" s="13"/>
      <c r="J11" s="13">
        <v>0.8</v>
      </c>
      <c r="K11" s="13"/>
      <c r="L11" s="13"/>
      <c r="M11" s="13"/>
      <c r="N11" s="13"/>
      <c r="O11" s="14"/>
      <c r="P11" s="41">
        <f t="shared" si="0"/>
        <v>0.8</v>
      </c>
      <c r="Q11" s="42">
        <f t="shared" si="1"/>
        <v>1.4035087719298245</v>
      </c>
      <c r="R11" s="10"/>
      <c r="S11" s="58"/>
      <c r="T11" s="64"/>
      <c r="U11" s="50"/>
      <c r="V11" s="27"/>
    </row>
    <row r="12" spans="1:22" x14ac:dyDescent="0.2">
      <c r="A12" s="21"/>
      <c r="B12" s="26"/>
      <c r="C12" s="35" t="s">
        <v>7</v>
      </c>
      <c r="D12" s="13">
        <v>2</v>
      </c>
      <c r="E12" s="13">
        <v>0.35</v>
      </c>
      <c r="F12" s="13">
        <v>0.8</v>
      </c>
      <c r="G12" s="13"/>
      <c r="H12" s="13">
        <v>0.3</v>
      </c>
      <c r="I12" s="13">
        <v>0.25</v>
      </c>
      <c r="J12" s="13">
        <v>0.8</v>
      </c>
      <c r="K12" s="13">
        <v>0.2</v>
      </c>
      <c r="L12" s="13"/>
      <c r="M12" s="13"/>
      <c r="N12" s="13"/>
      <c r="O12" s="14">
        <v>0.7</v>
      </c>
      <c r="P12" s="41">
        <f t="shared" si="0"/>
        <v>5.4</v>
      </c>
      <c r="Q12" s="42">
        <f t="shared" si="1"/>
        <v>9.4736842105263168</v>
      </c>
      <c r="R12" s="10"/>
      <c r="S12" s="58"/>
      <c r="T12" s="64"/>
      <c r="U12" s="50"/>
      <c r="V12" s="27"/>
    </row>
    <row r="13" spans="1:22" x14ac:dyDescent="0.2">
      <c r="A13" s="21"/>
      <c r="B13" s="26"/>
      <c r="C13" s="35" t="s">
        <v>8</v>
      </c>
      <c r="D13" s="13">
        <v>0.5</v>
      </c>
      <c r="E13" s="13">
        <v>0.27</v>
      </c>
      <c r="F13" s="13">
        <v>0.6</v>
      </c>
      <c r="G13" s="13">
        <v>1</v>
      </c>
      <c r="H13" s="13">
        <v>0.5</v>
      </c>
      <c r="I13" s="13">
        <v>0.5</v>
      </c>
      <c r="J13" s="13">
        <v>0.9</v>
      </c>
      <c r="K13" s="13">
        <v>0.7</v>
      </c>
      <c r="L13" s="13">
        <v>0.7</v>
      </c>
      <c r="M13" s="13">
        <v>0.5</v>
      </c>
      <c r="N13" s="13">
        <v>1</v>
      </c>
      <c r="O13" s="14">
        <v>1.8</v>
      </c>
      <c r="P13" s="41">
        <f t="shared" si="0"/>
        <v>8.9700000000000006</v>
      </c>
      <c r="Q13" s="42">
        <f t="shared" si="1"/>
        <v>15.736842105263161</v>
      </c>
      <c r="R13" s="10"/>
      <c r="S13" s="58"/>
      <c r="T13" s="64"/>
      <c r="U13" s="50"/>
      <c r="V13" s="27"/>
    </row>
    <row r="14" spans="1:22" x14ac:dyDescent="0.2">
      <c r="A14" s="21"/>
      <c r="B14" s="26"/>
      <c r="C14" s="36" t="s">
        <v>10</v>
      </c>
      <c r="D14" s="37"/>
      <c r="E14" s="37"/>
      <c r="F14" s="37">
        <v>0.8</v>
      </c>
      <c r="G14" s="37"/>
      <c r="H14" s="37">
        <v>0.2</v>
      </c>
      <c r="I14" s="37">
        <v>0.25</v>
      </c>
      <c r="J14" s="37"/>
      <c r="K14" s="37">
        <v>0.1</v>
      </c>
      <c r="L14" s="37">
        <v>1.8</v>
      </c>
      <c r="M14" s="37">
        <v>2</v>
      </c>
      <c r="N14" s="37"/>
      <c r="O14" s="38"/>
      <c r="P14" s="43">
        <f t="shared" si="0"/>
        <v>5.15</v>
      </c>
      <c r="Q14" s="44">
        <f t="shared" si="1"/>
        <v>9.0350877192982466</v>
      </c>
      <c r="R14" s="10"/>
      <c r="S14" s="59"/>
      <c r="T14" s="65"/>
      <c r="U14" s="50"/>
      <c r="V14" s="27"/>
    </row>
    <row r="15" spans="1:22" x14ac:dyDescent="0.2">
      <c r="A15" s="22"/>
      <c r="B15" s="10"/>
      <c r="C15" s="15"/>
      <c r="D15" s="45">
        <f t="shared" ref="D15:O15" si="2">SUM(D6:D14)</f>
        <v>5</v>
      </c>
      <c r="E15" s="45">
        <f t="shared" si="2"/>
        <v>3.5000000000000004</v>
      </c>
      <c r="F15" s="45">
        <f t="shared" si="2"/>
        <v>4.9999999999999991</v>
      </c>
      <c r="G15" s="45">
        <f t="shared" si="2"/>
        <v>5</v>
      </c>
      <c r="H15" s="45">
        <f t="shared" si="2"/>
        <v>5</v>
      </c>
      <c r="I15" s="45">
        <f t="shared" si="2"/>
        <v>5</v>
      </c>
      <c r="J15" s="45">
        <f t="shared" si="2"/>
        <v>5</v>
      </c>
      <c r="K15" s="45">
        <f t="shared" si="2"/>
        <v>5</v>
      </c>
      <c r="L15" s="45">
        <f t="shared" si="2"/>
        <v>5</v>
      </c>
      <c r="M15" s="45">
        <f t="shared" si="2"/>
        <v>4</v>
      </c>
      <c r="N15" s="45">
        <f t="shared" si="2"/>
        <v>5</v>
      </c>
      <c r="O15" s="45">
        <f t="shared" si="2"/>
        <v>4.5</v>
      </c>
      <c r="P15" s="15"/>
      <c r="Q15" s="15"/>
      <c r="R15" s="9"/>
      <c r="S15" s="28"/>
      <c r="T15" s="51"/>
      <c r="U15" s="50"/>
      <c r="V15" s="27"/>
    </row>
    <row r="16" spans="1:22" x14ac:dyDescent="0.2">
      <c r="A16" s="22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28"/>
      <c r="T16" s="51"/>
      <c r="U16" s="51"/>
      <c r="V16" s="27"/>
    </row>
    <row r="17" spans="2:21" ht="144" customHeight="1" x14ac:dyDescent="0.2">
      <c r="B17" s="16"/>
      <c r="C17" s="60" t="s">
        <v>27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2"/>
      <c r="S17" s="17"/>
      <c r="T17" s="53"/>
      <c r="U17" s="49"/>
    </row>
  </sheetData>
  <mergeCells count="4">
    <mergeCell ref="C2:R2"/>
    <mergeCell ref="S6:S14"/>
    <mergeCell ref="T6:T14"/>
    <mergeCell ref="C17:R17"/>
  </mergeCells>
  <conditionalFormatting sqref="D6:D14">
    <cfRule type="expression" dxfId="1545" priority="33">
      <formula>AND((D6/$D$5)&gt;0,(D6/$D$5)&lt;=0.2)</formula>
    </cfRule>
  </conditionalFormatting>
  <conditionalFormatting sqref="D6:D14">
    <cfRule type="expression" dxfId="1544" priority="34">
      <formula>AND((D6/$D$5)&gt;0.2,(D6/$D$5)&lt;=0.4)</formula>
    </cfRule>
  </conditionalFormatting>
  <conditionalFormatting sqref="D6:D14">
    <cfRule type="expression" dxfId="1543" priority="35">
      <formula>AND((D6/$D$5)&gt;0.4,(D6/$D$5)&lt;=0.6)</formula>
    </cfRule>
  </conditionalFormatting>
  <conditionalFormatting sqref="D6:D14">
    <cfRule type="expression" dxfId="1542" priority="36">
      <formula>AND((D6/$D$5)&gt;0.6,(D6/$D$5)&lt;=0.8)</formula>
    </cfRule>
  </conditionalFormatting>
  <conditionalFormatting sqref="D6:D14">
    <cfRule type="expression" dxfId="1541" priority="37">
      <formula>(D6/$D$5)&gt;0.8</formula>
    </cfRule>
  </conditionalFormatting>
  <conditionalFormatting sqref="E6:E14">
    <cfRule type="expression" dxfId="1540" priority="38">
      <formula>AND((E6/$E$5)&gt;0.2,(E6/$E$5)&lt;=0.4)</formula>
    </cfRule>
  </conditionalFormatting>
  <conditionalFormatting sqref="E6:E14">
    <cfRule type="expression" dxfId="1539" priority="39">
      <formula>AND((E6/$E$5)*100&gt;0,(E6/$E$5)*100&lt;=20)</formula>
    </cfRule>
  </conditionalFormatting>
  <conditionalFormatting sqref="E6:E14">
    <cfRule type="expression" dxfId="1538" priority="40">
      <formula>AND((E6/$E$5)*100&gt;40,(E6/$E$5)*100&lt;=60)</formula>
    </cfRule>
  </conditionalFormatting>
  <conditionalFormatting sqref="E6:E14">
    <cfRule type="expression" dxfId="1537" priority="41">
      <formula>AND((E6/$E$5)*100&gt;60,(E6/$E$5)*100&lt;=80)</formula>
    </cfRule>
  </conditionalFormatting>
  <conditionalFormatting sqref="E6:E14">
    <cfRule type="expression" dxfId="1536" priority="42">
      <formula>(E6/$E$5)&gt;0.8</formula>
    </cfRule>
  </conditionalFormatting>
  <conditionalFormatting sqref="F7:F14">
    <cfRule type="expression" dxfId="1535" priority="43">
      <formula>AND((F7/$F$5)&gt;0,(F7/$F$5)&lt;=0.2)</formula>
    </cfRule>
  </conditionalFormatting>
  <conditionalFormatting sqref="F7:F14">
    <cfRule type="expression" dxfId="1534" priority="44">
      <formula>AND((F7/$F$5)&gt;0.2,(F7/$F$5)&lt;=0.4)</formula>
    </cfRule>
  </conditionalFormatting>
  <conditionalFormatting sqref="F7:F14">
    <cfRule type="expression" dxfId="1533" priority="45">
      <formula>AND((F7/$F$5)&gt;0.4,(F7/$F$5)&lt;=0.6)</formula>
    </cfRule>
  </conditionalFormatting>
  <conditionalFormatting sqref="F7:F14">
    <cfRule type="expression" dxfId="1532" priority="46">
      <formula>AND((F7/$F$5)&gt;0.6,(F7/$F$5)*100&lt;=0.8)</formula>
    </cfRule>
  </conditionalFormatting>
  <conditionalFormatting sqref="F7:F14">
    <cfRule type="expression" dxfId="1531" priority="47">
      <formula>(F7/$F$5)&gt;0.8</formula>
    </cfRule>
  </conditionalFormatting>
  <conditionalFormatting sqref="G6:G14">
    <cfRule type="expression" dxfId="1530" priority="48">
      <formula>AND((G6/$G$5)&gt;0,(G6/$G$5)&lt;=0.2)</formula>
    </cfRule>
  </conditionalFormatting>
  <conditionalFormatting sqref="G6:G14">
    <cfRule type="expression" dxfId="1529" priority="49">
      <formula>AND((G6/$G$5)&gt;0.2,(G6/$G$5)&lt;=0.4)</formula>
    </cfRule>
  </conditionalFormatting>
  <conditionalFormatting sqref="G6:G14">
    <cfRule type="expression" dxfId="1528" priority="50">
      <formula>AND((G6/$G$5)&gt;0.4,(G6/$G$5)&lt;=0.6)</formula>
    </cfRule>
  </conditionalFormatting>
  <conditionalFormatting sqref="G6:G14">
    <cfRule type="expression" dxfId="1527" priority="51">
      <formula>AND((G6/$G$5)&gt;0.6,(G6/$G$5)&lt;=0.8)</formula>
    </cfRule>
  </conditionalFormatting>
  <conditionalFormatting sqref="G6:G14">
    <cfRule type="expression" dxfId="1526" priority="52">
      <formula>(G6/$G$5)&gt;0.8</formula>
    </cfRule>
  </conditionalFormatting>
  <conditionalFormatting sqref="M13:O13 G6:O6 D7:O12 D13:K13 D14:O14 D6:E6">
    <cfRule type="containsBlanks" dxfId="1525" priority="53">
      <formula>LEN(TRIM(D6))=0</formula>
    </cfRule>
  </conditionalFormatting>
  <conditionalFormatting sqref="H6:H14">
    <cfRule type="expression" dxfId="1524" priority="54">
      <formula>AND((H6/$H$5)&gt;0,(H6/$H$5)&lt;=0.2)</formula>
    </cfRule>
  </conditionalFormatting>
  <conditionalFormatting sqref="H6:H14">
    <cfRule type="expression" dxfId="1523" priority="55">
      <formula>AND((H6/$H$5)&gt;0.2,(H6/$H$5)&lt;=0.4)</formula>
    </cfRule>
  </conditionalFormatting>
  <conditionalFormatting sqref="H6:H14">
    <cfRule type="expression" dxfId="1522" priority="56">
      <formula>AND((H6/$H$5)&gt;0.4,(H6/$H$5)&lt;=0.6)</formula>
    </cfRule>
  </conditionalFormatting>
  <conditionalFormatting sqref="H6:H14">
    <cfRule type="expression" dxfId="1521" priority="57">
      <formula>AND((H6/$H$5)&gt;0.6,(H6/$H$5)&lt;=0.8)</formula>
    </cfRule>
  </conditionalFormatting>
  <conditionalFormatting sqref="H6:H14">
    <cfRule type="expression" dxfId="1520" priority="58">
      <formula>(H6/$H$5)&gt;0.8</formula>
    </cfRule>
  </conditionalFormatting>
  <conditionalFormatting sqref="I6:I14">
    <cfRule type="expression" dxfId="1519" priority="59">
      <formula>AND((I6/$I$5)&gt;0,(I6/$I$5)&lt;=0.2)</formula>
    </cfRule>
  </conditionalFormatting>
  <conditionalFormatting sqref="I6:I14">
    <cfRule type="expression" dxfId="1518" priority="60">
      <formula>AND((I6/$I$5)&gt;0.2,(I6/$I$5)&lt;=0.4)</formula>
    </cfRule>
  </conditionalFormatting>
  <conditionalFormatting sqref="I6:I14">
    <cfRule type="expression" dxfId="1517" priority="61">
      <formula>AND((I6/$I$5)&gt;0.4,(I6/$I$5)&lt;=0.62)</formula>
    </cfRule>
  </conditionalFormatting>
  <conditionalFormatting sqref="I6:I14">
    <cfRule type="expression" dxfId="1516" priority="62">
      <formula>AND((I6/$I$5)&gt;0.6,(I6/$I$5)&lt;=0.8)</formula>
    </cfRule>
  </conditionalFormatting>
  <conditionalFormatting sqref="I6:I14">
    <cfRule type="expression" dxfId="1515" priority="63">
      <formula>(I6/$I$5)&gt;0.8</formula>
    </cfRule>
  </conditionalFormatting>
  <conditionalFormatting sqref="J6:J14">
    <cfRule type="expression" dxfId="1514" priority="64">
      <formula>AND((J6/$J$5)&gt;0,(J6/$J$5)&lt;=0.2)</formula>
    </cfRule>
  </conditionalFormatting>
  <conditionalFormatting sqref="J6:J14">
    <cfRule type="expression" dxfId="1513" priority="65">
      <formula>AND((J6/$J$5)&gt;0.2,(J6/$J$5)&lt;=0.4)</formula>
    </cfRule>
  </conditionalFormatting>
  <conditionalFormatting sqref="J6:J14">
    <cfRule type="expression" dxfId="1512" priority="66">
      <formula>AND((J6/$J$5)&gt;0.4,(J6/$J$5)&lt;=0.6)</formula>
    </cfRule>
  </conditionalFormatting>
  <conditionalFormatting sqref="J6:J14">
    <cfRule type="expression" dxfId="1511" priority="67">
      <formula>AND((J6/$J$5)&gt;0.6,(J6/$J$5)&lt;=0.8)</formula>
    </cfRule>
  </conditionalFormatting>
  <conditionalFormatting sqref="J6:J14">
    <cfRule type="expression" dxfId="1510" priority="68">
      <formula>(J6/$J$5)&gt;0.8</formula>
    </cfRule>
  </conditionalFormatting>
  <conditionalFormatting sqref="K6:K14">
    <cfRule type="expression" dxfId="1509" priority="69">
      <formula>AND((K6/$K$5)&gt;0,(K6/$K$5)&lt;=0.2)</formula>
    </cfRule>
  </conditionalFormatting>
  <conditionalFormatting sqref="K6:K14">
    <cfRule type="expression" dxfId="1508" priority="70">
      <formula>AND((K6/$K$5)&gt;0.2,(K6/$K$5)&lt;=0.4)</formula>
    </cfRule>
  </conditionalFormatting>
  <conditionalFormatting sqref="K6:K14">
    <cfRule type="expression" dxfId="1507" priority="71">
      <formula>AND((K6/$K$5)&gt;0.4,(K6/$K$5)&lt;=0.6)</formula>
    </cfRule>
  </conditionalFormatting>
  <conditionalFormatting sqref="K6:K14">
    <cfRule type="expression" dxfId="1506" priority="72">
      <formula>AND((K6/$K$5)&gt;0.6,(K6/$K$5)&lt;=0.8)</formula>
    </cfRule>
  </conditionalFormatting>
  <conditionalFormatting sqref="K6:K14">
    <cfRule type="expression" dxfId="1505" priority="73">
      <formula>(K6/$K$5)&gt;0.8</formula>
    </cfRule>
  </conditionalFormatting>
  <conditionalFormatting sqref="L6:L12 L14">
    <cfRule type="expression" dxfId="1504" priority="74">
      <formula>AND((L6/$L$5)&gt;0,(L6/$L$5)&lt;=0.2)</formula>
    </cfRule>
  </conditionalFormatting>
  <conditionalFormatting sqref="L6:L12 L14">
    <cfRule type="expression" dxfId="1503" priority="75">
      <formula>AND((L6/$L$5)&gt;0.2,(L6/$L$5)&lt;=0.4)</formula>
    </cfRule>
  </conditionalFormatting>
  <conditionalFormatting sqref="L6:L12 L14">
    <cfRule type="expression" dxfId="1502" priority="76">
      <formula>AND((L6/$L$5)&gt;0.4,(L6/$L$5)&lt;=0.6)</formula>
    </cfRule>
  </conditionalFormatting>
  <conditionalFormatting sqref="L6:L12 L14">
    <cfRule type="expression" dxfId="1501" priority="77">
      <formula>AND((L6/$L$5)&gt;0.6,(L6/$L$5)&lt;=0.8)</formula>
    </cfRule>
  </conditionalFormatting>
  <conditionalFormatting sqref="L6:L12 L14">
    <cfRule type="expression" dxfId="1500" priority="78">
      <formula>(L6/$L$5)&gt;0.8</formula>
    </cfRule>
  </conditionalFormatting>
  <conditionalFormatting sqref="M6:M14">
    <cfRule type="expression" dxfId="1499" priority="79">
      <formula>AND((M6/$M$5)&gt;0,(M6/$M$5)&lt;=0.2)</formula>
    </cfRule>
  </conditionalFormatting>
  <conditionalFormatting sqref="M6:M14">
    <cfRule type="expression" dxfId="1498" priority="80">
      <formula>AND((M6/$M$5)&gt;0.2,(M6/$M$5)&lt;=0.4)</formula>
    </cfRule>
  </conditionalFormatting>
  <conditionalFormatting sqref="M6:M14">
    <cfRule type="expression" dxfId="1497" priority="81">
      <formula>AND((M6/$M$5)&gt;0.4,(M6/$M$5)&lt;=0.6)</formula>
    </cfRule>
  </conditionalFormatting>
  <conditionalFormatting sqref="M6:M14">
    <cfRule type="expression" dxfId="1496" priority="82">
      <formula>AND((M6/$M$5)&gt;0.6,(M6/$M$5)&lt;=0.8)</formula>
    </cfRule>
  </conditionalFormatting>
  <conditionalFormatting sqref="M6:M14">
    <cfRule type="expression" dxfId="1495" priority="83">
      <formula>(M6/$M$5)&gt;0.8</formula>
    </cfRule>
  </conditionalFormatting>
  <conditionalFormatting sqref="N6:N14">
    <cfRule type="expression" dxfId="1494" priority="84">
      <formula>AND((N6/$N$5)&gt;0,(N6/$N$5)&lt;=0.2)</formula>
    </cfRule>
  </conditionalFormatting>
  <conditionalFormatting sqref="N6:N14">
    <cfRule type="expression" dxfId="1493" priority="85">
      <formula>AND((N6/$N$5)&gt;0.2,(N6/$N$5)&lt;=0.4)</formula>
    </cfRule>
  </conditionalFormatting>
  <conditionalFormatting sqref="N6:N14">
    <cfRule type="expression" dxfId="1492" priority="86">
      <formula>AND((N6/$N$5)&gt;0.4,(N6/$N$5)&lt;=0.6)</formula>
    </cfRule>
  </conditionalFormatting>
  <conditionalFormatting sqref="N6:N14">
    <cfRule type="expression" dxfId="1491" priority="87">
      <formula>AND((N6/$N$5)&gt;0.6,(N6/$N$5)&lt;=0.8)</formula>
    </cfRule>
  </conditionalFormatting>
  <conditionalFormatting sqref="N6:N14">
    <cfRule type="expression" dxfId="1490" priority="88">
      <formula>(N6/$N$5)&gt;0.8</formula>
    </cfRule>
  </conditionalFormatting>
  <conditionalFormatting sqref="O6:O14">
    <cfRule type="expression" dxfId="1489" priority="89">
      <formula>AND((O6/$O$5)&gt;0,(O6/$O$5)&lt;=0.2)</formula>
    </cfRule>
  </conditionalFormatting>
  <conditionalFormatting sqref="O6:O14">
    <cfRule type="expression" dxfId="1488" priority="90">
      <formula>AND((O6/$O$5)&gt;0.2,(O6/$O$5)&lt;=0.4)</formula>
    </cfRule>
  </conditionalFormatting>
  <conditionalFormatting sqref="O6:O14">
    <cfRule type="expression" dxfId="1487" priority="91">
      <formula>AND((O6/$O$5)&gt;0.4,(O6/$O$5)&lt;=0.6)</formula>
    </cfRule>
  </conditionalFormatting>
  <conditionalFormatting sqref="O6:O14">
    <cfRule type="expression" dxfId="1486" priority="92">
      <formula>AND((O6/$O$5)&gt;0.6,(O6/$O$5)&lt;=0.8)</formula>
    </cfRule>
  </conditionalFormatting>
  <conditionalFormatting sqref="O6:O14">
    <cfRule type="expression" dxfId="1485" priority="93">
      <formula>(O6/$O$5)&gt;0.8</formula>
    </cfRule>
  </conditionalFormatting>
  <conditionalFormatting sqref="P5:Q14">
    <cfRule type="containsBlanks" dxfId="1484" priority="94">
      <formula>LEN(TRIM(P5))=0</formula>
    </cfRule>
  </conditionalFormatting>
  <conditionalFormatting sqref="P6:Q14 M13:O13 G6:O6 D5:O5 D13:K13 D14:O14 D7:O12 D6:E6">
    <cfRule type="cellIs" dxfId="1483" priority="95" operator="equal">
      <formula>0</formula>
    </cfRule>
  </conditionalFormatting>
  <conditionalFormatting sqref="Q5">
    <cfRule type="cellIs" dxfId="1482" priority="32" operator="greaterThan">
      <formula>100</formula>
    </cfRule>
  </conditionalFormatting>
  <conditionalFormatting sqref="Q5">
    <cfRule type="cellIs" dxfId="1481" priority="31" operator="lessThan">
      <formula>100</formula>
    </cfRule>
  </conditionalFormatting>
  <conditionalFormatting sqref="Q6:Q14">
    <cfRule type="top10" dxfId="1480" priority="30" rank="3"/>
  </conditionalFormatting>
  <conditionalFormatting sqref="F12">
    <cfRule type="expression" dxfId="1479" priority="25">
      <formula>AND((F12/$H$5)&gt;0,(F12/$H$5)&lt;=0.2)</formula>
    </cfRule>
  </conditionalFormatting>
  <conditionalFormatting sqref="F12">
    <cfRule type="expression" dxfId="1478" priority="26">
      <formula>AND((F12/$H$5)&gt;0.2,(F12/$H$5)&lt;=0.4)</formula>
    </cfRule>
  </conditionalFormatting>
  <conditionalFormatting sqref="F12">
    <cfRule type="expression" dxfId="1477" priority="27">
      <formula>AND((F12/$H$5)&gt;0.4,(F12/$H$5)&lt;=0.6)</formula>
    </cfRule>
  </conditionalFormatting>
  <conditionalFormatting sqref="F12">
    <cfRule type="expression" dxfId="1476" priority="28">
      <formula>AND((F12/$H$5)&gt;0.6,(F12/$H$5)&lt;=0.8)</formula>
    </cfRule>
  </conditionalFormatting>
  <conditionalFormatting sqref="F12">
    <cfRule type="expression" dxfId="1475" priority="29">
      <formula>(F12/$H$5)&gt;0.8</formula>
    </cfRule>
  </conditionalFormatting>
  <conditionalFormatting sqref="F12">
    <cfRule type="expression" dxfId="1474" priority="20">
      <formula>AND((F12/$D$5)&gt;0,(F12/$D$5)&lt;=0.2)</formula>
    </cfRule>
  </conditionalFormatting>
  <conditionalFormatting sqref="F12">
    <cfRule type="expression" dxfId="1473" priority="21">
      <formula>AND((F12/$D$5)&gt;0.2,(F12/$D$5)&lt;=0.4)</formula>
    </cfRule>
  </conditionalFormatting>
  <conditionalFormatting sqref="F12">
    <cfRule type="expression" dxfId="1472" priority="22">
      <formula>AND((F12/$D$5)&gt;0.4,(F12/$D$5)&lt;=0.6)</formula>
    </cfRule>
  </conditionalFormatting>
  <conditionalFormatting sqref="F12">
    <cfRule type="expression" dxfId="1471" priority="23">
      <formula>AND((F12/$D$5)&gt;0.6,(F12/$D$5)&lt;=0.8)</formula>
    </cfRule>
  </conditionalFormatting>
  <conditionalFormatting sqref="F12">
    <cfRule type="expression" dxfId="1470" priority="24">
      <formula>(F12/$D$5)&gt;0.8</formula>
    </cfRule>
  </conditionalFormatting>
  <conditionalFormatting sqref="L13">
    <cfRule type="containsBlanks" dxfId="1469" priority="13">
      <formula>LEN(TRIM(L13))=0</formula>
    </cfRule>
  </conditionalFormatting>
  <conditionalFormatting sqref="L13">
    <cfRule type="expression" dxfId="1468" priority="14">
      <formula>AND((L13/$L$5)&gt;0,(L13/$L$5)&lt;=0.2)</formula>
    </cfRule>
  </conditionalFormatting>
  <conditionalFormatting sqref="L13">
    <cfRule type="expression" dxfId="1467" priority="15">
      <formula>AND((L13/$L$5)&gt;0.2,(L13/$L$5)&lt;=0.4)</formula>
    </cfRule>
  </conditionalFormatting>
  <conditionalFormatting sqref="L13">
    <cfRule type="expression" dxfId="1466" priority="16">
      <formula>AND((L13/$L$5)&gt;0.4,(L13/$L$5)&lt;=0.6)</formula>
    </cfRule>
  </conditionalFormatting>
  <conditionalFormatting sqref="L13">
    <cfRule type="expression" dxfId="1465" priority="17">
      <formula>AND((L13/$L$5)&gt;0.6,(L13/$L$5)&lt;=0.8)</formula>
    </cfRule>
  </conditionalFormatting>
  <conditionalFormatting sqref="L13">
    <cfRule type="expression" dxfId="1464" priority="18">
      <formula>(L13/$L$5)&gt;0.8</formula>
    </cfRule>
  </conditionalFormatting>
  <conditionalFormatting sqref="L13">
    <cfRule type="cellIs" dxfId="1463" priority="19" operator="equal">
      <formula>0</formula>
    </cfRule>
  </conditionalFormatting>
  <conditionalFormatting sqref="L14">
    <cfRule type="expression" dxfId="1462" priority="8">
      <formula>AND((L14/$K$5)&gt;0,(L14/$K$5)&lt;=0.2)</formula>
    </cfRule>
  </conditionalFormatting>
  <conditionalFormatting sqref="L14">
    <cfRule type="expression" dxfId="1461" priority="9">
      <formula>AND((L14/$K$5)&gt;0.2,(L14/$K$5)&lt;=0.4)</formula>
    </cfRule>
  </conditionalFormatting>
  <conditionalFormatting sqref="L14">
    <cfRule type="expression" dxfId="1460" priority="10">
      <formula>AND((L14/$K$5)&gt;0.4,(L14/$K$5)&lt;=0.6)</formula>
    </cfRule>
  </conditionalFormatting>
  <conditionalFormatting sqref="L14">
    <cfRule type="expression" dxfId="1459" priority="11">
      <formula>AND((L14/$K$5)&gt;0.6,(L14/$K$5)&lt;=0.8)</formula>
    </cfRule>
  </conditionalFormatting>
  <conditionalFormatting sqref="L14">
    <cfRule type="expression" dxfId="1458" priority="12">
      <formula>(L14/$K$5)&gt;0.8</formula>
    </cfRule>
  </conditionalFormatting>
  <conditionalFormatting sqref="F6">
    <cfRule type="containsBlanks" dxfId="1457" priority="1">
      <formula>LEN(TRIM(F6))=0</formula>
    </cfRule>
  </conditionalFormatting>
  <conditionalFormatting sqref="F6">
    <cfRule type="expression" dxfId="1456" priority="2">
      <formula>AND((F6/$I$5)&gt;0,(F6/$I$5)&lt;=0.2)</formula>
    </cfRule>
  </conditionalFormatting>
  <conditionalFormatting sqref="F6">
    <cfRule type="expression" dxfId="1455" priority="3">
      <formula>AND((F6/$I$5)&gt;0.2,(F6/$I$5)&lt;=0.4)</formula>
    </cfRule>
  </conditionalFormatting>
  <conditionalFormatting sqref="F6">
    <cfRule type="expression" dxfId="1454" priority="4">
      <formula>AND((F6/$I$5)&gt;0.4,(F6/$I$5)&lt;=0.62)</formula>
    </cfRule>
  </conditionalFormatting>
  <conditionalFormatting sqref="F6">
    <cfRule type="expression" dxfId="1453" priority="5">
      <formula>AND((F6/$I$5)&gt;0.6,(F6/$I$5)&lt;=0.8)</formula>
    </cfRule>
  </conditionalFormatting>
  <conditionalFormatting sqref="F6">
    <cfRule type="expression" dxfId="1452" priority="6">
      <formula>(F6/$I$5)&gt;0.8</formula>
    </cfRule>
  </conditionalFormatting>
  <conditionalFormatting sqref="F6">
    <cfRule type="cellIs" dxfId="1451" priority="7" operator="equal">
      <formula>0</formula>
    </cfRule>
  </conditionalFormatting>
  <conditionalFormatting sqref="D15:O15">
    <cfRule type="cellIs" dxfId="1450" priority="96" operator="greaterThan">
      <formula>D5</formula>
    </cfRule>
  </conditionalFormatting>
  <conditionalFormatting sqref="D15:O15">
    <cfRule type="cellIs" dxfId="1449" priority="97" operator="lessThan">
      <formula>D5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4EB4-3027-4489-86C1-29A6C79F8E4D}">
  <dimension ref="A1:V17"/>
  <sheetViews>
    <sheetView workbookViewId="0">
      <selection activeCell="H14" sqref="H14"/>
    </sheetView>
  </sheetViews>
  <sheetFormatPr defaultColWidth="14.42578125" defaultRowHeight="12.75" x14ac:dyDescent="0.2"/>
  <cols>
    <col min="1" max="2" width="4.28515625" style="1" customWidth="1"/>
    <col min="3" max="3" width="25.7109375" style="1" customWidth="1"/>
    <col min="4" max="4" width="5.5703125" style="1" customWidth="1"/>
    <col min="5" max="5" width="5" style="1" customWidth="1"/>
    <col min="6" max="6" width="5.5703125" style="1" customWidth="1"/>
    <col min="7" max="7" width="5.28515625" style="1" customWidth="1"/>
    <col min="8" max="8" width="5.42578125" style="1" customWidth="1"/>
    <col min="9" max="9" width="5.140625" style="1" customWidth="1"/>
    <col min="10" max="11" width="4.85546875" style="1" customWidth="1"/>
    <col min="12" max="12" width="5.42578125" style="1" customWidth="1"/>
    <col min="13" max="13" width="5.5703125" style="1" customWidth="1"/>
    <col min="14" max="14" width="5" style="1" customWidth="1"/>
    <col min="15" max="15" width="5.28515625" style="1" customWidth="1"/>
    <col min="16" max="16" width="5.140625" style="1" customWidth="1"/>
    <col min="17" max="17" width="7.42578125" style="1" customWidth="1"/>
    <col min="18" max="18" width="7" style="1" customWidth="1"/>
    <col min="19" max="19" width="4.28515625" style="1" customWidth="1"/>
    <col min="20" max="20" width="17.85546875" style="1" customWidth="1"/>
    <col min="21" max="21" width="4.7109375" style="1" customWidth="1"/>
    <col min="22" max="16384" width="14.42578125" style="1"/>
  </cols>
  <sheetData>
    <row r="1" spans="1:22" ht="15.75" customHeight="1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2" ht="45.75" customHeight="1" x14ac:dyDescent="0.2">
      <c r="B2" s="3"/>
      <c r="C2" s="54" t="s">
        <v>11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6"/>
      <c r="S2" s="4"/>
      <c r="T2" s="4"/>
      <c r="U2" s="5"/>
    </row>
    <row r="3" spans="1:22" x14ac:dyDescent="0.2">
      <c r="A3" s="19"/>
      <c r="B3" s="23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9"/>
      <c r="T3" s="9"/>
      <c r="U3" s="48"/>
      <c r="V3" s="27"/>
    </row>
    <row r="4" spans="1:22" x14ac:dyDescent="0.2">
      <c r="A4" s="19"/>
      <c r="B4" s="24"/>
      <c r="C4" s="29" t="s">
        <v>12</v>
      </c>
      <c r="D4" s="30" t="s">
        <v>13</v>
      </c>
      <c r="E4" s="30" t="s">
        <v>14</v>
      </c>
      <c r="F4" s="30" t="s">
        <v>15</v>
      </c>
      <c r="G4" s="30" t="s">
        <v>16</v>
      </c>
      <c r="H4" s="30" t="s">
        <v>17</v>
      </c>
      <c r="I4" s="30" t="s">
        <v>18</v>
      </c>
      <c r="J4" s="30" t="s">
        <v>19</v>
      </c>
      <c r="K4" s="30" t="s">
        <v>20</v>
      </c>
      <c r="L4" s="30" t="s">
        <v>21</v>
      </c>
      <c r="M4" s="30" t="s">
        <v>22</v>
      </c>
      <c r="N4" s="30" t="s">
        <v>23</v>
      </c>
      <c r="O4" s="31" t="s">
        <v>24</v>
      </c>
      <c r="P4" s="32" t="s">
        <v>1</v>
      </c>
      <c r="Q4" s="33" t="s">
        <v>0</v>
      </c>
      <c r="R4" s="10"/>
      <c r="S4" s="9"/>
      <c r="T4" s="28"/>
      <c r="U4" s="50"/>
      <c r="V4" s="27"/>
    </row>
    <row r="5" spans="1:22" x14ac:dyDescent="0.2">
      <c r="A5" s="20"/>
      <c r="B5" s="25"/>
      <c r="C5" s="34" t="s">
        <v>2</v>
      </c>
      <c r="D5" s="11">
        <v>4</v>
      </c>
      <c r="E5" s="11">
        <v>1.5</v>
      </c>
      <c r="F5" s="11">
        <v>3</v>
      </c>
      <c r="G5" s="11">
        <v>3</v>
      </c>
      <c r="H5" s="11">
        <v>4</v>
      </c>
      <c r="I5" s="11">
        <v>4</v>
      </c>
      <c r="J5" s="11">
        <v>4</v>
      </c>
      <c r="K5" s="11">
        <v>4</v>
      </c>
      <c r="L5" s="11">
        <v>3</v>
      </c>
      <c r="M5" s="11">
        <v>3</v>
      </c>
      <c r="N5" s="11">
        <v>4</v>
      </c>
      <c r="O5" s="12">
        <v>4</v>
      </c>
      <c r="P5" s="39">
        <f t="shared" ref="P5:P14" si="0">SUM(D5:O5)</f>
        <v>41.5</v>
      </c>
      <c r="Q5" s="40">
        <f>IF($P$5=0,"",SUM(P6:P14)/$P$5*100)</f>
        <v>100</v>
      </c>
      <c r="R5" s="10"/>
      <c r="S5" s="9"/>
      <c r="T5" s="28"/>
      <c r="U5" s="50"/>
      <c r="V5" s="27"/>
    </row>
    <row r="6" spans="1:22" ht="12.75" customHeight="1" x14ac:dyDescent="0.2">
      <c r="A6" s="21"/>
      <c r="B6" s="26"/>
      <c r="C6" s="35" t="s">
        <v>3</v>
      </c>
      <c r="D6" s="13"/>
      <c r="E6" s="13">
        <v>0.5</v>
      </c>
      <c r="F6" s="13"/>
      <c r="G6" s="46">
        <v>2.2000000000000002</v>
      </c>
      <c r="H6" s="13"/>
      <c r="I6" s="13"/>
      <c r="J6" s="13"/>
      <c r="K6" s="13"/>
      <c r="L6" s="13"/>
      <c r="M6" s="13"/>
      <c r="N6" s="13"/>
      <c r="O6" s="14"/>
      <c r="P6" s="41">
        <f t="shared" si="0"/>
        <v>2.7</v>
      </c>
      <c r="Q6" s="42">
        <f t="shared" ref="Q6:Q14" si="1">IF($P$5=0,0,P6/$P$5*100)</f>
        <v>6.5060240963855431</v>
      </c>
      <c r="R6" s="10"/>
      <c r="S6" s="63"/>
      <c r="T6" s="63" t="s">
        <v>25</v>
      </c>
      <c r="U6" s="50"/>
      <c r="V6" s="27"/>
    </row>
    <row r="7" spans="1:22" x14ac:dyDescent="0.2">
      <c r="A7" s="21"/>
      <c r="B7" s="26"/>
      <c r="C7" s="35" t="s">
        <v>26</v>
      </c>
      <c r="D7" s="13">
        <v>1.5</v>
      </c>
      <c r="E7" s="13"/>
      <c r="F7" s="14">
        <v>2</v>
      </c>
      <c r="G7" s="13"/>
      <c r="H7" s="13"/>
      <c r="I7" s="13">
        <v>2.9</v>
      </c>
      <c r="J7" s="13"/>
      <c r="K7" s="13">
        <v>3</v>
      </c>
      <c r="L7" s="13">
        <v>1.2</v>
      </c>
      <c r="M7" s="13">
        <v>2.7</v>
      </c>
      <c r="N7" s="13">
        <v>2.5</v>
      </c>
      <c r="O7" s="14">
        <v>2</v>
      </c>
      <c r="P7" s="41">
        <f t="shared" si="0"/>
        <v>17.8</v>
      </c>
      <c r="Q7" s="42">
        <f t="shared" si="1"/>
        <v>42.891566265060241</v>
      </c>
      <c r="R7" s="10"/>
      <c r="S7" s="66"/>
      <c r="T7" s="64"/>
      <c r="U7" s="50"/>
      <c r="V7" s="27"/>
    </row>
    <row r="8" spans="1:22" x14ac:dyDescent="0.2">
      <c r="A8" s="21"/>
      <c r="B8" s="26"/>
      <c r="C8" s="35" t="s">
        <v>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41">
        <f t="shared" si="0"/>
        <v>0</v>
      </c>
      <c r="Q8" s="42">
        <f t="shared" si="1"/>
        <v>0</v>
      </c>
      <c r="R8" s="10"/>
      <c r="S8" s="66"/>
      <c r="T8" s="64"/>
      <c r="U8" s="50"/>
      <c r="V8" s="27"/>
    </row>
    <row r="9" spans="1:22" x14ac:dyDescent="0.2">
      <c r="A9" s="21"/>
      <c r="B9" s="26"/>
      <c r="C9" s="35" t="s">
        <v>4</v>
      </c>
      <c r="D9" s="13"/>
      <c r="E9" s="13"/>
      <c r="F9" s="13"/>
      <c r="G9" s="13"/>
      <c r="H9" s="13">
        <v>3</v>
      </c>
      <c r="I9" s="13"/>
      <c r="J9" s="13">
        <v>2.2000000000000002</v>
      </c>
      <c r="K9" s="13"/>
      <c r="L9" s="13"/>
      <c r="M9" s="13"/>
      <c r="N9" s="13"/>
      <c r="O9" s="14"/>
      <c r="P9" s="41">
        <f t="shared" si="0"/>
        <v>5.2</v>
      </c>
      <c r="Q9" s="42">
        <f t="shared" si="1"/>
        <v>12.530120481927712</v>
      </c>
      <c r="R9" s="10"/>
      <c r="S9" s="66"/>
      <c r="T9" s="64"/>
      <c r="U9" s="50"/>
      <c r="V9" s="27"/>
    </row>
    <row r="10" spans="1:22" x14ac:dyDescent="0.2">
      <c r="A10" s="21"/>
      <c r="B10" s="26"/>
      <c r="C10" s="35" t="s">
        <v>5</v>
      </c>
      <c r="D10" s="13">
        <v>1</v>
      </c>
      <c r="E10" s="13">
        <v>0.8</v>
      </c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41">
        <f t="shared" si="0"/>
        <v>1.8</v>
      </c>
      <c r="Q10" s="42">
        <f t="shared" si="1"/>
        <v>4.3373493975903612</v>
      </c>
      <c r="R10" s="10"/>
      <c r="S10" s="66"/>
      <c r="T10" s="64"/>
      <c r="U10" s="50"/>
      <c r="V10" s="27"/>
    </row>
    <row r="11" spans="1:22" x14ac:dyDescent="0.2">
      <c r="A11" s="21"/>
      <c r="B11" s="26"/>
      <c r="C11" s="35" t="s">
        <v>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41">
        <f t="shared" si="0"/>
        <v>0</v>
      </c>
      <c r="Q11" s="42">
        <f t="shared" si="1"/>
        <v>0</v>
      </c>
      <c r="R11" s="10"/>
      <c r="S11" s="66"/>
      <c r="T11" s="64"/>
      <c r="U11" s="50"/>
      <c r="V11" s="27"/>
    </row>
    <row r="12" spans="1:22" x14ac:dyDescent="0.2">
      <c r="A12" s="21"/>
      <c r="B12" s="26"/>
      <c r="C12" s="35" t="s">
        <v>7</v>
      </c>
      <c r="D12" s="13">
        <v>0.5</v>
      </c>
      <c r="E12" s="13"/>
      <c r="F12" s="13"/>
      <c r="G12" s="13"/>
      <c r="H12" s="13">
        <v>0.1</v>
      </c>
      <c r="I12" s="13">
        <v>0.1</v>
      </c>
      <c r="J12" s="13">
        <v>1</v>
      </c>
      <c r="K12" s="13">
        <v>0.1</v>
      </c>
      <c r="L12" s="13"/>
      <c r="M12" s="13"/>
      <c r="N12" s="13"/>
      <c r="O12" s="14"/>
      <c r="P12" s="41">
        <f t="shared" si="0"/>
        <v>1.8</v>
      </c>
      <c r="Q12" s="42">
        <f t="shared" si="1"/>
        <v>4.3373493975903612</v>
      </c>
      <c r="R12" s="10"/>
      <c r="S12" s="66"/>
      <c r="T12" s="64"/>
      <c r="U12" s="50"/>
      <c r="V12" s="27"/>
    </row>
    <row r="13" spans="1:22" x14ac:dyDescent="0.2">
      <c r="A13" s="21"/>
      <c r="B13" s="26"/>
      <c r="C13" s="35" t="s">
        <v>8</v>
      </c>
      <c r="D13" s="13">
        <v>1</v>
      </c>
      <c r="E13" s="13">
        <v>0.2</v>
      </c>
      <c r="F13" s="13">
        <v>0.5</v>
      </c>
      <c r="G13" s="13">
        <v>0.8</v>
      </c>
      <c r="H13" s="13">
        <v>0.7</v>
      </c>
      <c r="I13" s="13">
        <v>0.5</v>
      </c>
      <c r="J13" s="13">
        <v>0.8</v>
      </c>
      <c r="K13" s="13">
        <v>0.3</v>
      </c>
      <c r="L13" s="13">
        <v>0.8</v>
      </c>
      <c r="M13" s="13">
        <v>0.3</v>
      </c>
      <c r="N13" s="13">
        <v>1</v>
      </c>
      <c r="O13" s="14">
        <v>1.5</v>
      </c>
      <c r="P13" s="41">
        <f t="shared" si="0"/>
        <v>8.3999999999999986</v>
      </c>
      <c r="Q13" s="42">
        <f t="shared" si="1"/>
        <v>20.240963855421683</v>
      </c>
      <c r="R13" s="10"/>
      <c r="S13" s="66"/>
      <c r="T13" s="64"/>
      <c r="U13" s="50"/>
      <c r="V13" s="27"/>
    </row>
    <row r="14" spans="1:22" x14ac:dyDescent="0.2">
      <c r="A14" s="21"/>
      <c r="B14" s="26"/>
      <c r="C14" s="36" t="s">
        <v>10</v>
      </c>
      <c r="D14" s="37"/>
      <c r="E14" s="37"/>
      <c r="F14" s="37">
        <v>0.5</v>
      </c>
      <c r="G14" s="37"/>
      <c r="H14" s="37">
        <v>0.2</v>
      </c>
      <c r="I14" s="37">
        <v>0.5</v>
      </c>
      <c r="J14" s="37"/>
      <c r="K14" s="37">
        <v>0.6</v>
      </c>
      <c r="L14" s="37">
        <v>1</v>
      </c>
      <c r="M14" s="37"/>
      <c r="N14" s="37">
        <v>0.5</v>
      </c>
      <c r="O14" s="38">
        <v>0.5</v>
      </c>
      <c r="P14" s="43">
        <f t="shared" si="0"/>
        <v>3.8</v>
      </c>
      <c r="Q14" s="44">
        <f t="shared" si="1"/>
        <v>9.1566265060240966</v>
      </c>
      <c r="R14" s="10"/>
      <c r="S14" s="67"/>
      <c r="T14" s="65"/>
      <c r="U14" s="50"/>
      <c r="V14" s="27"/>
    </row>
    <row r="15" spans="1:22" x14ac:dyDescent="0.2">
      <c r="A15" s="22"/>
      <c r="B15" s="10"/>
      <c r="C15" s="15"/>
      <c r="D15" s="45">
        <f t="shared" ref="D15:O15" si="2">SUM(D6:D14)</f>
        <v>4</v>
      </c>
      <c r="E15" s="45">
        <f t="shared" si="2"/>
        <v>1.5</v>
      </c>
      <c r="F15" s="45">
        <f t="shared" si="2"/>
        <v>3</v>
      </c>
      <c r="G15" s="45">
        <f t="shared" si="2"/>
        <v>3</v>
      </c>
      <c r="H15" s="45">
        <f t="shared" si="2"/>
        <v>4</v>
      </c>
      <c r="I15" s="45">
        <f t="shared" si="2"/>
        <v>4</v>
      </c>
      <c r="J15" s="45">
        <f t="shared" si="2"/>
        <v>4</v>
      </c>
      <c r="K15" s="45">
        <f t="shared" si="2"/>
        <v>4</v>
      </c>
      <c r="L15" s="45">
        <f t="shared" si="2"/>
        <v>3</v>
      </c>
      <c r="M15" s="45">
        <f t="shared" si="2"/>
        <v>3</v>
      </c>
      <c r="N15" s="45">
        <f t="shared" si="2"/>
        <v>4</v>
      </c>
      <c r="O15" s="45">
        <f t="shared" si="2"/>
        <v>4</v>
      </c>
      <c r="P15" s="15"/>
      <c r="Q15" s="15"/>
      <c r="R15" s="9"/>
      <c r="S15" s="9"/>
      <c r="T15" s="28"/>
      <c r="U15" s="50"/>
      <c r="V15" s="27"/>
    </row>
    <row r="16" spans="1:22" x14ac:dyDescent="0.2">
      <c r="A16" s="22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28"/>
      <c r="U16" s="51"/>
      <c r="V16" s="27"/>
    </row>
    <row r="17" spans="2:21" ht="144" customHeight="1" x14ac:dyDescent="0.2">
      <c r="B17" s="16"/>
      <c r="C17" s="60" t="s">
        <v>27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2"/>
      <c r="S17" s="17"/>
      <c r="T17" s="17"/>
      <c r="U17" s="49"/>
    </row>
  </sheetData>
  <mergeCells count="4">
    <mergeCell ref="C2:R2"/>
    <mergeCell ref="S6:S14"/>
    <mergeCell ref="T6:T14"/>
    <mergeCell ref="C17:R17"/>
  </mergeCells>
  <conditionalFormatting sqref="D6:D14">
    <cfRule type="expression" dxfId="1448" priority="38">
      <formula>AND((D6/$D$5)&gt;0,(D6/$D$5)&lt;=0.2)</formula>
    </cfRule>
  </conditionalFormatting>
  <conditionalFormatting sqref="D6:D14">
    <cfRule type="expression" dxfId="1447" priority="39">
      <formula>AND((D6/$D$5)&gt;0.2,(D6/$D$5)&lt;=0.4)</formula>
    </cfRule>
  </conditionalFormatting>
  <conditionalFormatting sqref="D6:D14">
    <cfRule type="expression" dxfId="1446" priority="40">
      <formula>AND((D6/$D$5)&gt;0.4,(D6/$D$5)&lt;=0.6)</formula>
    </cfRule>
  </conditionalFormatting>
  <conditionalFormatting sqref="D6:D14">
    <cfRule type="expression" dxfId="1445" priority="41">
      <formula>AND((D6/$D$5)&gt;0.6,(D6/$D$5)&lt;=0.8)</formula>
    </cfRule>
  </conditionalFormatting>
  <conditionalFormatting sqref="D6:D14">
    <cfRule type="expression" dxfId="1444" priority="42">
      <formula>(D6/$D$5)&gt;0.8</formula>
    </cfRule>
  </conditionalFormatting>
  <conditionalFormatting sqref="E6:E14">
    <cfRule type="expression" dxfId="1443" priority="43">
      <formula>AND((E6/$E$5)&gt;0.2,(E6/$E$5)&lt;=0.4)</formula>
    </cfRule>
  </conditionalFormatting>
  <conditionalFormatting sqref="E6:E14">
    <cfRule type="expression" dxfId="1442" priority="44">
      <formula>AND((E6/$E$5)*100&gt;0,(E6/$E$5)*100&lt;=20)</formula>
    </cfRule>
  </conditionalFormatting>
  <conditionalFormatting sqref="E6:E14">
    <cfRule type="expression" dxfId="1441" priority="45">
      <formula>AND((E6/$E$5)*100&gt;40,(E6/$E$5)*100&lt;=60)</formula>
    </cfRule>
  </conditionalFormatting>
  <conditionalFormatting sqref="E6:E14">
    <cfRule type="expression" dxfId="1440" priority="46">
      <formula>AND((E6/$E$5)*100&gt;60,(E6/$E$5)*100&lt;=80)</formula>
    </cfRule>
  </conditionalFormatting>
  <conditionalFormatting sqref="E6:E14">
    <cfRule type="expression" dxfId="1439" priority="47">
      <formula>(E6/$E$5)&gt;0.8</formula>
    </cfRule>
  </conditionalFormatting>
  <conditionalFormatting sqref="F7:F14">
    <cfRule type="expression" dxfId="1438" priority="48">
      <formula>AND((F7/$F$5)&gt;0,(F7/$F$5)&lt;=0.2)</formula>
    </cfRule>
  </conditionalFormatting>
  <conditionalFormatting sqref="F7:F14">
    <cfRule type="expression" dxfId="1437" priority="49">
      <formula>AND((F7/$F$5)&gt;0.2,(F7/$F$5)&lt;=0.4)</formula>
    </cfRule>
  </conditionalFormatting>
  <conditionalFormatting sqref="F7:F14">
    <cfRule type="expression" dxfId="1436" priority="50">
      <formula>AND((F7/$F$5)&gt;0.4,(F7/$F$5)&lt;=0.6)</formula>
    </cfRule>
  </conditionalFormatting>
  <conditionalFormatting sqref="F7:F14">
    <cfRule type="expression" dxfId="1435" priority="51">
      <formula>AND((F7/$F$5)&gt;0.6,(F7/$F$5)*100&lt;=0.8)</formula>
    </cfRule>
  </conditionalFormatting>
  <conditionalFormatting sqref="F7:F14">
    <cfRule type="expression" dxfId="1434" priority="52">
      <formula>(F7/$F$5)&gt;0.8</formula>
    </cfRule>
  </conditionalFormatting>
  <conditionalFormatting sqref="G6:G14">
    <cfRule type="expression" dxfId="1433" priority="53">
      <formula>AND((G6/$G$5)&gt;0,(G6/$G$5)&lt;=0.2)</formula>
    </cfRule>
  </conditionalFormatting>
  <conditionalFormatting sqref="G6:G14">
    <cfRule type="expression" dxfId="1432" priority="54">
      <formula>AND((G6/$G$5)&gt;0.2,(G6/$G$5)&lt;=0.4)</formula>
    </cfRule>
  </conditionalFormatting>
  <conditionalFormatting sqref="G6:G14">
    <cfRule type="expression" dxfId="1431" priority="55">
      <formula>AND((G6/$G$5)&gt;0.4,(G6/$G$5)&lt;=0.6)</formula>
    </cfRule>
  </conditionalFormatting>
  <conditionalFormatting sqref="G6:G14">
    <cfRule type="expression" dxfId="1430" priority="56">
      <formula>AND((G6/$G$5)&gt;0.6,(G6/$G$5)&lt;=0.8)</formula>
    </cfRule>
  </conditionalFormatting>
  <conditionalFormatting sqref="G6:G14">
    <cfRule type="expression" dxfId="1429" priority="57">
      <formula>(G6/$G$5)&gt;0.8</formula>
    </cfRule>
  </conditionalFormatting>
  <conditionalFormatting sqref="M13:O13 G6:O6 D14:O14 D6:E6 D13:K13 D7:O12">
    <cfRule type="containsBlanks" dxfId="1428" priority="58">
      <formula>LEN(TRIM(D6))=0</formula>
    </cfRule>
  </conditionalFormatting>
  <conditionalFormatting sqref="H6:H14">
    <cfRule type="expression" dxfId="1427" priority="59">
      <formula>AND((H6/$H$5)&gt;0,(H6/$H$5)&lt;=0.2)</formula>
    </cfRule>
  </conditionalFormatting>
  <conditionalFormatting sqref="H6:H14">
    <cfRule type="expression" dxfId="1426" priority="60">
      <formula>AND((H6/$H$5)&gt;0.2,(H6/$H$5)&lt;=0.4)</formula>
    </cfRule>
  </conditionalFormatting>
  <conditionalFormatting sqref="H6:H14">
    <cfRule type="expression" dxfId="1425" priority="61">
      <formula>AND((H6/$H$5)&gt;0.4,(H6/$H$5)&lt;=0.6)</formula>
    </cfRule>
  </conditionalFormatting>
  <conditionalFormatting sqref="H6:H14">
    <cfRule type="expression" dxfId="1424" priority="62">
      <formula>AND((H6/$H$5)&gt;0.6,(H6/$H$5)&lt;=0.8)</formula>
    </cfRule>
  </conditionalFormatting>
  <conditionalFormatting sqref="H6:H14">
    <cfRule type="expression" dxfId="1423" priority="63">
      <formula>(H6/$H$5)&gt;0.8</formula>
    </cfRule>
  </conditionalFormatting>
  <conditionalFormatting sqref="I6:I14">
    <cfRule type="expression" dxfId="1422" priority="64">
      <formula>AND((I6/$I$5)&gt;0,(I6/$I$5)&lt;=0.2)</formula>
    </cfRule>
  </conditionalFormatting>
  <conditionalFormatting sqref="I6:I14">
    <cfRule type="expression" dxfId="1421" priority="65">
      <formula>AND((I6/$I$5)&gt;0.2,(I6/$I$5)&lt;=0.4)</formula>
    </cfRule>
  </conditionalFormatting>
  <conditionalFormatting sqref="I6:I14">
    <cfRule type="expression" dxfId="1420" priority="66">
      <formula>AND((I6/$I$5)&gt;0.4,(I6/$I$5)&lt;=0.62)</formula>
    </cfRule>
  </conditionalFormatting>
  <conditionalFormatting sqref="I6:I14">
    <cfRule type="expression" dxfId="1419" priority="67">
      <formula>AND((I6/$I$5)&gt;0.6,(I6/$I$5)&lt;=0.8)</formula>
    </cfRule>
  </conditionalFormatting>
  <conditionalFormatting sqref="I6:I14">
    <cfRule type="expression" dxfId="1418" priority="68">
      <formula>(I6/$I$5)&gt;0.8</formula>
    </cfRule>
  </conditionalFormatting>
  <conditionalFormatting sqref="J6:J14">
    <cfRule type="expression" dxfId="1417" priority="69">
      <formula>AND((J6/$J$5)&gt;0,(J6/$J$5)&lt;=0.2)</formula>
    </cfRule>
  </conditionalFormatting>
  <conditionalFormatting sqref="J6:J14">
    <cfRule type="expression" dxfId="1416" priority="70">
      <formula>AND((J6/$J$5)&gt;0.2,(J6/$J$5)&lt;=0.4)</formula>
    </cfRule>
  </conditionalFormatting>
  <conditionalFormatting sqref="J6:J14">
    <cfRule type="expression" dxfId="1415" priority="71">
      <formula>AND((J6/$J$5)&gt;0.4,(J6/$J$5)&lt;=0.6)</formula>
    </cfRule>
  </conditionalFormatting>
  <conditionalFormatting sqref="J6:J14">
    <cfRule type="expression" dxfId="1414" priority="72">
      <formula>AND((J6/$J$5)&gt;0.6,(J6/$J$5)&lt;=0.8)</formula>
    </cfRule>
  </conditionalFormatting>
  <conditionalFormatting sqref="J6:J14">
    <cfRule type="expression" dxfId="1413" priority="73">
      <formula>(J6/$J$5)&gt;0.8</formula>
    </cfRule>
  </conditionalFormatting>
  <conditionalFormatting sqref="K6:K14">
    <cfRule type="expression" dxfId="1412" priority="74">
      <formula>AND((K6/$K$5)&gt;0,(K6/$K$5)&lt;=0.2)</formula>
    </cfRule>
  </conditionalFormatting>
  <conditionalFormatting sqref="K6:K14">
    <cfRule type="expression" dxfId="1411" priority="75">
      <formula>AND((K6/$K$5)&gt;0.2,(K6/$K$5)&lt;=0.4)</formula>
    </cfRule>
  </conditionalFormatting>
  <conditionalFormatting sqref="K6:K14">
    <cfRule type="expression" dxfId="1410" priority="76">
      <formula>AND((K6/$K$5)&gt;0.4,(K6/$K$5)&lt;=0.6)</formula>
    </cfRule>
  </conditionalFormatting>
  <conditionalFormatting sqref="K6:K14">
    <cfRule type="expression" dxfId="1409" priority="77">
      <formula>AND((K6/$K$5)&gt;0.6,(K6/$K$5)&lt;=0.8)</formula>
    </cfRule>
  </conditionalFormatting>
  <conditionalFormatting sqref="K6:K14">
    <cfRule type="expression" dxfId="1408" priority="78">
      <formula>(K6/$K$5)&gt;0.8</formula>
    </cfRule>
  </conditionalFormatting>
  <conditionalFormatting sqref="L6:L12 L14">
    <cfRule type="expression" dxfId="1407" priority="79">
      <formula>AND((L6/$L$5)&gt;0,(L6/$L$5)&lt;=0.2)</formula>
    </cfRule>
  </conditionalFormatting>
  <conditionalFormatting sqref="L6:L12 L14">
    <cfRule type="expression" dxfId="1406" priority="80">
      <formula>AND((L6/$L$5)&gt;0.2,(L6/$L$5)&lt;=0.4)</formula>
    </cfRule>
  </conditionalFormatting>
  <conditionalFormatting sqref="L6:L12 L14">
    <cfRule type="expression" dxfId="1405" priority="81">
      <formula>AND((L6/$L$5)&gt;0.4,(L6/$L$5)&lt;=0.6)</formula>
    </cfRule>
  </conditionalFormatting>
  <conditionalFormatting sqref="L6:L12 L14">
    <cfRule type="expression" dxfId="1404" priority="82">
      <formula>AND((L6/$L$5)&gt;0.6,(L6/$L$5)&lt;=0.8)</formula>
    </cfRule>
  </conditionalFormatting>
  <conditionalFormatting sqref="L6:L12 L14">
    <cfRule type="expression" dxfId="1403" priority="83">
      <formula>(L6/$L$5)&gt;0.8</formula>
    </cfRule>
  </conditionalFormatting>
  <conditionalFormatting sqref="M6:M14">
    <cfRule type="expression" dxfId="1402" priority="84">
      <formula>AND((M6/$M$5)&gt;0,(M6/$M$5)&lt;=0.2)</formula>
    </cfRule>
  </conditionalFormatting>
  <conditionalFormatting sqref="M6:M14">
    <cfRule type="expression" dxfId="1401" priority="85">
      <formula>AND((M6/$M$5)&gt;0.2,(M6/$M$5)&lt;=0.4)</formula>
    </cfRule>
  </conditionalFormatting>
  <conditionalFormatting sqref="M6:M14">
    <cfRule type="expression" dxfId="1400" priority="86">
      <formula>AND((M6/$M$5)&gt;0.4,(M6/$M$5)&lt;=0.6)</formula>
    </cfRule>
  </conditionalFormatting>
  <conditionalFormatting sqref="M6:M14">
    <cfRule type="expression" dxfId="1399" priority="87">
      <formula>AND((M6/$M$5)&gt;0.6,(M6/$M$5)&lt;=0.8)</formula>
    </cfRule>
  </conditionalFormatting>
  <conditionalFormatting sqref="M6:M14">
    <cfRule type="expression" dxfId="1398" priority="88">
      <formula>(M6/$M$5)&gt;0.8</formula>
    </cfRule>
  </conditionalFormatting>
  <conditionalFormatting sqref="N6:N14">
    <cfRule type="expression" dxfId="1397" priority="89">
      <formula>AND((N6/$N$5)&gt;0,(N6/$N$5)&lt;=0.2)</formula>
    </cfRule>
  </conditionalFormatting>
  <conditionalFormatting sqref="N6:N14">
    <cfRule type="expression" dxfId="1396" priority="90">
      <formula>AND((N6/$N$5)&gt;0.2,(N6/$N$5)&lt;=0.4)</formula>
    </cfRule>
  </conditionalFormatting>
  <conditionalFormatting sqref="N6:N14">
    <cfRule type="expression" dxfId="1395" priority="91">
      <formula>AND((N6/$N$5)&gt;0.4,(N6/$N$5)&lt;=0.6)</formula>
    </cfRule>
  </conditionalFormatting>
  <conditionalFormatting sqref="N6:N14">
    <cfRule type="expression" dxfId="1394" priority="92">
      <formula>AND((N6/$N$5)&gt;0.6,(N6/$N$5)&lt;=0.8)</formula>
    </cfRule>
  </conditionalFormatting>
  <conditionalFormatting sqref="N6:N14">
    <cfRule type="expression" dxfId="1393" priority="93">
      <formula>(N6/$N$5)&gt;0.8</formula>
    </cfRule>
  </conditionalFormatting>
  <conditionalFormatting sqref="O6:O14">
    <cfRule type="expression" dxfId="1392" priority="94">
      <formula>AND((O6/$O$5)&gt;0,(O6/$O$5)&lt;=0.2)</formula>
    </cfRule>
  </conditionalFormatting>
  <conditionalFormatting sqref="O6:O14">
    <cfRule type="expression" dxfId="1391" priority="95">
      <formula>AND((O6/$O$5)&gt;0.2,(O6/$O$5)&lt;=0.4)</formula>
    </cfRule>
  </conditionalFormatting>
  <conditionalFormatting sqref="O6:O14">
    <cfRule type="expression" dxfId="1390" priority="96">
      <formula>AND((O6/$O$5)&gt;0.4,(O6/$O$5)&lt;=0.6)</formula>
    </cfRule>
  </conditionalFormatting>
  <conditionalFormatting sqref="O6:O14">
    <cfRule type="expression" dxfId="1389" priority="97">
      <formula>AND((O6/$O$5)&gt;0.6,(O6/$O$5)&lt;=0.8)</formula>
    </cfRule>
  </conditionalFormatting>
  <conditionalFormatting sqref="O6:O14">
    <cfRule type="expression" dxfId="1388" priority="98">
      <formula>(O6/$O$5)&gt;0.8</formula>
    </cfRule>
  </conditionalFormatting>
  <conditionalFormatting sqref="P5:Q14">
    <cfRule type="containsBlanks" dxfId="1387" priority="99">
      <formula>LEN(TRIM(P5))=0</formula>
    </cfRule>
  </conditionalFormatting>
  <conditionalFormatting sqref="P6:Q14 M13:O13 G6:O6 D5:O5 D14:O14 D6:E6 D13:K13 D7:O12">
    <cfRule type="cellIs" dxfId="1386" priority="100" operator="equal">
      <formula>0</formula>
    </cfRule>
  </conditionalFormatting>
  <conditionalFormatting sqref="Q5">
    <cfRule type="cellIs" dxfId="1385" priority="37" operator="greaterThan">
      <formula>100</formula>
    </cfRule>
  </conditionalFormatting>
  <conditionalFormatting sqref="Q5">
    <cfRule type="cellIs" dxfId="1384" priority="36" operator="lessThan">
      <formula>100</formula>
    </cfRule>
  </conditionalFormatting>
  <conditionalFormatting sqref="Q6:Q14">
    <cfRule type="top10" dxfId="1383" priority="35" rank="3"/>
  </conditionalFormatting>
  <conditionalFormatting sqref="F12">
    <cfRule type="expression" dxfId="1382" priority="30">
      <formula>AND((F12/$H$5)&gt;0,(F12/$H$5)&lt;=0.2)</formula>
    </cfRule>
  </conditionalFormatting>
  <conditionalFormatting sqref="F12">
    <cfRule type="expression" dxfId="1381" priority="31">
      <formula>AND((F12/$H$5)&gt;0.2,(F12/$H$5)&lt;=0.4)</formula>
    </cfRule>
  </conditionalFormatting>
  <conditionalFormatting sqref="F12">
    <cfRule type="expression" dxfId="1380" priority="32">
      <formula>AND((F12/$H$5)&gt;0.4,(F12/$H$5)&lt;=0.6)</formula>
    </cfRule>
  </conditionalFormatting>
  <conditionalFormatting sqref="F12">
    <cfRule type="expression" dxfId="1379" priority="33">
      <formula>AND((F12/$H$5)&gt;0.6,(F12/$H$5)&lt;=0.8)</formula>
    </cfRule>
  </conditionalFormatting>
  <conditionalFormatting sqref="F12">
    <cfRule type="expression" dxfId="1378" priority="34">
      <formula>(F12/$H$5)&gt;0.8</formula>
    </cfRule>
  </conditionalFormatting>
  <conditionalFormatting sqref="F12">
    <cfRule type="expression" dxfId="1377" priority="25">
      <formula>AND((F12/$D$5)&gt;0,(F12/$D$5)&lt;=0.2)</formula>
    </cfRule>
  </conditionalFormatting>
  <conditionalFormatting sqref="F12">
    <cfRule type="expression" dxfId="1376" priority="26">
      <formula>AND((F12/$D$5)&gt;0.2,(F12/$D$5)&lt;=0.4)</formula>
    </cfRule>
  </conditionalFormatting>
  <conditionalFormatting sqref="F12">
    <cfRule type="expression" dxfId="1375" priority="27">
      <formula>AND((F12/$D$5)&gt;0.4,(F12/$D$5)&lt;=0.6)</formula>
    </cfRule>
  </conditionalFormatting>
  <conditionalFormatting sqref="F12">
    <cfRule type="expression" dxfId="1374" priority="28">
      <formula>AND((F12/$D$5)&gt;0.6,(F12/$D$5)&lt;=0.8)</formula>
    </cfRule>
  </conditionalFormatting>
  <conditionalFormatting sqref="F12">
    <cfRule type="expression" dxfId="1373" priority="29">
      <formula>(F12/$D$5)&gt;0.8</formula>
    </cfRule>
  </conditionalFormatting>
  <conditionalFormatting sqref="L13">
    <cfRule type="containsBlanks" dxfId="1372" priority="18">
      <formula>LEN(TRIM(L13))=0</formula>
    </cfRule>
  </conditionalFormatting>
  <conditionalFormatting sqref="L13">
    <cfRule type="expression" dxfId="1371" priority="19">
      <formula>AND((L13/$L$5)&gt;0,(L13/$L$5)&lt;=0.2)</formula>
    </cfRule>
  </conditionalFormatting>
  <conditionalFormatting sqref="L13">
    <cfRule type="expression" dxfId="1370" priority="20">
      <formula>AND((L13/$L$5)&gt;0.2,(L13/$L$5)&lt;=0.4)</formula>
    </cfRule>
  </conditionalFormatting>
  <conditionalFormatting sqref="L13">
    <cfRule type="expression" dxfId="1369" priority="21">
      <formula>AND((L13/$L$5)&gt;0.4,(L13/$L$5)&lt;=0.6)</formula>
    </cfRule>
  </conditionalFormatting>
  <conditionalFormatting sqref="L13">
    <cfRule type="expression" dxfId="1368" priority="22">
      <formula>AND((L13/$L$5)&gt;0.6,(L13/$L$5)&lt;=0.8)</formula>
    </cfRule>
  </conditionalFormatting>
  <conditionalFormatting sqref="L13">
    <cfRule type="expression" dxfId="1367" priority="23">
      <formula>(L13/$L$5)&gt;0.8</formula>
    </cfRule>
  </conditionalFormatting>
  <conditionalFormatting sqref="L13">
    <cfRule type="cellIs" dxfId="1366" priority="24" operator="equal">
      <formula>0</formula>
    </cfRule>
  </conditionalFormatting>
  <conditionalFormatting sqref="L14">
    <cfRule type="expression" dxfId="1365" priority="13">
      <formula>AND((L14/$K$5)&gt;0,(L14/$K$5)&lt;=0.2)</formula>
    </cfRule>
  </conditionalFormatting>
  <conditionalFormatting sqref="L14">
    <cfRule type="expression" dxfId="1364" priority="14">
      <formula>AND((L14/$K$5)&gt;0.2,(L14/$K$5)&lt;=0.4)</formula>
    </cfRule>
  </conditionalFormatting>
  <conditionalFormatting sqref="L14">
    <cfRule type="expression" dxfId="1363" priority="15">
      <formula>AND((L14/$K$5)&gt;0.4,(L14/$K$5)&lt;=0.6)</formula>
    </cfRule>
  </conditionalFormatting>
  <conditionalFormatting sqref="L14">
    <cfRule type="expression" dxfId="1362" priority="16">
      <formula>AND((L14/$K$5)&gt;0.6,(L14/$K$5)&lt;=0.8)</formula>
    </cfRule>
  </conditionalFormatting>
  <conditionalFormatting sqref="L14">
    <cfRule type="expression" dxfId="1361" priority="17">
      <formula>(L14/$K$5)&gt;0.8</formula>
    </cfRule>
  </conditionalFormatting>
  <conditionalFormatting sqref="F6">
    <cfRule type="containsBlanks" dxfId="1360" priority="6">
      <formula>LEN(TRIM(F6))=0</formula>
    </cfRule>
  </conditionalFormatting>
  <conditionalFormatting sqref="F6">
    <cfRule type="expression" dxfId="1359" priority="7">
      <formula>AND((F6/$I$5)&gt;0,(F6/$I$5)&lt;=0.2)</formula>
    </cfRule>
  </conditionalFormatting>
  <conditionalFormatting sqref="F6">
    <cfRule type="expression" dxfId="1358" priority="8">
      <formula>AND((F6/$I$5)&gt;0.2,(F6/$I$5)&lt;=0.4)</formula>
    </cfRule>
  </conditionalFormatting>
  <conditionalFormatting sqref="F6">
    <cfRule type="expression" dxfId="1357" priority="9">
      <formula>AND((F6/$I$5)&gt;0.4,(F6/$I$5)&lt;=0.62)</formula>
    </cfRule>
  </conditionalFormatting>
  <conditionalFormatting sqref="F6">
    <cfRule type="expression" dxfId="1356" priority="10">
      <formula>AND((F6/$I$5)&gt;0.6,(F6/$I$5)&lt;=0.8)</formula>
    </cfRule>
  </conditionalFormatting>
  <conditionalFormatting sqref="F6">
    <cfRule type="expression" dxfId="1355" priority="11">
      <formula>(F6/$I$5)&gt;0.8</formula>
    </cfRule>
  </conditionalFormatting>
  <conditionalFormatting sqref="F6">
    <cfRule type="cellIs" dxfId="1354" priority="12" operator="equal">
      <formula>0</formula>
    </cfRule>
  </conditionalFormatting>
  <conditionalFormatting sqref="D15:O15">
    <cfRule type="cellIs" dxfId="1353" priority="101" operator="greaterThan">
      <formula>D5</formula>
    </cfRule>
  </conditionalFormatting>
  <conditionalFormatting sqref="D15:O15">
    <cfRule type="cellIs" dxfId="1352" priority="102" operator="lessThan">
      <formula>D5</formula>
    </cfRule>
  </conditionalFormatting>
  <conditionalFormatting sqref="F7">
    <cfRule type="expression" dxfId="1351" priority="1">
      <formula>AND((F7/$O$5)&gt;0,(F7/$O$5)&lt;=0.2)</formula>
    </cfRule>
  </conditionalFormatting>
  <conditionalFormatting sqref="F7">
    <cfRule type="expression" dxfId="1350" priority="2">
      <formula>AND((F7/$O$5)&gt;0.2,(F7/$O$5)&lt;=0.4)</formula>
    </cfRule>
  </conditionalFormatting>
  <conditionalFormatting sqref="F7">
    <cfRule type="expression" dxfId="1349" priority="3">
      <formula>AND((F7/$O$5)&gt;0.4,(F7/$O$5)&lt;=0.6)</formula>
    </cfRule>
  </conditionalFormatting>
  <conditionalFormatting sqref="F7">
    <cfRule type="expression" dxfId="1348" priority="4">
      <formula>AND((F7/$O$5)&gt;0.6,(F7/$O$5)&lt;=0.8)</formula>
    </cfRule>
  </conditionalFormatting>
  <conditionalFormatting sqref="F7">
    <cfRule type="expression" dxfId="1347" priority="5">
      <formula>(F7/$O$5)&gt;0.8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2DE0-9972-4F6C-96E1-ED8309F734BE}">
  <dimension ref="A1:V17"/>
  <sheetViews>
    <sheetView workbookViewId="0">
      <selection activeCell="L8" sqref="L8"/>
    </sheetView>
  </sheetViews>
  <sheetFormatPr defaultColWidth="14.42578125" defaultRowHeight="12.75" x14ac:dyDescent="0.2"/>
  <cols>
    <col min="1" max="2" width="4.28515625" style="1" customWidth="1"/>
    <col min="3" max="3" width="25.7109375" style="1" customWidth="1"/>
    <col min="4" max="4" width="5.5703125" style="1" customWidth="1"/>
    <col min="5" max="5" width="5" style="1" customWidth="1"/>
    <col min="6" max="6" width="5.5703125" style="1" customWidth="1"/>
    <col min="7" max="7" width="5.28515625" style="1" customWidth="1"/>
    <col min="8" max="8" width="5.42578125" style="1" customWidth="1"/>
    <col min="9" max="9" width="5.140625" style="1" customWidth="1"/>
    <col min="10" max="11" width="4.85546875" style="1" customWidth="1"/>
    <col min="12" max="12" width="5.42578125" style="1" customWidth="1"/>
    <col min="13" max="13" width="5.5703125" style="1" customWidth="1"/>
    <col min="14" max="14" width="5" style="1" customWidth="1"/>
    <col min="15" max="15" width="5.28515625" style="1" customWidth="1"/>
    <col min="16" max="16" width="5.140625" style="1" customWidth="1"/>
    <col min="17" max="17" width="7.42578125" style="1" customWidth="1"/>
    <col min="18" max="18" width="7" style="1" customWidth="1"/>
    <col min="19" max="19" width="4.28515625" style="1" customWidth="1"/>
    <col min="20" max="20" width="17.85546875" style="1" customWidth="1"/>
    <col min="21" max="21" width="4.7109375" style="1" customWidth="1"/>
    <col min="22" max="16384" width="14.42578125" style="1"/>
  </cols>
  <sheetData>
    <row r="1" spans="1:22" ht="15.75" customHeight="1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2" ht="45.75" customHeight="1" x14ac:dyDescent="0.2">
      <c r="B2" s="3"/>
      <c r="C2" s="54" t="s">
        <v>11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6"/>
      <c r="S2" s="4"/>
      <c r="T2" s="4"/>
      <c r="U2" s="5"/>
    </row>
    <row r="3" spans="1:22" x14ac:dyDescent="0.2">
      <c r="A3" s="19"/>
      <c r="B3" s="23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9"/>
      <c r="T3" s="9"/>
      <c r="U3" s="48"/>
      <c r="V3" s="27"/>
    </row>
    <row r="4" spans="1:22" x14ac:dyDescent="0.2">
      <c r="A4" s="19"/>
      <c r="B4" s="24"/>
      <c r="C4" s="29" t="s">
        <v>12</v>
      </c>
      <c r="D4" s="30" t="s">
        <v>13</v>
      </c>
      <c r="E4" s="30" t="s">
        <v>14</v>
      </c>
      <c r="F4" s="30" t="s">
        <v>15</v>
      </c>
      <c r="G4" s="30" t="s">
        <v>16</v>
      </c>
      <c r="H4" s="30" t="s">
        <v>17</v>
      </c>
      <c r="I4" s="30" t="s">
        <v>18</v>
      </c>
      <c r="J4" s="30" t="s">
        <v>19</v>
      </c>
      <c r="K4" s="30" t="s">
        <v>20</v>
      </c>
      <c r="L4" s="30" t="s">
        <v>21</v>
      </c>
      <c r="M4" s="30" t="s">
        <v>22</v>
      </c>
      <c r="N4" s="30" t="s">
        <v>23</v>
      </c>
      <c r="O4" s="31" t="s">
        <v>24</v>
      </c>
      <c r="P4" s="32" t="s">
        <v>1</v>
      </c>
      <c r="Q4" s="33" t="s">
        <v>0</v>
      </c>
      <c r="R4" s="10"/>
      <c r="S4" s="9"/>
      <c r="T4" s="28"/>
      <c r="U4" s="50"/>
      <c r="V4" s="27"/>
    </row>
    <row r="5" spans="1:22" x14ac:dyDescent="0.2">
      <c r="A5" s="20"/>
      <c r="B5" s="25"/>
      <c r="C5" s="34" t="s">
        <v>2</v>
      </c>
      <c r="D5" s="11">
        <v>4</v>
      </c>
      <c r="E5" s="11">
        <v>1</v>
      </c>
      <c r="F5" s="11">
        <v>3</v>
      </c>
      <c r="G5" s="11">
        <v>3</v>
      </c>
      <c r="H5" s="11">
        <v>3</v>
      </c>
      <c r="I5" s="11">
        <v>2</v>
      </c>
      <c r="J5" s="11">
        <v>5</v>
      </c>
      <c r="K5" s="11">
        <v>4</v>
      </c>
      <c r="L5" s="11">
        <v>2</v>
      </c>
      <c r="M5" s="11">
        <v>2</v>
      </c>
      <c r="N5" s="11">
        <v>3</v>
      </c>
      <c r="O5" s="12">
        <v>4</v>
      </c>
      <c r="P5" s="39">
        <f t="shared" ref="P5:P14" si="0">SUM(D5:O5)</f>
        <v>36</v>
      </c>
      <c r="Q5" s="40">
        <f>IF($P$5=0,"",SUM(P6:P14)/$P$5*100)</f>
        <v>100</v>
      </c>
      <c r="R5" s="10"/>
      <c r="S5" s="9"/>
      <c r="T5" s="28"/>
      <c r="U5" s="50"/>
      <c r="V5" s="27"/>
    </row>
    <row r="6" spans="1:22" ht="12.75" customHeight="1" x14ac:dyDescent="0.2">
      <c r="A6" s="21"/>
      <c r="B6" s="26"/>
      <c r="C6" s="35" t="s">
        <v>3</v>
      </c>
      <c r="D6" s="13"/>
      <c r="E6" s="13">
        <v>0.5</v>
      </c>
      <c r="F6" s="13"/>
      <c r="G6" s="46">
        <v>2.5</v>
      </c>
      <c r="H6" s="13"/>
      <c r="I6" s="13"/>
      <c r="J6" s="13"/>
      <c r="K6" s="13"/>
      <c r="L6" s="13"/>
      <c r="M6" s="13"/>
      <c r="N6" s="13"/>
      <c r="O6" s="14"/>
      <c r="P6" s="41">
        <f t="shared" si="0"/>
        <v>3</v>
      </c>
      <c r="Q6" s="42">
        <f t="shared" ref="Q6:Q14" si="1">IF($P$5=0,0,P6/$P$5*100)</f>
        <v>8.3333333333333321</v>
      </c>
      <c r="R6" s="10"/>
      <c r="S6" s="63"/>
      <c r="T6" s="63" t="s">
        <v>25</v>
      </c>
      <c r="U6" s="50"/>
      <c r="V6" s="27"/>
    </row>
    <row r="7" spans="1:22" x14ac:dyDescent="0.2">
      <c r="A7" s="21"/>
      <c r="B7" s="26"/>
      <c r="C7" s="35" t="s">
        <v>26</v>
      </c>
      <c r="D7" s="13">
        <v>1.5</v>
      </c>
      <c r="E7" s="13"/>
      <c r="F7" s="13">
        <v>2.5</v>
      </c>
      <c r="G7" s="13"/>
      <c r="H7" s="13"/>
      <c r="I7" s="13">
        <v>0.6</v>
      </c>
      <c r="J7" s="13"/>
      <c r="K7" s="13">
        <v>2</v>
      </c>
      <c r="L7" s="13">
        <v>1.5</v>
      </c>
      <c r="M7" s="13">
        <v>1.8</v>
      </c>
      <c r="N7" s="13">
        <v>1.7</v>
      </c>
      <c r="O7" s="14">
        <v>1.4</v>
      </c>
      <c r="P7" s="41">
        <f t="shared" si="0"/>
        <v>13</v>
      </c>
      <c r="Q7" s="42">
        <f t="shared" si="1"/>
        <v>36.111111111111107</v>
      </c>
      <c r="R7" s="10"/>
      <c r="S7" s="66"/>
      <c r="T7" s="64"/>
      <c r="U7" s="50"/>
      <c r="V7" s="27"/>
    </row>
    <row r="8" spans="1:22" x14ac:dyDescent="0.2">
      <c r="A8" s="21"/>
      <c r="B8" s="26"/>
      <c r="C8" s="35" t="s">
        <v>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41">
        <f t="shared" si="0"/>
        <v>0</v>
      </c>
      <c r="Q8" s="42">
        <f t="shared" si="1"/>
        <v>0</v>
      </c>
      <c r="R8" s="10"/>
      <c r="S8" s="66"/>
      <c r="T8" s="64"/>
      <c r="U8" s="50"/>
      <c r="V8" s="27"/>
    </row>
    <row r="9" spans="1:22" x14ac:dyDescent="0.2">
      <c r="A9" s="21"/>
      <c r="B9" s="26"/>
      <c r="C9" s="35" t="s">
        <v>4</v>
      </c>
      <c r="D9" s="13"/>
      <c r="E9" s="13"/>
      <c r="F9" s="13"/>
      <c r="G9" s="13"/>
      <c r="H9" s="13">
        <v>2</v>
      </c>
      <c r="I9" s="13"/>
      <c r="J9" s="13">
        <v>0.3</v>
      </c>
      <c r="K9" s="13"/>
      <c r="L9" s="13"/>
      <c r="M9" s="13"/>
      <c r="N9" s="13"/>
      <c r="O9" s="14"/>
      <c r="P9" s="41">
        <f t="shared" si="0"/>
        <v>2.2999999999999998</v>
      </c>
      <c r="Q9" s="42">
        <f t="shared" si="1"/>
        <v>6.3888888888888884</v>
      </c>
      <c r="R9" s="10"/>
      <c r="S9" s="66"/>
      <c r="T9" s="64"/>
      <c r="U9" s="50"/>
      <c r="V9" s="27"/>
    </row>
    <row r="10" spans="1:22" x14ac:dyDescent="0.2">
      <c r="A10" s="21"/>
      <c r="B10" s="26"/>
      <c r="C10" s="35" t="s">
        <v>5</v>
      </c>
      <c r="D10" s="13">
        <v>0.5</v>
      </c>
      <c r="E10" s="13">
        <v>0.3</v>
      </c>
      <c r="F10" s="13"/>
      <c r="G10" s="13"/>
      <c r="H10" s="13"/>
      <c r="I10" s="13">
        <v>1</v>
      </c>
      <c r="J10" s="13"/>
      <c r="K10" s="13"/>
      <c r="L10" s="13"/>
      <c r="M10" s="13"/>
      <c r="N10" s="13"/>
      <c r="O10" s="14"/>
      <c r="P10" s="41">
        <f t="shared" si="0"/>
        <v>1.8</v>
      </c>
      <c r="Q10" s="42">
        <f t="shared" si="1"/>
        <v>5</v>
      </c>
      <c r="R10" s="10"/>
      <c r="S10" s="66"/>
      <c r="T10" s="64"/>
      <c r="U10" s="50"/>
      <c r="V10" s="27"/>
    </row>
    <row r="11" spans="1:22" x14ac:dyDescent="0.2">
      <c r="A11" s="21"/>
      <c r="B11" s="26"/>
      <c r="C11" s="35" t="s">
        <v>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41">
        <f t="shared" si="0"/>
        <v>0</v>
      </c>
      <c r="Q11" s="42">
        <f t="shared" si="1"/>
        <v>0</v>
      </c>
      <c r="R11" s="10"/>
      <c r="S11" s="66"/>
      <c r="T11" s="64"/>
      <c r="U11" s="50"/>
      <c r="V11" s="27"/>
    </row>
    <row r="12" spans="1:22" x14ac:dyDescent="0.2">
      <c r="A12" s="21"/>
      <c r="B12" s="26"/>
      <c r="C12" s="35" t="s">
        <v>7</v>
      </c>
      <c r="D12" s="13">
        <v>0.3</v>
      </c>
      <c r="E12" s="13"/>
      <c r="F12" s="13"/>
      <c r="G12" s="13"/>
      <c r="H12" s="13">
        <v>0.9</v>
      </c>
      <c r="I12" s="13"/>
      <c r="J12" s="13">
        <v>3.7</v>
      </c>
      <c r="K12" s="13">
        <v>0.2</v>
      </c>
      <c r="L12" s="13"/>
      <c r="M12" s="13"/>
      <c r="N12" s="13"/>
      <c r="O12" s="14"/>
      <c r="P12" s="41">
        <f t="shared" si="0"/>
        <v>5.1000000000000005</v>
      </c>
      <c r="Q12" s="42">
        <f t="shared" si="1"/>
        <v>14.16666666666667</v>
      </c>
      <c r="R12" s="10"/>
      <c r="S12" s="66"/>
      <c r="T12" s="64"/>
      <c r="U12" s="50"/>
      <c r="V12" s="27"/>
    </row>
    <row r="13" spans="1:22" x14ac:dyDescent="0.2">
      <c r="A13" s="21"/>
      <c r="B13" s="26"/>
      <c r="C13" s="35" t="s">
        <v>8</v>
      </c>
      <c r="D13" s="13">
        <v>0.7</v>
      </c>
      <c r="E13" s="13"/>
      <c r="F13" s="13">
        <v>0.5</v>
      </c>
      <c r="G13" s="13">
        <v>0.5</v>
      </c>
      <c r="H13" s="13">
        <v>0.1</v>
      </c>
      <c r="I13" s="13"/>
      <c r="J13" s="13">
        <v>0.5</v>
      </c>
      <c r="K13" s="13">
        <v>0.3</v>
      </c>
      <c r="L13" s="13">
        <v>0.4</v>
      </c>
      <c r="M13" s="13"/>
      <c r="N13" s="13">
        <v>0.3</v>
      </c>
      <c r="O13" s="14">
        <v>1.6</v>
      </c>
      <c r="P13" s="41">
        <f t="shared" si="0"/>
        <v>4.8999999999999995</v>
      </c>
      <c r="Q13" s="42">
        <f t="shared" si="1"/>
        <v>13.611111111111111</v>
      </c>
      <c r="R13" s="10"/>
      <c r="S13" s="66"/>
      <c r="T13" s="64"/>
      <c r="U13" s="50"/>
      <c r="V13" s="27"/>
    </row>
    <row r="14" spans="1:22" x14ac:dyDescent="0.2">
      <c r="A14" s="21"/>
      <c r="B14" s="26"/>
      <c r="C14" s="36" t="s">
        <v>10</v>
      </c>
      <c r="D14" s="37">
        <v>1</v>
      </c>
      <c r="E14" s="37">
        <v>0.2</v>
      </c>
      <c r="F14" s="37"/>
      <c r="G14" s="37"/>
      <c r="H14" s="37"/>
      <c r="I14" s="37">
        <v>0.4</v>
      </c>
      <c r="J14" s="37">
        <v>0.5</v>
      </c>
      <c r="K14" s="37">
        <v>1.5</v>
      </c>
      <c r="L14" s="37">
        <v>0.1</v>
      </c>
      <c r="M14" s="37">
        <v>0.2</v>
      </c>
      <c r="N14" s="37">
        <v>1</v>
      </c>
      <c r="O14" s="38">
        <v>1</v>
      </c>
      <c r="P14" s="43">
        <f t="shared" si="0"/>
        <v>5.9</v>
      </c>
      <c r="Q14" s="44">
        <f t="shared" si="1"/>
        <v>16.388888888888889</v>
      </c>
      <c r="R14" s="10"/>
      <c r="S14" s="67"/>
      <c r="T14" s="65"/>
      <c r="U14" s="50"/>
      <c r="V14" s="27"/>
    </row>
    <row r="15" spans="1:22" x14ac:dyDescent="0.2">
      <c r="A15" s="22"/>
      <c r="B15" s="10"/>
      <c r="C15" s="15"/>
      <c r="D15" s="45">
        <f t="shared" ref="D15:O15" si="2">SUM(D6:D14)</f>
        <v>4</v>
      </c>
      <c r="E15" s="45">
        <f t="shared" si="2"/>
        <v>1</v>
      </c>
      <c r="F15" s="45">
        <f t="shared" si="2"/>
        <v>3</v>
      </c>
      <c r="G15" s="45">
        <f t="shared" si="2"/>
        <v>3</v>
      </c>
      <c r="H15" s="45">
        <f t="shared" si="2"/>
        <v>3</v>
      </c>
      <c r="I15" s="45">
        <f t="shared" si="2"/>
        <v>2</v>
      </c>
      <c r="J15" s="45">
        <f t="shared" si="2"/>
        <v>5</v>
      </c>
      <c r="K15" s="45">
        <f t="shared" si="2"/>
        <v>4</v>
      </c>
      <c r="L15" s="45">
        <f t="shared" si="2"/>
        <v>2</v>
      </c>
      <c r="M15" s="45">
        <f t="shared" si="2"/>
        <v>2</v>
      </c>
      <c r="N15" s="45">
        <f t="shared" si="2"/>
        <v>3</v>
      </c>
      <c r="O15" s="45">
        <f t="shared" si="2"/>
        <v>4</v>
      </c>
      <c r="P15" s="15"/>
      <c r="Q15" s="15"/>
      <c r="R15" s="9"/>
      <c r="S15" s="9"/>
      <c r="T15" s="28"/>
      <c r="U15" s="50"/>
      <c r="V15" s="27"/>
    </row>
    <row r="16" spans="1:22" x14ac:dyDescent="0.2">
      <c r="A16" s="22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28"/>
      <c r="U16" s="51"/>
      <c r="V16" s="27"/>
    </row>
    <row r="17" spans="2:21" ht="144" customHeight="1" x14ac:dyDescent="0.2">
      <c r="B17" s="16"/>
      <c r="C17" s="60" t="s">
        <v>27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2"/>
      <c r="S17" s="17"/>
      <c r="T17" s="17"/>
      <c r="U17" s="49"/>
    </row>
  </sheetData>
  <mergeCells count="4">
    <mergeCell ref="C2:R2"/>
    <mergeCell ref="S6:S14"/>
    <mergeCell ref="C17:R17"/>
    <mergeCell ref="T6:T14"/>
  </mergeCells>
  <conditionalFormatting sqref="D6:D14">
    <cfRule type="expression" dxfId="1346" priority="33">
      <formula>AND((D6/$D$5)&gt;0,(D6/$D$5)&lt;=0.2)</formula>
    </cfRule>
  </conditionalFormatting>
  <conditionalFormatting sqref="D6:D14">
    <cfRule type="expression" dxfId="1345" priority="34">
      <formula>AND((D6/$D$5)&gt;0.2,(D6/$D$5)&lt;=0.4)</formula>
    </cfRule>
  </conditionalFormatting>
  <conditionalFormatting sqref="D6:D14">
    <cfRule type="expression" dxfId="1344" priority="35">
      <formula>AND((D6/$D$5)&gt;0.4,(D6/$D$5)&lt;=0.6)</formula>
    </cfRule>
  </conditionalFormatting>
  <conditionalFormatting sqref="D6:D14">
    <cfRule type="expression" dxfId="1343" priority="36">
      <formula>AND((D6/$D$5)&gt;0.6,(D6/$D$5)&lt;=0.8)</formula>
    </cfRule>
  </conditionalFormatting>
  <conditionalFormatting sqref="D6:D14">
    <cfRule type="expression" dxfId="1342" priority="37">
      <formula>(D6/$D$5)&gt;0.8</formula>
    </cfRule>
  </conditionalFormatting>
  <conditionalFormatting sqref="E6:E14">
    <cfRule type="expression" dxfId="1341" priority="38">
      <formula>AND((E6/$E$5)&gt;0.2,(E6/$E$5)&lt;=0.4)</formula>
    </cfRule>
  </conditionalFormatting>
  <conditionalFormatting sqref="E6:E14">
    <cfRule type="expression" dxfId="1340" priority="39">
      <formula>AND((E6/$E$5)*100&gt;0,(E6/$E$5)*100&lt;=20)</formula>
    </cfRule>
  </conditionalFormatting>
  <conditionalFormatting sqref="E6:E14">
    <cfRule type="expression" dxfId="1339" priority="40">
      <formula>AND((E6/$E$5)*100&gt;40,(E6/$E$5)*100&lt;=60)</formula>
    </cfRule>
  </conditionalFormatting>
  <conditionalFormatting sqref="E6:E14">
    <cfRule type="expression" dxfId="1338" priority="41">
      <formula>AND((E6/$E$5)*100&gt;60,(E6/$E$5)*100&lt;=80)</formula>
    </cfRule>
  </conditionalFormatting>
  <conditionalFormatting sqref="E6:E14">
    <cfRule type="expression" dxfId="1337" priority="42">
      <formula>(E6/$E$5)&gt;0.8</formula>
    </cfRule>
  </conditionalFormatting>
  <conditionalFormatting sqref="F7:F14">
    <cfRule type="expression" dxfId="1336" priority="43">
      <formula>AND((F7/$F$5)&gt;0,(F7/$F$5)&lt;=0.2)</formula>
    </cfRule>
  </conditionalFormatting>
  <conditionalFormatting sqref="F7:F14">
    <cfRule type="expression" dxfId="1335" priority="44">
      <formula>AND((F7/$F$5)&gt;0.2,(F7/$F$5)&lt;=0.4)</formula>
    </cfRule>
  </conditionalFormatting>
  <conditionalFormatting sqref="F7:F14">
    <cfRule type="expression" dxfId="1334" priority="45">
      <formula>AND((F7/$F$5)&gt;0.4,(F7/$F$5)&lt;=0.6)</formula>
    </cfRule>
  </conditionalFormatting>
  <conditionalFormatting sqref="F7:F14">
    <cfRule type="expression" dxfId="1333" priority="46">
      <formula>AND((F7/$F$5)&gt;0.6,(F7/$F$5)*100&lt;=0.8)</formula>
    </cfRule>
  </conditionalFormatting>
  <conditionalFormatting sqref="F7:F14">
    <cfRule type="expression" dxfId="1332" priority="47">
      <formula>(F7/$F$5)&gt;0.8</formula>
    </cfRule>
  </conditionalFormatting>
  <conditionalFormatting sqref="G6:G14">
    <cfRule type="expression" dxfId="1331" priority="48">
      <formula>AND((G6/$G$5)&gt;0,(G6/$G$5)&lt;=0.2)</formula>
    </cfRule>
  </conditionalFormatting>
  <conditionalFormatting sqref="G6:G14">
    <cfRule type="expression" dxfId="1330" priority="49">
      <formula>AND((G6/$G$5)&gt;0.2,(G6/$G$5)&lt;=0.4)</formula>
    </cfRule>
  </conditionalFormatting>
  <conditionalFormatting sqref="G6:G14">
    <cfRule type="expression" dxfId="1329" priority="50">
      <formula>AND((G6/$G$5)&gt;0.4,(G6/$G$5)&lt;=0.6)</formula>
    </cfRule>
  </conditionalFormatting>
  <conditionalFormatting sqref="G6:G14">
    <cfRule type="expression" dxfId="1328" priority="51">
      <formula>AND((G6/$G$5)&gt;0.6,(G6/$G$5)&lt;=0.8)</formula>
    </cfRule>
  </conditionalFormatting>
  <conditionalFormatting sqref="G6:G14">
    <cfRule type="expression" dxfId="1327" priority="52">
      <formula>(G6/$G$5)&gt;0.8</formula>
    </cfRule>
  </conditionalFormatting>
  <conditionalFormatting sqref="M13:O13 G6:O6 D14:O14 D6:E6 D7:O12 D13:K13">
    <cfRule type="containsBlanks" dxfId="1326" priority="53">
      <formula>LEN(TRIM(D6))=0</formula>
    </cfRule>
  </conditionalFormatting>
  <conditionalFormatting sqref="H6:H14">
    <cfRule type="expression" dxfId="1325" priority="54">
      <formula>AND((H6/$H$5)&gt;0,(H6/$H$5)&lt;=0.2)</formula>
    </cfRule>
  </conditionalFormatting>
  <conditionalFormatting sqref="H6:H14">
    <cfRule type="expression" dxfId="1324" priority="55">
      <formula>AND((H6/$H$5)&gt;0.2,(H6/$H$5)&lt;=0.4)</formula>
    </cfRule>
  </conditionalFormatting>
  <conditionalFormatting sqref="H6:H14">
    <cfRule type="expression" dxfId="1323" priority="56">
      <formula>AND((H6/$H$5)&gt;0.4,(H6/$H$5)&lt;=0.6)</formula>
    </cfRule>
  </conditionalFormatting>
  <conditionalFormatting sqref="H6:H14">
    <cfRule type="expression" dxfId="1322" priority="57">
      <formula>AND((H6/$H$5)&gt;0.6,(H6/$H$5)&lt;=0.8)</formula>
    </cfRule>
  </conditionalFormatting>
  <conditionalFormatting sqref="H6:H14">
    <cfRule type="expression" dxfId="1321" priority="58">
      <formula>(H6/$H$5)&gt;0.8</formula>
    </cfRule>
  </conditionalFormatting>
  <conditionalFormatting sqref="I6:I14">
    <cfRule type="expression" dxfId="1320" priority="59">
      <formula>AND((I6/$I$5)&gt;0,(I6/$I$5)&lt;=0.2)</formula>
    </cfRule>
  </conditionalFormatting>
  <conditionalFormatting sqref="I6:I14">
    <cfRule type="expression" dxfId="1319" priority="60">
      <formula>AND((I6/$I$5)&gt;0.2,(I6/$I$5)&lt;=0.4)</formula>
    </cfRule>
  </conditionalFormatting>
  <conditionalFormatting sqref="I6:I14">
    <cfRule type="expression" dxfId="1318" priority="61">
      <formula>AND((I6/$I$5)&gt;0.4,(I6/$I$5)&lt;=0.62)</formula>
    </cfRule>
  </conditionalFormatting>
  <conditionalFormatting sqref="I6:I14">
    <cfRule type="expression" dxfId="1317" priority="62">
      <formula>AND((I6/$I$5)&gt;0.6,(I6/$I$5)&lt;=0.8)</formula>
    </cfRule>
  </conditionalFormatting>
  <conditionalFormatting sqref="I6:I14">
    <cfRule type="expression" dxfId="1316" priority="63">
      <formula>(I6/$I$5)&gt;0.8</formula>
    </cfRule>
  </conditionalFormatting>
  <conditionalFormatting sqref="J6:J14">
    <cfRule type="expression" dxfId="1315" priority="64">
      <formula>AND((J6/$J$5)&gt;0,(J6/$J$5)&lt;=0.2)</formula>
    </cfRule>
  </conditionalFormatting>
  <conditionalFormatting sqref="J6:J14">
    <cfRule type="expression" dxfId="1314" priority="65">
      <formula>AND((J6/$J$5)&gt;0.2,(J6/$J$5)&lt;=0.4)</formula>
    </cfRule>
  </conditionalFormatting>
  <conditionalFormatting sqref="J6:J14">
    <cfRule type="expression" dxfId="1313" priority="66">
      <formula>AND((J6/$J$5)&gt;0.4,(J6/$J$5)&lt;=0.6)</formula>
    </cfRule>
  </conditionalFormatting>
  <conditionalFormatting sqref="J6:J14">
    <cfRule type="expression" dxfId="1312" priority="67">
      <formula>AND((J6/$J$5)&gt;0.6,(J6/$J$5)&lt;=0.8)</formula>
    </cfRule>
  </conditionalFormatting>
  <conditionalFormatting sqref="J6:J14">
    <cfRule type="expression" dxfId="1311" priority="68">
      <formula>(J6/$J$5)&gt;0.8</formula>
    </cfRule>
  </conditionalFormatting>
  <conditionalFormatting sqref="K6:K14">
    <cfRule type="expression" dxfId="1310" priority="69">
      <formula>AND((K6/$K$5)&gt;0,(K6/$K$5)&lt;=0.2)</formula>
    </cfRule>
  </conditionalFormatting>
  <conditionalFormatting sqref="K6:K14">
    <cfRule type="expression" dxfId="1309" priority="70">
      <formula>AND((K6/$K$5)&gt;0.2,(K6/$K$5)&lt;=0.4)</formula>
    </cfRule>
  </conditionalFormatting>
  <conditionalFormatting sqref="K6:K14">
    <cfRule type="expression" dxfId="1308" priority="71">
      <formula>AND((K6/$K$5)&gt;0.4,(K6/$K$5)&lt;=0.6)</formula>
    </cfRule>
  </conditionalFormatting>
  <conditionalFormatting sqref="K6:K14">
    <cfRule type="expression" dxfId="1307" priority="72">
      <formula>AND((K6/$K$5)&gt;0.6,(K6/$K$5)&lt;=0.8)</formula>
    </cfRule>
  </conditionalFormatting>
  <conditionalFormatting sqref="K6:K14">
    <cfRule type="expression" dxfId="1306" priority="73">
      <formula>(K6/$K$5)&gt;0.8</formula>
    </cfRule>
  </conditionalFormatting>
  <conditionalFormatting sqref="L6:L12 L14">
    <cfRule type="expression" dxfId="1305" priority="74">
      <formula>AND((L6/$L$5)&gt;0,(L6/$L$5)&lt;=0.2)</formula>
    </cfRule>
  </conditionalFormatting>
  <conditionalFormatting sqref="L6:L12 L14">
    <cfRule type="expression" dxfId="1304" priority="75">
      <formula>AND((L6/$L$5)&gt;0.2,(L6/$L$5)&lt;=0.4)</formula>
    </cfRule>
  </conditionalFormatting>
  <conditionalFormatting sqref="L6:L12 L14">
    <cfRule type="expression" dxfId="1303" priority="76">
      <formula>AND((L6/$L$5)&gt;0.4,(L6/$L$5)&lt;=0.6)</formula>
    </cfRule>
  </conditionalFormatting>
  <conditionalFormatting sqref="L6:L12 L14">
    <cfRule type="expression" dxfId="1302" priority="77">
      <formula>AND((L6/$L$5)&gt;0.6,(L6/$L$5)&lt;=0.8)</formula>
    </cfRule>
  </conditionalFormatting>
  <conditionalFormatting sqref="L6:L12 L14">
    <cfRule type="expression" dxfId="1301" priority="78">
      <formula>(L6/$L$5)&gt;0.8</formula>
    </cfRule>
  </conditionalFormatting>
  <conditionalFormatting sqref="M6:M14">
    <cfRule type="expression" dxfId="1300" priority="79">
      <formula>AND((M6/$M$5)&gt;0,(M6/$M$5)&lt;=0.2)</formula>
    </cfRule>
  </conditionalFormatting>
  <conditionalFormatting sqref="M6:M14">
    <cfRule type="expression" dxfId="1299" priority="80">
      <formula>AND((M6/$M$5)&gt;0.2,(M6/$M$5)&lt;=0.4)</formula>
    </cfRule>
  </conditionalFormatting>
  <conditionalFormatting sqref="M6:M14">
    <cfRule type="expression" dxfId="1298" priority="81">
      <formula>AND((M6/$M$5)&gt;0.4,(M6/$M$5)&lt;=0.6)</formula>
    </cfRule>
  </conditionalFormatting>
  <conditionalFormatting sqref="M6:M14">
    <cfRule type="expression" dxfId="1297" priority="82">
      <formula>AND((M6/$M$5)&gt;0.6,(M6/$M$5)&lt;=0.8)</formula>
    </cfRule>
  </conditionalFormatting>
  <conditionalFormatting sqref="M6:M14">
    <cfRule type="expression" dxfId="1296" priority="83">
      <formula>(M6/$M$5)&gt;0.8</formula>
    </cfRule>
  </conditionalFormatting>
  <conditionalFormatting sqref="N6:N14">
    <cfRule type="expression" dxfId="1295" priority="84">
      <formula>AND((N6/$N$5)&gt;0,(N6/$N$5)&lt;=0.2)</formula>
    </cfRule>
  </conditionalFormatting>
  <conditionalFormatting sqref="N6:N14">
    <cfRule type="expression" dxfId="1294" priority="85">
      <formula>AND((N6/$N$5)&gt;0.2,(N6/$N$5)&lt;=0.4)</formula>
    </cfRule>
  </conditionalFormatting>
  <conditionalFormatting sqref="N6:N14">
    <cfRule type="expression" dxfId="1293" priority="86">
      <formula>AND((N6/$N$5)&gt;0.4,(N6/$N$5)&lt;=0.6)</formula>
    </cfRule>
  </conditionalFormatting>
  <conditionalFormatting sqref="N6:N14">
    <cfRule type="expression" dxfId="1292" priority="87">
      <formula>AND((N6/$N$5)&gt;0.6,(N6/$N$5)&lt;=0.8)</formula>
    </cfRule>
  </conditionalFormatting>
  <conditionalFormatting sqref="N6:N14">
    <cfRule type="expression" dxfId="1291" priority="88">
      <formula>(N6/$N$5)&gt;0.8</formula>
    </cfRule>
  </conditionalFormatting>
  <conditionalFormatting sqref="O6:O14">
    <cfRule type="expression" dxfId="1290" priority="89">
      <formula>AND((O6/$O$5)&gt;0,(O6/$O$5)&lt;=0.2)</formula>
    </cfRule>
  </conditionalFormatting>
  <conditionalFormatting sqref="O6:O14">
    <cfRule type="expression" dxfId="1289" priority="90">
      <formula>AND((O6/$O$5)&gt;0.2,(O6/$O$5)&lt;=0.4)</formula>
    </cfRule>
  </conditionalFormatting>
  <conditionalFormatting sqref="O6:O14">
    <cfRule type="expression" dxfId="1288" priority="91">
      <formula>AND((O6/$O$5)&gt;0.4,(O6/$O$5)&lt;=0.6)</formula>
    </cfRule>
  </conditionalFormatting>
  <conditionalFormatting sqref="O6:O14">
    <cfRule type="expression" dxfId="1287" priority="92">
      <formula>AND((O6/$O$5)&gt;0.6,(O6/$O$5)&lt;=0.8)</formula>
    </cfRule>
  </conditionalFormatting>
  <conditionalFormatting sqref="O6:O14">
    <cfRule type="expression" dxfId="1286" priority="93">
      <formula>(O6/$O$5)&gt;0.8</formula>
    </cfRule>
  </conditionalFormatting>
  <conditionalFormatting sqref="P5:Q14">
    <cfRule type="containsBlanks" dxfId="1285" priority="94">
      <formula>LEN(TRIM(P5))=0</formula>
    </cfRule>
  </conditionalFormatting>
  <conditionalFormatting sqref="P6:Q14 M13:O13 G6:O6 D5:O5 D14:O14 D6:E6 D7:O12 D13:K13">
    <cfRule type="cellIs" dxfId="1284" priority="95" operator="equal">
      <formula>0</formula>
    </cfRule>
  </conditionalFormatting>
  <conditionalFormatting sqref="Q5">
    <cfRule type="cellIs" dxfId="1283" priority="32" operator="greaterThan">
      <formula>100</formula>
    </cfRule>
  </conditionalFormatting>
  <conditionalFormatting sqref="Q5">
    <cfRule type="cellIs" dxfId="1282" priority="31" operator="lessThan">
      <formula>100</formula>
    </cfRule>
  </conditionalFormatting>
  <conditionalFormatting sqref="Q6:Q14">
    <cfRule type="top10" dxfId="1281" priority="30" rank="3"/>
  </conditionalFormatting>
  <conditionalFormatting sqref="F12">
    <cfRule type="expression" dxfId="1280" priority="25">
      <formula>AND((F12/$H$5)&gt;0,(F12/$H$5)&lt;=0.2)</formula>
    </cfRule>
  </conditionalFormatting>
  <conditionalFormatting sqref="F12">
    <cfRule type="expression" dxfId="1279" priority="26">
      <formula>AND((F12/$H$5)&gt;0.2,(F12/$H$5)&lt;=0.4)</formula>
    </cfRule>
  </conditionalFormatting>
  <conditionalFormatting sqref="F12">
    <cfRule type="expression" dxfId="1278" priority="27">
      <formula>AND((F12/$H$5)&gt;0.4,(F12/$H$5)&lt;=0.6)</formula>
    </cfRule>
  </conditionalFormatting>
  <conditionalFormatting sqref="F12">
    <cfRule type="expression" dxfId="1277" priority="28">
      <formula>AND((F12/$H$5)&gt;0.6,(F12/$H$5)&lt;=0.8)</formula>
    </cfRule>
  </conditionalFormatting>
  <conditionalFormatting sqref="F12">
    <cfRule type="expression" dxfId="1276" priority="29">
      <formula>(F12/$H$5)&gt;0.8</formula>
    </cfRule>
  </conditionalFormatting>
  <conditionalFormatting sqref="F12">
    <cfRule type="expression" dxfId="1275" priority="20">
      <formula>AND((F12/$D$5)&gt;0,(F12/$D$5)&lt;=0.2)</formula>
    </cfRule>
  </conditionalFormatting>
  <conditionalFormatting sqref="F12">
    <cfRule type="expression" dxfId="1274" priority="21">
      <formula>AND((F12/$D$5)&gt;0.2,(F12/$D$5)&lt;=0.4)</formula>
    </cfRule>
  </conditionalFormatting>
  <conditionalFormatting sqref="F12">
    <cfRule type="expression" dxfId="1273" priority="22">
      <formula>AND((F12/$D$5)&gt;0.4,(F12/$D$5)&lt;=0.6)</formula>
    </cfRule>
  </conditionalFormatting>
  <conditionalFormatting sqref="F12">
    <cfRule type="expression" dxfId="1272" priority="23">
      <formula>AND((F12/$D$5)&gt;0.6,(F12/$D$5)&lt;=0.8)</formula>
    </cfRule>
  </conditionalFormatting>
  <conditionalFormatting sqref="F12">
    <cfRule type="expression" dxfId="1271" priority="24">
      <formula>(F12/$D$5)&gt;0.8</formula>
    </cfRule>
  </conditionalFormatting>
  <conditionalFormatting sqref="L13">
    <cfRule type="containsBlanks" dxfId="1270" priority="13">
      <formula>LEN(TRIM(L13))=0</formula>
    </cfRule>
  </conditionalFormatting>
  <conditionalFormatting sqref="L13">
    <cfRule type="expression" dxfId="1269" priority="14">
      <formula>AND((L13/$L$5)&gt;0,(L13/$L$5)&lt;=0.2)</formula>
    </cfRule>
  </conditionalFormatting>
  <conditionalFormatting sqref="L13">
    <cfRule type="expression" dxfId="1268" priority="15">
      <formula>AND((L13/$L$5)&gt;0.2,(L13/$L$5)&lt;=0.4)</formula>
    </cfRule>
  </conditionalFormatting>
  <conditionalFormatting sqref="L13">
    <cfRule type="expression" dxfId="1267" priority="16">
      <formula>AND((L13/$L$5)&gt;0.4,(L13/$L$5)&lt;=0.6)</formula>
    </cfRule>
  </conditionalFormatting>
  <conditionalFormatting sqref="L13">
    <cfRule type="expression" dxfId="1266" priority="17">
      <formula>AND((L13/$L$5)&gt;0.6,(L13/$L$5)&lt;=0.8)</formula>
    </cfRule>
  </conditionalFormatting>
  <conditionalFormatting sqref="L13">
    <cfRule type="expression" dxfId="1265" priority="18">
      <formula>(L13/$L$5)&gt;0.8</formula>
    </cfRule>
  </conditionalFormatting>
  <conditionalFormatting sqref="L13">
    <cfRule type="cellIs" dxfId="1264" priority="19" operator="equal">
      <formula>0</formula>
    </cfRule>
  </conditionalFormatting>
  <conditionalFormatting sqref="L14">
    <cfRule type="expression" dxfId="1263" priority="8">
      <formula>AND((L14/$K$5)&gt;0,(L14/$K$5)&lt;=0.2)</formula>
    </cfRule>
  </conditionalFormatting>
  <conditionalFormatting sqref="L14">
    <cfRule type="expression" dxfId="1262" priority="9">
      <formula>AND((L14/$K$5)&gt;0.2,(L14/$K$5)&lt;=0.4)</formula>
    </cfRule>
  </conditionalFormatting>
  <conditionalFormatting sqref="L14">
    <cfRule type="expression" dxfId="1261" priority="10">
      <formula>AND((L14/$K$5)&gt;0.4,(L14/$K$5)&lt;=0.6)</formula>
    </cfRule>
  </conditionalFormatting>
  <conditionalFormatting sqref="L14">
    <cfRule type="expression" dxfId="1260" priority="11">
      <formula>AND((L14/$K$5)&gt;0.6,(L14/$K$5)&lt;=0.8)</formula>
    </cfRule>
  </conditionalFormatting>
  <conditionalFormatting sqref="L14">
    <cfRule type="expression" dxfId="1259" priority="12">
      <formula>(L14/$K$5)&gt;0.8</formula>
    </cfRule>
  </conditionalFormatting>
  <conditionalFormatting sqref="F6">
    <cfRule type="containsBlanks" dxfId="1258" priority="1">
      <formula>LEN(TRIM(F6))=0</formula>
    </cfRule>
  </conditionalFormatting>
  <conditionalFormatting sqref="F6">
    <cfRule type="expression" dxfId="1257" priority="2">
      <formula>AND((F6/$I$5)&gt;0,(F6/$I$5)&lt;=0.2)</formula>
    </cfRule>
  </conditionalFormatting>
  <conditionalFormatting sqref="F6">
    <cfRule type="expression" dxfId="1256" priority="3">
      <formula>AND((F6/$I$5)&gt;0.2,(F6/$I$5)&lt;=0.4)</formula>
    </cfRule>
  </conditionalFormatting>
  <conditionalFormatting sqref="F6">
    <cfRule type="expression" dxfId="1255" priority="4">
      <formula>AND((F6/$I$5)&gt;0.4,(F6/$I$5)&lt;=0.62)</formula>
    </cfRule>
  </conditionalFormatting>
  <conditionalFormatting sqref="F6">
    <cfRule type="expression" dxfId="1254" priority="5">
      <formula>AND((F6/$I$5)&gt;0.6,(F6/$I$5)&lt;=0.8)</formula>
    </cfRule>
  </conditionalFormatting>
  <conditionalFormatting sqref="F6">
    <cfRule type="expression" dxfId="1253" priority="6">
      <formula>(F6/$I$5)&gt;0.8</formula>
    </cfRule>
  </conditionalFormatting>
  <conditionalFormatting sqref="F6">
    <cfRule type="cellIs" dxfId="1252" priority="7" operator="equal">
      <formula>0</formula>
    </cfRule>
  </conditionalFormatting>
  <conditionalFormatting sqref="D15:O15">
    <cfRule type="cellIs" dxfId="1251" priority="96" operator="greaterThan">
      <formula>D5</formula>
    </cfRule>
  </conditionalFormatting>
  <conditionalFormatting sqref="D15:O15">
    <cfRule type="cellIs" dxfId="1250" priority="97" operator="lessThan">
      <formula>D5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2BE7-866D-49CF-AC3E-1729443EEA50}">
  <dimension ref="A1:U17"/>
  <sheetViews>
    <sheetView workbookViewId="0">
      <selection activeCell="H6" sqref="H6"/>
    </sheetView>
  </sheetViews>
  <sheetFormatPr defaultColWidth="14.42578125" defaultRowHeight="12.75" x14ac:dyDescent="0.2"/>
  <cols>
    <col min="1" max="2" width="4.28515625" style="1" customWidth="1"/>
    <col min="3" max="3" width="25.7109375" style="1" customWidth="1"/>
    <col min="4" max="4" width="5" style="1" customWidth="1"/>
    <col min="5" max="5" width="5.5703125" style="1" customWidth="1"/>
    <col min="6" max="6" width="5.28515625" style="1" customWidth="1"/>
    <col min="7" max="7" width="5.42578125" style="1" customWidth="1"/>
    <col min="8" max="8" width="5.140625" style="1" customWidth="1"/>
    <col min="9" max="10" width="4.85546875" style="1" customWidth="1"/>
    <col min="11" max="11" width="5.42578125" style="1" customWidth="1"/>
    <col min="12" max="12" width="5.5703125" style="1" customWidth="1"/>
    <col min="13" max="13" width="5" style="1" customWidth="1"/>
    <col min="14" max="14" width="5.28515625" style="1" customWidth="1"/>
    <col min="15" max="15" width="5.140625" style="1" customWidth="1"/>
    <col min="16" max="16" width="7.42578125" style="1" customWidth="1"/>
    <col min="17" max="17" width="7" style="1" customWidth="1"/>
    <col min="18" max="18" width="4.28515625" style="1" customWidth="1"/>
    <col min="19" max="19" width="17.85546875" style="1" customWidth="1"/>
    <col min="20" max="20" width="4.7109375" style="1" customWidth="1"/>
    <col min="21" max="16384" width="14.42578125" style="1"/>
  </cols>
  <sheetData>
    <row r="1" spans="1:21" ht="15.75" customHeight="1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1" ht="45.75" customHeight="1" x14ac:dyDescent="0.2">
      <c r="B2" s="3"/>
      <c r="C2" s="54" t="s">
        <v>11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"/>
      <c r="S2" s="4"/>
      <c r="T2" s="5"/>
    </row>
    <row r="3" spans="1:21" x14ac:dyDescent="0.2">
      <c r="A3" s="19"/>
      <c r="B3" s="23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9"/>
      <c r="S3" s="9"/>
      <c r="T3" s="28"/>
      <c r="U3" s="27"/>
    </row>
    <row r="4" spans="1:21" x14ac:dyDescent="0.2">
      <c r="A4" s="19"/>
      <c r="B4" s="24"/>
      <c r="C4" s="29" t="s">
        <v>12</v>
      </c>
      <c r="D4" s="30" t="s">
        <v>13</v>
      </c>
      <c r="E4" s="30" t="s">
        <v>14</v>
      </c>
      <c r="F4" s="30" t="s">
        <v>15</v>
      </c>
      <c r="G4" s="30" t="s">
        <v>16</v>
      </c>
      <c r="H4" s="30" t="s">
        <v>17</v>
      </c>
      <c r="I4" s="30" t="s">
        <v>18</v>
      </c>
      <c r="J4" s="30" t="s">
        <v>19</v>
      </c>
      <c r="K4" s="30" t="s">
        <v>20</v>
      </c>
      <c r="L4" s="30" t="s">
        <v>21</v>
      </c>
      <c r="M4" s="30" t="s">
        <v>22</v>
      </c>
      <c r="N4" s="30" t="s">
        <v>23</v>
      </c>
      <c r="O4" s="31" t="s">
        <v>24</v>
      </c>
      <c r="P4" s="32" t="s">
        <v>1</v>
      </c>
      <c r="Q4" s="33" t="s">
        <v>0</v>
      </c>
      <c r="R4" s="10"/>
      <c r="S4" s="9"/>
      <c r="T4" s="28"/>
      <c r="U4" s="27"/>
    </row>
    <row r="5" spans="1:21" x14ac:dyDescent="0.2">
      <c r="A5" s="20"/>
      <c r="B5" s="25"/>
      <c r="C5" s="34" t="s">
        <v>2</v>
      </c>
      <c r="D5" s="11">
        <v>5</v>
      </c>
      <c r="E5" s="11">
        <v>1.5</v>
      </c>
      <c r="F5" s="11">
        <v>5</v>
      </c>
      <c r="G5" s="11">
        <v>5</v>
      </c>
      <c r="H5" s="11"/>
      <c r="I5" s="11">
        <v>2</v>
      </c>
      <c r="J5" s="11">
        <v>5</v>
      </c>
      <c r="K5" s="11">
        <v>3</v>
      </c>
      <c r="L5" s="11"/>
      <c r="M5" s="11">
        <v>4</v>
      </c>
      <c r="N5" s="11">
        <v>5</v>
      </c>
      <c r="O5" s="11">
        <v>5</v>
      </c>
      <c r="P5" s="39">
        <f t="shared" ref="P5:P14" si="0">SUM(D5:O5)</f>
        <v>40.5</v>
      </c>
      <c r="Q5" s="40">
        <f>IF($P$5=0,"",SUM(P6:P14)/$P$5*100)</f>
        <v>100</v>
      </c>
      <c r="R5" s="10"/>
      <c r="S5" s="9"/>
      <c r="T5" s="28"/>
      <c r="U5" s="27"/>
    </row>
    <row r="6" spans="1:21" x14ac:dyDescent="0.2">
      <c r="A6" s="21"/>
      <c r="B6" s="26"/>
      <c r="C6" s="35" t="s">
        <v>3</v>
      </c>
      <c r="D6" s="13"/>
      <c r="E6" s="13">
        <v>1.375</v>
      </c>
      <c r="F6" s="13"/>
      <c r="G6" s="13">
        <v>3</v>
      </c>
      <c r="H6" s="13"/>
      <c r="I6" s="13"/>
      <c r="J6" s="13"/>
      <c r="K6" s="13"/>
      <c r="L6" s="13"/>
      <c r="M6" s="13">
        <v>0.2</v>
      </c>
      <c r="N6" s="13"/>
      <c r="O6" s="13"/>
      <c r="P6" s="41">
        <f t="shared" si="0"/>
        <v>4.5750000000000002</v>
      </c>
      <c r="Q6" s="42">
        <f t="shared" ref="Q6:Q14" si="1">IF($P$5=0,0,P6/$P$5*100)</f>
        <v>11.296296296296298</v>
      </c>
      <c r="R6" s="10"/>
      <c r="S6" s="63" t="s">
        <v>25</v>
      </c>
      <c r="T6" s="28"/>
      <c r="U6" s="27"/>
    </row>
    <row r="7" spans="1:21" x14ac:dyDescent="0.2">
      <c r="A7" s="21"/>
      <c r="B7" s="26"/>
      <c r="C7" s="35" t="s">
        <v>26</v>
      </c>
      <c r="D7" s="13">
        <v>2.5</v>
      </c>
      <c r="E7" s="13"/>
      <c r="F7" s="13">
        <v>3</v>
      </c>
      <c r="G7" s="13">
        <v>1</v>
      </c>
      <c r="H7" s="13"/>
      <c r="I7" s="13">
        <v>1.3</v>
      </c>
      <c r="J7" s="13"/>
      <c r="K7" s="13">
        <v>2.9</v>
      </c>
      <c r="L7" s="13"/>
      <c r="M7" s="13">
        <v>3</v>
      </c>
      <c r="N7" s="13">
        <v>4.5</v>
      </c>
      <c r="O7" s="13">
        <v>1.7</v>
      </c>
      <c r="P7" s="41">
        <f t="shared" si="0"/>
        <v>19.899999999999999</v>
      </c>
      <c r="Q7" s="42">
        <f t="shared" si="1"/>
        <v>49.135802469135797</v>
      </c>
      <c r="R7" s="10"/>
      <c r="S7" s="64"/>
      <c r="T7" s="28"/>
      <c r="U7" s="27"/>
    </row>
    <row r="8" spans="1:21" x14ac:dyDescent="0.2">
      <c r="A8" s="21"/>
      <c r="B8" s="26"/>
      <c r="C8" s="35" t="s">
        <v>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41">
        <f t="shared" si="0"/>
        <v>0</v>
      </c>
      <c r="Q8" s="42">
        <f t="shared" si="1"/>
        <v>0</v>
      </c>
      <c r="R8" s="10"/>
      <c r="S8" s="64"/>
      <c r="T8" s="28"/>
      <c r="U8" s="27"/>
    </row>
    <row r="9" spans="1:21" x14ac:dyDescent="0.2">
      <c r="A9" s="21"/>
      <c r="B9" s="26"/>
      <c r="C9" s="35" t="s">
        <v>4</v>
      </c>
      <c r="D9" s="13"/>
      <c r="E9" s="13"/>
      <c r="F9" s="13"/>
      <c r="G9" s="13"/>
      <c r="H9" s="13"/>
      <c r="I9" s="13"/>
      <c r="J9" s="13">
        <v>1.3</v>
      </c>
      <c r="K9" s="13"/>
      <c r="L9" s="13"/>
      <c r="M9" s="13"/>
      <c r="N9" s="13"/>
      <c r="O9" s="13"/>
      <c r="P9" s="41">
        <f t="shared" si="0"/>
        <v>1.3</v>
      </c>
      <c r="Q9" s="42">
        <f t="shared" si="1"/>
        <v>3.2098765432098766</v>
      </c>
      <c r="R9" s="10"/>
      <c r="S9" s="64"/>
      <c r="T9" s="28"/>
      <c r="U9" s="27"/>
    </row>
    <row r="10" spans="1:21" x14ac:dyDescent="0.2">
      <c r="A10" s="21"/>
      <c r="B10" s="26"/>
      <c r="C10" s="35" t="s">
        <v>5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41">
        <f t="shared" si="0"/>
        <v>0</v>
      </c>
      <c r="Q10" s="42">
        <f t="shared" si="1"/>
        <v>0</v>
      </c>
      <c r="R10" s="10"/>
      <c r="S10" s="64"/>
      <c r="T10" s="28"/>
      <c r="U10" s="27"/>
    </row>
    <row r="11" spans="1:21" x14ac:dyDescent="0.2">
      <c r="A11" s="21"/>
      <c r="B11" s="26"/>
      <c r="C11" s="35" t="s">
        <v>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41">
        <f t="shared" si="0"/>
        <v>0</v>
      </c>
      <c r="Q11" s="42">
        <f t="shared" si="1"/>
        <v>0</v>
      </c>
      <c r="R11" s="10"/>
      <c r="S11" s="64"/>
      <c r="T11" s="28"/>
      <c r="U11" s="27"/>
    </row>
    <row r="12" spans="1:21" x14ac:dyDescent="0.2">
      <c r="A12" s="21"/>
      <c r="B12" s="26"/>
      <c r="C12" s="35" t="s">
        <v>7</v>
      </c>
      <c r="D12" s="13">
        <v>1</v>
      </c>
      <c r="E12" s="13"/>
      <c r="F12" s="13"/>
      <c r="G12" s="13"/>
      <c r="H12" s="13"/>
      <c r="I12" s="13">
        <v>0.5</v>
      </c>
      <c r="J12" s="13">
        <v>3</v>
      </c>
      <c r="K12" s="13"/>
      <c r="L12" s="13"/>
      <c r="M12" s="13"/>
      <c r="N12" s="13"/>
      <c r="O12" s="13">
        <v>2.5</v>
      </c>
      <c r="P12" s="41">
        <f t="shared" si="0"/>
        <v>7</v>
      </c>
      <c r="Q12" s="42">
        <f t="shared" si="1"/>
        <v>17.283950617283949</v>
      </c>
      <c r="R12" s="10"/>
      <c r="S12" s="64"/>
      <c r="T12" s="28"/>
      <c r="U12" s="27"/>
    </row>
    <row r="13" spans="1:21" x14ac:dyDescent="0.2">
      <c r="A13" s="21"/>
      <c r="B13" s="26"/>
      <c r="C13" s="35" t="s">
        <v>8</v>
      </c>
      <c r="D13" s="13">
        <v>0.5</v>
      </c>
      <c r="E13" s="13">
        <v>0.125</v>
      </c>
      <c r="F13" s="13">
        <v>2</v>
      </c>
      <c r="G13" s="13">
        <v>1</v>
      </c>
      <c r="H13" s="13"/>
      <c r="I13" s="13">
        <v>0.2</v>
      </c>
      <c r="J13" s="13">
        <v>0.5</v>
      </c>
      <c r="K13" s="13">
        <v>0.1</v>
      </c>
      <c r="L13" s="13"/>
      <c r="M13" s="13">
        <v>0.3</v>
      </c>
      <c r="N13" s="13"/>
      <c r="O13" s="13">
        <v>0.8</v>
      </c>
      <c r="P13" s="41">
        <f t="shared" si="0"/>
        <v>5.5249999999999995</v>
      </c>
      <c r="Q13" s="42">
        <f t="shared" si="1"/>
        <v>13.641975308641975</v>
      </c>
      <c r="R13" s="10"/>
      <c r="S13" s="64"/>
      <c r="T13" s="28"/>
      <c r="U13" s="27"/>
    </row>
    <row r="14" spans="1:21" x14ac:dyDescent="0.2">
      <c r="A14" s="21"/>
      <c r="B14" s="26"/>
      <c r="C14" s="36" t="s">
        <v>10</v>
      </c>
      <c r="D14" s="37">
        <v>1</v>
      </c>
      <c r="E14" s="37"/>
      <c r="F14" s="37"/>
      <c r="G14" s="37"/>
      <c r="H14" s="37"/>
      <c r="I14" s="37"/>
      <c r="J14" s="37">
        <v>0.2</v>
      </c>
      <c r="K14" s="37"/>
      <c r="L14" s="37"/>
      <c r="M14" s="37">
        <v>0.5</v>
      </c>
      <c r="N14" s="37">
        <v>0.5</v>
      </c>
      <c r="O14" s="37"/>
      <c r="P14" s="43">
        <f t="shared" si="0"/>
        <v>2.2000000000000002</v>
      </c>
      <c r="Q14" s="44">
        <f t="shared" si="1"/>
        <v>5.4320987654320998</v>
      </c>
      <c r="R14" s="10"/>
      <c r="S14" s="65"/>
      <c r="T14" s="28"/>
      <c r="U14" s="27"/>
    </row>
    <row r="15" spans="1:21" x14ac:dyDescent="0.2">
      <c r="A15" s="22"/>
      <c r="B15" s="10"/>
      <c r="C15" s="15"/>
      <c r="D15" s="45">
        <f t="shared" ref="D15:O15" si="2">SUM(D6:D14)</f>
        <v>5</v>
      </c>
      <c r="E15" s="45">
        <f t="shared" si="2"/>
        <v>1.5</v>
      </c>
      <c r="F15" s="45">
        <f t="shared" si="2"/>
        <v>5</v>
      </c>
      <c r="G15" s="45">
        <f t="shared" si="2"/>
        <v>5</v>
      </c>
      <c r="H15" s="45">
        <f t="shared" si="2"/>
        <v>0</v>
      </c>
      <c r="I15" s="45">
        <f t="shared" si="2"/>
        <v>2</v>
      </c>
      <c r="J15" s="45">
        <f t="shared" si="2"/>
        <v>5</v>
      </c>
      <c r="K15" s="45">
        <f t="shared" si="2"/>
        <v>3</v>
      </c>
      <c r="L15" s="45">
        <f t="shared" si="2"/>
        <v>0</v>
      </c>
      <c r="M15" s="45">
        <f t="shared" si="2"/>
        <v>4</v>
      </c>
      <c r="N15" s="45">
        <f t="shared" si="2"/>
        <v>5</v>
      </c>
      <c r="O15" s="45">
        <f t="shared" si="2"/>
        <v>5</v>
      </c>
      <c r="P15" s="15"/>
      <c r="Q15" s="15"/>
      <c r="R15" s="9"/>
      <c r="S15" s="9"/>
      <c r="T15" s="28"/>
      <c r="U15" s="27"/>
    </row>
    <row r="16" spans="1:21" x14ac:dyDescent="0.2">
      <c r="A16" s="22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28"/>
      <c r="U16" s="27"/>
    </row>
    <row r="17" spans="2:20" ht="144" customHeight="1" x14ac:dyDescent="0.2">
      <c r="B17" s="16"/>
      <c r="C17" s="60" t="s">
        <v>27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2"/>
      <c r="R17" s="17"/>
      <c r="S17" s="17"/>
      <c r="T17" s="18"/>
    </row>
  </sheetData>
  <mergeCells count="3">
    <mergeCell ref="C2:Q2"/>
    <mergeCell ref="S6:S14"/>
    <mergeCell ref="C17:Q17"/>
  </mergeCells>
  <conditionalFormatting sqref="I6:I14">
    <cfRule type="containsBlanks" dxfId="1249" priority="117">
      <formula>LEN(TRIM(I6))=0</formula>
    </cfRule>
  </conditionalFormatting>
  <conditionalFormatting sqref="I6:I14">
    <cfRule type="expression" dxfId="1248" priority="123">
      <formula>AND((I6/$I$5)&gt;0,(I6/$I$5)&lt;=0.2)</formula>
    </cfRule>
  </conditionalFormatting>
  <conditionalFormatting sqref="I6:I14">
    <cfRule type="expression" dxfId="1247" priority="124">
      <formula>AND((I6/$I$5)&gt;0.2,(I6/$I$5)&lt;=0.4)</formula>
    </cfRule>
  </conditionalFormatting>
  <conditionalFormatting sqref="I6:I14">
    <cfRule type="expression" dxfId="1246" priority="125">
      <formula>AND((I6/$I$5)&gt;0.4,(I6/$I$5)&lt;=0.62)</formula>
    </cfRule>
  </conditionalFormatting>
  <conditionalFormatting sqref="I6:I14">
    <cfRule type="expression" dxfId="1245" priority="126">
      <formula>AND((I6/$I$5)&gt;0.6,(I6/$I$5)&lt;=0.8)</formula>
    </cfRule>
  </conditionalFormatting>
  <conditionalFormatting sqref="I6:I14">
    <cfRule type="expression" dxfId="1244" priority="127">
      <formula>(I6/$I$5)&gt;0.8</formula>
    </cfRule>
  </conditionalFormatting>
  <conditionalFormatting sqref="P5:Q14">
    <cfRule type="containsBlanks" dxfId="1243" priority="158">
      <formula>LEN(TRIM(P5))=0</formula>
    </cfRule>
  </conditionalFormatting>
  <conditionalFormatting sqref="P6:Q14 I5:I14">
    <cfRule type="cellIs" dxfId="1242" priority="159" operator="equal">
      <formula>0</formula>
    </cfRule>
  </conditionalFormatting>
  <conditionalFormatting sqref="Q5">
    <cfRule type="cellIs" dxfId="1241" priority="101" operator="greaterThan">
      <formula>100</formula>
    </cfRule>
  </conditionalFormatting>
  <conditionalFormatting sqref="Q5">
    <cfRule type="cellIs" dxfId="1240" priority="100" operator="lessThan">
      <formula>100</formula>
    </cfRule>
  </conditionalFormatting>
  <conditionalFormatting sqref="Q6:Q14">
    <cfRule type="top10" dxfId="1239" priority="99" rank="3"/>
  </conditionalFormatting>
  <conditionalFormatting sqref="D15:O15">
    <cfRule type="cellIs" dxfId="1238" priority="69" operator="greaterThan">
      <formula>D5</formula>
    </cfRule>
  </conditionalFormatting>
  <conditionalFormatting sqref="D15:O15">
    <cfRule type="cellIs" dxfId="1237" priority="68" operator="lessThan">
      <formula>D5</formula>
    </cfRule>
  </conditionalFormatting>
  <conditionalFormatting sqref="D6:H14">
    <cfRule type="containsBlanks" dxfId="1236" priority="8">
      <formula>LEN(TRIM(D6))=0</formula>
    </cfRule>
  </conditionalFormatting>
  <conditionalFormatting sqref="D6:H14">
    <cfRule type="expression" dxfId="1235" priority="9">
      <formula>AND((D6/$I$5)&gt;0,(D6/$I$5)&lt;=0.2)</formula>
    </cfRule>
  </conditionalFormatting>
  <conditionalFormatting sqref="D6:H14">
    <cfRule type="expression" dxfId="1234" priority="10">
      <formula>AND((D6/$I$5)&gt;0.2,(D6/$I$5)&lt;=0.4)</formula>
    </cfRule>
  </conditionalFormatting>
  <conditionalFormatting sqref="D6:H14">
    <cfRule type="expression" dxfId="1233" priority="11">
      <formula>AND((D6/$I$5)&gt;0.4,(D6/$I$5)&lt;=0.62)</formula>
    </cfRule>
  </conditionalFormatting>
  <conditionalFormatting sqref="D6:H14">
    <cfRule type="expression" dxfId="1232" priority="12">
      <formula>AND((D6/$I$5)&gt;0.6,(D6/$I$5)&lt;=0.8)</formula>
    </cfRule>
  </conditionalFormatting>
  <conditionalFormatting sqref="D6:H14">
    <cfRule type="expression" dxfId="1231" priority="13">
      <formula>(D6/$I$5)&gt;0.8</formula>
    </cfRule>
  </conditionalFormatting>
  <conditionalFormatting sqref="D5:H14">
    <cfRule type="cellIs" dxfId="1230" priority="14" operator="equal">
      <formula>0</formula>
    </cfRule>
  </conditionalFormatting>
  <conditionalFormatting sqref="J6:O14">
    <cfRule type="containsBlanks" dxfId="1229" priority="1">
      <formula>LEN(TRIM(J6))=0</formula>
    </cfRule>
  </conditionalFormatting>
  <conditionalFormatting sqref="J6:O14">
    <cfRule type="expression" dxfId="1228" priority="2">
      <formula>AND((J6/$I$5)&gt;0,(J6/$I$5)&lt;=0.2)</formula>
    </cfRule>
  </conditionalFormatting>
  <conditionalFormatting sqref="J6:O14">
    <cfRule type="expression" dxfId="1227" priority="3">
      <formula>AND((J6/$I$5)&gt;0.2,(J6/$I$5)&lt;=0.4)</formula>
    </cfRule>
  </conditionalFormatting>
  <conditionalFormatting sqref="J6:O14">
    <cfRule type="expression" dxfId="1226" priority="4">
      <formula>AND((J6/$I$5)&gt;0.4,(J6/$I$5)&lt;=0.62)</formula>
    </cfRule>
  </conditionalFormatting>
  <conditionalFormatting sqref="J6:O14">
    <cfRule type="expression" dxfId="1225" priority="5">
      <formula>AND((J6/$I$5)&gt;0.6,(J6/$I$5)&lt;=0.8)</formula>
    </cfRule>
  </conditionalFormatting>
  <conditionalFormatting sqref="J6:O14">
    <cfRule type="expression" dxfId="1224" priority="6">
      <formula>(J6/$I$5)&gt;0.8</formula>
    </cfRule>
  </conditionalFormatting>
  <conditionalFormatting sqref="J5:O14">
    <cfRule type="cellIs" dxfId="1223" priority="7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5C15-889D-4035-A128-4DC4ED90158D}">
  <dimension ref="A1:V17"/>
  <sheetViews>
    <sheetView workbookViewId="0">
      <selection activeCell="N7" sqref="N7"/>
    </sheetView>
  </sheetViews>
  <sheetFormatPr defaultColWidth="14.42578125" defaultRowHeight="12.75" x14ac:dyDescent="0.2"/>
  <cols>
    <col min="1" max="2" width="4.28515625" style="1" customWidth="1"/>
    <col min="3" max="3" width="25.7109375" style="1" customWidth="1"/>
    <col min="4" max="4" width="5.5703125" style="1" customWidth="1"/>
    <col min="5" max="5" width="5" style="1" customWidth="1"/>
    <col min="6" max="6" width="5.5703125" style="1" customWidth="1"/>
    <col min="7" max="7" width="5.28515625" style="1" customWidth="1"/>
    <col min="8" max="8" width="5.42578125" style="1" customWidth="1"/>
    <col min="9" max="9" width="5.140625" style="1" customWidth="1"/>
    <col min="10" max="11" width="4.85546875" style="1" customWidth="1"/>
    <col min="12" max="12" width="5.42578125" style="1" customWidth="1"/>
    <col min="13" max="13" width="5.5703125" style="1" customWidth="1"/>
    <col min="14" max="14" width="5" style="1" customWidth="1"/>
    <col min="15" max="15" width="5.28515625" style="1" customWidth="1"/>
    <col min="16" max="16" width="5.140625" style="1" customWidth="1"/>
    <col min="17" max="17" width="7.42578125" style="1" customWidth="1"/>
    <col min="18" max="18" width="7" style="1" customWidth="1"/>
    <col min="19" max="19" width="4.28515625" style="1" customWidth="1"/>
    <col min="20" max="20" width="17.85546875" style="1" customWidth="1"/>
    <col min="21" max="21" width="4.7109375" style="1" customWidth="1"/>
    <col min="22" max="16384" width="14.42578125" style="1"/>
  </cols>
  <sheetData>
    <row r="1" spans="1:22" ht="15.75" customHeight="1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2" ht="45.75" customHeight="1" x14ac:dyDescent="0.2">
      <c r="B2" s="3"/>
      <c r="C2" s="54" t="s">
        <v>11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6"/>
      <c r="S2" s="4"/>
      <c r="T2" s="4"/>
      <c r="U2" s="5"/>
    </row>
    <row r="3" spans="1:22" x14ac:dyDescent="0.2">
      <c r="A3" s="19"/>
      <c r="B3" s="23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9"/>
      <c r="T3" s="9"/>
      <c r="U3" s="28"/>
      <c r="V3" s="27"/>
    </row>
    <row r="4" spans="1:22" x14ac:dyDescent="0.2">
      <c r="A4" s="19"/>
      <c r="B4" s="24"/>
      <c r="C4" s="29" t="s">
        <v>12</v>
      </c>
      <c r="D4" s="30" t="s">
        <v>13</v>
      </c>
      <c r="E4" s="30" t="s">
        <v>14</v>
      </c>
      <c r="F4" s="30" t="s">
        <v>15</v>
      </c>
      <c r="G4" s="30" t="s">
        <v>16</v>
      </c>
      <c r="H4" s="30" t="s">
        <v>17</v>
      </c>
      <c r="I4" s="30" t="s">
        <v>18</v>
      </c>
      <c r="J4" s="30" t="s">
        <v>19</v>
      </c>
      <c r="K4" s="30" t="s">
        <v>20</v>
      </c>
      <c r="L4" s="30" t="s">
        <v>21</v>
      </c>
      <c r="M4" s="30" t="s">
        <v>22</v>
      </c>
      <c r="N4" s="30" t="s">
        <v>23</v>
      </c>
      <c r="O4" s="31" t="s">
        <v>24</v>
      </c>
      <c r="P4" s="32" t="s">
        <v>1</v>
      </c>
      <c r="Q4" s="33" t="s">
        <v>0</v>
      </c>
      <c r="R4" s="10"/>
      <c r="S4" s="9"/>
      <c r="T4" s="28"/>
      <c r="U4" s="27"/>
    </row>
    <row r="5" spans="1:22" x14ac:dyDescent="0.2">
      <c r="A5" s="20"/>
      <c r="B5" s="25"/>
      <c r="C5" s="34" t="s">
        <v>2</v>
      </c>
      <c r="D5" s="11">
        <v>5</v>
      </c>
      <c r="E5" s="11">
        <v>2</v>
      </c>
      <c r="F5" s="11">
        <v>5</v>
      </c>
      <c r="G5" s="11">
        <v>4</v>
      </c>
      <c r="H5" s="11">
        <v>5</v>
      </c>
      <c r="I5" s="11">
        <v>5</v>
      </c>
      <c r="J5" s="11">
        <v>5</v>
      </c>
      <c r="K5" s="11">
        <v>2</v>
      </c>
      <c r="L5" s="11">
        <v>5</v>
      </c>
      <c r="M5" s="11">
        <v>4</v>
      </c>
      <c r="N5" s="11">
        <v>4.5</v>
      </c>
      <c r="O5" s="12">
        <v>5</v>
      </c>
      <c r="P5" s="39">
        <f t="shared" ref="P5:P14" si="0">SUM(D5:O5)</f>
        <v>51.5</v>
      </c>
      <c r="Q5" s="40">
        <f>IF($P$5=0,"",SUM(P6:P14)/$P$5*100)</f>
        <v>99.999999999999986</v>
      </c>
      <c r="R5" s="10"/>
      <c r="S5" s="9"/>
      <c r="T5" s="28"/>
      <c r="U5" s="27"/>
    </row>
    <row r="6" spans="1:22" ht="12.75" customHeight="1" x14ac:dyDescent="0.2">
      <c r="A6" s="21"/>
      <c r="B6" s="26"/>
      <c r="C6" s="35" t="s">
        <v>3</v>
      </c>
      <c r="D6" s="13"/>
      <c r="E6" s="13">
        <v>0.47</v>
      </c>
      <c r="F6" s="13"/>
      <c r="G6" s="46"/>
      <c r="H6" s="13"/>
      <c r="I6" s="13"/>
      <c r="J6" s="13"/>
      <c r="K6" s="13"/>
      <c r="L6" s="13"/>
      <c r="M6" s="13"/>
      <c r="N6" s="13"/>
      <c r="O6" s="14"/>
      <c r="P6" s="41">
        <f t="shared" si="0"/>
        <v>0.47</v>
      </c>
      <c r="Q6" s="42">
        <f t="shared" ref="Q6:Q14" si="1">IF($P$5=0,0,P6/$P$5*100)</f>
        <v>0.9126213592233009</v>
      </c>
      <c r="R6" s="10"/>
      <c r="S6" s="63" t="s">
        <v>25</v>
      </c>
      <c r="T6" s="28"/>
      <c r="U6" s="27"/>
    </row>
    <row r="7" spans="1:22" x14ac:dyDescent="0.2">
      <c r="A7" s="21"/>
      <c r="B7" s="26"/>
      <c r="C7" s="35" t="s">
        <v>26</v>
      </c>
      <c r="D7" s="13">
        <v>1.5</v>
      </c>
      <c r="E7" s="13"/>
      <c r="F7" s="13">
        <v>1</v>
      </c>
      <c r="G7" s="13">
        <v>3.2</v>
      </c>
      <c r="H7" s="13">
        <v>2</v>
      </c>
      <c r="I7" s="13">
        <v>4</v>
      </c>
      <c r="J7" s="13"/>
      <c r="K7" s="13">
        <v>1.8</v>
      </c>
      <c r="L7" s="13">
        <v>2.5</v>
      </c>
      <c r="M7" s="13">
        <v>3.5</v>
      </c>
      <c r="N7" s="13">
        <v>3</v>
      </c>
      <c r="O7" s="14">
        <v>2.7</v>
      </c>
      <c r="P7" s="41">
        <f t="shared" si="0"/>
        <v>25.2</v>
      </c>
      <c r="Q7" s="42">
        <f t="shared" si="1"/>
        <v>48.932038834951456</v>
      </c>
      <c r="R7" s="10"/>
      <c r="S7" s="64"/>
      <c r="T7" s="28"/>
      <c r="U7" s="27"/>
    </row>
    <row r="8" spans="1:22" x14ac:dyDescent="0.2">
      <c r="A8" s="21"/>
      <c r="B8" s="26"/>
      <c r="C8" s="35" t="s">
        <v>9</v>
      </c>
      <c r="D8" s="13"/>
      <c r="E8" s="13"/>
      <c r="F8" s="13">
        <v>0.5</v>
      </c>
      <c r="G8" s="13"/>
      <c r="H8" s="13"/>
      <c r="I8" s="13"/>
      <c r="J8" s="13"/>
      <c r="K8" s="13"/>
      <c r="L8" s="13"/>
      <c r="M8" s="13"/>
      <c r="N8" s="13"/>
      <c r="O8" s="14"/>
      <c r="P8" s="41">
        <f t="shared" si="0"/>
        <v>0.5</v>
      </c>
      <c r="Q8" s="42">
        <f t="shared" si="1"/>
        <v>0.97087378640776689</v>
      </c>
      <c r="R8" s="10"/>
      <c r="S8" s="64"/>
      <c r="T8" s="28"/>
      <c r="U8" s="27"/>
    </row>
    <row r="9" spans="1:22" x14ac:dyDescent="0.2">
      <c r="A9" s="21"/>
      <c r="B9" s="26"/>
      <c r="C9" s="35" t="s">
        <v>4</v>
      </c>
      <c r="D9" s="13"/>
      <c r="E9" s="13"/>
      <c r="F9" s="13"/>
      <c r="G9" s="13"/>
      <c r="H9" s="13">
        <v>2.2999999999999998</v>
      </c>
      <c r="I9" s="13"/>
      <c r="J9" s="13">
        <v>2.1</v>
      </c>
      <c r="K9" s="13"/>
      <c r="L9" s="13"/>
      <c r="M9" s="13"/>
      <c r="N9" s="13"/>
      <c r="O9" s="14"/>
      <c r="P9" s="41">
        <f t="shared" si="0"/>
        <v>4.4000000000000004</v>
      </c>
      <c r="Q9" s="42">
        <f t="shared" si="1"/>
        <v>8.543689320388351</v>
      </c>
      <c r="R9" s="10"/>
      <c r="S9" s="64"/>
      <c r="T9" s="28"/>
      <c r="U9" s="27"/>
    </row>
    <row r="10" spans="1:22" x14ac:dyDescent="0.2">
      <c r="A10" s="21"/>
      <c r="B10" s="26"/>
      <c r="C10" s="35" t="s">
        <v>5</v>
      </c>
      <c r="D10" s="13"/>
      <c r="E10" s="13">
        <v>1.2</v>
      </c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41">
        <f t="shared" si="0"/>
        <v>1.2</v>
      </c>
      <c r="Q10" s="42">
        <f t="shared" si="1"/>
        <v>2.3300970873786406</v>
      </c>
      <c r="R10" s="10"/>
      <c r="S10" s="64"/>
      <c r="T10" s="28"/>
      <c r="U10" s="27"/>
    </row>
    <row r="11" spans="1:22" x14ac:dyDescent="0.2">
      <c r="A11" s="21"/>
      <c r="B11" s="26"/>
      <c r="C11" s="35" t="s">
        <v>6</v>
      </c>
      <c r="D11" s="13"/>
      <c r="E11" s="13"/>
      <c r="F11" s="13"/>
      <c r="G11" s="13"/>
      <c r="H11" s="13"/>
      <c r="I11" s="13"/>
      <c r="J11" s="13">
        <v>1</v>
      </c>
      <c r="K11" s="13"/>
      <c r="L11" s="13"/>
      <c r="M11" s="13"/>
      <c r="N11" s="13"/>
      <c r="O11" s="14"/>
      <c r="P11" s="41">
        <f t="shared" si="0"/>
        <v>1</v>
      </c>
      <c r="Q11" s="42">
        <f t="shared" si="1"/>
        <v>1.9417475728155338</v>
      </c>
      <c r="R11" s="10"/>
      <c r="S11" s="64"/>
      <c r="T11" s="28"/>
      <c r="U11" s="27"/>
    </row>
    <row r="12" spans="1:22" x14ac:dyDescent="0.2">
      <c r="A12" s="21"/>
      <c r="B12" s="26"/>
      <c r="C12" s="35" t="s">
        <v>7</v>
      </c>
      <c r="D12" s="13">
        <v>1.5</v>
      </c>
      <c r="E12" s="13"/>
      <c r="F12" s="13">
        <v>1.5</v>
      </c>
      <c r="G12" s="13"/>
      <c r="H12" s="13"/>
      <c r="I12" s="13">
        <v>0.5</v>
      </c>
      <c r="J12" s="13">
        <v>1</v>
      </c>
      <c r="K12" s="13"/>
      <c r="L12" s="13"/>
      <c r="M12" s="13"/>
      <c r="N12" s="13">
        <v>0.5</v>
      </c>
      <c r="O12" s="14">
        <v>1</v>
      </c>
      <c r="P12" s="41">
        <f t="shared" si="0"/>
        <v>6</v>
      </c>
      <c r="Q12" s="42">
        <f t="shared" si="1"/>
        <v>11.650485436893204</v>
      </c>
      <c r="R12" s="10"/>
      <c r="S12" s="64"/>
      <c r="T12" s="28"/>
      <c r="U12" s="27"/>
    </row>
    <row r="13" spans="1:22" x14ac:dyDescent="0.2">
      <c r="A13" s="21"/>
      <c r="B13" s="26"/>
      <c r="C13" s="35" t="s">
        <v>8</v>
      </c>
      <c r="D13" s="13">
        <v>1</v>
      </c>
      <c r="E13" s="13">
        <v>0.33</v>
      </c>
      <c r="F13" s="13">
        <v>1.5</v>
      </c>
      <c r="G13" s="13">
        <v>0.8</v>
      </c>
      <c r="H13" s="13">
        <v>0.6</v>
      </c>
      <c r="I13" s="13">
        <v>0.3</v>
      </c>
      <c r="J13" s="13">
        <v>0.8</v>
      </c>
      <c r="K13" s="13">
        <v>0.2</v>
      </c>
      <c r="L13" s="13">
        <v>0.5</v>
      </c>
      <c r="M13" s="13">
        <v>0.3</v>
      </c>
      <c r="N13" s="13">
        <v>0.7</v>
      </c>
      <c r="O13" s="14">
        <v>1.2</v>
      </c>
      <c r="P13" s="41">
        <f t="shared" si="0"/>
        <v>8.2299999999999986</v>
      </c>
      <c r="Q13" s="42">
        <f t="shared" si="1"/>
        <v>15.980582524271842</v>
      </c>
      <c r="R13" s="10"/>
      <c r="S13" s="64"/>
      <c r="T13" s="28"/>
      <c r="U13" s="27"/>
    </row>
    <row r="14" spans="1:22" x14ac:dyDescent="0.2">
      <c r="A14" s="21"/>
      <c r="B14" s="26"/>
      <c r="C14" s="36" t="s">
        <v>10</v>
      </c>
      <c r="D14" s="37">
        <v>1</v>
      </c>
      <c r="E14" s="37"/>
      <c r="F14" s="37">
        <v>0.5</v>
      </c>
      <c r="G14" s="37"/>
      <c r="H14" s="37">
        <v>0.1</v>
      </c>
      <c r="I14" s="37">
        <v>0.2</v>
      </c>
      <c r="J14" s="37">
        <v>0.1</v>
      </c>
      <c r="K14" s="37"/>
      <c r="L14" s="37">
        <v>2</v>
      </c>
      <c r="M14" s="37">
        <v>0.2</v>
      </c>
      <c r="N14" s="37">
        <v>0.3</v>
      </c>
      <c r="O14" s="38">
        <v>0.1</v>
      </c>
      <c r="P14" s="43">
        <f t="shared" si="0"/>
        <v>4.5</v>
      </c>
      <c r="Q14" s="44">
        <f t="shared" si="1"/>
        <v>8.7378640776699026</v>
      </c>
      <c r="R14" s="10"/>
      <c r="S14" s="65"/>
      <c r="T14" s="28"/>
      <c r="U14" s="27"/>
    </row>
    <row r="15" spans="1:22" x14ac:dyDescent="0.2">
      <c r="A15" s="22"/>
      <c r="B15" s="10"/>
      <c r="C15" s="15"/>
      <c r="D15" s="45">
        <f t="shared" ref="D15:O15" si="2">SUM(D6:D14)</f>
        <v>5</v>
      </c>
      <c r="E15" s="45">
        <f t="shared" si="2"/>
        <v>2</v>
      </c>
      <c r="F15" s="45">
        <f t="shared" si="2"/>
        <v>5</v>
      </c>
      <c r="G15" s="45">
        <f t="shared" si="2"/>
        <v>4</v>
      </c>
      <c r="H15" s="45">
        <f t="shared" si="2"/>
        <v>4.9999999999999991</v>
      </c>
      <c r="I15" s="45">
        <f t="shared" si="2"/>
        <v>5</v>
      </c>
      <c r="J15" s="45">
        <f t="shared" si="2"/>
        <v>4.9999999999999991</v>
      </c>
      <c r="K15" s="45">
        <f t="shared" si="2"/>
        <v>2</v>
      </c>
      <c r="L15" s="45">
        <f t="shared" si="2"/>
        <v>5</v>
      </c>
      <c r="M15" s="45">
        <f t="shared" si="2"/>
        <v>4</v>
      </c>
      <c r="N15" s="45">
        <f t="shared" si="2"/>
        <v>4.5</v>
      </c>
      <c r="O15" s="45">
        <f t="shared" si="2"/>
        <v>5</v>
      </c>
      <c r="P15" s="15"/>
      <c r="Q15" s="15"/>
      <c r="R15" s="9"/>
      <c r="S15" s="9"/>
      <c r="T15" s="28"/>
      <c r="U15" s="27"/>
    </row>
    <row r="16" spans="1:22" x14ac:dyDescent="0.2">
      <c r="A16" s="22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28"/>
      <c r="V16" s="27"/>
    </row>
    <row r="17" spans="2:21" ht="144" customHeight="1" x14ac:dyDescent="0.2">
      <c r="B17" s="16"/>
      <c r="C17" s="60" t="s">
        <v>27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2"/>
      <c r="S17" s="17"/>
      <c r="T17" s="17"/>
      <c r="U17" s="18"/>
    </row>
  </sheetData>
  <mergeCells count="3">
    <mergeCell ref="C2:R2"/>
    <mergeCell ref="S6:S14"/>
    <mergeCell ref="C17:R17"/>
  </mergeCells>
  <conditionalFormatting sqref="D6:D14">
    <cfRule type="expression" dxfId="1222" priority="33">
      <formula>AND((D6/$D$5)&gt;0,(D6/$D$5)&lt;=0.2)</formula>
    </cfRule>
  </conditionalFormatting>
  <conditionalFormatting sqref="D6:D14">
    <cfRule type="expression" dxfId="1221" priority="34">
      <formula>AND((D6/$D$5)&gt;0.2,(D6/$D$5)&lt;=0.4)</formula>
    </cfRule>
  </conditionalFormatting>
  <conditionalFormatting sqref="D6:D14">
    <cfRule type="expression" dxfId="1220" priority="35">
      <formula>AND((D6/$D$5)&gt;0.4,(D6/$D$5)&lt;=0.6)</formula>
    </cfRule>
  </conditionalFormatting>
  <conditionalFormatting sqref="D6:D14">
    <cfRule type="expression" dxfId="1219" priority="36">
      <formula>AND((D6/$D$5)&gt;0.6,(D6/$D$5)&lt;=0.8)</formula>
    </cfRule>
  </conditionalFormatting>
  <conditionalFormatting sqref="D6:D14">
    <cfRule type="expression" dxfId="1218" priority="37">
      <formula>(D6/$D$5)&gt;0.8</formula>
    </cfRule>
  </conditionalFormatting>
  <conditionalFormatting sqref="E6:E14">
    <cfRule type="expression" dxfId="1217" priority="38">
      <formula>AND((E6/$E$5)&gt;0.2,(E6/$E$5)&lt;=0.4)</formula>
    </cfRule>
  </conditionalFormatting>
  <conditionalFormatting sqref="E6:E14">
    <cfRule type="expression" dxfId="1216" priority="39">
      <formula>AND((E6/$E$5)*100&gt;0,(E6/$E$5)*100&lt;=20)</formula>
    </cfRule>
  </conditionalFormatting>
  <conditionalFormatting sqref="E6:E14">
    <cfRule type="expression" dxfId="1215" priority="40">
      <formula>AND((E6/$E$5)*100&gt;40,(E6/$E$5)*100&lt;=60)</formula>
    </cfRule>
  </conditionalFormatting>
  <conditionalFormatting sqref="E6:E14">
    <cfRule type="expression" dxfId="1214" priority="41">
      <formula>AND((E6/$E$5)*100&gt;60,(E6/$E$5)*100&lt;=80)</formula>
    </cfRule>
  </conditionalFormatting>
  <conditionalFormatting sqref="E6:E14">
    <cfRule type="expression" dxfId="1213" priority="42">
      <formula>(E6/$E$5)&gt;0.8</formula>
    </cfRule>
  </conditionalFormatting>
  <conditionalFormatting sqref="F7:F14">
    <cfRule type="expression" dxfId="1212" priority="43">
      <formula>AND((F7/$F$5)&gt;0,(F7/$F$5)&lt;=0.2)</formula>
    </cfRule>
  </conditionalFormatting>
  <conditionalFormatting sqref="F7:F14">
    <cfRule type="expression" dxfId="1211" priority="44">
      <formula>AND((F7/$F$5)&gt;0.2,(F7/$F$5)&lt;=0.4)</formula>
    </cfRule>
  </conditionalFormatting>
  <conditionalFormatting sqref="F7:F14">
    <cfRule type="expression" dxfId="1210" priority="45">
      <formula>AND((F7/$F$5)&gt;0.4,(F7/$F$5)&lt;=0.6)</formula>
    </cfRule>
  </conditionalFormatting>
  <conditionalFormatting sqref="F7:F14">
    <cfRule type="expression" dxfId="1209" priority="46">
      <formula>AND((F7/$F$5)&gt;0.6,(F7/$F$5)*100&lt;=0.8)</formula>
    </cfRule>
  </conditionalFormatting>
  <conditionalFormatting sqref="F7:F14">
    <cfRule type="expression" dxfId="1208" priority="47">
      <formula>(F7/$F$5)&gt;0.8</formula>
    </cfRule>
  </conditionalFormatting>
  <conditionalFormatting sqref="G6:G14">
    <cfRule type="expression" dxfId="1207" priority="48">
      <formula>AND((G6/$G$5)&gt;0,(G6/$G$5)&lt;=0.2)</formula>
    </cfRule>
  </conditionalFormatting>
  <conditionalFormatting sqref="G6:G14">
    <cfRule type="expression" dxfId="1206" priority="49">
      <formula>AND((G6/$G$5)&gt;0.2,(G6/$G$5)&lt;=0.4)</formula>
    </cfRule>
  </conditionalFormatting>
  <conditionalFormatting sqref="G6:G14">
    <cfRule type="expression" dxfId="1205" priority="50">
      <formula>AND((G6/$G$5)&gt;0.4,(G6/$G$5)&lt;=0.6)</formula>
    </cfRule>
  </conditionalFormatting>
  <conditionalFormatting sqref="G6:G14">
    <cfRule type="expression" dxfId="1204" priority="51">
      <formula>AND((G6/$G$5)&gt;0.6,(G6/$G$5)&lt;=0.8)</formula>
    </cfRule>
  </conditionalFormatting>
  <conditionalFormatting sqref="G6:G14">
    <cfRule type="expression" dxfId="1203" priority="52">
      <formula>(G6/$G$5)&gt;0.8</formula>
    </cfRule>
  </conditionalFormatting>
  <conditionalFormatting sqref="M13:O13 G6:O6 D7:O12 D13:K13 D14:O14 D6:E6">
    <cfRule type="containsBlanks" dxfId="1202" priority="53">
      <formula>LEN(TRIM(D6))=0</formula>
    </cfRule>
  </conditionalFormatting>
  <conditionalFormatting sqref="H6:H14">
    <cfRule type="expression" dxfId="1201" priority="54">
      <formula>AND((H6/$H$5)&gt;0,(H6/$H$5)&lt;=0.2)</formula>
    </cfRule>
  </conditionalFormatting>
  <conditionalFormatting sqref="H6:H14">
    <cfRule type="expression" dxfId="1200" priority="55">
      <formula>AND((H6/$H$5)&gt;0.2,(H6/$H$5)&lt;=0.4)</formula>
    </cfRule>
  </conditionalFormatting>
  <conditionalFormatting sqref="H6:H14">
    <cfRule type="expression" dxfId="1199" priority="56">
      <formula>AND((H6/$H$5)&gt;0.4,(H6/$H$5)&lt;=0.6)</formula>
    </cfRule>
  </conditionalFormatting>
  <conditionalFormatting sqref="H6:H14">
    <cfRule type="expression" dxfId="1198" priority="57">
      <formula>AND((H6/$H$5)&gt;0.6,(H6/$H$5)&lt;=0.8)</formula>
    </cfRule>
  </conditionalFormatting>
  <conditionalFormatting sqref="H6:H14">
    <cfRule type="expression" dxfId="1197" priority="58">
      <formula>(H6/$H$5)&gt;0.8</formula>
    </cfRule>
  </conditionalFormatting>
  <conditionalFormatting sqref="I6:I14">
    <cfRule type="expression" dxfId="1196" priority="59">
      <formula>AND((I6/$I$5)&gt;0,(I6/$I$5)&lt;=0.2)</formula>
    </cfRule>
  </conditionalFormatting>
  <conditionalFormatting sqref="I6:I14">
    <cfRule type="expression" dxfId="1195" priority="60">
      <formula>AND((I6/$I$5)&gt;0.2,(I6/$I$5)&lt;=0.4)</formula>
    </cfRule>
  </conditionalFormatting>
  <conditionalFormatting sqref="I6:I14">
    <cfRule type="expression" dxfId="1194" priority="61">
      <formula>AND((I6/$I$5)&gt;0.4,(I6/$I$5)&lt;=0.62)</formula>
    </cfRule>
  </conditionalFormatting>
  <conditionalFormatting sqref="I6:I14">
    <cfRule type="expression" dxfId="1193" priority="62">
      <formula>AND((I6/$I$5)&gt;0.6,(I6/$I$5)&lt;=0.8)</formula>
    </cfRule>
  </conditionalFormatting>
  <conditionalFormatting sqref="I6:I14">
    <cfRule type="expression" dxfId="1192" priority="63">
      <formula>(I6/$I$5)&gt;0.8</formula>
    </cfRule>
  </conditionalFormatting>
  <conditionalFormatting sqref="J6:J14">
    <cfRule type="expression" dxfId="1191" priority="64">
      <formula>AND((J6/$J$5)&gt;0,(J6/$J$5)&lt;=0.2)</formula>
    </cfRule>
  </conditionalFormatting>
  <conditionalFormatting sqref="J6:J14">
    <cfRule type="expression" dxfId="1190" priority="65">
      <formula>AND((J6/$J$5)&gt;0.2,(J6/$J$5)&lt;=0.4)</formula>
    </cfRule>
  </conditionalFormatting>
  <conditionalFormatting sqref="J6:J14">
    <cfRule type="expression" dxfId="1189" priority="66">
      <formula>AND((J6/$J$5)&gt;0.4,(J6/$J$5)&lt;=0.6)</formula>
    </cfRule>
  </conditionalFormatting>
  <conditionalFormatting sqref="J6:J14">
    <cfRule type="expression" dxfId="1188" priority="67">
      <formula>AND((J6/$J$5)&gt;0.6,(J6/$J$5)&lt;=0.8)</formula>
    </cfRule>
  </conditionalFormatting>
  <conditionalFormatting sqref="J6:J14">
    <cfRule type="expression" dxfId="1187" priority="68">
      <formula>(J6/$J$5)&gt;0.8</formula>
    </cfRule>
  </conditionalFormatting>
  <conditionalFormatting sqref="K6:K14">
    <cfRule type="expression" dxfId="1186" priority="69">
      <formula>AND((K6/$K$5)&gt;0,(K6/$K$5)&lt;=0.2)</formula>
    </cfRule>
  </conditionalFormatting>
  <conditionalFormatting sqref="K6:K14">
    <cfRule type="expression" dxfId="1185" priority="70">
      <formula>AND((K6/$K$5)&gt;0.2,(K6/$K$5)&lt;=0.4)</formula>
    </cfRule>
  </conditionalFormatting>
  <conditionalFormatting sqref="K6:K14">
    <cfRule type="expression" dxfId="1184" priority="71">
      <formula>AND((K6/$K$5)&gt;0.4,(K6/$K$5)&lt;=0.6)</formula>
    </cfRule>
  </conditionalFormatting>
  <conditionalFormatting sqref="K6:K14">
    <cfRule type="expression" dxfId="1183" priority="72">
      <formula>AND((K6/$K$5)&gt;0.6,(K6/$K$5)&lt;=0.8)</formula>
    </cfRule>
  </conditionalFormatting>
  <conditionalFormatting sqref="K6:K14">
    <cfRule type="expression" dxfId="1182" priority="73">
      <formula>(K6/$K$5)&gt;0.8</formula>
    </cfRule>
  </conditionalFormatting>
  <conditionalFormatting sqref="L6:L12 L14">
    <cfRule type="expression" dxfId="1181" priority="74">
      <formula>AND((L6/$L$5)&gt;0,(L6/$L$5)&lt;=0.2)</formula>
    </cfRule>
  </conditionalFormatting>
  <conditionalFormatting sqref="L6:L12 L14">
    <cfRule type="expression" dxfId="1180" priority="75">
      <formula>AND((L6/$L$5)&gt;0.2,(L6/$L$5)&lt;=0.4)</formula>
    </cfRule>
  </conditionalFormatting>
  <conditionalFormatting sqref="L6:L12 L14">
    <cfRule type="expression" dxfId="1179" priority="76">
      <formula>AND((L6/$L$5)&gt;0.4,(L6/$L$5)&lt;=0.6)</formula>
    </cfRule>
  </conditionalFormatting>
  <conditionalFormatting sqref="L6:L12 L14">
    <cfRule type="expression" dxfId="1178" priority="77">
      <formula>AND((L6/$L$5)&gt;0.6,(L6/$L$5)&lt;=0.8)</formula>
    </cfRule>
  </conditionalFormatting>
  <conditionalFormatting sqref="L6:L12 L14">
    <cfRule type="expression" dxfId="1177" priority="78">
      <formula>(L6/$L$5)&gt;0.8</formula>
    </cfRule>
  </conditionalFormatting>
  <conditionalFormatting sqref="M6:M14">
    <cfRule type="expression" dxfId="1176" priority="79">
      <formula>AND((M6/$M$5)&gt;0,(M6/$M$5)&lt;=0.2)</formula>
    </cfRule>
  </conditionalFormatting>
  <conditionalFormatting sqref="M6:M14">
    <cfRule type="expression" dxfId="1175" priority="80">
      <formula>AND((M6/$M$5)&gt;0.2,(M6/$M$5)&lt;=0.4)</formula>
    </cfRule>
  </conditionalFormatting>
  <conditionalFormatting sqref="M6:M14">
    <cfRule type="expression" dxfId="1174" priority="81">
      <formula>AND((M6/$M$5)&gt;0.4,(M6/$M$5)&lt;=0.6)</formula>
    </cfRule>
  </conditionalFormatting>
  <conditionalFormatting sqref="M6:M14">
    <cfRule type="expression" dxfId="1173" priority="82">
      <formula>AND((M6/$M$5)&gt;0.6,(M6/$M$5)&lt;=0.8)</formula>
    </cfRule>
  </conditionalFormatting>
  <conditionalFormatting sqref="M6:M14">
    <cfRule type="expression" dxfId="1172" priority="83">
      <formula>(M6/$M$5)&gt;0.8</formula>
    </cfRule>
  </conditionalFormatting>
  <conditionalFormatting sqref="N6:N14">
    <cfRule type="expression" dxfId="1171" priority="84">
      <formula>AND((N6/$N$5)&gt;0,(N6/$N$5)&lt;=0.2)</formula>
    </cfRule>
  </conditionalFormatting>
  <conditionalFormatting sqref="N6:N14">
    <cfRule type="expression" dxfId="1170" priority="85">
      <formula>AND((N6/$N$5)&gt;0.2,(N6/$N$5)&lt;=0.4)</formula>
    </cfRule>
  </conditionalFormatting>
  <conditionalFormatting sqref="N6:N14">
    <cfRule type="expression" dxfId="1169" priority="86">
      <formula>AND((N6/$N$5)&gt;0.4,(N6/$N$5)&lt;=0.6)</formula>
    </cfRule>
  </conditionalFormatting>
  <conditionalFormatting sqref="N6:N14">
    <cfRule type="expression" dxfId="1168" priority="87">
      <formula>AND((N6/$N$5)&gt;0.6,(N6/$N$5)&lt;=0.8)</formula>
    </cfRule>
  </conditionalFormatting>
  <conditionalFormatting sqref="N6:N14">
    <cfRule type="expression" dxfId="1167" priority="88">
      <formula>(N6/$N$5)&gt;0.8</formula>
    </cfRule>
  </conditionalFormatting>
  <conditionalFormatting sqref="O6:O14">
    <cfRule type="expression" dxfId="1166" priority="89">
      <formula>AND((O6/$O$5)&gt;0,(O6/$O$5)&lt;=0.2)</formula>
    </cfRule>
  </conditionalFormatting>
  <conditionalFormatting sqref="O6:O14">
    <cfRule type="expression" dxfId="1165" priority="90">
      <formula>AND((O6/$O$5)&gt;0.2,(O6/$O$5)&lt;=0.4)</formula>
    </cfRule>
  </conditionalFormatting>
  <conditionalFormatting sqref="O6:O14">
    <cfRule type="expression" dxfId="1164" priority="91">
      <formula>AND((O6/$O$5)&gt;0.4,(O6/$O$5)&lt;=0.6)</formula>
    </cfRule>
  </conditionalFormatting>
  <conditionalFormatting sqref="O6:O14">
    <cfRule type="expression" dxfId="1163" priority="92">
      <formula>AND((O6/$O$5)&gt;0.6,(O6/$O$5)&lt;=0.8)</formula>
    </cfRule>
  </conditionalFormatting>
  <conditionalFormatting sqref="O6:O14">
    <cfRule type="expression" dxfId="1162" priority="93">
      <formula>(O6/$O$5)&gt;0.8</formula>
    </cfRule>
  </conditionalFormatting>
  <conditionalFormatting sqref="P5:Q14">
    <cfRule type="containsBlanks" dxfId="1161" priority="94">
      <formula>LEN(TRIM(P5))=0</formula>
    </cfRule>
  </conditionalFormatting>
  <conditionalFormatting sqref="P6:Q14 M13:O13 G6:O6 D5:O5 D13:K13 D14:O14 D7:O12 D6:E6">
    <cfRule type="cellIs" dxfId="1160" priority="95" operator="equal">
      <formula>0</formula>
    </cfRule>
  </conditionalFormatting>
  <conditionalFormatting sqref="Q5">
    <cfRule type="cellIs" dxfId="1159" priority="32" operator="greaterThan">
      <formula>100</formula>
    </cfRule>
  </conditionalFormatting>
  <conditionalFormatting sqref="Q5">
    <cfRule type="cellIs" dxfId="1158" priority="31" operator="lessThan">
      <formula>100</formula>
    </cfRule>
  </conditionalFormatting>
  <conditionalFormatting sqref="Q6:Q14">
    <cfRule type="top10" dxfId="1157" priority="30" rank="3"/>
  </conditionalFormatting>
  <conditionalFormatting sqref="F12">
    <cfRule type="expression" dxfId="1156" priority="25">
      <formula>AND((F12/$H$5)&gt;0,(F12/$H$5)&lt;=0.2)</formula>
    </cfRule>
  </conditionalFormatting>
  <conditionalFormatting sqref="F12">
    <cfRule type="expression" dxfId="1155" priority="26">
      <formula>AND((F12/$H$5)&gt;0.2,(F12/$H$5)&lt;=0.4)</formula>
    </cfRule>
  </conditionalFormatting>
  <conditionalFormatting sqref="F12">
    <cfRule type="expression" dxfId="1154" priority="27">
      <formula>AND((F12/$H$5)&gt;0.4,(F12/$H$5)&lt;=0.6)</formula>
    </cfRule>
  </conditionalFormatting>
  <conditionalFormatting sqref="F12">
    <cfRule type="expression" dxfId="1153" priority="28">
      <formula>AND((F12/$H$5)&gt;0.6,(F12/$H$5)&lt;=0.8)</formula>
    </cfRule>
  </conditionalFormatting>
  <conditionalFormatting sqref="F12">
    <cfRule type="expression" dxfId="1152" priority="29">
      <formula>(F12/$H$5)&gt;0.8</formula>
    </cfRule>
  </conditionalFormatting>
  <conditionalFormatting sqref="F12">
    <cfRule type="expression" dxfId="1151" priority="20">
      <formula>AND((F12/$D$5)&gt;0,(F12/$D$5)&lt;=0.2)</formula>
    </cfRule>
  </conditionalFormatting>
  <conditionalFormatting sqref="F12">
    <cfRule type="expression" dxfId="1150" priority="21">
      <formula>AND((F12/$D$5)&gt;0.2,(F12/$D$5)&lt;=0.4)</formula>
    </cfRule>
  </conditionalFormatting>
  <conditionalFormatting sqref="F12">
    <cfRule type="expression" dxfId="1149" priority="22">
      <formula>AND((F12/$D$5)&gt;0.4,(F12/$D$5)&lt;=0.6)</formula>
    </cfRule>
  </conditionalFormatting>
  <conditionalFormatting sqref="F12">
    <cfRule type="expression" dxfId="1148" priority="23">
      <formula>AND((F12/$D$5)&gt;0.6,(F12/$D$5)&lt;=0.8)</formula>
    </cfRule>
  </conditionalFormatting>
  <conditionalFormatting sqref="F12">
    <cfRule type="expression" dxfId="1147" priority="24">
      <formula>(F12/$D$5)&gt;0.8</formula>
    </cfRule>
  </conditionalFormatting>
  <conditionalFormatting sqref="L13">
    <cfRule type="containsBlanks" dxfId="1146" priority="13">
      <formula>LEN(TRIM(L13))=0</formula>
    </cfRule>
  </conditionalFormatting>
  <conditionalFormatting sqref="L13">
    <cfRule type="expression" dxfId="1145" priority="14">
      <formula>AND((L13/$L$5)&gt;0,(L13/$L$5)&lt;=0.2)</formula>
    </cfRule>
  </conditionalFormatting>
  <conditionalFormatting sqref="L13">
    <cfRule type="expression" dxfId="1144" priority="15">
      <formula>AND((L13/$L$5)&gt;0.2,(L13/$L$5)&lt;=0.4)</formula>
    </cfRule>
  </conditionalFormatting>
  <conditionalFormatting sqref="L13">
    <cfRule type="expression" dxfId="1143" priority="16">
      <formula>AND((L13/$L$5)&gt;0.4,(L13/$L$5)&lt;=0.6)</formula>
    </cfRule>
  </conditionalFormatting>
  <conditionalFormatting sqref="L13">
    <cfRule type="expression" dxfId="1142" priority="17">
      <formula>AND((L13/$L$5)&gt;0.6,(L13/$L$5)&lt;=0.8)</formula>
    </cfRule>
  </conditionalFormatting>
  <conditionalFormatting sqref="L13">
    <cfRule type="expression" dxfId="1141" priority="18">
      <formula>(L13/$L$5)&gt;0.8</formula>
    </cfRule>
  </conditionalFormatting>
  <conditionalFormatting sqref="L13">
    <cfRule type="cellIs" dxfId="1140" priority="19" operator="equal">
      <formula>0</formula>
    </cfRule>
  </conditionalFormatting>
  <conditionalFormatting sqref="L14">
    <cfRule type="expression" dxfId="1139" priority="8">
      <formula>AND((L14/$K$5)&gt;0,(L14/$K$5)&lt;=0.2)</formula>
    </cfRule>
  </conditionalFormatting>
  <conditionalFormatting sqref="L14">
    <cfRule type="expression" dxfId="1138" priority="9">
      <formula>AND((L14/$K$5)&gt;0.2,(L14/$K$5)&lt;=0.4)</formula>
    </cfRule>
  </conditionalFormatting>
  <conditionalFormatting sqref="L14">
    <cfRule type="expression" dxfId="1137" priority="10">
      <formula>AND((L14/$K$5)&gt;0.4,(L14/$K$5)&lt;=0.6)</formula>
    </cfRule>
  </conditionalFormatting>
  <conditionalFormatting sqref="L14">
    <cfRule type="expression" dxfId="1136" priority="11">
      <formula>AND((L14/$K$5)&gt;0.6,(L14/$K$5)&lt;=0.8)</formula>
    </cfRule>
  </conditionalFormatting>
  <conditionalFormatting sqref="L14">
    <cfRule type="expression" dxfId="1135" priority="12">
      <formula>(L14/$K$5)&gt;0.8</formula>
    </cfRule>
  </conditionalFormatting>
  <conditionalFormatting sqref="F6">
    <cfRule type="containsBlanks" dxfId="1134" priority="1">
      <formula>LEN(TRIM(F6))=0</formula>
    </cfRule>
  </conditionalFormatting>
  <conditionalFormatting sqref="F6">
    <cfRule type="expression" dxfId="1133" priority="2">
      <formula>AND((F6/$I$5)&gt;0,(F6/$I$5)&lt;=0.2)</formula>
    </cfRule>
  </conditionalFormatting>
  <conditionalFormatting sqref="F6">
    <cfRule type="expression" dxfId="1132" priority="3">
      <formula>AND((F6/$I$5)&gt;0.2,(F6/$I$5)&lt;=0.4)</formula>
    </cfRule>
  </conditionalFormatting>
  <conditionalFormatting sqref="F6">
    <cfRule type="expression" dxfId="1131" priority="4">
      <formula>AND((F6/$I$5)&gt;0.4,(F6/$I$5)&lt;=0.62)</formula>
    </cfRule>
  </conditionalFormatting>
  <conditionalFormatting sqref="F6">
    <cfRule type="expression" dxfId="1130" priority="5">
      <formula>AND((F6/$I$5)&gt;0.6,(F6/$I$5)&lt;=0.8)</formula>
    </cfRule>
  </conditionalFormatting>
  <conditionalFormatting sqref="F6">
    <cfRule type="expression" dxfId="1129" priority="6">
      <formula>(F6/$I$5)&gt;0.8</formula>
    </cfRule>
  </conditionalFormatting>
  <conditionalFormatting sqref="F6">
    <cfRule type="cellIs" dxfId="1128" priority="7" operator="equal">
      <formula>0</formula>
    </cfRule>
  </conditionalFormatting>
  <conditionalFormatting sqref="D15:O15">
    <cfRule type="cellIs" dxfId="1127" priority="96" operator="greaterThan">
      <formula>D5</formula>
    </cfRule>
  </conditionalFormatting>
  <conditionalFormatting sqref="D15:O15">
    <cfRule type="cellIs" dxfId="1126" priority="97" operator="lessThan">
      <formula>D5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D8F8-A957-499E-B146-119DF2D7A839}">
  <dimension ref="A1:U17"/>
  <sheetViews>
    <sheetView workbookViewId="0">
      <selection activeCell="K10" sqref="K10"/>
    </sheetView>
  </sheetViews>
  <sheetFormatPr defaultColWidth="14.42578125" defaultRowHeight="12.75" x14ac:dyDescent="0.2"/>
  <cols>
    <col min="1" max="2" width="4.28515625" style="1" customWidth="1"/>
    <col min="3" max="3" width="25.7109375" style="1" customWidth="1"/>
    <col min="4" max="4" width="5" style="1" customWidth="1"/>
    <col min="5" max="5" width="5.5703125" style="1" customWidth="1"/>
    <col min="6" max="6" width="5.28515625" style="1" customWidth="1"/>
    <col min="7" max="7" width="5.42578125" style="1" customWidth="1"/>
    <col min="8" max="8" width="5.140625" style="1" customWidth="1"/>
    <col min="9" max="10" width="4.85546875" style="1" customWidth="1"/>
    <col min="11" max="11" width="5.42578125" style="1" customWidth="1"/>
    <col min="12" max="12" width="5.5703125" style="1" customWidth="1"/>
    <col min="13" max="13" width="5" style="1" customWidth="1"/>
    <col min="14" max="14" width="5.28515625" style="1" customWidth="1"/>
    <col min="15" max="15" width="5.140625" style="1" customWidth="1"/>
    <col min="16" max="16" width="7.42578125" style="1" customWidth="1"/>
    <col min="17" max="17" width="7" style="1" customWidth="1"/>
    <col min="18" max="18" width="4.28515625" style="1" customWidth="1"/>
    <col min="19" max="19" width="17.85546875" style="1" customWidth="1"/>
    <col min="20" max="20" width="4.7109375" style="1" customWidth="1"/>
    <col min="21" max="16384" width="14.42578125" style="1"/>
  </cols>
  <sheetData>
    <row r="1" spans="1:21" ht="15.75" customHeight="1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1" ht="45.75" customHeight="1" x14ac:dyDescent="0.2">
      <c r="B2" s="3"/>
      <c r="C2" s="54" t="s">
        <v>11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"/>
      <c r="S2" s="4"/>
      <c r="T2" s="5"/>
    </row>
    <row r="3" spans="1:21" x14ac:dyDescent="0.2">
      <c r="A3" s="19"/>
      <c r="B3" s="23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9"/>
      <c r="S3" s="9"/>
      <c r="T3" s="28"/>
      <c r="U3" s="27"/>
    </row>
    <row r="4" spans="1:21" x14ac:dyDescent="0.2">
      <c r="A4" s="19"/>
      <c r="B4" s="24"/>
      <c r="C4" s="29" t="s">
        <v>12</v>
      </c>
      <c r="D4" s="30" t="s">
        <v>13</v>
      </c>
      <c r="E4" s="30" t="s">
        <v>14</v>
      </c>
      <c r="F4" s="30" t="s">
        <v>15</v>
      </c>
      <c r="G4" s="30" t="s">
        <v>16</v>
      </c>
      <c r="H4" s="30" t="s">
        <v>17</v>
      </c>
      <c r="I4" s="30" t="s">
        <v>18</v>
      </c>
      <c r="J4" s="30" t="s">
        <v>19</v>
      </c>
      <c r="K4" s="30" t="s">
        <v>20</v>
      </c>
      <c r="L4" s="30" t="s">
        <v>21</v>
      </c>
      <c r="M4" s="30" t="s">
        <v>22</v>
      </c>
      <c r="N4" s="30" t="s">
        <v>23</v>
      </c>
      <c r="O4" s="31" t="s">
        <v>24</v>
      </c>
      <c r="P4" s="32" t="s">
        <v>1</v>
      </c>
      <c r="Q4" s="33" t="s">
        <v>0</v>
      </c>
      <c r="R4" s="10"/>
      <c r="S4" s="9"/>
      <c r="T4" s="28"/>
      <c r="U4" s="27"/>
    </row>
    <row r="5" spans="1:21" x14ac:dyDescent="0.2">
      <c r="A5" s="20"/>
      <c r="B5" s="25"/>
      <c r="C5" s="34" t="s">
        <v>2</v>
      </c>
      <c r="D5" s="11">
        <v>5</v>
      </c>
      <c r="E5" s="11">
        <v>1.5</v>
      </c>
      <c r="F5" s="11">
        <v>5</v>
      </c>
      <c r="G5" s="11">
        <v>5</v>
      </c>
      <c r="H5" s="11">
        <v>5</v>
      </c>
      <c r="I5" s="11">
        <v>5</v>
      </c>
      <c r="J5" s="11">
        <v>4.5</v>
      </c>
      <c r="K5" s="11">
        <v>5</v>
      </c>
      <c r="L5" s="11">
        <v>5</v>
      </c>
      <c r="M5" s="11">
        <v>2</v>
      </c>
      <c r="N5" s="11">
        <v>3</v>
      </c>
      <c r="O5" s="12">
        <v>3</v>
      </c>
      <c r="P5" s="39">
        <f t="shared" ref="P5:P14" si="0">SUM(D5:O5)</f>
        <v>49</v>
      </c>
      <c r="Q5" s="40">
        <f>IF($P$5=0,"",SUM(P6:P14)/$P$5*100)</f>
        <v>100</v>
      </c>
      <c r="R5" s="10"/>
      <c r="S5" s="9"/>
      <c r="T5" s="28"/>
      <c r="U5" s="27"/>
    </row>
    <row r="6" spans="1:21" x14ac:dyDescent="0.2">
      <c r="A6" s="21"/>
      <c r="B6" s="26"/>
      <c r="C6" s="35" t="s">
        <v>3</v>
      </c>
      <c r="D6" s="13"/>
      <c r="E6" s="46"/>
      <c r="F6" s="46"/>
      <c r="G6" s="46"/>
      <c r="H6" s="13"/>
      <c r="I6" s="13"/>
      <c r="J6" s="13"/>
      <c r="K6" s="13"/>
      <c r="L6" s="13"/>
      <c r="M6" s="13"/>
      <c r="N6" s="13"/>
      <c r="O6" s="14"/>
      <c r="P6" s="41">
        <f t="shared" si="0"/>
        <v>0</v>
      </c>
      <c r="Q6" s="42">
        <f t="shared" ref="Q6:Q14" si="1">IF($P$5=0,0,P6/$P$5*100)</f>
        <v>0</v>
      </c>
      <c r="R6" s="10"/>
      <c r="S6" s="63" t="s">
        <v>25</v>
      </c>
      <c r="T6" s="28"/>
      <c r="U6" s="27"/>
    </row>
    <row r="7" spans="1:21" x14ac:dyDescent="0.2">
      <c r="A7" s="21"/>
      <c r="B7" s="26"/>
      <c r="C7" s="35" t="s">
        <v>26</v>
      </c>
      <c r="D7" s="13">
        <v>3</v>
      </c>
      <c r="E7" s="13"/>
      <c r="F7" s="13"/>
      <c r="G7" s="13">
        <v>4.5</v>
      </c>
      <c r="H7" s="13"/>
      <c r="I7" s="13">
        <v>3.5</v>
      </c>
      <c r="J7" s="13"/>
      <c r="K7" s="13">
        <v>4</v>
      </c>
      <c r="L7" s="13">
        <v>3</v>
      </c>
      <c r="M7" s="13">
        <v>2</v>
      </c>
      <c r="N7" s="13">
        <v>1.8</v>
      </c>
      <c r="O7" s="14">
        <v>1.3</v>
      </c>
      <c r="P7" s="41">
        <f t="shared" si="0"/>
        <v>23.1</v>
      </c>
      <c r="Q7" s="42">
        <f t="shared" si="1"/>
        <v>47.142857142857146</v>
      </c>
      <c r="R7" s="10"/>
      <c r="S7" s="64"/>
      <c r="T7" s="28"/>
      <c r="U7" s="27"/>
    </row>
    <row r="8" spans="1:21" x14ac:dyDescent="0.2">
      <c r="A8" s="21"/>
      <c r="B8" s="26"/>
      <c r="C8" s="35" t="s">
        <v>9</v>
      </c>
      <c r="D8" s="13"/>
      <c r="E8" s="13"/>
      <c r="F8" s="13">
        <v>0.8</v>
      </c>
      <c r="G8" s="13"/>
      <c r="H8" s="13"/>
      <c r="I8" s="13"/>
      <c r="J8" s="13"/>
      <c r="K8" s="13"/>
      <c r="L8" s="13"/>
      <c r="M8" s="13"/>
      <c r="N8" s="13"/>
      <c r="O8" s="14"/>
      <c r="P8" s="41">
        <f t="shared" si="0"/>
        <v>0.8</v>
      </c>
      <c r="Q8" s="42">
        <f t="shared" si="1"/>
        <v>1.6326530612244898</v>
      </c>
      <c r="R8" s="10"/>
      <c r="S8" s="64"/>
      <c r="T8" s="28"/>
      <c r="U8" s="27"/>
    </row>
    <row r="9" spans="1:21" x14ac:dyDescent="0.2">
      <c r="A9" s="21"/>
      <c r="B9" s="26"/>
      <c r="C9" s="35" t="s">
        <v>4</v>
      </c>
      <c r="D9" s="13"/>
      <c r="E9" s="13"/>
      <c r="F9" s="13"/>
      <c r="G9" s="13"/>
      <c r="H9" s="13">
        <v>1.5</v>
      </c>
      <c r="I9" s="13"/>
      <c r="J9" s="13"/>
      <c r="K9" s="13"/>
      <c r="L9" s="13"/>
      <c r="M9" s="13"/>
      <c r="N9" s="13"/>
      <c r="O9" s="14"/>
      <c r="P9" s="41">
        <f t="shared" si="0"/>
        <v>1.5</v>
      </c>
      <c r="Q9" s="42">
        <f t="shared" si="1"/>
        <v>3.0612244897959182</v>
      </c>
      <c r="R9" s="10"/>
      <c r="S9" s="64"/>
      <c r="T9" s="28"/>
      <c r="U9" s="27"/>
    </row>
    <row r="10" spans="1:21" x14ac:dyDescent="0.2">
      <c r="A10" s="21"/>
      <c r="B10" s="26"/>
      <c r="C10" s="35" t="s">
        <v>5</v>
      </c>
      <c r="D10" s="13"/>
      <c r="E10" s="13">
        <v>1.125</v>
      </c>
      <c r="F10" s="13">
        <v>1.5</v>
      </c>
      <c r="G10" s="13"/>
      <c r="H10" s="13"/>
      <c r="I10" s="13"/>
      <c r="K10" s="13"/>
      <c r="L10" s="13"/>
      <c r="M10" s="13"/>
      <c r="N10" s="13">
        <v>0.5</v>
      </c>
      <c r="O10" s="14"/>
      <c r="P10" s="41">
        <f t="shared" si="0"/>
        <v>3.125</v>
      </c>
      <c r="Q10" s="42">
        <f t="shared" si="1"/>
        <v>6.3775510204081636</v>
      </c>
      <c r="R10" s="10"/>
      <c r="S10" s="64"/>
      <c r="T10" s="28"/>
      <c r="U10" s="27"/>
    </row>
    <row r="11" spans="1:21" x14ac:dyDescent="0.2">
      <c r="A11" s="21"/>
      <c r="B11" s="26"/>
      <c r="C11" s="35" t="s">
        <v>6</v>
      </c>
      <c r="D11" s="13"/>
      <c r="E11" s="13"/>
      <c r="F11" s="13"/>
      <c r="G11" s="13"/>
      <c r="H11" s="13"/>
      <c r="I11" s="13"/>
      <c r="J11" s="13">
        <v>0.8</v>
      </c>
      <c r="K11" s="13"/>
      <c r="L11" s="13"/>
      <c r="M11" s="13"/>
      <c r="N11" s="13"/>
      <c r="O11" s="14"/>
      <c r="P11" s="41">
        <f t="shared" si="0"/>
        <v>0.8</v>
      </c>
      <c r="Q11" s="42">
        <f t="shared" si="1"/>
        <v>1.6326530612244898</v>
      </c>
      <c r="R11" s="10"/>
      <c r="S11" s="64"/>
      <c r="T11" s="28"/>
      <c r="U11" s="27"/>
    </row>
    <row r="12" spans="1:21" x14ac:dyDescent="0.2">
      <c r="A12" s="21"/>
      <c r="B12" s="26"/>
      <c r="C12" s="35" t="s">
        <v>7</v>
      </c>
      <c r="D12" s="13">
        <v>1.3</v>
      </c>
      <c r="E12" s="13">
        <v>0.25</v>
      </c>
      <c r="F12" s="13">
        <v>2</v>
      </c>
      <c r="G12" s="13"/>
      <c r="H12" s="13">
        <v>3.1</v>
      </c>
      <c r="I12" s="13">
        <v>0.5</v>
      </c>
      <c r="J12" s="13">
        <v>3</v>
      </c>
      <c r="K12" s="13">
        <v>0.7</v>
      </c>
      <c r="L12" s="13"/>
      <c r="M12" s="13"/>
      <c r="N12" s="13">
        <v>0.2</v>
      </c>
      <c r="O12" s="14"/>
      <c r="P12" s="41">
        <f t="shared" si="0"/>
        <v>11.049999999999999</v>
      </c>
      <c r="Q12" s="42">
        <f t="shared" si="1"/>
        <v>22.551020408163264</v>
      </c>
      <c r="R12" s="10"/>
      <c r="S12" s="64"/>
      <c r="T12" s="28"/>
      <c r="U12" s="27"/>
    </row>
    <row r="13" spans="1:21" x14ac:dyDescent="0.2">
      <c r="A13" s="21"/>
      <c r="B13" s="26"/>
      <c r="C13" s="35" t="s">
        <v>8</v>
      </c>
      <c r="D13" s="13">
        <v>0.5</v>
      </c>
      <c r="E13" s="13">
        <v>0.125</v>
      </c>
      <c r="F13" s="13">
        <v>0.5</v>
      </c>
      <c r="G13" s="13">
        <v>0.5</v>
      </c>
      <c r="H13" s="13">
        <v>0.2</v>
      </c>
      <c r="I13" s="13">
        <v>0.5</v>
      </c>
      <c r="J13" s="13">
        <v>0.5</v>
      </c>
      <c r="K13" s="13">
        <v>0.3</v>
      </c>
      <c r="L13" s="13">
        <v>0.5</v>
      </c>
      <c r="M13" s="13"/>
      <c r="N13" s="13">
        <v>0.5</v>
      </c>
      <c r="O13" s="14">
        <v>1.7</v>
      </c>
      <c r="P13" s="41">
        <f t="shared" si="0"/>
        <v>5.8250000000000002</v>
      </c>
      <c r="Q13" s="42">
        <f t="shared" si="1"/>
        <v>11.887755102040817</v>
      </c>
      <c r="R13" s="10"/>
      <c r="S13" s="64"/>
      <c r="T13" s="28"/>
      <c r="U13" s="27"/>
    </row>
    <row r="14" spans="1:21" x14ac:dyDescent="0.2">
      <c r="A14" s="21"/>
      <c r="B14" s="26"/>
      <c r="C14" s="36" t="s">
        <v>10</v>
      </c>
      <c r="D14" s="37">
        <v>0.2</v>
      </c>
      <c r="E14" s="37"/>
      <c r="F14" s="37">
        <v>0.2</v>
      </c>
      <c r="G14" s="37"/>
      <c r="H14" s="37">
        <v>0.2</v>
      </c>
      <c r="I14" s="37">
        <v>0.5</v>
      </c>
      <c r="J14" s="37">
        <v>0.2</v>
      </c>
      <c r="K14" s="37"/>
      <c r="L14" s="37">
        <v>1.5</v>
      </c>
      <c r="M14" s="37"/>
      <c r="N14" s="37"/>
      <c r="O14" s="38"/>
      <c r="P14" s="43">
        <f t="shared" si="0"/>
        <v>2.8</v>
      </c>
      <c r="Q14" s="44">
        <f t="shared" si="1"/>
        <v>5.7142857142857144</v>
      </c>
      <c r="R14" s="10"/>
      <c r="S14" s="65"/>
      <c r="T14" s="28"/>
      <c r="U14" s="27"/>
    </row>
    <row r="15" spans="1:21" x14ac:dyDescent="0.2">
      <c r="A15" s="22"/>
      <c r="B15" s="10"/>
      <c r="C15" s="15"/>
      <c r="D15" s="45">
        <f t="shared" ref="D15:O15" si="2">SUM(D6:D14)</f>
        <v>5</v>
      </c>
      <c r="E15" s="45">
        <f t="shared" si="2"/>
        <v>1.5</v>
      </c>
      <c r="F15" s="45">
        <f t="shared" si="2"/>
        <v>5</v>
      </c>
      <c r="G15" s="45">
        <f t="shared" si="2"/>
        <v>5</v>
      </c>
      <c r="H15" s="45">
        <f t="shared" si="2"/>
        <v>5</v>
      </c>
      <c r="I15" s="45">
        <f t="shared" si="2"/>
        <v>5</v>
      </c>
      <c r="J15" s="45">
        <f t="shared" si="2"/>
        <v>4.5</v>
      </c>
      <c r="K15" s="45">
        <f t="shared" si="2"/>
        <v>5</v>
      </c>
      <c r="L15" s="45">
        <f t="shared" si="2"/>
        <v>5</v>
      </c>
      <c r="M15" s="45">
        <f t="shared" si="2"/>
        <v>2</v>
      </c>
      <c r="N15" s="45">
        <f t="shared" si="2"/>
        <v>3</v>
      </c>
      <c r="O15" s="45">
        <f t="shared" si="2"/>
        <v>3</v>
      </c>
      <c r="P15" s="15"/>
      <c r="Q15" s="15"/>
      <c r="R15" s="9"/>
      <c r="S15" s="9"/>
      <c r="T15" s="28"/>
      <c r="U15" s="27"/>
    </row>
    <row r="16" spans="1:21" x14ac:dyDescent="0.2">
      <c r="A16" s="22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28"/>
      <c r="U16" s="27"/>
    </row>
    <row r="17" spans="2:20" ht="144" customHeight="1" x14ac:dyDescent="0.2">
      <c r="B17" s="16"/>
      <c r="C17" s="60" t="s">
        <v>27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2"/>
      <c r="R17" s="17"/>
      <c r="S17" s="17"/>
      <c r="T17" s="18"/>
    </row>
  </sheetData>
  <mergeCells count="3">
    <mergeCell ref="C2:Q2"/>
    <mergeCell ref="S6:S14"/>
    <mergeCell ref="C17:Q17"/>
  </mergeCells>
  <conditionalFormatting sqref="D6:D14">
    <cfRule type="expression" dxfId="1125" priority="63">
      <formula>AND((D6/$D$5)&gt;0,(D6/$D$5)&lt;=0.2)</formula>
    </cfRule>
  </conditionalFormatting>
  <conditionalFormatting sqref="D6:D14">
    <cfRule type="expression" dxfId="1124" priority="64">
      <formula>AND((D6/$D$5)&gt;0.2,(D6/$D$5)&lt;=0.4)</formula>
    </cfRule>
  </conditionalFormatting>
  <conditionalFormatting sqref="D6:D14">
    <cfRule type="expression" dxfId="1123" priority="65">
      <formula>AND((D6/$D$5)&gt;0.4,(D6/$D$5)&lt;=0.6)</formula>
    </cfRule>
  </conditionalFormatting>
  <conditionalFormatting sqref="D6:D14">
    <cfRule type="expression" dxfId="1122" priority="66">
      <formula>AND((D6/$D$5)&gt;0.6,(D6/$D$5)&lt;=0.8)</formula>
    </cfRule>
  </conditionalFormatting>
  <conditionalFormatting sqref="D6:D14">
    <cfRule type="expression" dxfId="1121" priority="67">
      <formula>(D6/$D$5)&gt;0.8</formula>
    </cfRule>
  </conditionalFormatting>
  <conditionalFormatting sqref="G6:G14">
    <cfRule type="expression" dxfId="1120" priority="68">
      <formula>AND((G6/$G$5)&gt;0,(G6/$G$5)&lt;=0.2)</formula>
    </cfRule>
  </conditionalFormatting>
  <conditionalFormatting sqref="G6:G14">
    <cfRule type="expression" dxfId="1119" priority="69">
      <formula>AND((G6/$G$5)&gt;0.2,(G6/$G$5)&lt;=0.4)</formula>
    </cfRule>
  </conditionalFormatting>
  <conditionalFormatting sqref="G6:G14">
    <cfRule type="expression" dxfId="1118" priority="70">
      <formula>AND((G6/$G$5)&gt;0.4,(G6/$G$5)&lt;=0.6)</formula>
    </cfRule>
  </conditionalFormatting>
  <conditionalFormatting sqref="G6:G14">
    <cfRule type="expression" dxfId="1117" priority="71">
      <formula>AND((G6/$G$5)&gt;0.6,(G6/$G$5)&lt;=0.8)</formula>
    </cfRule>
  </conditionalFormatting>
  <conditionalFormatting sqref="G6:G14">
    <cfRule type="expression" dxfId="1116" priority="72">
      <formula>(G6/$G$5)&gt;0.8</formula>
    </cfRule>
  </conditionalFormatting>
  <conditionalFormatting sqref="M13:O13 I6:O8 I11:O12 K10:O10 J9:O9 I9:I10 D6:D14 G14:O14 G13:K13 G6:G12">
    <cfRule type="containsBlanks" dxfId="1115" priority="73">
      <formula>LEN(TRIM(D6))=0</formula>
    </cfRule>
  </conditionalFormatting>
  <conditionalFormatting sqref="H13:H14">
    <cfRule type="expression" dxfId="1114" priority="74">
      <formula>AND((H13/$H$5)&gt;0,(H13/$H$5)&lt;=0.2)</formula>
    </cfRule>
  </conditionalFormatting>
  <conditionalFormatting sqref="H13:H14">
    <cfRule type="expression" dxfId="1113" priority="75">
      <formula>AND((H13/$H$5)&gt;0.2,(H13/$H$5)&lt;=0.4)</formula>
    </cfRule>
  </conditionalFormatting>
  <conditionalFormatting sqref="H13:H14">
    <cfRule type="expression" dxfId="1112" priority="76">
      <formula>AND((H13/$H$5)&gt;0.4,(H13/$H$5)&lt;=0.6)</formula>
    </cfRule>
  </conditionalFormatting>
  <conditionalFormatting sqref="H13:H14">
    <cfRule type="expression" dxfId="1111" priority="77">
      <formula>AND((H13/$H$5)&gt;0.6,(H13/$H$5)&lt;=0.8)</formula>
    </cfRule>
  </conditionalFormatting>
  <conditionalFormatting sqref="H13:H14">
    <cfRule type="expression" dxfId="1110" priority="78">
      <formula>(H13/$H$5)&gt;0.8</formula>
    </cfRule>
  </conditionalFormatting>
  <conditionalFormatting sqref="I6:I14">
    <cfRule type="expression" dxfId="1109" priority="79">
      <formula>AND((I6/$I$5)&gt;0,(I6/$I$5)&lt;=0.2)</formula>
    </cfRule>
  </conditionalFormatting>
  <conditionalFormatting sqref="I6:I14">
    <cfRule type="expression" dxfId="1108" priority="80">
      <formula>AND((I6/$I$5)&gt;0.2,(I6/$I$5)&lt;=0.4)</formula>
    </cfRule>
  </conditionalFormatting>
  <conditionalFormatting sqref="I6:I14">
    <cfRule type="expression" dxfId="1107" priority="81">
      <formula>AND((I6/$I$5)&gt;0.4,(I6/$I$5)&lt;=0.62)</formula>
    </cfRule>
  </conditionalFormatting>
  <conditionalFormatting sqref="I6:I14">
    <cfRule type="expression" dxfId="1106" priority="82">
      <formula>AND((I6/$I$5)&gt;0.6,(I6/$I$5)&lt;=0.8)</formula>
    </cfRule>
  </conditionalFormatting>
  <conditionalFormatting sqref="I6:I14">
    <cfRule type="expression" dxfId="1105" priority="83">
      <formula>(I6/$I$5)&gt;0.8</formula>
    </cfRule>
  </conditionalFormatting>
  <conditionalFormatting sqref="J11:J14 J6:J9">
    <cfRule type="expression" dxfId="1104" priority="84">
      <formula>AND((J6/$J$5)&gt;0,(J6/$J$5)&lt;=0.2)</formula>
    </cfRule>
  </conditionalFormatting>
  <conditionalFormatting sqref="J11:J14 J6:J9">
    <cfRule type="expression" dxfId="1103" priority="85">
      <formula>AND((J6/$J$5)&gt;0.2,(J6/$J$5)&lt;=0.4)</formula>
    </cfRule>
  </conditionalFormatting>
  <conditionalFormatting sqref="J11:J14 J6:J9">
    <cfRule type="expression" dxfId="1102" priority="86">
      <formula>AND((J6/$J$5)&gt;0.4,(J6/$J$5)&lt;=0.6)</formula>
    </cfRule>
  </conditionalFormatting>
  <conditionalFormatting sqref="J11:J14 J6:J9">
    <cfRule type="expression" dxfId="1101" priority="87">
      <formula>AND((J6/$J$5)&gt;0.6,(J6/$J$5)&lt;=0.8)</formula>
    </cfRule>
  </conditionalFormatting>
  <conditionalFormatting sqref="J11:J14 J6:J9">
    <cfRule type="expression" dxfId="1100" priority="88">
      <formula>(J6/$J$5)&gt;0.8</formula>
    </cfRule>
  </conditionalFormatting>
  <conditionalFormatting sqref="K6:K14">
    <cfRule type="expression" dxfId="1099" priority="89">
      <formula>AND((K6/$K$5)&gt;0,(K6/$K$5)&lt;=0.2)</formula>
    </cfRule>
  </conditionalFormatting>
  <conditionalFormatting sqref="K6:K14">
    <cfRule type="expression" dxfId="1098" priority="90">
      <formula>AND((K6/$K$5)&gt;0.2,(K6/$K$5)&lt;=0.4)</formula>
    </cfRule>
  </conditionalFormatting>
  <conditionalFormatting sqref="K6:K14">
    <cfRule type="expression" dxfId="1097" priority="91">
      <formula>AND((K6/$K$5)&gt;0.4,(K6/$K$5)&lt;=0.6)</formula>
    </cfRule>
  </conditionalFormatting>
  <conditionalFormatting sqref="K6:K14">
    <cfRule type="expression" dxfId="1096" priority="92">
      <formula>AND((K6/$K$5)&gt;0.6,(K6/$K$5)&lt;=0.8)</formula>
    </cfRule>
  </conditionalFormatting>
  <conditionalFormatting sqref="K6:K14">
    <cfRule type="expression" dxfId="1095" priority="93">
      <formula>(K6/$K$5)&gt;0.8</formula>
    </cfRule>
  </conditionalFormatting>
  <conditionalFormatting sqref="L6:L12 L14">
    <cfRule type="expression" dxfId="1094" priority="94">
      <formula>AND((L6/$L$5)&gt;0,(L6/$L$5)&lt;=0.2)</formula>
    </cfRule>
  </conditionalFormatting>
  <conditionalFormatting sqref="L6:L12 L14">
    <cfRule type="expression" dxfId="1093" priority="95">
      <formula>AND((L6/$L$5)&gt;0.2,(L6/$L$5)&lt;=0.4)</formula>
    </cfRule>
  </conditionalFormatting>
  <conditionalFormatting sqref="L6:L12 L14">
    <cfRule type="expression" dxfId="1092" priority="96">
      <formula>AND((L6/$L$5)&gt;0.4,(L6/$L$5)&lt;=0.6)</formula>
    </cfRule>
  </conditionalFormatting>
  <conditionalFormatting sqref="L6:L12 L14">
    <cfRule type="expression" dxfId="1091" priority="97">
      <formula>AND((L6/$L$5)&gt;0.6,(L6/$L$5)&lt;=0.8)</formula>
    </cfRule>
  </conditionalFormatting>
  <conditionalFormatting sqref="L6:L12 L14">
    <cfRule type="expression" dxfId="1090" priority="98">
      <formula>(L6/$L$5)&gt;0.8</formula>
    </cfRule>
  </conditionalFormatting>
  <conditionalFormatting sqref="M6:M14">
    <cfRule type="expression" dxfId="1089" priority="99">
      <formula>AND((M6/$M$5)&gt;0,(M6/$M$5)&lt;=0.2)</formula>
    </cfRule>
  </conditionalFormatting>
  <conditionalFormatting sqref="M6:M14">
    <cfRule type="expression" dxfId="1088" priority="100">
      <formula>AND((M6/$M$5)&gt;0.2,(M6/$M$5)&lt;=0.4)</formula>
    </cfRule>
  </conditionalFormatting>
  <conditionalFormatting sqref="M6:M14">
    <cfRule type="expression" dxfId="1087" priority="101">
      <formula>AND((M6/$M$5)&gt;0.4,(M6/$M$5)&lt;=0.6)</formula>
    </cfRule>
  </conditionalFormatting>
  <conditionalFormatting sqref="M6:M14">
    <cfRule type="expression" dxfId="1086" priority="102">
      <formula>AND((M6/$M$5)&gt;0.6,(M6/$M$5)&lt;=0.8)</formula>
    </cfRule>
  </conditionalFormatting>
  <conditionalFormatting sqref="M6:M14">
    <cfRule type="expression" dxfId="1085" priority="103">
      <formula>(M6/$M$5)&gt;0.8</formula>
    </cfRule>
  </conditionalFormatting>
  <conditionalFormatting sqref="N6:N14">
    <cfRule type="expression" dxfId="1084" priority="104">
      <formula>AND((N6/$N$5)&gt;0,(N6/$N$5)&lt;=0.2)</formula>
    </cfRule>
  </conditionalFormatting>
  <conditionalFormatting sqref="N6:N14">
    <cfRule type="expression" dxfId="1083" priority="105">
      <formula>AND((N6/$N$5)&gt;0.2,(N6/$N$5)&lt;=0.4)</formula>
    </cfRule>
  </conditionalFormatting>
  <conditionalFormatting sqref="N6:N14">
    <cfRule type="expression" dxfId="1082" priority="106">
      <formula>AND((N6/$N$5)&gt;0.4,(N6/$N$5)&lt;=0.6)</formula>
    </cfRule>
  </conditionalFormatting>
  <conditionalFormatting sqref="N6:N14">
    <cfRule type="expression" dxfId="1081" priority="107">
      <formula>AND((N6/$N$5)&gt;0.6,(N6/$N$5)&lt;=0.8)</formula>
    </cfRule>
  </conditionalFormatting>
  <conditionalFormatting sqref="N6:N14">
    <cfRule type="expression" dxfId="1080" priority="108">
      <formula>(N6/$N$5)&gt;0.8</formula>
    </cfRule>
  </conditionalFormatting>
  <conditionalFormatting sqref="O6:O14">
    <cfRule type="expression" dxfId="1079" priority="109">
      <formula>AND((O6/$O$5)&gt;0,(O6/$O$5)&lt;=0.2)</formula>
    </cfRule>
  </conditionalFormatting>
  <conditionalFormatting sqref="O6:O14">
    <cfRule type="expression" dxfId="1078" priority="110">
      <formula>AND((O6/$O$5)&gt;0.2,(O6/$O$5)&lt;=0.4)</formula>
    </cfRule>
  </conditionalFormatting>
  <conditionalFormatting sqref="O6:O14">
    <cfRule type="expression" dxfId="1077" priority="111">
      <formula>AND((O6/$O$5)&gt;0.4,(O6/$O$5)&lt;=0.6)</formula>
    </cfRule>
  </conditionalFormatting>
  <conditionalFormatting sqref="O6:O14">
    <cfRule type="expression" dxfId="1076" priority="112">
      <formula>AND((O6/$O$5)&gt;0.6,(O6/$O$5)&lt;=0.8)</formula>
    </cfRule>
  </conditionalFormatting>
  <conditionalFormatting sqref="O6:O14">
    <cfRule type="expression" dxfId="1075" priority="113">
      <formula>(O6/$O$5)&gt;0.8</formula>
    </cfRule>
  </conditionalFormatting>
  <conditionalFormatting sqref="P5:Q14">
    <cfRule type="containsBlanks" dxfId="1074" priority="114">
      <formula>LEN(TRIM(P5))=0</formula>
    </cfRule>
  </conditionalFormatting>
  <conditionalFormatting sqref="P6:Q14 M13:O13 I11:O12 I10 K10:O10 I5:O9 D5:D14 G14:O14 G13:K13 G5:G12">
    <cfRule type="cellIs" dxfId="1073" priority="115" operator="equal">
      <formula>0</formula>
    </cfRule>
  </conditionalFormatting>
  <conditionalFormatting sqref="Q5">
    <cfRule type="cellIs" dxfId="1072" priority="62" operator="greaterThan">
      <formula>100</formula>
    </cfRule>
  </conditionalFormatting>
  <conditionalFormatting sqref="Q5">
    <cfRule type="cellIs" dxfId="1071" priority="61" operator="lessThan">
      <formula>100</formula>
    </cfRule>
  </conditionalFormatting>
  <conditionalFormatting sqref="Q6:Q14">
    <cfRule type="top10" dxfId="1070" priority="60" rank="3"/>
  </conditionalFormatting>
  <conditionalFormatting sqref="L13">
    <cfRule type="containsBlanks" dxfId="1069" priority="53">
      <formula>LEN(TRIM(L13))=0</formula>
    </cfRule>
  </conditionalFormatting>
  <conditionalFormatting sqref="L13">
    <cfRule type="expression" dxfId="1068" priority="54">
      <formula>AND((L13/$L$5)&gt;0,(L13/$L$5)&lt;=0.2)</formula>
    </cfRule>
  </conditionalFormatting>
  <conditionalFormatting sqref="L13">
    <cfRule type="expression" dxfId="1067" priority="55">
      <formula>AND((L13/$L$5)&gt;0.2,(L13/$L$5)&lt;=0.4)</formula>
    </cfRule>
  </conditionalFormatting>
  <conditionalFormatting sqref="L13">
    <cfRule type="expression" dxfId="1066" priority="56">
      <formula>AND((L13/$L$5)&gt;0.4,(L13/$L$5)&lt;=0.6)</formula>
    </cfRule>
  </conditionalFormatting>
  <conditionalFormatting sqref="L13">
    <cfRule type="expression" dxfId="1065" priority="57">
      <formula>AND((L13/$L$5)&gt;0.6,(L13/$L$5)&lt;=0.8)</formula>
    </cfRule>
  </conditionalFormatting>
  <conditionalFormatting sqref="L13">
    <cfRule type="expression" dxfId="1064" priority="58">
      <formula>(L13/$L$5)&gt;0.8</formula>
    </cfRule>
  </conditionalFormatting>
  <conditionalFormatting sqref="L13">
    <cfRule type="cellIs" dxfId="1063" priority="59" operator="equal">
      <formula>0</formula>
    </cfRule>
  </conditionalFormatting>
  <conditionalFormatting sqref="L14">
    <cfRule type="expression" dxfId="1062" priority="48">
      <formula>AND((L14/$K$5)&gt;0,(L14/$K$5)&lt;=0.2)</formula>
    </cfRule>
  </conditionalFormatting>
  <conditionalFormatting sqref="L14">
    <cfRule type="expression" dxfId="1061" priority="49">
      <formula>AND((L14/$K$5)&gt;0.2,(L14/$K$5)&lt;=0.4)</formula>
    </cfRule>
  </conditionalFormatting>
  <conditionalFormatting sqref="L14">
    <cfRule type="expression" dxfId="1060" priority="50">
      <formula>AND((L14/$K$5)&gt;0.4,(L14/$K$5)&lt;=0.6)</formula>
    </cfRule>
  </conditionalFormatting>
  <conditionalFormatting sqref="L14">
    <cfRule type="expression" dxfId="1059" priority="51">
      <formula>AND((L14/$K$5)&gt;0.6,(L14/$K$5)&lt;=0.8)</formula>
    </cfRule>
  </conditionalFormatting>
  <conditionalFormatting sqref="L14">
    <cfRule type="expression" dxfId="1058" priority="52">
      <formula>(L14/$K$5)&gt;0.8</formula>
    </cfRule>
  </conditionalFormatting>
  <conditionalFormatting sqref="D15 G15:O15">
    <cfRule type="cellIs" dxfId="1057" priority="47" operator="greaterThan">
      <formula>D5</formula>
    </cfRule>
  </conditionalFormatting>
  <conditionalFormatting sqref="D15 G15:O15">
    <cfRule type="cellIs" dxfId="1056" priority="46" operator="lessThan">
      <formula>D5</formula>
    </cfRule>
  </conditionalFormatting>
  <conditionalFormatting sqref="H6:H11">
    <cfRule type="containsBlanks" dxfId="1055" priority="39">
      <formula>LEN(TRIM(H6))=0</formula>
    </cfRule>
  </conditionalFormatting>
  <conditionalFormatting sqref="H6:H11">
    <cfRule type="expression" dxfId="1054" priority="40">
      <formula>AND((H6/$H$5)&gt;0,(H6/$H$5)&lt;=0.2)</formula>
    </cfRule>
  </conditionalFormatting>
  <conditionalFormatting sqref="H6:H11">
    <cfRule type="expression" dxfId="1053" priority="41">
      <formula>AND((H6/$H$5)&gt;0.2,(H6/$H$5)&lt;=0.4)</formula>
    </cfRule>
  </conditionalFormatting>
  <conditionalFormatting sqref="H6:H11">
    <cfRule type="expression" dxfId="1052" priority="42">
      <formula>AND((H6/$H$5)&gt;0.4,(H6/$H$5)&lt;=0.6)</formula>
    </cfRule>
  </conditionalFormatting>
  <conditionalFormatting sqref="H6:H11">
    <cfRule type="expression" dxfId="1051" priority="43">
      <formula>AND((H6/$H$5)&gt;0.6,(H6/$H$5)&lt;=0.8)</formula>
    </cfRule>
  </conditionalFormatting>
  <conditionalFormatting sqref="H6:H11">
    <cfRule type="expression" dxfId="1050" priority="44">
      <formula>(H6/$H$5)&gt;0.8</formula>
    </cfRule>
  </conditionalFormatting>
  <conditionalFormatting sqref="H6:H11">
    <cfRule type="cellIs" dxfId="1049" priority="45" operator="equal">
      <formula>0</formula>
    </cfRule>
  </conditionalFormatting>
  <conditionalFormatting sqref="H5">
    <cfRule type="cellIs" dxfId="1048" priority="38" operator="equal">
      <formula>0</formula>
    </cfRule>
  </conditionalFormatting>
  <conditionalFormatting sqref="J9">
    <cfRule type="containsBlanks" dxfId="1047" priority="31">
      <formula>LEN(TRIM(J9))=0</formula>
    </cfRule>
  </conditionalFormatting>
  <conditionalFormatting sqref="J9">
    <cfRule type="expression" dxfId="1046" priority="32">
      <formula>AND((J9/$J$5)&gt;0,(J9/$J$5)&lt;=0.2)</formula>
    </cfRule>
  </conditionalFormatting>
  <conditionalFormatting sqref="J9">
    <cfRule type="expression" dxfId="1045" priority="33">
      <formula>AND((J9/$J$5)&gt;0.2,(J9/$J$5)&lt;=0.4)</formula>
    </cfRule>
  </conditionalFormatting>
  <conditionalFormatting sqref="J9">
    <cfRule type="expression" dxfId="1044" priority="34">
      <formula>AND((J9/$J$5)&gt;0.4,(J9/$J$5)&lt;=0.6)</formula>
    </cfRule>
  </conditionalFormatting>
  <conditionalFormatting sqref="J9">
    <cfRule type="expression" dxfId="1043" priority="35">
      <formula>AND((J9/$J$5)&gt;0.6,(J9/$J$5)&lt;=0.8)</formula>
    </cfRule>
  </conditionalFormatting>
  <conditionalFormatting sqref="J9">
    <cfRule type="expression" dxfId="1042" priority="36">
      <formula>(J9/$J$5)&gt;0.8</formula>
    </cfRule>
  </conditionalFormatting>
  <conditionalFormatting sqref="J9">
    <cfRule type="cellIs" dxfId="1041" priority="37" operator="equal">
      <formula>0</formula>
    </cfRule>
  </conditionalFormatting>
  <conditionalFormatting sqref="H12">
    <cfRule type="containsBlanks" dxfId="1040" priority="24">
      <formula>LEN(TRIM(H12))=0</formula>
    </cfRule>
  </conditionalFormatting>
  <conditionalFormatting sqref="H12">
    <cfRule type="expression" dxfId="1039" priority="25">
      <formula>AND((H12/$H$5)&gt;0,(H12/$H$5)&lt;=0.2)</formula>
    </cfRule>
  </conditionalFormatting>
  <conditionalFormatting sqref="H12">
    <cfRule type="expression" dxfId="1038" priority="26">
      <formula>AND((H12/$H$5)&gt;0.2,(H12/$H$5)&lt;=0.4)</formula>
    </cfRule>
  </conditionalFormatting>
  <conditionalFormatting sqref="H12">
    <cfRule type="expression" dxfId="1037" priority="27">
      <formula>AND((H12/$H$5)&gt;0.4,(H12/$H$5)&lt;=0.6)</formula>
    </cfRule>
  </conditionalFormatting>
  <conditionalFormatting sqref="H12">
    <cfRule type="expression" dxfId="1036" priority="28">
      <formula>AND((H12/$H$5)&gt;0.6,(H12/$H$5)&lt;=0.8)</formula>
    </cfRule>
  </conditionalFormatting>
  <conditionalFormatting sqref="H12">
    <cfRule type="expression" dxfId="1035" priority="29">
      <formula>(H12/$H$5)&gt;0.8</formula>
    </cfRule>
  </conditionalFormatting>
  <conditionalFormatting sqref="H12">
    <cfRule type="cellIs" dxfId="1034" priority="30" operator="equal">
      <formula>0</formula>
    </cfRule>
  </conditionalFormatting>
  <conditionalFormatting sqref="E6:F11 E14:F14 E12:E13">
    <cfRule type="expression" dxfId="1033" priority="17">
      <formula>AND((E6/$G$5)&gt;0,(E6/$G$5)&lt;=0.2)</formula>
    </cfRule>
  </conditionalFormatting>
  <conditionalFormatting sqref="E6:F11 E14:F14 E12:E13">
    <cfRule type="expression" dxfId="1032" priority="18">
      <formula>AND((E6/$G$5)&gt;0.2,(E6/$G$5)&lt;=0.4)</formula>
    </cfRule>
  </conditionalFormatting>
  <conditionalFormatting sqref="E6:F11 E14:F14 E12:E13">
    <cfRule type="expression" dxfId="1031" priority="19">
      <formula>AND((E6/$G$5)&gt;0.4,(E6/$G$5)&lt;=0.6)</formula>
    </cfRule>
  </conditionalFormatting>
  <conditionalFormatting sqref="E6:F11 E14:F14 E12:E13">
    <cfRule type="expression" dxfId="1030" priority="20">
      <formula>AND((E6/$G$5)&gt;0.6,(E6/$G$5)&lt;=0.8)</formula>
    </cfRule>
  </conditionalFormatting>
  <conditionalFormatting sqref="E6:F11 E14:F14 E12:E13">
    <cfRule type="expression" dxfId="1029" priority="21">
      <formula>(E6/$G$5)&gt;0.8</formula>
    </cfRule>
  </conditionalFormatting>
  <conditionalFormatting sqref="E6:F11 E14:F14 E12:E13">
    <cfRule type="containsBlanks" dxfId="1028" priority="22">
      <formula>LEN(TRIM(E6))=0</formula>
    </cfRule>
  </conditionalFormatting>
  <conditionalFormatting sqref="E5:F11 E14:F14 E12:E13">
    <cfRule type="cellIs" dxfId="1027" priority="23" operator="equal">
      <formula>0</formula>
    </cfRule>
  </conditionalFormatting>
  <conditionalFormatting sqref="E15:F15">
    <cfRule type="cellIs" dxfId="1026" priority="16" operator="greaterThan">
      <formula>E5</formula>
    </cfRule>
  </conditionalFormatting>
  <conditionalFormatting sqref="E15:F15">
    <cfRule type="cellIs" dxfId="1025" priority="15" operator="lessThan">
      <formula>E5</formula>
    </cfRule>
  </conditionalFormatting>
  <conditionalFormatting sqref="F12">
    <cfRule type="containsBlanks" dxfId="1024" priority="8">
      <formula>LEN(TRIM(F12))=0</formula>
    </cfRule>
  </conditionalFormatting>
  <conditionalFormatting sqref="F12">
    <cfRule type="expression" dxfId="1023" priority="9">
      <formula>AND((F12/$M$5)&gt;0,(F12/$M$5)&lt;=0.2)</formula>
    </cfRule>
  </conditionalFormatting>
  <conditionalFormatting sqref="F12">
    <cfRule type="expression" dxfId="1022" priority="10">
      <formula>AND((F12/$M$5)&gt;0.2,(F12/$M$5)&lt;=0.4)</formula>
    </cfRule>
  </conditionalFormatting>
  <conditionalFormatting sqref="F12">
    <cfRule type="expression" dxfId="1021" priority="11">
      <formula>AND((F12/$M$5)&gt;0.4,(F12/$M$5)&lt;=0.6)</formula>
    </cfRule>
  </conditionalFormatting>
  <conditionalFormatting sqref="F12">
    <cfRule type="expression" dxfId="1020" priority="12">
      <formula>AND((F12/$M$5)&gt;0.6,(F12/$M$5)&lt;=0.8)</formula>
    </cfRule>
  </conditionalFormatting>
  <conditionalFormatting sqref="F12">
    <cfRule type="expression" dxfId="1019" priority="13">
      <formula>(F12/$M$5)&gt;0.8</formula>
    </cfRule>
  </conditionalFormatting>
  <conditionalFormatting sqref="F12">
    <cfRule type="cellIs" dxfId="1018" priority="14" operator="equal">
      <formula>0</formula>
    </cfRule>
  </conditionalFormatting>
  <conditionalFormatting sqref="F13">
    <cfRule type="containsBlanks" dxfId="1017" priority="1">
      <formula>LEN(TRIM(F13))=0</formula>
    </cfRule>
  </conditionalFormatting>
  <conditionalFormatting sqref="F13">
    <cfRule type="expression" dxfId="1016" priority="2">
      <formula>AND((F13/$I$5)&gt;0,(F13/$I$5)&lt;=0.2)</formula>
    </cfRule>
  </conditionalFormatting>
  <conditionalFormatting sqref="F13">
    <cfRule type="expression" dxfId="1015" priority="3">
      <formula>AND((F13/$I$5)&gt;0.2,(F13/$I$5)&lt;=0.4)</formula>
    </cfRule>
  </conditionalFormatting>
  <conditionalFormatting sqref="F13">
    <cfRule type="expression" dxfId="1014" priority="4">
      <formula>AND((F13/$I$5)&gt;0.4,(F13/$I$5)&lt;=0.62)</formula>
    </cfRule>
  </conditionalFormatting>
  <conditionalFormatting sqref="F13">
    <cfRule type="expression" dxfId="1013" priority="5">
      <formula>AND((F13/$I$5)&gt;0.6,(F13/$I$5)&lt;=0.8)</formula>
    </cfRule>
  </conditionalFormatting>
  <conditionalFormatting sqref="F13">
    <cfRule type="expression" dxfId="1012" priority="6">
      <formula>(F13/$I$5)&gt;0.8</formula>
    </cfRule>
  </conditionalFormatting>
  <conditionalFormatting sqref="F13">
    <cfRule type="cellIs" dxfId="1011" priority="7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3306-B554-4AD8-93BA-6F064BAD08DE}">
  <dimension ref="A1:V17"/>
  <sheetViews>
    <sheetView workbookViewId="0">
      <selection activeCell="E15" sqref="E15"/>
    </sheetView>
  </sheetViews>
  <sheetFormatPr defaultColWidth="14.42578125" defaultRowHeight="12.75" x14ac:dyDescent="0.2"/>
  <cols>
    <col min="1" max="2" width="4.28515625" style="1" customWidth="1"/>
    <col min="3" max="3" width="25.7109375" style="1" customWidth="1"/>
    <col min="4" max="4" width="5.5703125" style="1" customWidth="1"/>
    <col min="5" max="5" width="5" style="1" customWidth="1"/>
    <col min="6" max="6" width="5.5703125" style="1" customWidth="1"/>
    <col min="7" max="7" width="5.28515625" style="1" customWidth="1"/>
    <col min="8" max="8" width="5.42578125" style="1" customWidth="1"/>
    <col min="9" max="9" width="5.140625" style="1" customWidth="1"/>
    <col min="10" max="11" width="4.85546875" style="1" customWidth="1"/>
    <col min="12" max="12" width="5.42578125" style="1" customWidth="1"/>
    <col min="13" max="13" width="5.5703125" style="1" customWidth="1"/>
    <col min="14" max="14" width="5" style="1" customWidth="1"/>
    <col min="15" max="15" width="5.28515625" style="1" customWidth="1"/>
    <col min="16" max="16" width="5.140625" style="1" customWidth="1"/>
    <col min="17" max="17" width="7.42578125" style="1" customWidth="1"/>
    <col min="18" max="18" width="7" style="1" customWidth="1"/>
    <col min="19" max="19" width="18.28515625" style="1" customWidth="1"/>
    <col min="20" max="20" width="17.85546875" style="1" customWidth="1"/>
    <col min="21" max="21" width="4.7109375" style="1" customWidth="1"/>
    <col min="22" max="16384" width="14.42578125" style="1"/>
  </cols>
  <sheetData>
    <row r="1" spans="1:22" ht="15.75" customHeight="1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2" ht="45.75" customHeight="1" x14ac:dyDescent="0.2">
      <c r="B2" s="3"/>
      <c r="C2" s="54" t="s">
        <v>11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6"/>
      <c r="S2" s="4"/>
      <c r="T2" s="4"/>
      <c r="U2" s="5"/>
    </row>
    <row r="3" spans="1:22" x14ac:dyDescent="0.2">
      <c r="A3" s="19"/>
      <c r="B3" s="23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9"/>
      <c r="T3" s="9"/>
      <c r="U3" s="28"/>
      <c r="V3" s="27"/>
    </row>
    <row r="4" spans="1:22" x14ac:dyDescent="0.2">
      <c r="A4" s="19"/>
      <c r="B4" s="24"/>
      <c r="C4" s="29" t="s">
        <v>12</v>
      </c>
      <c r="D4" s="30" t="s">
        <v>13</v>
      </c>
      <c r="E4" s="30" t="s">
        <v>14</v>
      </c>
      <c r="F4" s="30" t="s">
        <v>15</v>
      </c>
      <c r="G4" s="30" t="s">
        <v>16</v>
      </c>
      <c r="H4" s="30" t="s">
        <v>17</v>
      </c>
      <c r="I4" s="30" t="s">
        <v>18</v>
      </c>
      <c r="J4" s="30" t="s">
        <v>19</v>
      </c>
      <c r="K4" s="30" t="s">
        <v>20</v>
      </c>
      <c r="L4" s="30" t="s">
        <v>21</v>
      </c>
      <c r="M4" s="30" t="s">
        <v>22</v>
      </c>
      <c r="N4" s="30" t="s">
        <v>23</v>
      </c>
      <c r="O4" s="31" t="s">
        <v>24</v>
      </c>
      <c r="P4" s="32" t="s">
        <v>1</v>
      </c>
      <c r="Q4" s="33" t="s">
        <v>0</v>
      </c>
      <c r="R4" s="10"/>
      <c r="S4" s="9"/>
      <c r="T4" s="28"/>
      <c r="U4" s="27"/>
    </row>
    <row r="5" spans="1:22" x14ac:dyDescent="0.2">
      <c r="A5" s="20"/>
      <c r="B5" s="25"/>
      <c r="C5" s="34" t="s">
        <v>2</v>
      </c>
      <c r="D5" s="11">
        <v>5</v>
      </c>
      <c r="E5" s="11">
        <v>2</v>
      </c>
      <c r="F5" s="11">
        <v>5</v>
      </c>
      <c r="G5" s="11">
        <v>4</v>
      </c>
      <c r="H5" s="11">
        <v>5</v>
      </c>
      <c r="I5" s="11">
        <v>5</v>
      </c>
      <c r="J5" s="11">
        <v>3</v>
      </c>
      <c r="K5" s="11">
        <v>5</v>
      </c>
      <c r="L5" s="11">
        <v>5</v>
      </c>
      <c r="M5" s="11"/>
      <c r="N5" s="11"/>
      <c r="O5" s="12">
        <v>2</v>
      </c>
      <c r="P5" s="39">
        <f t="shared" ref="P5:P14" si="0">SUM(D5:O5)</f>
        <v>41</v>
      </c>
      <c r="Q5" s="40">
        <f>IF($P$5=0,"",SUM(P6:P14)/$P$5*100)</f>
        <v>100</v>
      </c>
      <c r="R5" s="10"/>
      <c r="S5" s="9"/>
      <c r="T5" s="28"/>
      <c r="U5" s="27"/>
    </row>
    <row r="6" spans="1:22" x14ac:dyDescent="0.2">
      <c r="A6" s="21"/>
      <c r="B6" s="26"/>
      <c r="C6" s="35" t="s">
        <v>3</v>
      </c>
      <c r="D6" s="13"/>
      <c r="E6" s="13">
        <v>0.375</v>
      </c>
      <c r="F6" s="13">
        <v>2</v>
      </c>
      <c r="G6" s="46">
        <v>0.5</v>
      </c>
      <c r="H6" s="13"/>
      <c r="I6" s="13"/>
      <c r="J6" s="13"/>
      <c r="K6" s="13"/>
      <c r="L6" s="13"/>
      <c r="M6" s="13"/>
      <c r="N6" s="13"/>
      <c r="O6" s="14"/>
      <c r="P6" s="41">
        <f t="shared" si="0"/>
        <v>2.875</v>
      </c>
      <c r="Q6" s="42">
        <f t="shared" ref="Q6:Q14" si="1">IF($P$5=0,0,P6/$P$5*100)</f>
        <v>7.01219512195122</v>
      </c>
      <c r="R6" s="10"/>
      <c r="S6" s="63" t="s">
        <v>25</v>
      </c>
      <c r="T6" s="28"/>
      <c r="U6" s="27"/>
    </row>
    <row r="7" spans="1:22" x14ac:dyDescent="0.2">
      <c r="A7" s="21"/>
      <c r="B7" s="26"/>
      <c r="C7" s="35" t="s">
        <v>26</v>
      </c>
      <c r="D7" s="13">
        <v>3.8</v>
      </c>
      <c r="E7" s="13"/>
      <c r="F7" s="13">
        <v>1</v>
      </c>
      <c r="G7" s="13">
        <v>3</v>
      </c>
      <c r="H7" s="13"/>
      <c r="I7" s="13">
        <v>3.7</v>
      </c>
      <c r="J7" s="13"/>
      <c r="K7" s="13">
        <v>4.2</v>
      </c>
      <c r="L7" s="13">
        <v>2</v>
      </c>
      <c r="M7" s="13"/>
      <c r="N7" s="13"/>
      <c r="O7" s="14">
        <v>0.8</v>
      </c>
      <c r="P7" s="41">
        <f t="shared" si="0"/>
        <v>18.5</v>
      </c>
      <c r="Q7" s="42">
        <f t="shared" si="1"/>
        <v>45.121951219512198</v>
      </c>
      <c r="R7" s="10"/>
      <c r="S7" s="64"/>
      <c r="T7" s="28"/>
      <c r="U7" s="27"/>
    </row>
    <row r="8" spans="1:22" x14ac:dyDescent="0.2">
      <c r="A8" s="21"/>
      <c r="B8" s="26"/>
      <c r="C8" s="35" t="s">
        <v>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41">
        <f t="shared" si="0"/>
        <v>0</v>
      </c>
      <c r="Q8" s="42">
        <f t="shared" si="1"/>
        <v>0</v>
      </c>
      <c r="R8" s="10"/>
      <c r="S8" s="64"/>
      <c r="T8" s="28"/>
      <c r="U8" s="27"/>
    </row>
    <row r="9" spans="1:22" x14ac:dyDescent="0.2">
      <c r="A9" s="21"/>
      <c r="B9" s="26"/>
      <c r="C9" s="35" t="s">
        <v>4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41">
        <f t="shared" si="0"/>
        <v>0</v>
      </c>
      <c r="Q9" s="42">
        <f t="shared" si="1"/>
        <v>0</v>
      </c>
      <c r="R9" s="10"/>
      <c r="S9" s="64"/>
      <c r="T9" s="28"/>
      <c r="U9" s="27"/>
    </row>
    <row r="10" spans="1:22" x14ac:dyDescent="0.2">
      <c r="A10" s="21"/>
      <c r="B10" s="26"/>
      <c r="C10" s="35" t="s">
        <v>5</v>
      </c>
      <c r="D10" s="13"/>
      <c r="E10" s="13">
        <v>1.44</v>
      </c>
      <c r="F10" s="13"/>
      <c r="G10" s="13"/>
      <c r="H10" s="13"/>
      <c r="I10" s="13">
        <v>1</v>
      </c>
      <c r="J10" s="13"/>
      <c r="K10" s="13"/>
      <c r="L10" s="13">
        <v>1.5</v>
      </c>
      <c r="M10" s="13"/>
      <c r="N10" s="13"/>
      <c r="O10" s="14"/>
      <c r="P10" s="41">
        <f t="shared" si="0"/>
        <v>3.94</v>
      </c>
      <c r="Q10" s="42">
        <f t="shared" si="1"/>
        <v>9.6097560975609753</v>
      </c>
      <c r="R10" s="10"/>
      <c r="S10" s="64"/>
      <c r="T10" s="28"/>
      <c r="U10" s="27"/>
    </row>
    <row r="11" spans="1:22" x14ac:dyDescent="0.2">
      <c r="A11" s="21"/>
      <c r="B11" s="26"/>
      <c r="C11" s="35" t="s">
        <v>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41">
        <f t="shared" si="0"/>
        <v>0</v>
      </c>
      <c r="Q11" s="42">
        <f t="shared" si="1"/>
        <v>0</v>
      </c>
      <c r="R11" s="10"/>
      <c r="S11" s="64"/>
      <c r="T11" s="28"/>
      <c r="U11" s="27"/>
    </row>
    <row r="12" spans="1:22" x14ac:dyDescent="0.2">
      <c r="A12" s="21"/>
      <c r="B12" s="26"/>
      <c r="C12" s="35" t="s">
        <v>7</v>
      </c>
      <c r="D12" s="13">
        <v>0.2</v>
      </c>
      <c r="E12" s="13"/>
      <c r="F12" s="13">
        <v>1</v>
      </c>
      <c r="G12" s="13"/>
      <c r="H12" s="13">
        <v>4.5</v>
      </c>
      <c r="I12" s="13"/>
      <c r="J12" s="13">
        <v>2.7</v>
      </c>
      <c r="K12" s="13">
        <v>0.2</v>
      </c>
      <c r="L12" s="13"/>
      <c r="M12" s="13"/>
      <c r="N12" s="13"/>
      <c r="O12" s="14"/>
      <c r="P12" s="41">
        <f t="shared" si="0"/>
        <v>8.6</v>
      </c>
      <c r="Q12" s="42">
        <f t="shared" si="1"/>
        <v>20.975609756097562</v>
      </c>
      <c r="R12" s="10"/>
      <c r="S12" s="64"/>
      <c r="T12" s="28"/>
      <c r="U12" s="27"/>
    </row>
    <row r="13" spans="1:22" x14ac:dyDescent="0.2">
      <c r="A13" s="21"/>
      <c r="B13" s="26"/>
      <c r="C13" s="35" t="s">
        <v>8</v>
      </c>
      <c r="D13" s="13">
        <v>1</v>
      </c>
      <c r="E13" s="13">
        <v>0.125</v>
      </c>
      <c r="F13" s="13">
        <v>0.5</v>
      </c>
      <c r="G13" s="13">
        <v>0.5</v>
      </c>
      <c r="H13" s="13">
        <v>0.4</v>
      </c>
      <c r="I13" s="13">
        <v>0.3</v>
      </c>
      <c r="J13" s="13">
        <v>0.2</v>
      </c>
      <c r="K13" s="13">
        <v>0.1</v>
      </c>
      <c r="L13" s="13">
        <v>0.6</v>
      </c>
      <c r="M13" s="13"/>
      <c r="N13" s="13"/>
      <c r="O13" s="14">
        <v>0.3</v>
      </c>
      <c r="P13" s="41">
        <f t="shared" si="0"/>
        <v>4.0250000000000004</v>
      </c>
      <c r="Q13" s="42">
        <f t="shared" si="1"/>
        <v>9.8170731707317085</v>
      </c>
      <c r="R13" s="10"/>
      <c r="S13" s="64"/>
      <c r="T13" s="28"/>
      <c r="U13" s="27"/>
    </row>
    <row r="14" spans="1:22" x14ac:dyDescent="0.2">
      <c r="A14" s="21"/>
      <c r="B14" s="26"/>
      <c r="C14" s="36" t="s">
        <v>10</v>
      </c>
      <c r="D14" s="37"/>
      <c r="E14" s="37">
        <v>0.06</v>
      </c>
      <c r="F14" s="37">
        <v>0.5</v>
      </c>
      <c r="G14" s="37"/>
      <c r="H14" s="37">
        <v>0.1</v>
      </c>
      <c r="I14" s="37"/>
      <c r="J14" s="37">
        <v>0.1</v>
      </c>
      <c r="K14" s="37">
        <v>0.5</v>
      </c>
      <c r="L14" s="37">
        <v>0.9</v>
      </c>
      <c r="M14" s="37"/>
      <c r="N14" s="37"/>
      <c r="O14" s="38">
        <v>0.9</v>
      </c>
      <c r="P14" s="43">
        <f t="shared" si="0"/>
        <v>3.06</v>
      </c>
      <c r="Q14" s="44">
        <f t="shared" si="1"/>
        <v>7.463414634146341</v>
      </c>
      <c r="R14" s="10"/>
      <c r="S14" s="65"/>
      <c r="T14" s="28"/>
      <c r="U14" s="27"/>
    </row>
    <row r="15" spans="1:22" x14ac:dyDescent="0.2">
      <c r="A15" s="22"/>
      <c r="B15" s="10"/>
      <c r="C15" s="15"/>
      <c r="D15" s="45">
        <f t="shared" ref="D15:O15" si="2">SUM(D6:D14)</f>
        <v>5</v>
      </c>
      <c r="E15" s="45">
        <f t="shared" si="2"/>
        <v>2</v>
      </c>
      <c r="F15" s="45">
        <f t="shared" si="2"/>
        <v>5</v>
      </c>
      <c r="G15" s="45">
        <f t="shared" si="2"/>
        <v>4</v>
      </c>
      <c r="H15" s="45">
        <f t="shared" si="2"/>
        <v>5</v>
      </c>
      <c r="I15" s="45">
        <f t="shared" si="2"/>
        <v>5</v>
      </c>
      <c r="J15" s="45">
        <f t="shared" si="2"/>
        <v>3.0000000000000004</v>
      </c>
      <c r="K15" s="45">
        <f t="shared" si="2"/>
        <v>5</v>
      </c>
      <c r="L15" s="45">
        <f t="shared" si="2"/>
        <v>5</v>
      </c>
      <c r="M15" s="45">
        <f t="shared" si="2"/>
        <v>0</v>
      </c>
      <c r="N15" s="45">
        <f t="shared" si="2"/>
        <v>0</v>
      </c>
      <c r="O15" s="45">
        <f t="shared" si="2"/>
        <v>2</v>
      </c>
      <c r="P15" s="15"/>
      <c r="Q15" s="15"/>
      <c r="R15" s="9"/>
      <c r="S15" s="9"/>
      <c r="T15" s="28"/>
      <c r="U15" s="27"/>
    </row>
    <row r="16" spans="1:22" x14ac:dyDescent="0.2">
      <c r="A16" s="22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28"/>
      <c r="V16" s="27"/>
    </row>
    <row r="17" spans="2:21" ht="144" customHeight="1" x14ac:dyDescent="0.2">
      <c r="B17" s="16"/>
      <c r="C17" s="60" t="s">
        <v>27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2"/>
      <c r="S17" s="17"/>
      <c r="T17" s="17"/>
      <c r="U17" s="18"/>
    </row>
  </sheetData>
  <mergeCells count="3">
    <mergeCell ref="C2:R2"/>
    <mergeCell ref="S6:S14"/>
    <mergeCell ref="C17:R17"/>
  </mergeCells>
  <conditionalFormatting sqref="D6:D14">
    <cfRule type="expression" dxfId="1010" priority="40">
      <formula>AND((D6/$D$5)&gt;0,(D6/$D$5)&lt;=0.2)</formula>
    </cfRule>
  </conditionalFormatting>
  <conditionalFormatting sqref="D6:D14">
    <cfRule type="expression" dxfId="1009" priority="41">
      <formula>AND((D6/$D$5)&gt;0.2,(D6/$D$5)&lt;=0.4)</formula>
    </cfRule>
  </conditionalFormatting>
  <conditionalFormatting sqref="D6:D14">
    <cfRule type="expression" dxfId="1008" priority="42">
      <formula>AND((D6/$D$5)&gt;0.4,(D6/$D$5)&lt;=0.6)</formula>
    </cfRule>
  </conditionalFormatting>
  <conditionalFormatting sqref="D6:D14">
    <cfRule type="expression" dxfId="1007" priority="43">
      <formula>AND((D6/$D$5)&gt;0.6,(D6/$D$5)&lt;=0.8)</formula>
    </cfRule>
  </conditionalFormatting>
  <conditionalFormatting sqref="D6:D14">
    <cfRule type="expression" dxfId="1006" priority="44">
      <formula>(D6/$D$5)&gt;0.8</formula>
    </cfRule>
  </conditionalFormatting>
  <conditionalFormatting sqref="E6:E14">
    <cfRule type="expression" dxfId="1005" priority="45">
      <formula>AND((E6/$E$5)&gt;0.2,(E6/$E$5)&lt;=0.4)</formula>
    </cfRule>
  </conditionalFormatting>
  <conditionalFormatting sqref="E6:E14">
    <cfRule type="expression" dxfId="1004" priority="46">
      <formula>AND((E6/$E$5)*100&gt;0,(E6/$E$5)*100&lt;=20)</formula>
    </cfRule>
  </conditionalFormatting>
  <conditionalFormatting sqref="E6:E14">
    <cfRule type="expression" dxfId="1003" priority="47">
      <formula>AND((E6/$E$5)*100&gt;40,(E6/$E$5)*100&lt;=60)</formula>
    </cfRule>
  </conditionalFormatting>
  <conditionalFormatting sqref="E6:E14">
    <cfRule type="expression" dxfId="1002" priority="48">
      <formula>AND((E6/$E$5)*100&gt;60,(E6/$E$5)*100&lt;=80)</formula>
    </cfRule>
  </conditionalFormatting>
  <conditionalFormatting sqref="E6:E14">
    <cfRule type="expression" dxfId="1001" priority="49">
      <formula>(E6/$E$5)&gt;0.8</formula>
    </cfRule>
  </conditionalFormatting>
  <conditionalFormatting sqref="F7:F14">
    <cfRule type="expression" dxfId="1000" priority="50">
      <formula>AND((F7/$F$5)&gt;0,(F7/$F$5)&lt;=0.2)</formula>
    </cfRule>
  </conditionalFormatting>
  <conditionalFormatting sqref="F7:F14">
    <cfRule type="expression" dxfId="999" priority="51">
      <formula>AND((F7/$F$5)&gt;0.2,(F7/$F$5)&lt;=0.4)</formula>
    </cfRule>
  </conditionalFormatting>
  <conditionalFormatting sqref="F7:F14">
    <cfRule type="expression" dxfId="998" priority="52">
      <formula>AND((F7/$F$5)&gt;0.4,(F7/$F$5)&lt;=0.6)</formula>
    </cfRule>
  </conditionalFormatting>
  <conditionalFormatting sqref="F7:F14">
    <cfRule type="expression" dxfId="997" priority="53">
      <formula>AND((F7/$F$5)&gt;0.6,(F7/$F$5)*100&lt;=0.8)</formula>
    </cfRule>
  </conditionalFormatting>
  <conditionalFormatting sqref="F7:F14">
    <cfRule type="expression" dxfId="996" priority="54">
      <formula>(F7/$F$5)&gt;0.8</formula>
    </cfRule>
  </conditionalFormatting>
  <conditionalFormatting sqref="G6:G14">
    <cfRule type="expression" dxfId="995" priority="55">
      <formula>AND((G6/$G$5)&gt;0,(G6/$G$5)&lt;=0.2)</formula>
    </cfRule>
  </conditionalFormatting>
  <conditionalFormatting sqref="G6:G14">
    <cfRule type="expression" dxfId="994" priority="56">
      <formula>AND((G6/$G$5)&gt;0.2,(G6/$G$5)&lt;=0.4)</formula>
    </cfRule>
  </conditionalFormatting>
  <conditionalFormatting sqref="G6:G14">
    <cfRule type="expression" dxfId="993" priority="57">
      <formula>AND((G6/$G$5)&gt;0.4,(G6/$G$5)&lt;=0.6)</formula>
    </cfRule>
  </conditionalFormatting>
  <conditionalFormatting sqref="G6:G14">
    <cfRule type="expression" dxfId="992" priority="58">
      <formula>AND((G6/$G$5)&gt;0.6,(G6/$G$5)&lt;=0.8)</formula>
    </cfRule>
  </conditionalFormatting>
  <conditionalFormatting sqref="G6:G14">
    <cfRule type="expression" dxfId="991" priority="59">
      <formula>(G6/$G$5)&gt;0.8</formula>
    </cfRule>
  </conditionalFormatting>
  <conditionalFormatting sqref="M13:O13 G6:O6 D7:O12 D13:K13 D14:O14 D6:E6">
    <cfRule type="containsBlanks" dxfId="990" priority="60">
      <formula>LEN(TRIM(D6))=0</formula>
    </cfRule>
  </conditionalFormatting>
  <conditionalFormatting sqref="H6:H14">
    <cfRule type="expression" dxfId="989" priority="61">
      <formula>AND((H6/$H$5)&gt;0,(H6/$H$5)&lt;=0.2)</formula>
    </cfRule>
  </conditionalFormatting>
  <conditionalFormatting sqref="H6:H14">
    <cfRule type="expression" dxfId="988" priority="62">
      <formula>AND((H6/$H$5)&gt;0.2,(H6/$H$5)&lt;=0.4)</formula>
    </cfRule>
  </conditionalFormatting>
  <conditionalFormatting sqref="H6:H14">
    <cfRule type="expression" dxfId="987" priority="63">
      <formula>AND((H6/$H$5)&gt;0.4,(H6/$H$5)&lt;=0.6)</formula>
    </cfRule>
  </conditionalFormatting>
  <conditionalFormatting sqref="H6:H14">
    <cfRule type="expression" dxfId="986" priority="64">
      <formula>AND((H6/$H$5)&gt;0.6,(H6/$H$5)&lt;=0.8)</formula>
    </cfRule>
  </conditionalFormatting>
  <conditionalFormatting sqref="H6:H14">
    <cfRule type="expression" dxfId="985" priority="65">
      <formula>(H6/$H$5)&gt;0.8</formula>
    </cfRule>
  </conditionalFormatting>
  <conditionalFormatting sqref="I6:I14">
    <cfRule type="expression" dxfId="984" priority="66">
      <formula>AND((I6/$I$5)&gt;0,(I6/$I$5)&lt;=0.2)</formula>
    </cfRule>
  </conditionalFormatting>
  <conditionalFormatting sqref="I6:I14">
    <cfRule type="expression" dxfId="983" priority="67">
      <formula>AND((I6/$I$5)&gt;0.2,(I6/$I$5)&lt;=0.4)</formula>
    </cfRule>
  </conditionalFormatting>
  <conditionalFormatting sqref="I6:I14">
    <cfRule type="expression" dxfId="982" priority="68">
      <formula>AND((I6/$I$5)&gt;0.4,(I6/$I$5)&lt;=0.62)</formula>
    </cfRule>
  </conditionalFormatting>
  <conditionalFormatting sqref="I6:I14">
    <cfRule type="expression" dxfId="981" priority="69">
      <formula>AND((I6/$I$5)&gt;0.6,(I6/$I$5)&lt;=0.8)</formula>
    </cfRule>
  </conditionalFormatting>
  <conditionalFormatting sqref="I6:I14">
    <cfRule type="expression" dxfId="980" priority="70">
      <formula>(I6/$I$5)&gt;0.8</formula>
    </cfRule>
  </conditionalFormatting>
  <conditionalFormatting sqref="J6:J14">
    <cfRule type="expression" dxfId="979" priority="71">
      <formula>AND((J6/$J$5)&gt;0,(J6/$J$5)&lt;=0.2)</formula>
    </cfRule>
  </conditionalFormatting>
  <conditionalFormatting sqref="J6:J14">
    <cfRule type="expression" dxfId="978" priority="72">
      <formula>AND((J6/$J$5)&gt;0.2,(J6/$J$5)&lt;=0.4)</formula>
    </cfRule>
  </conditionalFormatting>
  <conditionalFormatting sqref="J6:J14">
    <cfRule type="expression" dxfId="977" priority="73">
      <formula>AND((J6/$J$5)&gt;0.4,(J6/$J$5)&lt;=0.6)</formula>
    </cfRule>
  </conditionalFormatting>
  <conditionalFormatting sqref="J6:J14">
    <cfRule type="expression" dxfId="976" priority="74">
      <formula>AND((J6/$J$5)&gt;0.6,(J6/$J$5)&lt;=0.8)</formula>
    </cfRule>
  </conditionalFormatting>
  <conditionalFormatting sqref="J6:J14">
    <cfRule type="expression" dxfId="975" priority="75">
      <formula>(J6/$J$5)&gt;0.8</formula>
    </cfRule>
  </conditionalFormatting>
  <conditionalFormatting sqref="K6:K14">
    <cfRule type="expression" dxfId="974" priority="76">
      <formula>AND((K6/$K$5)&gt;0,(K6/$K$5)&lt;=0.2)</formula>
    </cfRule>
  </conditionalFormatting>
  <conditionalFormatting sqref="K6:K14">
    <cfRule type="expression" dxfId="973" priority="77">
      <formula>AND((K6/$K$5)&gt;0.2,(K6/$K$5)&lt;=0.4)</formula>
    </cfRule>
  </conditionalFormatting>
  <conditionalFormatting sqref="K6:K14">
    <cfRule type="expression" dxfId="972" priority="78">
      <formula>AND((K6/$K$5)&gt;0.4,(K6/$K$5)&lt;=0.6)</formula>
    </cfRule>
  </conditionalFormatting>
  <conditionalFormatting sqref="K6:K14">
    <cfRule type="expression" dxfId="971" priority="79">
      <formula>AND((K6/$K$5)&gt;0.6,(K6/$K$5)&lt;=0.8)</formula>
    </cfRule>
  </conditionalFormatting>
  <conditionalFormatting sqref="K6:K14">
    <cfRule type="expression" dxfId="970" priority="80">
      <formula>(K6/$K$5)&gt;0.8</formula>
    </cfRule>
  </conditionalFormatting>
  <conditionalFormatting sqref="L6:L12 L14">
    <cfRule type="expression" dxfId="969" priority="81">
      <formula>AND((L6/$L$5)&gt;0,(L6/$L$5)&lt;=0.2)</formula>
    </cfRule>
  </conditionalFormatting>
  <conditionalFormatting sqref="L6:L12 L14">
    <cfRule type="expression" dxfId="968" priority="82">
      <formula>AND((L6/$L$5)&gt;0.2,(L6/$L$5)&lt;=0.4)</formula>
    </cfRule>
  </conditionalFormatting>
  <conditionalFormatting sqref="L6:L12 L14">
    <cfRule type="expression" dxfId="967" priority="83">
      <formula>AND((L6/$L$5)&gt;0.4,(L6/$L$5)&lt;=0.6)</formula>
    </cfRule>
  </conditionalFormatting>
  <conditionalFormatting sqref="L6:L12 L14">
    <cfRule type="expression" dxfId="966" priority="84">
      <formula>AND((L6/$L$5)&gt;0.6,(L6/$L$5)&lt;=0.8)</formula>
    </cfRule>
  </conditionalFormatting>
  <conditionalFormatting sqref="L6:L12 L14">
    <cfRule type="expression" dxfId="965" priority="85">
      <formula>(L6/$L$5)&gt;0.8</formula>
    </cfRule>
  </conditionalFormatting>
  <conditionalFormatting sqref="M6:M14">
    <cfRule type="expression" dxfId="964" priority="86">
      <formula>AND((M6/$M$5)&gt;0,(M6/$M$5)&lt;=0.2)</formula>
    </cfRule>
  </conditionalFormatting>
  <conditionalFormatting sqref="M6:M14">
    <cfRule type="expression" dxfId="963" priority="87">
      <formula>AND((M6/$M$5)&gt;0.2,(M6/$M$5)&lt;=0.4)</formula>
    </cfRule>
  </conditionalFormatting>
  <conditionalFormatting sqref="M6:M14">
    <cfRule type="expression" dxfId="962" priority="88">
      <formula>AND((M6/$M$5)&gt;0.4,(M6/$M$5)&lt;=0.6)</formula>
    </cfRule>
  </conditionalFormatting>
  <conditionalFormatting sqref="M6:M14">
    <cfRule type="expression" dxfId="961" priority="89">
      <formula>AND((M6/$M$5)&gt;0.6,(M6/$M$5)&lt;=0.8)</formula>
    </cfRule>
  </conditionalFormatting>
  <conditionalFormatting sqref="M6:M14">
    <cfRule type="expression" dxfId="960" priority="90">
      <formula>(M6/$M$5)&gt;0.8</formula>
    </cfRule>
  </conditionalFormatting>
  <conditionalFormatting sqref="N6:N14">
    <cfRule type="expression" dxfId="959" priority="91">
      <formula>AND((N6/$N$5)&gt;0,(N6/$N$5)&lt;=0.2)</formula>
    </cfRule>
  </conditionalFormatting>
  <conditionalFormatting sqref="N6:N14">
    <cfRule type="expression" dxfId="958" priority="92">
      <formula>AND((N6/$N$5)&gt;0.2,(N6/$N$5)&lt;=0.4)</formula>
    </cfRule>
  </conditionalFormatting>
  <conditionalFormatting sqref="N6:N14">
    <cfRule type="expression" dxfId="957" priority="93">
      <formula>AND((N6/$N$5)&gt;0.4,(N6/$N$5)&lt;=0.6)</formula>
    </cfRule>
  </conditionalFormatting>
  <conditionalFormatting sqref="N6:N14">
    <cfRule type="expression" dxfId="956" priority="94">
      <formula>AND((N6/$N$5)&gt;0.6,(N6/$N$5)&lt;=0.8)</formula>
    </cfRule>
  </conditionalFormatting>
  <conditionalFormatting sqref="N6:N14">
    <cfRule type="expression" dxfId="955" priority="95">
      <formula>(N6/$N$5)&gt;0.8</formula>
    </cfRule>
  </conditionalFormatting>
  <conditionalFormatting sqref="O6:O14">
    <cfRule type="expression" dxfId="954" priority="96">
      <formula>AND((O6/$O$5)&gt;0,(O6/$O$5)&lt;=0.2)</formula>
    </cfRule>
  </conditionalFormatting>
  <conditionalFormatting sqref="O6:O14">
    <cfRule type="expression" dxfId="953" priority="97">
      <formula>AND((O6/$O$5)&gt;0.2,(O6/$O$5)&lt;=0.4)</formula>
    </cfRule>
  </conditionalFormatting>
  <conditionalFormatting sqref="O6:O14">
    <cfRule type="expression" dxfId="952" priority="98">
      <formula>AND((O6/$O$5)&gt;0.4,(O6/$O$5)&lt;=0.6)</formula>
    </cfRule>
  </conditionalFormatting>
  <conditionalFormatting sqref="O6:O14">
    <cfRule type="expression" dxfId="951" priority="99">
      <formula>AND((O6/$O$5)&gt;0.6,(O6/$O$5)&lt;=0.8)</formula>
    </cfRule>
  </conditionalFormatting>
  <conditionalFormatting sqref="O6:O14">
    <cfRule type="expression" dxfId="950" priority="100">
      <formula>(O6/$O$5)&gt;0.8</formula>
    </cfRule>
  </conditionalFormatting>
  <conditionalFormatting sqref="P5:Q14">
    <cfRule type="containsBlanks" dxfId="949" priority="101">
      <formula>LEN(TRIM(P5))=0</formula>
    </cfRule>
  </conditionalFormatting>
  <conditionalFormatting sqref="P6:Q14 M13:O13 G6:O6 D5:O5 D13:K13 D14:O14 D7:O12 D6:E6">
    <cfRule type="cellIs" dxfId="948" priority="102" operator="equal">
      <formula>0</formula>
    </cfRule>
  </conditionalFormatting>
  <conditionalFormatting sqref="Q5">
    <cfRule type="cellIs" dxfId="947" priority="34" operator="greaterThan">
      <formula>100</formula>
    </cfRule>
  </conditionalFormatting>
  <conditionalFormatting sqref="Q5">
    <cfRule type="cellIs" dxfId="946" priority="33" operator="lessThan">
      <formula>100</formula>
    </cfRule>
  </conditionalFormatting>
  <conditionalFormatting sqref="Q6:Q14">
    <cfRule type="top10" dxfId="945" priority="32" rank="3"/>
  </conditionalFormatting>
  <conditionalFormatting sqref="F12">
    <cfRule type="expression" dxfId="944" priority="27">
      <formula>AND((F12/$H$5)&gt;0,(F12/$H$5)&lt;=0.2)</formula>
    </cfRule>
  </conditionalFormatting>
  <conditionalFormatting sqref="F12">
    <cfRule type="expression" dxfId="943" priority="28">
      <formula>AND((F12/$H$5)&gt;0.2,(F12/$H$5)&lt;=0.4)</formula>
    </cfRule>
  </conditionalFormatting>
  <conditionalFormatting sqref="F12">
    <cfRule type="expression" dxfId="942" priority="29">
      <formula>AND((F12/$H$5)&gt;0.4,(F12/$H$5)&lt;=0.6)</formula>
    </cfRule>
  </conditionalFormatting>
  <conditionalFormatting sqref="F12">
    <cfRule type="expression" dxfId="941" priority="30">
      <formula>AND((F12/$H$5)&gt;0.6,(F12/$H$5)&lt;=0.8)</formula>
    </cfRule>
  </conditionalFormatting>
  <conditionalFormatting sqref="F12">
    <cfRule type="expression" dxfId="940" priority="31">
      <formula>(F12/$H$5)&gt;0.8</formula>
    </cfRule>
  </conditionalFormatting>
  <conditionalFormatting sqref="F12">
    <cfRule type="expression" dxfId="939" priority="22">
      <formula>AND((F12/$D$5)&gt;0,(F12/$D$5)&lt;=0.2)</formula>
    </cfRule>
  </conditionalFormatting>
  <conditionalFormatting sqref="F12">
    <cfRule type="expression" dxfId="938" priority="23">
      <formula>AND((F12/$D$5)&gt;0.2,(F12/$D$5)&lt;=0.4)</formula>
    </cfRule>
  </conditionalFormatting>
  <conditionalFormatting sqref="F12">
    <cfRule type="expression" dxfId="937" priority="24">
      <formula>AND((F12/$D$5)&gt;0.4,(F12/$D$5)&lt;=0.6)</formula>
    </cfRule>
  </conditionalFormatting>
  <conditionalFormatting sqref="F12">
    <cfRule type="expression" dxfId="936" priority="25">
      <formula>AND((F12/$D$5)&gt;0.6,(F12/$D$5)&lt;=0.8)</formula>
    </cfRule>
  </conditionalFormatting>
  <conditionalFormatting sqref="F12">
    <cfRule type="expression" dxfId="935" priority="26">
      <formula>(F12/$D$5)&gt;0.8</formula>
    </cfRule>
  </conditionalFormatting>
  <conditionalFormatting sqref="L13">
    <cfRule type="containsBlanks" dxfId="934" priority="15">
      <formula>LEN(TRIM(L13))=0</formula>
    </cfRule>
  </conditionalFormatting>
  <conditionalFormatting sqref="L13">
    <cfRule type="expression" dxfId="933" priority="16">
      <formula>AND((L13/$L$5)&gt;0,(L13/$L$5)&lt;=0.2)</formula>
    </cfRule>
  </conditionalFormatting>
  <conditionalFormatting sqref="L13">
    <cfRule type="expression" dxfId="932" priority="17">
      <formula>AND((L13/$L$5)&gt;0.2,(L13/$L$5)&lt;=0.4)</formula>
    </cfRule>
  </conditionalFormatting>
  <conditionalFormatting sqref="L13">
    <cfRule type="expression" dxfId="931" priority="18">
      <formula>AND((L13/$L$5)&gt;0.4,(L13/$L$5)&lt;=0.6)</formula>
    </cfRule>
  </conditionalFormatting>
  <conditionalFormatting sqref="L13">
    <cfRule type="expression" dxfId="930" priority="19">
      <formula>AND((L13/$L$5)&gt;0.6,(L13/$L$5)&lt;=0.8)</formula>
    </cfRule>
  </conditionalFormatting>
  <conditionalFormatting sqref="L13">
    <cfRule type="expression" dxfId="929" priority="20">
      <formula>(L13/$L$5)&gt;0.8</formula>
    </cfRule>
  </conditionalFormatting>
  <conditionalFormatting sqref="L13">
    <cfRule type="cellIs" dxfId="928" priority="21" operator="equal">
      <formula>0</formula>
    </cfRule>
  </conditionalFormatting>
  <conditionalFormatting sqref="L14">
    <cfRule type="expression" dxfId="927" priority="10">
      <formula>AND((L14/$K$5)&gt;0,(L14/$K$5)&lt;=0.2)</formula>
    </cfRule>
  </conditionalFormatting>
  <conditionalFormatting sqref="L14">
    <cfRule type="expression" dxfId="926" priority="11">
      <formula>AND((L14/$K$5)&gt;0.2,(L14/$K$5)&lt;=0.4)</formula>
    </cfRule>
  </conditionalFormatting>
  <conditionalFormatting sqref="L14">
    <cfRule type="expression" dxfId="925" priority="12">
      <formula>AND((L14/$K$5)&gt;0.4,(L14/$K$5)&lt;=0.6)</formula>
    </cfRule>
  </conditionalFormatting>
  <conditionalFormatting sqref="L14">
    <cfRule type="expression" dxfId="924" priority="13">
      <formula>AND((L14/$K$5)&gt;0.6,(L14/$K$5)&lt;=0.8)</formula>
    </cfRule>
  </conditionalFormatting>
  <conditionalFormatting sqref="L14">
    <cfRule type="expression" dxfId="923" priority="14">
      <formula>(L14/$K$5)&gt;0.8</formula>
    </cfRule>
  </conditionalFormatting>
  <conditionalFormatting sqref="F6">
    <cfRule type="containsBlanks" dxfId="922" priority="3">
      <formula>LEN(TRIM(F6))=0</formula>
    </cfRule>
  </conditionalFormatting>
  <conditionalFormatting sqref="F6">
    <cfRule type="expression" dxfId="921" priority="4">
      <formula>AND((F6/$I$5)&gt;0,(F6/$I$5)&lt;=0.2)</formula>
    </cfRule>
  </conditionalFormatting>
  <conditionalFormatting sqref="F6">
    <cfRule type="expression" dxfId="920" priority="5">
      <formula>AND((F6/$I$5)&gt;0.2,(F6/$I$5)&lt;=0.4)</formula>
    </cfRule>
  </conditionalFormatting>
  <conditionalFormatting sqref="F6">
    <cfRule type="expression" dxfId="919" priority="6">
      <formula>AND((F6/$I$5)&gt;0.4,(F6/$I$5)&lt;=0.62)</formula>
    </cfRule>
  </conditionalFormatting>
  <conditionalFormatting sqref="F6">
    <cfRule type="expression" dxfId="918" priority="7">
      <formula>AND((F6/$I$5)&gt;0.6,(F6/$I$5)&lt;=0.8)</formula>
    </cfRule>
  </conditionalFormatting>
  <conditionalFormatting sqref="F6">
    <cfRule type="expression" dxfId="917" priority="8">
      <formula>(F6/$I$5)&gt;0.8</formula>
    </cfRule>
  </conditionalFormatting>
  <conditionalFormatting sqref="F6">
    <cfRule type="cellIs" dxfId="916" priority="9" operator="equal">
      <formula>0</formula>
    </cfRule>
  </conditionalFormatting>
  <conditionalFormatting sqref="D15:O15">
    <cfRule type="cellIs" dxfId="915" priority="2" operator="greaterThan">
      <formula>D5</formula>
    </cfRule>
  </conditionalFormatting>
  <conditionalFormatting sqref="D15:O15">
    <cfRule type="cellIs" dxfId="914" priority="1" operator="lessThan">
      <formula>D5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C226-47CE-4763-B539-F5A11E36DBFA}">
  <dimension ref="A1:U17"/>
  <sheetViews>
    <sheetView workbookViewId="0">
      <selection activeCell="I9" sqref="I9"/>
    </sheetView>
  </sheetViews>
  <sheetFormatPr defaultColWidth="14.42578125" defaultRowHeight="12.75" x14ac:dyDescent="0.2"/>
  <cols>
    <col min="1" max="2" width="4.28515625" style="1" customWidth="1"/>
    <col min="3" max="3" width="25.7109375" style="1" customWidth="1"/>
    <col min="4" max="4" width="5" style="1" customWidth="1"/>
    <col min="5" max="5" width="5.5703125" style="1" customWidth="1"/>
    <col min="6" max="6" width="5.28515625" style="1" customWidth="1"/>
    <col min="7" max="7" width="5.42578125" style="1" customWidth="1"/>
    <col min="8" max="8" width="5.140625" style="1" customWidth="1"/>
    <col min="9" max="10" width="4.85546875" style="1" customWidth="1"/>
    <col min="11" max="11" width="5.42578125" style="1" customWidth="1"/>
    <col min="12" max="12" width="5.5703125" style="1" customWidth="1"/>
    <col min="13" max="13" width="5" style="1" customWidth="1"/>
    <col min="14" max="14" width="5.28515625" style="1" customWidth="1"/>
    <col min="15" max="15" width="5.140625" style="1" customWidth="1"/>
    <col min="16" max="16" width="7.42578125" style="1" customWidth="1"/>
    <col min="17" max="17" width="7" style="1" customWidth="1"/>
    <col min="18" max="18" width="4.28515625" style="1" customWidth="1"/>
    <col min="19" max="19" width="17.85546875" style="1" customWidth="1"/>
    <col min="20" max="20" width="4.7109375" style="1" customWidth="1"/>
    <col min="21" max="16384" width="14.42578125" style="1"/>
  </cols>
  <sheetData>
    <row r="1" spans="1:21" ht="15.75" customHeight="1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1" ht="45.75" customHeight="1" x14ac:dyDescent="0.2">
      <c r="B2" s="3"/>
      <c r="C2" s="54" t="s">
        <v>11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"/>
      <c r="S2" s="4"/>
      <c r="T2" s="5"/>
    </row>
    <row r="3" spans="1:21" x14ac:dyDescent="0.2">
      <c r="A3" s="19"/>
      <c r="B3" s="23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9"/>
      <c r="S3" s="9"/>
      <c r="T3" s="28"/>
      <c r="U3" s="27"/>
    </row>
    <row r="4" spans="1:21" x14ac:dyDescent="0.2">
      <c r="A4" s="19"/>
      <c r="B4" s="24"/>
      <c r="C4" s="29" t="s">
        <v>12</v>
      </c>
      <c r="D4" s="30" t="s">
        <v>13</v>
      </c>
      <c r="E4" s="30" t="s">
        <v>14</v>
      </c>
      <c r="F4" s="30" t="s">
        <v>15</v>
      </c>
      <c r="G4" s="30" t="s">
        <v>16</v>
      </c>
      <c r="H4" s="30" t="s">
        <v>17</v>
      </c>
      <c r="I4" s="30" t="s">
        <v>18</v>
      </c>
      <c r="J4" s="30" t="s">
        <v>19</v>
      </c>
      <c r="K4" s="30" t="s">
        <v>20</v>
      </c>
      <c r="L4" s="30" t="s">
        <v>21</v>
      </c>
      <c r="M4" s="30" t="s">
        <v>22</v>
      </c>
      <c r="N4" s="30" t="s">
        <v>23</v>
      </c>
      <c r="O4" s="31" t="s">
        <v>24</v>
      </c>
      <c r="P4" s="32" t="s">
        <v>1</v>
      </c>
      <c r="Q4" s="33" t="s">
        <v>0</v>
      </c>
      <c r="R4" s="10"/>
      <c r="S4" s="9"/>
      <c r="T4" s="28"/>
      <c r="U4" s="27"/>
    </row>
    <row r="5" spans="1:21" x14ac:dyDescent="0.2">
      <c r="A5" s="20"/>
      <c r="B5" s="25"/>
      <c r="C5" s="34" t="s">
        <v>2</v>
      </c>
      <c r="D5" s="11">
        <v>5</v>
      </c>
      <c r="E5" s="11">
        <v>1.5</v>
      </c>
      <c r="F5" s="11">
        <v>5</v>
      </c>
      <c r="G5" s="11">
        <v>4</v>
      </c>
      <c r="H5" s="11">
        <v>5</v>
      </c>
      <c r="I5" s="11">
        <v>5</v>
      </c>
      <c r="J5" s="11"/>
      <c r="K5" s="11">
        <v>5</v>
      </c>
      <c r="L5" s="11">
        <v>5</v>
      </c>
      <c r="M5" s="11">
        <v>2</v>
      </c>
      <c r="N5" s="11">
        <v>5</v>
      </c>
      <c r="O5" s="12">
        <v>5</v>
      </c>
      <c r="P5" s="39">
        <f t="shared" ref="P5:P14" si="0">SUM(D5:O5)</f>
        <v>47.5</v>
      </c>
      <c r="Q5" s="40">
        <f>IF($P$5=0,"",SUM(P6:P14)/$P$5*100)</f>
        <v>100.00000000000003</v>
      </c>
      <c r="R5" s="10"/>
      <c r="S5" s="9"/>
      <c r="T5" s="28"/>
      <c r="U5" s="27"/>
    </row>
    <row r="6" spans="1:21" x14ac:dyDescent="0.2">
      <c r="A6" s="21"/>
      <c r="B6" s="26"/>
      <c r="C6" s="35" t="s">
        <v>3</v>
      </c>
      <c r="D6" s="13"/>
      <c r="E6" s="46">
        <v>1.3149999999999999</v>
      </c>
      <c r="F6" s="46"/>
      <c r="G6" s="46">
        <v>1.5</v>
      </c>
      <c r="H6" s="13"/>
      <c r="I6" s="13">
        <v>1</v>
      </c>
      <c r="J6" s="13"/>
      <c r="K6" s="13"/>
      <c r="L6" s="13"/>
      <c r="M6" s="13"/>
      <c r="N6" s="13"/>
      <c r="O6" s="14"/>
      <c r="P6" s="41">
        <f t="shared" si="0"/>
        <v>3.8149999999999999</v>
      </c>
      <c r="Q6" s="42">
        <f t="shared" ref="Q6:Q14" si="1">IF($P$5=0,0,P6/$P$5*100)</f>
        <v>8.0315789473684216</v>
      </c>
      <c r="R6" s="10"/>
      <c r="S6" s="63" t="s">
        <v>25</v>
      </c>
      <c r="T6" s="28"/>
      <c r="U6" s="27"/>
    </row>
    <row r="7" spans="1:21" x14ac:dyDescent="0.2">
      <c r="A7" s="21"/>
      <c r="B7" s="26"/>
      <c r="C7" s="35" t="s">
        <v>26</v>
      </c>
      <c r="D7" s="13">
        <v>3.5</v>
      </c>
      <c r="E7" s="13"/>
      <c r="F7" s="13">
        <v>2.5</v>
      </c>
      <c r="G7" s="13">
        <v>2</v>
      </c>
      <c r="H7" s="13"/>
      <c r="I7" s="13">
        <v>1.8</v>
      </c>
      <c r="J7" s="13"/>
      <c r="K7" s="13">
        <v>3.6</v>
      </c>
      <c r="L7" s="13">
        <v>0.5</v>
      </c>
      <c r="M7" s="13">
        <v>1.7</v>
      </c>
      <c r="N7" s="13">
        <v>3.5</v>
      </c>
      <c r="O7" s="14">
        <v>2.8</v>
      </c>
      <c r="P7" s="41">
        <f t="shared" si="0"/>
        <v>21.900000000000002</v>
      </c>
      <c r="Q7" s="42">
        <f t="shared" si="1"/>
        <v>46.105263157894747</v>
      </c>
      <c r="R7" s="10"/>
      <c r="S7" s="64"/>
      <c r="T7" s="28"/>
      <c r="U7" s="27"/>
    </row>
    <row r="8" spans="1:21" x14ac:dyDescent="0.2">
      <c r="A8" s="21"/>
      <c r="B8" s="26"/>
      <c r="C8" s="35" t="s">
        <v>9</v>
      </c>
      <c r="D8" s="13"/>
      <c r="E8" s="13"/>
      <c r="F8" s="13"/>
      <c r="G8" s="13"/>
      <c r="H8" s="13"/>
      <c r="I8" s="13"/>
      <c r="J8" s="13"/>
      <c r="K8" s="13">
        <v>0.5</v>
      </c>
      <c r="L8" s="13"/>
      <c r="M8" s="13"/>
      <c r="N8" s="13">
        <v>0.1</v>
      </c>
      <c r="O8" s="14"/>
      <c r="P8" s="41">
        <f t="shared" si="0"/>
        <v>0.6</v>
      </c>
      <c r="Q8" s="42">
        <f t="shared" si="1"/>
        <v>1.263157894736842</v>
      </c>
      <c r="R8" s="10"/>
      <c r="S8" s="64"/>
      <c r="T8" s="28"/>
      <c r="U8" s="27"/>
    </row>
    <row r="9" spans="1:21" x14ac:dyDescent="0.2">
      <c r="A9" s="21"/>
      <c r="B9" s="26"/>
      <c r="C9" s="35" t="s">
        <v>4</v>
      </c>
      <c r="D9" s="13"/>
      <c r="E9" s="13"/>
      <c r="F9" s="13"/>
      <c r="G9" s="13"/>
      <c r="H9" s="13">
        <v>0.5</v>
      </c>
      <c r="I9" s="13"/>
      <c r="J9" s="13"/>
      <c r="K9" s="13"/>
      <c r="L9" s="13"/>
      <c r="M9" s="13"/>
      <c r="N9" s="13"/>
      <c r="O9" s="14"/>
      <c r="P9" s="41">
        <f t="shared" si="0"/>
        <v>0.5</v>
      </c>
      <c r="Q9" s="42">
        <f t="shared" si="1"/>
        <v>1.0526315789473684</v>
      </c>
      <c r="R9" s="10"/>
      <c r="S9" s="64"/>
      <c r="T9" s="28"/>
      <c r="U9" s="27"/>
    </row>
    <row r="10" spans="1:21" x14ac:dyDescent="0.2">
      <c r="A10" s="21"/>
      <c r="B10" s="26"/>
      <c r="C10" s="35" t="s">
        <v>5</v>
      </c>
      <c r="D10" s="13"/>
      <c r="E10" s="13"/>
      <c r="F10" s="13"/>
      <c r="G10" s="13"/>
      <c r="H10" s="13"/>
      <c r="I10" s="13">
        <v>1</v>
      </c>
      <c r="K10" s="13"/>
      <c r="L10" s="13">
        <v>1</v>
      </c>
      <c r="M10" s="13">
        <v>0.1</v>
      </c>
      <c r="N10" s="13">
        <v>1</v>
      </c>
      <c r="O10" s="14"/>
      <c r="P10" s="41">
        <f t="shared" si="0"/>
        <v>3.1</v>
      </c>
      <c r="Q10" s="42">
        <f t="shared" si="1"/>
        <v>6.5263157894736841</v>
      </c>
      <c r="R10" s="10"/>
      <c r="S10" s="64"/>
      <c r="T10" s="28"/>
      <c r="U10" s="27"/>
    </row>
    <row r="11" spans="1:21" x14ac:dyDescent="0.2">
      <c r="A11" s="21"/>
      <c r="B11" s="26"/>
      <c r="C11" s="35" t="s">
        <v>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41">
        <f t="shared" si="0"/>
        <v>0</v>
      </c>
      <c r="Q11" s="42">
        <f t="shared" si="1"/>
        <v>0</v>
      </c>
      <c r="R11" s="10"/>
      <c r="S11" s="64"/>
      <c r="T11" s="28"/>
      <c r="U11" s="27"/>
    </row>
    <row r="12" spans="1:21" x14ac:dyDescent="0.2">
      <c r="A12" s="21"/>
      <c r="B12" s="26"/>
      <c r="C12" s="35" t="s">
        <v>7</v>
      </c>
      <c r="D12" s="13">
        <v>0.5</v>
      </c>
      <c r="E12" s="13"/>
      <c r="F12" s="13">
        <v>0.5</v>
      </c>
      <c r="G12" s="13"/>
      <c r="H12" s="13">
        <v>3.5</v>
      </c>
      <c r="I12" s="13"/>
      <c r="J12" s="13"/>
      <c r="K12" s="13"/>
      <c r="L12" s="13"/>
      <c r="M12" s="13"/>
      <c r="N12" s="13"/>
      <c r="O12" s="14">
        <v>0.2</v>
      </c>
      <c r="P12" s="41">
        <f t="shared" si="0"/>
        <v>4.7</v>
      </c>
      <c r="Q12" s="42">
        <f t="shared" si="1"/>
        <v>9.8947368421052637</v>
      </c>
      <c r="R12" s="10"/>
      <c r="S12" s="64"/>
      <c r="T12" s="28"/>
      <c r="U12" s="27"/>
    </row>
    <row r="13" spans="1:21" x14ac:dyDescent="0.2">
      <c r="A13" s="21"/>
      <c r="B13" s="26"/>
      <c r="C13" s="35" t="s">
        <v>8</v>
      </c>
      <c r="D13" s="13">
        <v>0.8</v>
      </c>
      <c r="E13" s="13">
        <f>1/8</f>
        <v>0.125</v>
      </c>
      <c r="F13" s="13">
        <v>1</v>
      </c>
      <c r="G13" s="13">
        <v>0.5</v>
      </c>
      <c r="H13" s="13">
        <v>0.6</v>
      </c>
      <c r="I13" s="13">
        <v>0.5</v>
      </c>
      <c r="J13" s="13"/>
      <c r="K13" s="13">
        <v>0.4</v>
      </c>
      <c r="L13" s="13">
        <v>0.8</v>
      </c>
      <c r="M13" s="13"/>
      <c r="N13" s="13">
        <v>0.4</v>
      </c>
      <c r="O13" s="14">
        <v>1.2</v>
      </c>
      <c r="P13" s="41">
        <f t="shared" si="0"/>
        <v>6.3250000000000002</v>
      </c>
      <c r="Q13" s="42">
        <f t="shared" si="1"/>
        <v>13.315789473684211</v>
      </c>
      <c r="R13" s="10"/>
      <c r="S13" s="64"/>
      <c r="T13" s="28"/>
      <c r="U13" s="27"/>
    </row>
    <row r="14" spans="1:21" x14ac:dyDescent="0.2">
      <c r="A14" s="21"/>
      <c r="B14" s="26"/>
      <c r="C14" s="36" t="s">
        <v>10</v>
      </c>
      <c r="D14" s="37">
        <v>0.2</v>
      </c>
      <c r="E14" s="37">
        <v>0.06</v>
      </c>
      <c r="F14" s="37">
        <v>1</v>
      </c>
      <c r="G14" s="37"/>
      <c r="H14" s="37">
        <v>0.4</v>
      </c>
      <c r="I14" s="37">
        <v>0.7</v>
      </c>
      <c r="J14" s="37"/>
      <c r="K14" s="37">
        <v>0.5</v>
      </c>
      <c r="L14" s="37">
        <v>2.7</v>
      </c>
      <c r="M14" s="37">
        <v>0.2</v>
      </c>
      <c r="N14" s="37"/>
      <c r="O14" s="38">
        <v>0.8</v>
      </c>
      <c r="P14" s="43">
        <f t="shared" si="0"/>
        <v>6.5600000000000005</v>
      </c>
      <c r="Q14" s="44">
        <f t="shared" si="1"/>
        <v>13.810526315789476</v>
      </c>
      <c r="R14" s="10"/>
      <c r="S14" s="65"/>
      <c r="T14" s="28"/>
      <c r="U14" s="27"/>
    </row>
    <row r="15" spans="1:21" x14ac:dyDescent="0.2">
      <c r="A15" s="22"/>
      <c r="B15" s="10"/>
      <c r="C15" s="15"/>
      <c r="D15" s="45">
        <f t="shared" ref="D15:O15" si="2">SUM(D6:D14)</f>
        <v>5</v>
      </c>
      <c r="E15" s="45">
        <f t="shared" si="2"/>
        <v>1.5</v>
      </c>
      <c r="F15" s="45">
        <f t="shared" si="2"/>
        <v>5</v>
      </c>
      <c r="G15" s="45">
        <f t="shared" si="2"/>
        <v>4</v>
      </c>
      <c r="H15" s="45">
        <f t="shared" si="2"/>
        <v>5</v>
      </c>
      <c r="I15" s="45">
        <f t="shared" si="2"/>
        <v>5</v>
      </c>
      <c r="J15" s="45">
        <f t="shared" si="2"/>
        <v>0</v>
      </c>
      <c r="K15" s="45">
        <f t="shared" si="2"/>
        <v>5</v>
      </c>
      <c r="L15" s="45">
        <f t="shared" si="2"/>
        <v>5</v>
      </c>
      <c r="M15" s="45">
        <f t="shared" si="2"/>
        <v>2</v>
      </c>
      <c r="N15" s="45">
        <f t="shared" si="2"/>
        <v>5</v>
      </c>
      <c r="O15" s="45">
        <f t="shared" si="2"/>
        <v>5</v>
      </c>
      <c r="P15" s="15"/>
      <c r="Q15" s="15"/>
      <c r="R15" s="9"/>
      <c r="S15" s="9"/>
      <c r="T15" s="28"/>
      <c r="U15" s="27"/>
    </row>
    <row r="16" spans="1:21" x14ac:dyDescent="0.2">
      <c r="A16" s="22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28"/>
      <c r="U16" s="27"/>
    </row>
    <row r="17" spans="2:20" ht="144" customHeight="1" x14ac:dyDescent="0.2">
      <c r="B17" s="16"/>
      <c r="C17" s="60" t="s">
        <v>27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2"/>
      <c r="R17" s="17"/>
      <c r="S17" s="17"/>
      <c r="T17" s="18"/>
    </row>
  </sheetData>
  <mergeCells count="3">
    <mergeCell ref="C2:Q2"/>
    <mergeCell ref="S6:S14"/>
    <mergeCell ref="C17:Q17"/>
  </mergeCells>
  <conditionalFormatting sqref="D6:D14">
    <cfRule type="expression" dxfId="913" priority="123">
      <formula>AND((D6/$D$5)&gt;0,(D6/$D$5)&lt;=0.2)</formula>
    </cfRule>
  </conditionalFormatting>
  <conditionalFormatting sqref="D6:D14">
    <cfRule type="expression" dxfId="912" priority="124">
      <formula>AND((D6/$D$5)&gt;0.2,(D6/$D$5)&lt;=0.4)</formula>
    </cfRule>
  </conditionalFormatting>
  <conditionalFormatting sqref="D6:D14">
    <cfRule type="expression" dxfId="911" priority="125">
      <formula>AND((D6/$D$5)&gt;0.4,(D6/$D$5)&lt;=0.6)</formula>
    </cfRule>
  </conditionalFormatting>
  <conditionalFormatting sqref="D6:D14">
    <cfRule type="expression" dxfId="910" priority="126">
      <formula>AND((D6/$D$5)&gt;0.6,(D6/$D$5)&lt;=0.8)</formula>
    </cfRule>
  </conditionalFormatting>
  <conditionalFormatting sqref="D6:D14">
    <cfRule type="expression" dxfId="909" priority="127">
      <formula>(D6/$D$5)&gt;0.8</formula>
    </cfRule>
  </conditionalFormatting>
  <conditionalFormatting sqref="G6:G14">
    <cfRule type="expression" dxfId="908" priority="133">
      <formula>AND((G6/$G$5)&gt;0,(G6/$G$5)&lt;=0.2)</formula>
    </cfRule>
  </conditionalFormatting>
  <conditionalFormatting sqref="G6:G14">
    <cfRule type="expression" dxfId="907" priority="134">
      <formula>AND((G6/$G$5)&gt;0.2,(G6/$G$5)&lt;=0.4)</formula>
    </cfRule>
  </conditionalFormatting>
  <conditionalFormatting sqref="G6:G14">
    <cfRule type="expression" dxfId="906" priority="135">
      <formula>AND((G6/$G$5)&gt;0.4,(G6/$G$5)&lt;=0.6)</formula>
    </cfRule>
  </conditionalFormatting>
  <conditionalFormatting sqref="G6:G14">
    <cfRule type="expression" dxfId="905" priority="136">
      <formula>AND((G6/$G$5)&gt;0.6,(G6/$G$5)&lt;=0.8)</formula>
    </cfRule>
  </conditionalFormatting>
  <conditionalFormatting sqref="G6:G14">
    <cfRule type="expression" dxfId="904" priority="137">
      <formula>(G6/$G$5)&gt;0.8</formula>
    </cfRule>
  </conditionalFormatting>
  <conditionalFormatting sqref="M13:O13 I6:O8 I11:O12 K10:O10 J9:O9 I9:I10 D6:D14 G14:O14 G13:K13 G6:G12">
    <cfRule type="containsBlanks" dxfId="903" priority="138">
      <formula>LEN(TRIM(D6))=0</formula>
    </cfRule>
  </conditionalFormatting>
  <conditionalFormatting sqref="H13:H14">
    <cfRule type="expression" dxfId="902" priority="139">
      <formula>AND((H13/$H$5)&gt;0,(H13/$H$5)&lt;=0.2)</formula>
    </cfRule>
  </conditionalFormatting>
  <conditionalFormatting sqref="H13:H14">
    <cfRule type="expression" dxfId="901" priority="140">
      <formula>AND((H13/$H$5)&gt;0.2,(H13/$H$5)&lt;=0.4)</formula>
    </cfRule>
  </conditionalFormatting>
  <conditionalFormatting sqref="H13:H14">
    <cfRule type="expression" dxfId="900" priority="141">
      <formula>AND((H13/$H$5)&gt;0.4,(H13/$H$5)&lt;=0.6)</formula>
    </cfRule>
  </conditionalFormatting>
  <conditionalFormatting sqref="H13:H14">
    <cfRule type="expression" dxfId="899" priority="142">
      <formula>AND((H13/$H$5)&gt;0.6,(H13/$H$5)&lt;=0.8)</formula>
    </cfRule>
  </conditionalFormatting>
  <conditionalFormatting sqref="H13:H14">
    <cfRule type="expression" dxfId="898" priority="143">
      <formula>(H13/$H$5)&gt;0.8</formula>
    </cfRule>
  </conditionalFormatting>
  <conditionalFormatting sqref="I6:I14">
    <cfRule type="expression" dxfId="897" priority="144">
      <formula>AND((I6/$I$5)&gt;0,(I6/$I$5)&lt;=0.2)</formula>
    </cfRule>
  </conditionalFormatting>
  <conditionalFormatting sqref="I6:I14">
    <cfRule type="expression" dxfId="896" priority="145">
      <formula>AND((I6/$I$5)&gt;0.2,(I6/$I$5)&lt;=0.4)</formula>
    </cfRule>
  </conditionalFormatting>
  <conditionalFormatting sqref="I6:I14">
    <cfRule type="expression" dxfId="895" priority="146">
      <formula>AND((I6/$I$5)&gt;0.4,(I6/$I$5)&lt;=0.62)</formula>
    </cfRule>
  </conditionalFormatting>
  <conditionalFormatting sqref="I6:I14">
    <cfRule type="expression" dxfId="894" priority="147">
      <formula>AND((I6/$I$5)&gt;0.6,(I6/$I$5)&lt;=0.8)</formula>
    </cfRule>
  </conditionalFormatting>
  <conditionalFormatting sqref="I6:I14">
    <cfRule type="expression" dxfId="893" priority="148">
      <formula>(I6/$I$5)&gt;0.8</formula>
    </cfRule>
  </conditionalFormatting>
  <conditionalFormatting sqref="J11:J14 J6:J9">
    <cfRule type="expression" dxfId="892" priority="149">
      <formula>AND((J6/$J$5)&gt;0,(J6/$J$5)&lt;=0.2)</formula>
    </cfRule>
  </conditionalFormatting>
  <conditionalFormatting sqref="J11:J14 J6:J9">
    <cfRule type="expression" dxfId="891" priority="150">
      <formula>AND((J6/$J$5)&gt;0.2,(J6/$J$5)&lt;=0.4)</formula>
    </cfRule>
  </conditionalFormatting>
  <conditionalFormatting sqref="J11:J14 J6:J9">
    <cfRule type="expression" dxfId="890" priority="151">
      <formula>AND((J6/$J$5)&gt;0.4,(J6/$J$5)&lt;=0.6)</formula>
    </cfRule>
  </conditionalFormatting>
  <conditionalFormatting sqref="J11:J14 J6:J9">
    <cfRule type="expression" dxfId="889" priority="152">
      <formula>AND((J6/$J$5)&gt;0.6,(J6/$J$5)&lt;=0.8)</formula>
    </cfRule>
  </conditionalFormatting>
  <conditionalFormatting sqref="J11:J14 J6:J9">
    <cfRule type="expression" dxfId="888" priority="153">
      <formula>(J6/$J$5)&gt;0.8</formula>
    </cfRule>
  </conditionalFormatting>
  <conditionalFormatting sqref="K6:K14">
    <cfRule type="expression" dxfId="887" priority="154">
      <formula>AND((K6/$K$5)&gt;0,(K6/$K$5)&lt;=0.2)</formula>
    </cfRule>
  </conditionalFormatting>
  <conditionalFormatting sqref="K6:K14">
    <cfRule type="expression" dxfId="886" priority="155">
      <formula>AND((K6/$K$5)&gt;0.2,(K6/$K$5)&lt;=0.4)</formula>
    </cfRule>
  </conditionalFormatting>
  <conditionalFormatting sqref="K6:K14">
    <cfRule type="expression" dxfId="885" priority="156">
      <formula>AND((K6/$K$5)&gt;0.4,(K6/$K$5)&lt;=0.6)</formula>
    </cfRule>
  </conditionalFormatting>
  <conditionalFormatting sqref="K6:K14">
    <cfRule type="expression" dxfId="884" priority="157">
      <formula>AND((K6/$K$5)&gt;0.6,(K6/$K$5)&lt;=0.8)</formula>
    </cfRule>
  </conditionalFormatting>
  <conditionalFormatting sqref="K6:K14">
    <cfRule type="expression" dxfId="883" priority="158">
      <formula>(K6/$K$5)&gt;0.8</formula>
    </cfRule>
  </conditionalFormatting>
  <conditionalFormatting sqref="L6:L12 L14">
    <cfRule type="expression" dxfId="882" priority="159">
      <formula>AND((L6/$L$5)&gt;0,(L6/$L$5)&lt;=0.2)</formula>
    </cfRule>
  </conditionalFormatting>
  <conditionalFormatting sqref="L6:L12 L14">
    <cfRule type="expression" dxfId="881" priority="160">
      <formula>AND((L6/$L$5)&gt;0.2,(L6/$L$5)&lt;=0.4)</formula>
    </cfRule>
  </conditionalFormatting>
  <conditionalFormatting sqref="L6:L12 L14">
    <cfRule type="expression" dxfId="880" priority="161">
      <formula>AND((L6/$L$5)&gt;0.4,(L6/$L$5)&lt;=0.6)</formula>
    </cfRule>
  </conditionalFormatting>
  <conditionalFormatting sqref="L6:L12 L14">
    <cfRule type="expression" dxfId="879" priority="162">
      <formula>AND((L6/$L$5)&gt;0.6,(L6/$L$5)&lt;=0.8)</formula>
    </cfRule>
  </conditionalFormatting>
  <conditionalFormatting sqref="L6:L12 L14">
    <cfRule type="expression" dxfId="878" priority="163">
      <formula>(L6/$L$5)&gt;0.8</formula>
    </cfRule>
  </conditionalFormatting>
  <conditionalFormatting sqref="M6:M14">
    <cfRule type="expression" dxfId="877" priority="164">
      <formula>AND((M6/$M$5)&gt;0,(M6/$M$5)&lt;=0.2)</formula>
    </cfRule>
  </conditionalFormatting>
  <conditionalFormatting sqref="M6:M14">
    <cfRule type="expression" dxfId="876" priority="165">
      <formula>AND((M6/$M$5)&gt;0.2,(M6/$M$5)&lt;=0.4)</formula>
    </cfRule>
  </conditionalFormatting>
  <conditionalFormatting sqref="M6:M14">
    <cfRule type="expression" dxfId="875" priority="166">
      <formula>AND((M6/$M$5)&gt;0.4,(M6/$M$5)&lt;=0.6)</formula>
    </cfRule>
  </conditionalFormatting>
  <conditionalFormatting sqref="M6:M14">
    <cfRule type="expression" dxfId="874" priority="167">
      <formula>AND((M6/$M$5)&gt;0.6,(M6/$M$5)&lt;=0.8)</formula>
    </cfRule>
  </conditionalFormatting>
  <conditionalFormatting sqref="M6:M14">
    <cfRule type="expression" dxfId="873" priority="168">
      <formula>(M6/$M$5)&gt;0.8</formula>
    </cfRule>
  </conditionalFormatting>
  <conditionalFormatting sqref="N6:N14">
    <cfRule type="expression" dxfId="872" priority="169">
      <formula>AND((N6/$N$5)&gt;0,(N6/$N$5)&lt;=0.2)</formula>
    </cfRule>
  </conditionalFormatting>
  <conditionalFormatting sqref="N6:N14">
    <cfRule type="expression" dxfId="871" priority="170">
      <formula>AND((N6/$N$5)&gt;0.2,(N6/$N$5)&lt;=0.4)</formula>
    </cfRule>
  </conditionalFormatting>
  <conditionalFormatting sqref="N6:N14">
    <cfRule type="expression" dxfId="870" priority="171">
      <formula>AND((N6/$N$5)&gt;0.4,(N6/$N$5)&lt;=0.6)</formula>
    </cfRule>
  </conditionalFormatting>
  <conditionalFormatting sqref="N6:N14">
    <cfRule type="expression" dxfId="869" priority="172">
      <formula>AND((N6/$N$5)&gt;0.6,(N6/$N$5)&lt;=0.8)</formula>
    </cfRule>
  </conditionalFormatting>
  <conditionalFormatting sqref="N6:N14">
    <cfRule type="expression" dxfId="868" priority="173">
      <formula>(N6/$N$5)&gt;0.8</formula>
    </cfRule>
  </conditionalFormatting>
  <conditionalFormatting sqref="O6:O14">
    <cfRule type="expression" dxfId="867" priority="174">
      <formula>AND((O6/$O$5)&gt;0,(O6/$O$5)&lt;=0.2)</formula>
    </cfRule>
  </conditionalFormatting>
  <conditionalFormatting sqref="O6:O14">
    <cfRule type="expression" dxfId="866" priority="175">
      <formula>AND((O6/$O$5)&gt;0.2,(O6/$O$5)&lt;=0.4)</formula>
    </cfRule>
  </conditionalFormatting>
  <conditionalFormatting sqref="O6:O14">
    <cfRule type="expression" dxfId="865" priority="176">
      <formula>AND((O6/$O$5)&gt;0.4,(O6/$O$5)&lt;=0.6)</formula>
    </cfRule>
  </conditionalFormatting>
  <conditionalFormatting sqref="O6:O14">
    <cfRule type="expression" dxfId="864" priority="177">
      <formula>AND((O6/$O$5)&gt;0.6,(O6/$O$5)&lt;=0.8)</formula>
    </cfRule>
  </conditionalFormatting>
  <conditionalFormatting sqref="O6:O14">
    <cfRule type="expression" dxfId="863" priority="178">
      <formula>(O6/$O$5)&gt;0.8</formula>
    </cfRule>
  </conditionalFormatting>
  <conditionalFormatting sqref="P5:Q14">
    <cfRule type="containsBlanks" dxfId="862" priority="179">
      <formula>LEN(TRIM(P5))=0</formula>
    </cfRule>
  </conditionalFormatting>
  <conditionalFormatting sqref="P6:Q14 M13:O13 I11:O12 I10 K10:O10 I5:O9 D5:D14 G14:O14 G13:K13 G5:G12">
    <cfRule type="cellIs" dxfId="861" priority="180" operator="equal">
      <formula>0</formula>
    </cfRule>
  </conditionalFormatting>
  <conditionalFormatting sqref="Q5">
    <cfRule type="cellIs" dxfId="860" priority="122" operator="greaterThan">
      <formula>100</formula>
    </cfRule>
  </conditionalFormatting>
  <conditionalFormatting sqref="Q5">
    <cfRule type="cellIs" dxfId="859" priority="121" operator="lessThan">
      <formula>100</formula>
    </cfRule>
  </conditionalFormatting>
  <conditionalFormatting sqref="Q6:Q14">
    <cfRule type="top10" dxfId="858" priority="120" rank="3"/>
  </conditionalFormatting>
  <conditionalFormatting sqref="L13">
    <cfRule type="containsBlanks" dxfId="857" priority="103">
      <formula>LEN(TRIM(L13))=0</formula>
    </cfRule>
  </conditionalFormatting>
  <conditionalFormatting sqref="L13">
    <cfRule type="expression" dxfId="856" priority="104">
      <formula>AND((L13/$L$5)&gt;0,(L13/$L$5)&lt;=0.2)</formula>
    </cfRule>
  </conditionalFormatting>
  <conditionalFormatting sqref="L13">
    <cfRule type="expression" dxfId="855" priority="105">
      <formula>AND((L13/$L$5)&gt;0.2,(L13/$L$5)&lt;=0.4)</formula>
    </cfRule>
  </conditionalFormatting>
  <conditionalFormatting sqref="L13">
    <cfRule type="expression" dxfId="854" priority="106">
      <formula>AND((L13/$L$5)&gt;0.4,(L13/$L$5)&lt;=0.6)</formula>
    </cfRule>
  </conditionalFormatting>
  <conditionalFormatting sqref="L13">
    <cfRule type="expression" dxfId="853" priority="107">
      <formula>AND((L13/$L$5)&gt;0.6,(L13/$L$5)&lt;=0.8)</formula>
    </cfRule>
  </conditionalFormatting>
  <conditionalFormatting sqref="L13">
    <cfRule type="expression" dxfId="852" priority="108">
      <formula>(L13/$L$5)&gt;0.8</formula>
    </cfRule>
  </conditionalFormatting>
  <conditionalFormatting sqref="L13">
    <cfRule type="cellIs" dxfId="851" priority="109" operator="equal">
      <formula>0</formula>
    </cfRule>
  </conditionalFormatting>
  <conditionalFormatting sqref="L14">
    <cfRule type="expression" dxfId="850" priority="98">
      <formula>AND((L14/$K$5)&gt;0,(L14/$K$5)&lt;=0.2)</formula>
    </cfRule>
  </conditionalFormatting>
  <conditionalFormatting sqref="L14">
    <cfRule type="expression" dxfId="849" priority="99">
      <formula>AND((L14/$K$5)&gt;0.2,(L14/$K$5)&lt;=0.4)</formula>
    </cfRule>
  </conditionalFormatting>
  <conditionalFormatting sqref="L14">
    <cfRule type="expression" dxfId="848" priority="100">
      <formula>AND((L14/$K$5)&gt;0.4,(L14/$K$5)&lt;=0.6)</formula>
    </cfRule>
  </conditionalFormatting>
  <conditionalFormatting sqref="L14">
    <cfRule type="expression" dxfId="847" priority="101">
      <formula>AND((L14/$K$5)&gt;0.6,(L14/$K$5)&lt;=0.8)</formula>
    </cfRule>
  </conditionalFormatting>
  <conditionalFormatting sqref="L14">
    <cfRule type="expression" dxfId="846" priority="102">
      <formula>(L14/$K$5)&gt;0.8</formula>
    </cfRule>
  </conditionalFormatting>
  <conditionalFormatting sqref="D15 G15:O15">
    <cfRule type="cellIs" dxfId="845" priority="90" operator="greaterThan">
      <formula>D5</formula>
    </cfRule>
  </conditionalFormatting>
  <conditionalFormatting sqref="D15 G15:O15">
    <cfRule type="cellIs" dxfId="844" priority="89" operator="lessThan">
      <formula>D5</formula>
    </cfRule>
  </conditionalFormatting>
  <conditionalFormatting sqref="H6:H11">
    <cfRule type="containsBlanks" dxfId="843" priority="82">
      <formula>LEN(TRIM(H6))=0</formula>
    </cfRule>
  </conditionalFormatting>
  <conditionalFormatting sqref="H6:H11">
    <cfRule type="expression" dxfId="842" priority="83">
      <formula>AND((H6/$H$5)&gt;0,(H6/$H$5)&lt;=0.2)</formula>
    </cfRule>
  </conditionalFormatting>
  <conditionalFormatting sqref="H6:H11">
    <cfRule type="expression" dxfId="841" priority="84">
      <formula>AND((H6/$H$5)&gt;0.2,(H6/$H$5)&lt;=0.4)</formula>
    </cfRule>
  </conditionalFormatting>
  <conditionalFormatting sqref="H6:H11">
    <cfRule type="expression" dxfId="840" priority="85">
      <formula>AND((H6/$H$5)&gt;0.4,(H6/$H$5)&lt;=0.6)</formula>
    </cfRule>
  </conditionalFormatting>
  <conditionalFormatting sqref="H6:H11">
    <cfRule type="expression" dxfId="839" priority="86">
      <formula>AND((H6/$H$5)&gt;0.6,(H6/$H$5)&lt;=0.8)</formula>
    </cfRule>
  </conditionalFormatting>
  <conditionalFormatting sqref="H6:H11">
    <cfRule type="expression" dxfId="838" priority="87">
      <formula>(H6/$H$5)&gt;0.8</formula>
    </cfRule>
  </conditionalFormatting>
  <conditionalFormatting sqref="H6:H11">
    <cfRule type="cellIs" dxfId="837" priority="88" operator="equal">
      <formula>0</formula>
    </cfRule>
  </conditionalFormatting>
  <conditionalFormatting sqref="H5">
    <cfRule type="cellIs" dxfId="836" priority="81" operator="equal">
      <formula>0</formula>
    </cfRule>
  </conditionalFormatting>
  <conditionalFormatting sqref="J9">
    <cfRule type="containsBlanks" dxfId="835" priority="74">
      <formula>LEN(TRIM(J9))=0</formula>
    </cfRule>
  </conditionalFormatting>
  <conditionalFormatting sqref="J9">
    <cfRule type="expression" dxfId="834" priority="75">
      <formula>AND((J9/$J$5)&gt;0,(J9/$J$5)&lt;=0.2)</formula>
    </cfRule>
  </conditionalFormatting>
  <conditionalFormatting sqref="J9">
    <cfRule type="expression" dxfId="833" priority="76">
      <formula>AND((J9/$J$5)&gt;0.2,(J9/$J$5)&lt;=0.4)</formula>
    </cfRule>
  </conditionalFormatting>
  <conditionalFormatting sqref="J9">
    <cfRule type="expression" dxfId="832" priority="77">
      <formula>AND((J9/$J$5)&gt;0.4,(J9/$J$5)&lt;=0.6)</formula>
    </cfRule>
  </conditionalFormatting>
  <conditionalFormatting sqref="J9">
    <cfRule type="expression" dxfId="831" priority="78">
      <formula>AND((J9/$J$5)&gt;0.6,(J9/$J$5)&lt;=0.8)</formula>
    </cfRule>
  </conditionalFormatting>
  <conditionalFormatting sqref="J9">
    <cfRule type="expression" dxfId="830" priority="79">
      <formula>(J9/$J$5)&gt;0.8</formula>
    </cfRule>
  </conditionalFormatting>
  <conditionalFormatting sqref="J9">
    <cfRule type="cellIs" dxfId="829" priority="80" operator="equal">
      <formula>0</formula>
    </cfRule>
  </conditionalFormatting>
  <conditionalFormatting sqref="H12">
    <cfRule type="containsBlanks" dxfId="828" priority="67">
      <formula>LEN(TRIM(H12))=0</formula>
    </cfRule>
  </conditionalFormatting>
  <conditionalFormatting sqref="H12">
    <cfRule type="expression" dxfId="827" priority="68">
      <formula>AND((H12/$H$5)&gt;0,(H12/$H$5)&lt;=0.2)</formula>
    </cfRule>
  </conditionalFormatting>
  <conditionalFormatting sqref="H12">
    <cfRule type="expression" dxfId="826" priority="69">
      <formula>AND((H12/$H$5)&gt;0.2,(H12/$H$5)&lt;=0.4)</formula>
    </cfRule>
  </conditionalFormatting>
  <conditionalFormatting sqref="H12">
    <cfRule type="expression" dxfId="825" priority="70">
      <formula>AND((H12/$H$5)&gt;0.4,(H12/$H$5)&lt;=0.6)</formula>
    </cfRule>
  </conditionalFormatting>
  <conditionalFormatting sqref="H12">
    <cfRule type="expression" dxfId="824" priority="71">
      <formula>AND((H12/$H$5)&gt;0.6,(H12/$H$5)&lt;=0.8)</formula>
    </cfRule>
  </conditionalFormatting>
  <conditionalFormatting sqref="H12">
    <cfRule type="expression" dxfId="823" priority="72">
      <formula>(H12/$H$5)&gt;0.8</formula>
    </cfRule>
  </conditionalFormatting>
  <conditionalFormatting sqref="H12">
    <cfRule type="cellIs" dxfId="822" priority="73" operator="equal">
      <formula>0</formula>
    </cfRule>
  </conditionalFormatting>
  <conditionalFormatting sqref="E6:F14">
    <cfRule type="expression" dxfId="821" priority="3">
      <formula>AND((E6/$G$5)&gt;0,(E6/$G$5)&lt;=0.2)</formula>
    </cfRule>
  </conditionalFormatting>
  <conditionalFormatting sqref="E6:F14">
    <cfRule type="expression" dxfId="820" priority="4">
      <formula>AND((E6/$G$5)&gt;0.2,(E6/$G$5)&lt;=0.4)</formula>
    </cfRule>
  </conditionalFormatting>
  <conditionalFormatting sqref="E6:F14">
    <cfRule type="expression" dxfId="819" priority="5">
      <formula>AND((E6/$G$5)&gt;0.4,(E6/$G$5)&lt;=0.6)</formula>
    </cfRule>
  </conditionalFormatting>
  <conditionalFormatting sqref="E6:F14">
    <cfRule type="expression" dxfId="818" priority="6">
      <formula>AND((E6/$G$5)&gt;0.6,(E6/$G$5)&lt;=0.8)</formula>
    </cfRule>
  </conditionalFormatting>
  <conditionalFormatting sqref="E6:F14">
    <cfRule type="expression" dxfId="817" priority="7">
      <formula>(E6/$G$5)&gt;0.8</formula>
    </cfRule>
  </conditionalFormatting>
  <conditionalFormatting sqref="E6:F14">
    <cfRule type="containsBlanks" dxfId="816" priority="8">
      <formula>LEN(TRIM(E6))=0</formula>
    </cfRule>
  </conditionalFormatting>
  <conditionalFormatting sqref="E5:F14">
    <cfRule type="cellIs" dxfId="815" priority="9" operator="equal">
      <formula>0</formula>
    </cfRule>
  </conditionalFormatting>
  <conditionalFormatting sqref="E15:F15">
    <cfRule type="cellIs" dxfId="814" priority="2" operator="greaterThan">
      <formula>E5</formula>
    </cfRule>
  </conditionalFormatting>
  <conditionalFormatting sqref="E15:F15">
    <cfRule type="cellIs" dxfId="813" priority="1" operator="lessThan">
      <formula>E5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1C00-FBBA-4715-97C5-C604C12FA576}">
  <dimension ref="A1:U17"/>
  <sheetViews>
    <sheetView workbookViewId="0">
      <selection activeCell="G5" sqref="G5"/>
    </sheetView>
  </sheetViews>
  <sheetFormatPr defaultColWidth="14.42578125" defaultRowHeight="12.75" x14ac:dyDescent="0.2"/>
  <cols>
    <col min="1" max="2" width="4.28515625" style="1" customWidth="1"/>
    <col min="3" max="3" width="25.7109375" style="1" customWidth="1"/>
    <col min="4" max="4" width="5" style="1" customWidth="1"/>
    <col min="5" max="5" width="5.5703125" style="1" customWidth="1"/>
    <col min="6" max="6" width="5.28515625" style="1" customWidth="1"/>
    <col min="7" max="7" width="5.42578125" style="1" customWidth="1"/>
    <col min="8" max="8" width="5.140625" style="1" customWidth="1"/>
    <col min="9" max="10" width="4.85546875" style="1" customWidth="1"/>
    <col min="11" max="11" width="5.42578125" style="1" customWidth="1"/>
    <col min="12" max="12" width="5.5703125" style="1" customWidth="1"/>
    <col min="13" max="13" width="5" style="1" customWidth="1"/>
    <col min="14" max="14" width="5.28515625" style="1" customWidth="1"/>
    <col min="15" max="15" width="5.140625" style="1" customWidth="1"/>
    <col min="16" max="16" width="7.42578125" style="1" customWidth="1"/>
    <col min="17" max="17" width="7" style="1" customWidth="1"/>
    <col min="18" max="18" width="4.28515625" style="1" customWidth="1"/>
    <col min="19" max="19" width="17.85546875" style="1" customWidth="1"/>
    <col min="20" max="20" width="4.7109375" style="1" customWidth="1"/>
    <col min="21" max="16384" width="14.42578125" style="1"/>
  </cols>
  <sheetData>
    <row r="1" spans="1:21" ht="15.75" customHeight="1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1" ht="45.75" customHeight="1" x14ac:dyDescent="0.2">
      <c r="B2" s="3"/>
      <c r="C2" s="54" t="s">
        <v>11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"/>
      <c r="S2" s="4"/>
      <c r="T2" s="5"/>
    </row>
    <row r="3" spans="1:21" x14ac:dyDescent="0.2">
      <c r="A3" s="19"/>
      <c r="B3" s="23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9"/>
      <c r="S3" s="9"/>
      <c r="T3" s="28"/>
      <c r="U3" s="27"/>
    </row>
    <row r="4" spans="1:21" x14ac:dyDescent="0.2">
      <c r="A4" s="19"/>
      <c r="B4" s="24"/>
      <c r="C4" s="29" t="s">
        <v>12</v>
      </c>
      <c r="D4" s="30" t="s">
        <v>13</v>
      </c>
      <c r="E4" s="30" t="s">
        <v>14</v>
      </c>
      <c r="F4" s="30" t="s">
        <v>15</v>
      </c>
      <c r="G4" s="30" t="s">
        <v>16</v>
      </c>
      <c r="H4" s="30" t="s">
        <v>17</v>
      </c>
      <c r="I4" s="30" t="s">
        <v>18</v>
      </c>
      <c r="J4" s="30" t="s">
        <v>19</v>
      </c>
      <c r="K4" s="30" t="s">
        <v>20</v>
      </c>
      <c r="L4" s="30" t="s">
        <v>21</v>
      </c>
      <c r="M4" s="30" t="s">
        <v>22</v>
      </c>
      <c r="N4" s="30" t="s">
        <v>23</v>
      </c>
      <c r="O4" s="31" t="s">
        <v>24</v>
      </c>
      <c r="P4" s="32" t="s">
        <v>1</v>
      </c>
      <c r="Q4" s="33" t="s">
        <v>0</v>
      </c>
      <c r="R4" s="10"/>
      <c r="S4" s="9"/>
      <c r="T4" s="28"/>
      <c r="U4" s="27"/>
    </row>
    <row r="5" spans="1:21" x14ac:dyDescent="0.2">
      <c r="A5" s="20"/>
      <c r="B5" s="25"/>
      <c r="C5" s="34" t="s">
        <v>2</v>
      </c>
      <c r="D5" s="11">
        <v>4</v>
      </c>
      <c r="E5" s="11">
        <v>1.5</v>
      </c>
      <c r="F5" s="11">
        <v>4</v>
      </c>
      <c r="G5" s="11"/>
      <c r="H5" s="11">
        <v>4</v>
      </c>
      <c r="I5" s="11">
        <v>3</v>
      </c>
      <c r="J5" s="11">
        <v>4</v>
      </c>
      <c r="K5" s="11">
        <v>4</v>
      </c>
      <c r="L5" s="11">
        <v>4</v>
      </c>
      <c r="M5" s="11">
        <v>3</v>
      </c>
      <c r="N5" s="11">
        <v>4</v>
      </c>
      <c r="O5" s="12">
        <v>4</v>
      </c>
      <c r="P5" s="39">
        <f t="shared" ref="P5:P14" si="0">SUM(D5:O5)</f>
        <v>39.5</v>
      </c>
      <c r="Q5" s="40">
        <f>IF($P$5=0,"",SUM(P6:P14)/$P$5*100)</f>
        <v>99.999999999999972</v>
      </c>
      <c r="R5" s="10"/>
      <c r="S5" s="9"/>
      <c r="T5" s="28"/>
      <c r="U5" s="27"/>
    </row>
    <row r="6" spans="1:21" x14ac:dyDescent="0.2">
      <c r="A6" s="21"/>
      <c r="B6" s="26"/>
      <c r="C6" s="35" t="s">
        <v>3</v>
      </c>
      <c r="D6" s="13"/>
      <c r="E6" s="13">
        <v>1.32</v>
      </c>
      <c r="F6" s="13">
        <v>3.1</v>
      </c>
      <c r="G6" s="46"/>
      <c r="H6" s="13"/>
      <c r="I6" s="13"/>
      <c r="J6" s="13"/>
      <c r="K6" s="13"/>
      <c r="L6" s="13"/>
      <c r="M6" s="13"/>
      <c r="N6" s="13"/>
      <c r="O6" s="14"/>
      <c r="P6" s="41">
        <f t="shared" si="0"/>
        <v>4.42</v>
      </c>
      <c r="Q6" s="42">
        <f t="shared" ref="Q6:Q14" si="1">IF($P$5=0,0,P6/$P$5*100)</f>
        <v>11.189873417721518</v>
      </c>
      <c r="R6" s="10"/>
      <c r="S6" s="63" t="s">
        <v>25</v>
      </c>
      <c r="T6" s="28"/>
      <c r="U6" s="27"/>
    </row>
    <row r="7" spans="1:21" x14ac:dyDescent="0.2">
      <c r="A7" s="21"/>
      <c r="B7" s="26"/>
      <c r="C7" s="35" t="s">
        <v>26</v>
      </c>
      <c r="D7" s="13">
        <v>1.75</v>
      </c>
      <c r="E7" s="13"/>
      <c r="F7" s="13"/>
      <c r="G7" s="13"/>
      <c r="H7" s="13"/>
      <c r="I7" s="13">
        <v>1</v>
      </c>
      <c r="J7" s="13"/>
      <c r="K7" s="13">
        <v>2.8</v>
      </c>
      <c r="L7" s="13">
        <v>1.3</v>
      </c>
      <c r="M7" s="13"/>
      <c r="N7" s="13">
        <v>2.5</v>
      </c>
      <c r="O7" s="14">
        <v>2.2999999999999998</v>
      </c>
      <c r="P7" s="41">
        <f t="shared" si="0"/>
        <v>11.649999999999999</v>
      </c>
      <c r="Q7" s="42">
        <f t="shared" si="1"/>
        <v>29.493670886075947</v>
      </c>
      <c r="R7" s="10"/>
      <c r="S7" s="64"/>
      <c r="T7" s="28"/>
      <c r="U7" s="27"/>
    </row>
    <row r="8" spans="1:21" x14ac:dyDescent="0.2">
      <c r="A8" s="21"/>
      <c r="B8" s="26"/>
      <c r="C8" s="35" t="s">
        <v>9</v>
      </c>
      <c r="D8" s="13"/>
      <c r="E8" s="13"/>
      <c r="F8" s="13"/>
      <c r="G8" s="13"/>
      <c r="H8" s="13"/>
      <c r="I8" s="13"/>
      <c r="J8" s="13"/>
      <c r="K8" s="13">
        <v>0.3</v>
      </c>
      <c r="L8" s="13"/>
      <c r="M8" s="13"/>
      <c r="N8" s="13">
        <v>0.2</v>
      </c>
      <c r="O8" s="14">
        <v>0.4</v>
      </c>
      <c r="P8" s="41">
        <f t="shared" si="0"/>
        <v>0.9</v>
      </c>
      <c r="Q8" s="42">
        <f t="shared" si="1"/>
        <v>2.278481012658228</v>
      </c>
      <c r="R8" s="10"/>
      <c r="S8" s="64"/>
      <c r="T8" s="28"/>
      <c r="U8" s="27"/>
    </row>
    <row r="9" spans="1:21" x14ac:dyDescent="0.2">
      <c r="A9" s="21"/>
      <c r="B9" s="26"/>
      <c r="C9" s="35" t="s">
        <v>4</v>
      </c>
      <c r="D9" s="13"/>
      <c r="E9" s="13"/>
      <c r="F9" s="13"/>
      <c r="G9" s="13"/>
      <c r="H9" s="13">
        <v>2.7</v>
      </c>
      <c r="I9" s="13"/>
      <c r="J9" s="13">
        <v>0.5</v>
      </c>
      <c r="K9" s="13"/>
      <c r="L9" s="13"/>
      <c r="M9" s="13"/>
      <c r="N9" s="13"/>
      <c r="O9" s="14"/>
      <c r="P9" s="41">
        <f t="shared" si="0"/>
        <v>3.2</v>
      </c>
      <c r="Q9" s="42">
        <f t="shared" si="1"/>
        <v>8.1012658227848107</v>
      </c>
      <c r="R9" s="10"/>
      <c r="S9" s="64"/>
      <c r="T9" s="28"/>
      <c r="U9" s="27"/>
    </row>
    <row r="10" spans="1:21" x14ac:dyDescent="0.2">
      <c r="A10" s="21"/>
      <c r="B10" s="26"/>
      <c r="C10" s="35" t="s">
        <v>5</v>
      </c>
      <c r="D10" s="13"/>
      <c r="E10" s="13"/>
      <c r="F10" s="13"/>
      <c r="G10" s="13"/>
      <c r="H10" s="13"/>
      <c r="I10" s="13">
        <v>0.75</v>
      </c>
      <c r="K10" s="13"/>
      <c r="L10" s="13">
        <v>0.2</v>
      </c>
      <c r="M10" s="13">
        <v>1.7</v>
      </c>
      <c r="N10" s="13"/>
      <c r="O10" s="14"/>
      <c r="P10" s="41">
        <f t="shared" si="0"/>
        <v>2.65</v>
      </c>
      <c r="Q10" s="42">
        <f t="shared" si="1"/>
        <v>6.7088607594936702</v>
      </c>
      <c r="R10" s="10"/>
      <c r="S10" s="64"/>
      <c r="T10" s="28"/>
      <c r="U10" s="27"/>
    </row>
    <row r="11" spans="1:21" x14ac:dyDescent="0.2">
      <c r="A11" s="21"/>
      <c r="B11" s="26"/>
      <c r="C11" s="35" t="s">
        <v>6</v>
      </c>
      <c r="D11" s="13"/>
      <c r="E11" s="13"/>
      <c r="F11" s="13"/>
      <c r="G11" s="13"/>
      <c r="H11" s="13"/>
      <c r="I11" s="13"/>
      <c r="J11" s="13">
        <v>0.2</v>
      </c>
      <c r="K11" s="13"/>
      <c r="L11" s="13"/>
      <c r="M11" s="13"/>
      <c r="N11" s="13"/>
      <c r="O11" s="14"/>
      <c r="P11" s="41">
        <f t="shared" si="0"/>
        <v>0.2</v>
      </c>
      <c r="Q11" s="42">
        <f t="shared" si="1"/>
        <v>0.50632911392405067</v>
      </c>
      <c r="R11" s="10"/>
      <c r="S11" s="64"/>
      <c r="T11" s="28"/>
      <c r="U11" s="27"/>
    </row>
    <row r="12" spans="1:21" x14ac:dyDescent="0.2">
      <c r="A12" s="21"/>
      <c r="B12" s="26"/>
      <c r="C12" s="35" t="s">
        <v>7</v>
      </c>
      <c r="D12" s="13">
        <v>1</v>
      </c>
      <c r="E12" s="13"/>
      <c r="F12" s="13">
        <v>0.2</v>
      </c>
      <c r="G12" s="13"/>
      <c r="H12" s="13">
        <v>0.5</v>
      </c>
      <c r="I12" s="13"/>
      <c r="J12" s="13">
        <v>2.2999999999999998</v>
      </c>
      <c r="K12" s="13">
        <v>0.5</v>
      </c>
      <c r="L12" s="13"/>
      <c r="M12" s="13"/>
      <c r="N12" s="13">
        <v>0.2</v>
      </c>
      <c r="O12" s="14">
        <v>0.3</v>
      </c>
      <c r="P12" s="41">
        <f t="shared" si="0"/>
        <v>5</v>
      </c>
      <c r="Q12" s="42">
        <f t="shared" si="1"/>
        <v>12.658227848101266</v>
      </c>
      <c r="R12" s="10"/>
      <c r="S12" s="64"/>
      <c r="T12" s="28"/>
      <c r="U12" s="27"/>
    </row>
    <row r="13" spans="1:21" x14ac:dyDescent="0.2">
      <c r="A13" s="21"/>
      <c r="B13" s="26"/>
      <c r="C13" s="35" t="s">
        <v>8</v>
      </c>
      <c r="D13" s="13">
        <v>1</v>
      </c>
      <c r="E13" s="13">
        <v>0.18</v>
      </c>
      <c r="F13" s="13">
        <v>0.5</v>
      </c>
      <c r="G13" s="13"/>
      <c r="H13" s="13">
        <v>0.8</v>
      </c>
      <c r="I13" s="13">
        <v>0.25</v>
      </c>
      <c r="J13" s="13">
        <v>1</v>
      </c>
      <c r="K13" s="13">
        <v>0.4</v>
      </c>
      <c r="L13" s="13">
        <v>0.5</v>
      </c>
      <c r="M13" s="13">
        <v>0.3</v>
      </c>
      <c r="N13" s="13">
        <v>1</v>
      </c>
      <c r="O13" s="14">
        <v>1</v>
      </c>
      <c r="P13" s="41">
        <f t="shared" si="0"/>
        <v>6.93</v>
      </c>
      <c r="Q13" s="42">
        <f t="shared" si="1"/>
        <v>17.544303797468352</v>
      </c>
      <c r="R13" s="10"/>
      <c r="S13" s="64"/>
      <c r="T13" s="28"/>
      <c r="U13" s="27"/>
    </row>
    <row r="14" spans="1:21" x14ac:dyDescent="0.2">
      <c r="A14" s="21"/>
      <c r="B14" s="26"/>
      <c r="C14" s="36" t="s">
        <v>10</v>
      </c>
      <c r="D14" s="37">
        <v>0.25</v>
      </c>
      <c r="E14" s="37"/>
      <c r="F14" s="37">
        <v>0.2</v>
      </c>
      <c r="G14" s="37"/>
      <c r="H14" s="37"/>
      <c r="I14" s="37">
        <v>1</v>
      </c>
      <c r="J14" s="37">
        <v>0</v>
      </c>
      <c r="K14" s="37"/>
      <c r="L14" s="37">
        <v>2</v>
      </c>
      <c r="M14" s="37">
        <v>1</v>
      </c>
      <c r="N14" s="37">
        <v>0.1</v>
      </c>
      <c r="O14" s="38"/>
      <c r="P14" s="43">
        <f t="shared" si="0"/>
        <v>4.55</v>
      </c>
      <c r="Q14" s="44">
        <f t="shared" si="1"/>
        <v>11.518987341772151</v>
      </c>
      <c r="R14" s="10"/>
      <c r="S14" s="65"/>
      <c r="T14" s="28"/>
      <c r="U14" s="27"/>
    </row>
    <row r="15" spans="1:21" x14ac:dyDescent="0.2">
      <c r="A15" s="22"/>
      <c r="B15" s="10"/>
      <c r="C15" s="15"/>
      <c r="D15" s="45">
        <f t="shared" ref="D15:O15" si="2">SUM(D6:D14)</f>
        <v>4</v>
      </c>
      <c r="E15" s="45">
        <f t="shared" si="2"/>
        <v>1.5</v>
      </c>
      <c r="F15" s="45">
        <f t="shared" si="2"/>
        <v>4</v>
      </c>
      <c r="G15" s="45">
        <f t="shared" si="2"/>
        <v>0</v>
      </c>
      <c r="H15" s="45">
        <f t="shared" si="2"/>
        <v>4</v>
      </c>
      <c r="I15" s="45">
        <f t="shared" si="2"/>
        <v>3</v>
      </c>
      <c r="J15" s="45">
        <f t="shared" si="2"/>
        <v>4</v>
      </c>
      <c r="K15" s="45">
        <f t="shared" si="2"/>
        <v>3.9999999999999996</v>
      </c>
      <c r="L15" s="45">
        <f t="shared" si="2"/>
        <v>4</v>
      </c>
      <c r="M15" s="45">
        <f t="shared" si="2"/>
        <v>3</v>
      </c>
      <c r="N15" s="45">
        <f t="shared" si="2"/>
        <v>4</v>
      </c>
      <c r="O15" s="45">
        <f t="shared" si="2"/>
        <v>3.9999999999999996</v>
      </c>
      <c r="P15" s="15"/>
      <c r="Q15" s="15"/>
      <c r="R15" s="9"/>
      <c r="S15" s="9"/>
      <c r="T15" s="28"/>
      <c r="U15" s="27"/>
    </row>
    <row r="16" spans="1:21" x14ac:dyDescent="0.2">
      <c r="A16" s="22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28"/>
      <c r="U16" s="27"/>
    </row>
    <row r="17" spans="2:20" ht="144" customHeight="1" x14ac:dyDescent="0.2">
      <c r="B17" s="16"/>
      <c r="C17" s="60" t="s">
        <v>27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2"/>
      <c r="R17" s="17"/>
      <c r="S17" s="17"/>
      <c r="T17" s="18"/>
    </row>
  </sheetData>
  <mergeCells count="3">
    <mergeCell ref="C2:Q2"/>
    <mergeCell ref="S6:S14"/>
    <mergeCell ref="C17:Q17"/>
  </mergeCells>
  <conditionalFormatting sqref="D6:D14">
    <cfRule type="expression" dxfId="812" priority="95">
      <formula>AND((D6/$D$5)&gt;0,(D6/$D$5)&lt;=0.2)</formula>
    </cfRule>
  </conditionalFormatting>
  <conditionalFormatting sqref="D6:D14">
    <cfRule type="expression" dxfId="811" priority="96">
      <formula>AND((D6/$D$5)&gt;0.2,(D6/$D$5)&lt;=0.4)</formula>
    </cfRule>
  </conditionalFormatting>
  <conditionalFormatting sqref="D6:D14">
    <cfRule type="expression" dxfId="810" priority="97">
      <formula>AND((D6/$D$5)&gt;0.4,(D6/$D$5)&lt;=0.6)</formula>
    </cfRule>
  </conditionalFormatting>
  <conditionalFormatting sqref="D6:D14">
    <cfRule type="expression" dxfId="809" priority="98">
      <formula>AND((D6/$D$5)&gt;0.6,(D6/$D$5)&lt;=0.8)</formula>
    </cfRule>
  </conditionalFormatting>
  <conditionalFormatting sqref="D6:D14">
    <cfRule type="expression" dxfId="808" priority="99">
      <formula>(D6/$D$5)&gt;0.8</formula>
    </cfRule>
  </conditionalFormatting>
  <conditionalFormatting sqref="F7:F14">
    <cfRule type="expression" dxfId="807" priority="105">
      <formula>AND((F7/$F$5)&gt;0,(F7/$F$5)&lt;=0.2)</formula>
    </cfRule>
  </conditionalFormatting>
  <conditionalFormatting sqref="F7:F14">
    <cfRule type="expression" dxfId="806" priority="106">
      <formula>AND((F7/$F$5)&gt;0.2,(F7/$F$5)&lt;=0.4)</formula>
    </cfRule>
  </conditionalFormatting>
  <conditionalFormatting sqref="F7:F14">
    <cfRule type="expression" dxfId="805" priority="107">
      <formula>AND((F7/$F$5)&gt;0.4,(F7/$F$5)&lt;=0.6)</formula>
    </cfRule>
  </conditionalFormatting>
  <conditionalFormatting sqref="F7:F14">
    <cfRule type="expression" dxfId="804" priority="108">
      <formula>AND((F7/$F$5)&gt;0.6,(F7/$F$5)*100&lt;=0.8)</formula>
    </cfRule>
  </conditionalFormatting>
  <conditionalFormatting sqref="F7:F14">
    <cfRule type="expression" dxfId="803" priority="109">
      <formula>(F7/$F$5)&gt;0.8</formula>
    </cfRule>
  </conditionalFormatting>
  <conditionalFormatting sqref="G6:G14">
    <cfRule type="expression" dxfId="802" priority="110">
      <formula>AND((G6/$G$5)&gt;0,(G6/$G$5)&lt;=0.2)</formula>
    </cfRule>
  </conditionalFormatting>
  <conditionalFormatting sqref="G6:G14">
    <cfRule type="expression" dxfId="801" priority="111">
      <formula>AND((G6/$G$5)&gt;0.2,(G6/$G$5)&lt;=0.4)</formula>
    </cfRule>
  </conditionalFormatting>
  <conditionalFormatting sqref="G6:G14">
    <cfRule type="expression" dxfId="800" priority="112">
      <formula>AND((G6/$G$5)&gt;0.4,(G6/$G$5)&lt;=0.6)</formula>
    </cfRule>
  </conditionalFormatting>
  <conditionalFormatting sqref="G6:G14">
    <cfRule type="expression" dxfId="799" priority="113">
      <formula>AND((G6/$G$5)&gt;0.6,(G6/$G$5)&lt;=0.8)</formula>
    </cfRule>
  </conditionalFormatting>
  <conditionalFormatting sqref="G6:G14">
    <cfRule type="expression" dxfId="798" priority="114">
      <formula>(G6/$G$5)&gt;0.8</formula>
    </cfRule>
  </conditionalFormatting>
  <conditionalFormatting sqref="M13:O13 G6 I6:O8 I11:O12 K10:O10 J9:O9 I9:I10 D6:D14 F14:O14 F13:K13 F7:G12">
    <cfRule type="containsBlanks" dxfId="797" priority="115">
      <formula>LEN(TRIM(D6))=0</formula>
    </cfRule>
  </conditionalFormatting>
  <conditionalFormatting sqref="H13:H14">
    <cfRule type="expression" dxfId="796" priority="116">
      <formula>AND((H13/$H$5)&gt;0,(H13/$H$5)&lt;=0.2)</formula>
    </cfRule>
  </conditionalFormatting>
  <conditionalFormatting sqref="H13:H14">
    <cfRule type="expression" dxfId="795" priority="117">
      <formula>AND((H13/$H$5)&gt;0.2,(H13/$H$5)&lt;=0.4)</formula>
    </cfRule>
  </conditionalFormatting>
  <conditionalFormatting sqref="H13:H14">
    <cfRule type="expression" dxfId="794" priority="118">
      <formula>AND((H13/$H$5)&gt;0.4,(H13/$H$5)&lt;=0.6)</formula>
    </cfRule>
  </conditionalFormatting>
  <conditionalFormatting sqref="H13:H14">
    <cfRule type="expression" dxfId="793" priority="119">
      <formula>AND((H13/$H$5)&gt;0.6,(H13/$H$5)&lt;=0.8)</formula>
    </cfRule>
  </conditionalFormatting>
  <conditionalFormatting sqref="H13:H14">
    <cfRule type="expression" dxfId="792" priority="120">
      <formula>(H13/$H$5)&gt;0.8</formula>
    </cfRule>
  </conditionalFormatting>
  <conditionalFormatting sqref="I6:I14">
    <cfRule type="expression" dxfId="791" priority="121">
      <formula>AND((I6/$I$5)&gt;0,(I6/$I$5)&lt;=0.2)</formula>
    </cfRule>
  </conditionalFormatting>
  <conditionalFormatting sqref="I6:I14">
    <cfRule type="expression" dxfId="790" priority="122">
      <formula>AND((I6/$I$5)&gt;0.2,(I6/$I$5)&lt;=0.4)</formula>
    </cfRule>
  </conditionalFormatting>
  <conditionalFormatting sqref="I6:I14">
    <cfRule type="expression" dxfId="789" priority="123">
      <formula>AND((I6/$I$5)&gt;0.4,(I6/$I$5)&lt;=0.62)</formula>
    </cfRule>
  </conditionalFormatting>
  <conditionalFormatting sqref="I6:I14">
    <cfRule type="expression" dxfId="788" priority="124">
      <formula>AND((I6/$I$5)&gt;0.6,(I6/$I$5)&lt;=0.8)</formula>
    </cfRule>
  </conditionalFormatting>
  <conditionalFormatting sqref="I6:I14">
    <cfRule type="expression" dxfId="787" priority="125">
      <formula>(I6/$I$5)&gt;0.8</formula>
    </cfRule>
  </conditionalFormatting>
  <conditionalFormatting sqref="J11:J14 J6:J9">
    <cfRule type="expression" dxfId="786" priority="126">
      <formula>AND((J6/$J$5)&gt;0,(J6/$J$5)&lt;=0.2)</formula>
    </cfRule>
  </conditionalFormatting>
  <conditionalFormatting sqref="J11:J14 J6:J9">
    <cfRule type="expression" dxfId="785" priority="127">
      <formula>AND((J6/$J$5)&gt;0.2,(J6/$J$5)&lt;=0.4)</formula>
    </cfRule>
  </conditionalFormatting>
  <conditionalFormatting sqref="J11:J14 J6:J9">
    <cfRule type="expression" dxfId="784" priority="128">
      <formula>AND((J6/$J$5)&gt;0.4,(J6/$J$5)&lt;=0.6)</formula>
    </cfRule>
  </conditionalFormatting>
  <conditionalFormatting sqref="J11:J14 J6:J9">
    <cfRule type="expression" dxfId="783" priority="129">
      <formula>AND((J6/$J$5)&gt;0.6,(J6/$J$5)&lt;=0.8)</formula>
    </cfRule>
  </conditionalFormatting>
  <conditionalFormatting sqref="J11:J14 J6:J9">
    <cfRule type="expression" dxfId="782" priority="130">
      <formula>(J6/$J$5)&gt;0.8</formula>
    </cfRule>
  </conditionalFormatting>
  <conditionalFormatting sqref="K6:K14">
    <cfRule type="expression" dxfId="781" priority="131">
      <formula>AND((K6/$K$5)&gt;0,(K6/$K$5)&lt;=0.2)</formula>
    </cfRule>
  </conditionalFormatting>
  <conditionalFormatting sqref="K6:K14">
    <cfRule type="expression" dxfId="780" priority="132">
      <formula>AND((K6/$K$5)&gt;0.2,(K6/$K$5)&lt;=0.4)</formula>
    </cfRule>
  </conditionalFormatting>
  <conditionalFormatting sqref="K6:K14">
    <cfRule type="expression" dxfId="779" priority="133">
      <formula>AND((K6/$K$5)&gt;0.4,(K6/$K$5)&lt;=0.6)</formula>
    </cfRule>
  </conditionalFormatting>
  <conditionalFormatting sqref="K6:K14">
    <cfRule type="expression" dxfId="778" priority="134">
      <formula>AND((K6/$K$5)&gt;0.6,(K6/$K$5)&lt;=0.8)</formula>
    </cfRule>
  </conditionalFormatting>
  <conditionalFormatting sqref="K6:K14">
    <cfRule type="expression" dxfId="777" priority="135">
      <formula>(K6/$K$5)&gt;0.8</formula>
    </cfRule>
  </conditionalFormatting>
  <conditionalFormatting sqref="L6:L12 L14">
    <cfRule type="expression" dxfId="776" priority="136">
      <formula>AND((L6/$L$5)&gt;0,(L6/$L$5)&lt;=0.2)</formula>
    </cfRule>
  </conditionalFormatting>
  <conditionalFormatting sqref="L6:L12 L14">
    <cfRule type="expression" dxfId="775" priority="137">
      <formula>AND((L6/$L$5)&gt;0.2,(L6/$L$5)&lt;=0.4)</formula>
    </cfRule>
  </conditionalFormatting>
  <conditionalFormatting sqref="L6:L12 L14">
    <cfRule type="expression" dxfId="774" priority="138">
      <formula>AND((L6/$L$5)&gt;0.4,(L6/$L$5)&lt;=0.6)</formula>
    </cfRule>
  </conditionalFormatting>
  <conditionalFormatting sqref="L6:L12 L14">
    <cfRule type="expression" dxfId="773" priority="139">
      <formula>AND((L6/$L$5)&gt;0.6,(L6/$L$5)&lt;=0.8)</formula>
    </cfRule>
  </conditionalFormatting>
  <conditionalFormatting sqref="L6:L12 L14">
    <cfRule type="expression" dxfId="772" priority="140">
      <formula>(L6/$L$5)&gt;0.8</formula>
    </cfRule>
  </conditionalFormatting>
  <conditionalFormatting sqref="M6:M14">
    <cfRule type="expression" dxfId="771" priority="141">
      <formula>AND((M6/$M$5)&gt;0,(M6/$M$5)&lt;=0.2)</formula>
    </cfRule>
  </conditionalFormatting>
  <conditionalFormatting sqref="M6:M14">
    <cfRule type="expression" dxfId="770" priority="142">
      <formula>AND((M6/$M$5)&gt;0.2,(M6/$M$5)&lt;=0.4)</formula>
    </cfRule>
  </conditionalFormatting>
  <conditionalFormatting sqref="M6:M14">
    <cfRule type="expression" dxfId="769" priority="143">
      <formula>AND((M6/$M$5)&gt;0.4,(M6/$M$5)&lt;=0.6)</formula>
    </cfRule>
  </conditionalFormatting>
  <conditionalFormatting sqref="M6:M14">
    <cfRule type="expression" dxfId="768" priority="144">
      <formula>AND((M6/$M$5)&gt;0.6,(M6/$M$5)&lt;=0.8)</formula>
    </cfRule>
  </conditionalFormatting>
  <conditionalFormatting sqref="M6:M14">
    <cfRule type="expression" dxfId="767" priority="145">
      <formula>(M6/$M$5)&gt;0.8</formula>
    </cfRule>
  </conditionalFormatting>
  <conditionalFormatting sqref="N6:N14">
    <cfRule type="expression" dxfId="766" priority="146">
      <formula>AND((N6/$N$5)&gt;0,(N6/$N$5)&lt;=0.2)</formula>
    </cfRule>
  </conditionalFormatting>
  <conditionalFormatting sqref="N6:N14">
    <cfRule type="expression" dxfId="765" priority="147">
      <formula>AND((N6/$N$5)&gt;0.2,(N6/$N$5)&lt;=0.4)</formula>
    </cfRule>
  </conditionalFormatting>
  <conditionalFormatting sqref="N6:N14">
    <cfRule type="expression" dxfId="764" priority="148">
      <formula>AND((N6/$N$5)&gt;0.4,(N6/$N$5)&lt;=0.6)</formula>
    </cfRule>
  </conditionalFormatting>
  <conditionalFormatting sqref="N6:N14">
    <cfRule type="expression" dxfId="763" priority="149">
      <formula>AND((N6/$N$5)&gt;0.6,(N6/$N$5)&lt;=0.8)</formula>
    </cfRule>
  </conditionalFormatting>
  <conditionalFormatting sqref="N6:N14">
    <cfRule type="expression" dxfId="762" priority="150">
      <formula>(N6/$N$5)&gt;0.8</formula>
    </cfRule>
  </conditionalFormatting>
  <conditionalFormatting sqref="O6:O14">
    <cfRule type="expression" dxfId="761" priority="151">
      <formula>AND((O6/$O$5)&gt;0,(O6/$O$5)&lt;=0.2)</formula>
    </cfRule>
  </conditionalFormatting>
  <conditionalFormatting sqref="O6:O14">
    <cfRule type="expression" dxfId="760" priority="152">
      <formula>AND((O6/$O$5)&gt;0.2,(O6/$O$5)&lt;=0.4)</formula>
    </cfRule>
  </conditionalFormatting>
  <conditionalFormatting sqref="O6:O14">
    <cfRule type="expression" dxfId="759" priority="153">
      <formula>AND((O6/$O$5)&gt;0.4,(O6/$O$5)&lt;=0.6)</formula>
    </cfRule>
  </conditionalFormatting>
  <conditionalFormatting sqref="O6:O14">
    <cfRule type="expression" dxfId="758" priority="154">
      <formula>AND((O6/$O$5)&gt;0.6,(O6/$O$5)&lt;=0.8)</formula>
    </cfRule>
  </conditionalFormatting>
  <conditionalFormatting sqref="O6:O14">
    <cfRule type="expression" dxfId="757" priority="155">
      <formula>(O6/$O$5)&gt;0.8</formula>
    </cfRule>
  </conditionalFormatting>
  <conditionalFormatting sqref="P5:Q14">
    <cfRule type="containsBlanks" dxfId="756" priority="156">
      <formula>LEN(TRIM(P5))=0</formula>
    </cfRule>
  </conditionalFormatting>
  <conditionalFormatting sqref="P6:Q14 M13:O13 G6 I11:O12 I10 K10:O10 I5:O9 D5:D14 F7:G12 F14:O14 F13:K13 F5:G5">
    <cfRule type="cellIs" dxfId="755" priority="157" operator="equal">
      <formula>0</formula>
    </cfRule>
  </conditionalFormatting>
  <conditionalFormatting sqref="Q5">
    <cfRule type="cellIs" dxfId="754" priority="94" operator="greaterThan">
      <formula>100</formula>
    </cfRule>
  </conditionalFormatting>
  <conditionalFormatting sqref="Q5">
    <cfRule type="cellIs" dxfId="753" priority="93" operator="lessThan">
      <formula>100</formula>
    </cfRule>
  </conditionalFormatting>
  <conditionalFormatting sqref="Q6:Q14">
    <cfRule type="top10" dxfId="752" priority="92" rank="3"/>
  </conditionalFormatting>
  <conditionalFormatting sqref="F12">
    <cfRule type="expression" dxfId="751" priority="87">
      <formula>AND((F12/$H$5)&gt;0,(F12/$H$5)&lt;=0.2)</formula>
    </cfRule>
  </conditionalFormatting>
  <conditionalFormatting sqref="F12">
    <cfRule type="expression" dxfId="750" priority="88">
      <formula>AND((F12/$H$5)&gt;0.2,(F12/$H$5)&lt;=0.4)</formula>
    </cfRule>
  </conditionalFormatting>
  <conditionalFormatting sqref="F12">
    <cfRule type="expression" dxfId="749" priority="89">
      <formula>AND((F12/$H$5)&gt;0.4,(F12/$H$5)&lt;=0.6)</formula>
    </cfRule>
  </conditionalFormatting>
  <conditionalFormatting sqref="F12">
    <cfRule type="expression" dxfId="748" priority="90">
      <formula>AND((F12/$H$5)&gt;0.6,(F12/$H$5)&lt;=0.8)</formula>
    </cfRule>
  </conditionalFormatting>
  <conditionalFormatting sqref="F12">
    <cfRule type="expression" dxfId="747" priority="91">
      <formula>(F12/$H$5)&gt;0.8</formula>
    </cfRule>
  </conditionalFormatting>
  <conditionalFormatting sqref="F12">
    <cfRule type="expression" dxfId="746" priority="82">
      <formula>AND((F12/$D$5)&gt;0,(F12/$D$5)&lt;=0.2)</formula>
    </cfRule>
  </conditionalFormatting>
  <conditionalFormatting sqref="F12">
    <cfRule type="expression" dxfId="745" priority="83">
      <formula>AND((F12/$D$5)&gt;0.2,(F12/$D$5)&lt;=0.4)</formula>
    </cfRule>
  </conditionalFormatting>
  <conditionalFormatting sqref="F12">
    <cfRule type="expression" dxfId="744" priority="84">
      <formula>AND((F12/$D$5)&gt;0.4,(F12/$D$5)&lt;=0.6)</formula>
    </cfRule>
  </conditionalFormatting>
  <conditionalFormatting sqref="F12">
    <cfRule type="expression" dxfId="743" priority="85">
      <formula>AND((F12/$D$5)&gt;0.6,(F12/$D$5)&lt;=0.8)</formula>
    </cfRule>
  </conditionalFormatting>
  <conditionalFormatting sqref="F12">
    <cfRule type="expression" dxfId="742" priority="86">
      <formula>(F12/$D$5)&gt;0.8</formula>
    </cfRule>
  </conditionalFormatting>
  <conditionalFormatting sqref="L13">
    <cfRule type="containsBlanks" dxfId="741" priority="75">
      <formula>LEN(TRIM(L13))=0</formula>
    </cfRule>
  </conditionalFormatting>
  <conditionalFormatting sqref="L13">
    <cfRule type="expression" dxfId="740" priority="76">
      <formula>AND((L13/$L$5)&gt;0,(L13/$L$5)&lt;=0.2)</formula>
    </cfRule>
  </conditionalFormatting>
  <conditionalFormatting sqref="L13">
    <cfRule type="expression" dxfId="739" priority="77">
      <formula>AND((L13/$L$5)&gt;0.2,(L13/$L$5)&lt;=0.4)</formula>
    </cfRule>
  </conditionalFormatting>
  <conditionalFormatting sqref="L13">
    <cfRule type="expression" dxfId="738" priority="78">
      <formula>AND((L13/$L$5)&gt;0.4,(L13/$L$5)&lt;=0.6)</formula>
    </cfRule>
  </conditionalFormatting>
  <conditionalFormatting sqref="L13">
    <cfRule type="expression" dxfId="737" priority="79">
      <formula>AND((L13/$L$5)&gt;0.6,(L13/$L$5)&lt;=0.8)</formula>
    </cfRule>
  </conditionalFormatting>
  <conditionalFormatting sqref="L13">
    <cfRule type="expression" dxfId="736" priority="80">
      <formula>(L13/$L$5)&gt;0.8</formula>
    </cfRule>
  </conditionalFormatting>
  <conditionalFormatting sqref="L13">
    <cfRule type="cellIs" dxfId="735" priority="81" operator="equal">
      <formula>0</formula>
    </cfRule>
  </conditionalFormatting>
  <conditionalFormatting sqref="L14">
    <cfRule type="expression" dxfId="734" priority="70">
      <formula>AND((L14/$K$5)&gt;0,(L14/$K$5)&lt;=0.2)</formula>
    </cfRule>
  </conditionalFormatting>
  <conditionalFormatting sqref="L14">
    <cfRule type="expression" dxfId="733" priority="71">
      <formula>AND((L14/$K$5)&gt;0.2,(L14/$K$5)&lt;=0.4)</formula>
    </cfRule>
  </conditionalFormatting>
  <conditionalFormatting sqref="L14">
    <cfRule type="expression" dxfId="732" priority="72">
      <formula>AND((L14/$K$5)&gt;0.4,(L14/$K$5)&lt;=0.6)</formula>
    </cfRule>
  </conditionalFormatting>
  <conditionalFormatting sqref="L14">
    <cfRule type="expression" dxfId="731" priority="73">
      <formula>AND((L14/$K$5)&gt;0.6,(L14/$K$5)&lt;=0.8)</formula>
    </cfRule>
  </conditionalFormatting>
  <conditionalFormatting sqref="L14">
    <cfRule type="expression" dxfId="730" priority="74">
      <formula>(L14/$K$5)&gt;0.8</formula>
    </cfRule>
  </conditionalFormatting>
  <conditionalFormatting sqref="F6">
    <cfRule type="containsBlanks" dxfId="729" priority="63">
      <formula>LEN(TRIM(F6))=0</formula>
    </cfRule>
  </conditionalFormatting>
  <conditionalFormatting sqref="F6">
    <cfRule type="expression" dxfId="728" priority="64">
      <formula>AND((F6/$I$5)&gt;0,(F6/$I$5)&lt;=0.2)</formula>
    </cfRule>
  </conditionalFormatting>
  <conditionalFormatting sqref="F6">
    <cfRule type="expression" dxfId="727" priority="65">
      <formula>AND((F6/$I$5)&gt;0.2,(F6/$I$5)&lt;=0.4)</formula>
    </cfRule>
  </conditionalFormatting>
  <conditionalFormatting sqref="F6">
    <cfRule type="expression" dxfId="726" priority="66">
      <formula>AND((F6/$I$5)&gt;0.4,(F6/$I$5)&lt;=0.62)</formula>
    </cfRule>
  </conditionalFormatting>
  <conditionalFormatting sqref="F6">
    <cfRule type="expression" dxfId="725" priority="67">
      <formula>AND((F6/$I$5)&gt;0.6,(F6/$I$5)&lt;=0.8)</formula>
    </cfRule>
  </conditionalFormatting>
  <conditionalFormatting sqref="F6">
    <cfRule type="expression" dxfId="724" priority="68">
      <formula>(F6/$I$5)&gt;0.8</formula>
    </cfRule>
  </conditionalFormatting>
  <conditionalFormatting sqref="F6">
    <cfRule type="cellIs" dxfId="723" priority="69" operator="equal">
      <formula>0</formula>
    </cfRule>
  </conditionalFormatting>
  <conditionalFormatting sqref="D15:O15">
    <cfRule type="cellIs" dxfId="722" priority="62" operator="greaterThan">
      <formula>D5</formula>
    </cfRule>
  </conditionalFormatting>
  <conditionalFormatting sqref="D15:O15">
    <cfRule type="cellIs" dxfId="721" priority="61" operator="lessThan">
      <formula>D5</formula>
    </cfRule>
  </conditionalFormatting>
  <conditionalFormatting sqref="H6:H11">
    <cfRule type="containsBlanks" dxfId="720" priority="54">
      <formula>LEN(TRIM(H6))=0</formula>
    </cfRule>
  </conditionalFormatting>
  <conditionalFormatting sqref="H6:H11">
    <cfRule type="expression" dxfId="719" priority="55">
      <formula>AND((H6/$H$5)&gt;0,(H6/$H$5)&lt;=0.2)</formula>
    </cfRule>
  </conditionalFormatting>
  <conditionalFormatting sqref="H6:H11">
    <cfRule type="expression" dxfId="718" priority="56">
      <formula>AND((H6/$H$5)&gt;0.2,(H6/$H$5)&lt;=0.4)</formula>
    </cfRule>
  </conditionalFormatting>
  <conditionalFormatting sqref="H6:H11">
    <cfRule type="expression" dxfId="717" priority="57">
      <formula>AND((H6/$H$5)&gt;0.4,(H6/$H$5)&lt;=0.6)</formula>
    </cfRule>
  </conditionalFormatting>
  <conditionalFormatting sqref="H6:H11">
    <cfRule type="expression" dxfId="716" priority="58">
      <formula>AND((H6/$H$5)&gt;0.6,(H6/$H$5)&lt;=0.8)</formula>
    </cfRule>
  </conditionalFormatting>
  <conditionalFormatting sqref="H6:H11">
    <cfRule type="expression" dxfId="715" priority="59">
      <formula>(H6/$H$5)&gt;0.8</formula>
    </cfRule>
  </conditionalFormatting>
  <conditionalFormatting sqref="H6:H11">
    <cfRule type="cellIs" dxfId="714" priority="60" operator="equal">
      <formula>0</formula>
    </cfRule>
  </conditionalFormatting>
  <conditionalFormatting sqref="H5">
    <cfRule type="cellIs" dxfId="713" priority="46" operator="equal">
      <formula>0</formula>
    </cfRule>
  </conditionalFormatting>
  <conditionalFormatting sqref="J9">
    <cfRule type="containsBlanks" dxfId="712" priority="39">
      <formula>LEN(TRIM(J9))=0</formula>
    </cfRule>
  </conditionalFormatting>
  <conditionalFormatting sqref="J9">
    <cfRule type="expression" dxfId="711" priority="40">
      <formula>AND((J9/$J$5)&gt;0,(J9/$J$5)&lt;=0.2)</formula>
    </cfRule>
  </conditionalFormatting>
  <conditionalFormatting sqref="J9">
    <cfRule type="expression" dxfId="710" priority="41">
      <formula>AND((J9/$J$5)&gt;0.2,(J9/$J$5)&lt;=0.4)</formula>
    </cfRule>
  </conditionalFormatting>
  <conditionalFormatting sqref="J9">
    <cfRule type="expression" dxfId="709" priority="42">
      <formula>AND((J9/$J$5)&gt;0.4,(J9/$J$5)&lt;=0.6)</formula>
    </cfRule>
  </conditionalFormatting>
  <conditionalFormatting sqref="J9">
    <cfRule type="expression" dxfId="708" priority="43">
      <formula>AND((J9/$J$5)&gt;0.6,(J9/$J$5)&lt;=0.8)</formula>
    </cfRule>
  </conditionalFormatting>
  <conditionalFormatting sqref="J9">
    <cfRule type="expression" dxfId="707" priority="44">
      <formula>(J9/$J$5)&gt;0.8</formula>
    </cfRule>
  </conditionalFormatting>
  <conditionalFormatting sqref="J9">
    <cfRule type="cellIs" dxfId="706" priority="45" operator="equal">
      <formula>0</formula>
    </cfRule>
  </conditionalFormatting>
  <conditionalFormatting sqref="H12">
    <cfRule type="containsBlanks" dxfId="705" priority="32">
      <formula>LEN(TRIM(H12))=0</formula>
    </cfRule>
  </conditionalFormatting>
  <conditionalFormatting sqref="H12">
    <cfRule type="expression" dxfId="704" priority="33">
      <formula>AND((H12/$H$5)&gt;0,(H12/$H$5)&lt;=0.2)</formula>
    </cfRule>
  </conditionalFormatting>
  <conditionalFormatting sqref="H12">
    <cfRule type="expression" dxfId="703" priority="34">
      <formula>AND((H12/$H$5)&gt;0.2,(H12/$H$5)&lt;=0.4)</formula>
    </cfRule>
  </conditionalFormatting>
  <conditionalFormatting sqref="H12">
    <cfRule type="expression" dxfId="702" priority="35">
      <formula>AND((H12/$H$5)&gt;0.4,(H12/$H$5)&lt;=0.6)</formula>
    </cfRule>
  </conditionalFormatting>
  <conditionalFormatting sqref="H12">
    <cfRule type="expression" dxfId="701" priority="36">
      <formula>AND((H12/$H$5)&gt;0.6,(H12/$H$5)&lt;=0.8)</formula>
    </cfRule>
  </conditionalFormatting>
  <conditionalFormatting sqref="H12">
    <cfRule type="expression" dxfId="700" priority="37">
      <formula>(H12/$H$5)&gt;0.8</formula>
    </cfRule>
  </conditionalFormatting>
  <conditionalFormatting sqref="H12">
    <cfRule type="cellIs" dxfId="699" priority="38" operator="equal">
      <formula>0</formula>
    </cfRule>
  </conditionalFormatting>
  <conditionalFormatting sqref="E7:E12 E14">
    <cfRule type="expression" dxfId="698" priority="25">
      <formula>AND((E7/$F$5)&gt;0,(E7/$F$5)&lt;=0.2)</formula>
    </cfRule>
  </conditionalFormatting>
  <conditionalFormatting sqref="E7:E12 E14">
    <cfRule type="expression" dxfId="697" priority="26">
      <formula>AND((E7/$F$5)&gt;0.2,(E7/$F$5)&lt;=0.4)</formula>
    </cfRule>
  </conditionalFormatting>
  <conditionalFormatting sqref="E7:E12 E14">
    <cfRule type="expression" dxfId="696" priority="27">
      <formula>AND((E7/$F$5)&gt;0.4,(E7/$F$5)&lt;=0.6)</formula>
    </cfRule>
  </conditionalFormatting>
  <conditionalFormatting sqref="E7:E12 E14">
    <cfRule type="expression" dxfId="695" priority="28">
      <formula>AND((E7/$F$5)&gt;0.6,(E7/$F$5)*100&lt;=0.8)</formula>
    </cfRule>
  </conditionalFormatting>
  <conditionalFormatting sqref="E7:E12 E14">
    <cfRule type="expression" dxfId="694" priority="29">
      <formula>(E7/$F$5)&gt;0.8</formula>
    </cfRule>
  </conditionalFormatting>
  <conditionalFormatting sqref="E7:E12 E14">
    <cfRule type="containsBlanks" dxfId="693" priority="30">
      <formula>LEN(TRIM(E7))=0</formula>
    </cfRule>
  </conditionalFormatting>
  <conditionalFormatting sqref="E5 E7:E12 E14">
    <cfRule type="cellIs" dxfId="692" priority="31" operator="equal">
      <formula>0</formula>
    </cfRule>
  </conditionalFormatting>
  <conditionalFormatting sqref="E12">
    <cfRule type="expression" dxfId="691" priority="20">
      <formula>AND((E12/$H$5)&gt;0,(E12/$H$5)&lt;=0.2)</formula>
    </cfRule>
  </conditionalFormatting>
  <conditionalFormatting sqref="E12">
    <cfRule type="expression" dxfId="690" priority="21">
      <formula>AND((E12/$H$5)&gt;0.2,(E12/$H$5)&lt;=0.4)</formula>
    </cfRule>
  </conditionalFormatting>
  <conditionalFormatting sqref="E12">
    <cfRule type="expression" dxfId="689" priority="22">
      <formula>AND((E12/$H$5)&gt;0.4,(E12/$H$5)&lt;=0.6)</formula>
    </cfRule>
  </conditionalFormatting>
  <conditionalFormatting sqref="E12">
    <cfRule type="expression" dxfId="688" priority="23">
      <formula>AND((E12/$H$5)&gt;0.6,(E12/$H$5)&lt;=0.8)</formula>
    </cfRule>
  </conditionalFormatting>
  <conditionalFormatting sqref="E12">
    <cfRule type="expression" dxfId="687" priority="24">
      <formula>(E12/$H$5)&gt;0.8</formula>
    </cfRule>
  </conditionalFormatting>
  <conditionalFormatting sqref="E12">
    <cfRule type="expression" dxfId="686" priority="15">
      <formula>AND((E12/$D$5)&gt;0,(E12/$D$5)&lt;=0.2)</formula>
    </cfRule>
  </conditionalFormatting>
  <conditionalFormatting sqref="E12">
    <cfRule type="expression" dxfId="685" priority="16">
      <formula>AND((E12/$D$5)&gt;0.2,(E12/$D$5)&lt;=0.4)</formula>
    </cfRule>
  </conditionalFormatting>
  <conditionalFormatting sqref="E12">
    <cfRule type="expression" dxfId="684" priority="17">
      <formula>AND((E12/$D$5)&gt;0.4,(E12/$D$5)&lt;=0.6)</formula>
    </cfRule>
  </conditionalFormatting>
  <conditionalFormatting sqref="E12">
    <cfRule type="expression" dxfId="683" priority="18">
      <formula>AND((E12/$D$5)&gt;0.6,(E12/$D$5)&lt;=0.8)</formula>
    </cfRule>
  </conditionalFormatting>
  <conditionalFormatting sqref="E12">
    <cfRule type="expression" dxfId="682" priority="19">
      <formula>(E12/$D$5)&gt;0.8</formula>
    </cfRule>
  </conditionalFormatting>
  <conditionalFormatting sqref="E6">
    <cfRule type="containsBlanks" dxfId="681" priority="8">
      <formula>LEN(TRIM(E6))=0</formula>
    </cfRule>
  </conditionalFormatting>
  <conditionalFormatting sqref="E6">
    <cfRule type="expression" dxfId="680" priority="9">
      <formula>AND((E6/$I$5)&gt;0,(E6/$I$5)&lt;=0.2)</formula>
    </cfRule>
  </conditionalFormatting>
  <conditionalFormatting sqref="E6">
    <cfRule type="expression" dxfId="679" priority="10">
      <formula>AND((E6/$I$5)&gt;0.2,(E6/$I$5)&lt;=0.4)</formula>
    </cfRule>
  </conditionalFormatting>
  <conditionalFormatting sqref="E6">
    <cfRule type="expression" dxfId="678" priority="11">
      <formula>AND((E6/$I$5)&gt;0.4,(E6/$I$5)&lt;=0.62)</formula>
    </cfRule>
  </conditionalFormatting>
  <conditionalFormatting sqref="E6">
    <cfRule type="expression" dxfId="677" priority="12">
      <formula>AND((E6/$I$5)&gt;0.6,(E6/$I$5)&lt;=0.8)</formula>
    </cfRule>
  </conditionalFormatting>
  <conditionalFormatting sqref="E6">
    <cfRule type="expression" dxfId="676" priority="13">
      <formula>(E6/$I$5)&gt;0.8</formula>
    </cfRule>
  </conditionalFormatting>
  <conditionalFormatting sqref="E6">
    <cfRule type="cellIs" dxfId="675" priority="14" operator="equal">
      <formula>0</formula>
    </cfRule>
  </conditionalFormatting>
  <conditionalFormatting sqref="E13">
    <cfRule type="expression" dxfId="674" priority="1">
      <formula>AND((E13/$D$5)&gt;0,(E13/$D$5)&lt;=0.2)</formula>
    </cfRule>
  </conditionalFormatting>
  <conditionalFormatting sqref="E13">
    <cfRule type="expression" dxfId="673" priority="2">
      <formula>AND((E13/$D$5)&gt;0.2,(E13/$D$5)&lt;=0.4)</formula>
    </cfRule>
  </conditionalFormatting>
  <conditionalFormatting sqref="E13">
    <cfRule type="expression" dxfId="672" priority="3">
      <formula>AND((E13/$D$5)&gt;0.4,(E13/$D$5)&lt;=0.6)</formula>
    </cfRule>
  </conditionalFormatting>
  <conditionalFormatting sqref="E13">
    <cfRule type="expression" dxfId="671" priority="4">
      <formula>AND((E13/$D$5)&gt;0.6,(E13/$D$5)&lt;=0.8)</formula>
    </cfRule>
  </conditionalFormatting>
  <conditionalFormatting sqref="E13">
    <cfRule type="expression" dxfId="670" priority="5">
      <formula>(E13/$D$5)&gt;0.8</formula>
    </cfRule>
  </conditionalFormatting>
  <conditionalFormatting sqref="E13">
    <cfRule type="containsBlanks" dxfId="669" priority="6">
      <formula>LEN(TRIM(E13))=0</formula>
    </cfRule>
  </conditionalFormatting>
  <conditionalFormatting sqref="E13">
    <cfRule type="cellIs" dxfId="668" priority="7" operator="equal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6557-7F74-4B3D-9F5C-E3D6C003A2E3}">
  <dimension ref="A1:U17"/>
  <sheetViews>
    <sheetView workbookViewId="0">
      <selection activeCell="F9" sqref="F9"/>
    </sheetView>
  </sheetViews>
  <sheetFormatPr defaultColWidth="14.42578125" defaultRowHeight="12.75" x14ac:dyDescent="0.2"/>
  <cols>
    <col min="1" max="2" width="4.28515625" style="1" customWidth="1"/>
    <col min="3" max="3" width="25.7109375" style="1" customWidth="1"/>
    <col min="4" max="4" width="5" style="1" customWidth="1"/>
    <col min="5" max="5" width="5.5703125" style="1" customWidth="1"/>
    <col min="6" max="6" width="5.28515625" style="1" customWidth="1"/>
    <col min="7" max="7" width="5.42578125" style="1" customWidth="1"/>
    <col min="8" max="8" width="5.140625" style="1" customWidth="1"/>
    <col min="9" max="10" width="4.85546875" style="1" customWidth="1"/>
    <col min="11" max="11" width="5.42578125" style="1" customWidth="1"/>
    <col min="12" max="12" width="5.5703125" style="1" customWidth="1"/>
    <col min="13" max="13" width="5" style="1" customWidth="1"/>
    <col min="14" max="14" width="5.28515625" style="1" customWidth="1"/>
    <col min="15" max="15" width="5.140625" style="1" customWidth="1"/>
    <col min="16" max="16" width="7.42578125" style="1" customWidth="1"/>
    <col min="17" max="17" width="7" style="1" customWidth="1"/>
    <col min="18" max="18" width="4.28515625" style="1" customWidth="1"/>
    <col min="19" max="19" width="17.85546875" style="1" customWidth="1"/>
    <col min="20" max="20" width="4.7109375" style="1" customWidth="1"/>
    <col min="21" max="16384" width="14.42578125" style="1"/>
  </cols>
  <sheetData>
    <row r="1" spans="1:21" ht="15.75" customHeight="1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1" ht="45.75" customHeight="1" x14ac:dyDescent="0.2">
      <c r="B2" s="3"/>
      <c r="C2" s="54" t="s">
        <v>11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"/>
      <c r="S2" s="4"/>
      <c r="T2" s="5"/>
    </row>
    <row r="3" spans="1:21" x14ac:dyDescent="0.2">
      <c r="A3" s="19"/>
      <c r="B3" s="23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9"/>
      <c r="S3" s="9"/>
      <c r="T3" s="28"/>
      <c r="U3" s="27"/>
    </row>
    <row r="4" spans="1:21" x14ac:dyDescent="0.2">
      <c r="A4" s="19"/>
      <c r="B4" s="24"/>
      <c r="C4" s="29" t="s">
        <v>12</v>
      </c>
      <c r="D4" s="30" t="s">
        <v>13</v>
      </c>
      <c r="E4" s="30" t="s">
        <v>14</v>
      </c>
      <c r="F4" s="30" t="s">
        <v>15</v>
      </c>
      <c r="G4" s="30" t="s">
        <v>16</v>
      </c>
      <c r="H4" s="30" t="s">
        <v>17</v>
      </c>
      <c r="I4" s="30" t="s">
        <v>18</v>
      </c>
      <c r="J4" s="30" t="s">
        <v>19</v>
      </c>
      <c r="K4" s="30" t="s">
        <v>20</v>
      </c>
      <c r="L4" s="30" t="s">
        <v>21</v>
      </c>
      <c r="M4" s="30" t="s">
        <v>22</v>
      </c>
      <c r="N4" s="30" t="s">
        <v>23</v>
      </c>
      <c r="O4" s="31" t="s">
        <v>24</v>
      </c>
      <c r="P4" s="32" t="s">
        <v>1</v>
      </c>
      <c r="Q4" s="33" t="s">
        <v>0</v>
      </c>
      <c r="R4" s="10"/>
      <c r="S4" s="9"/>
      <c r="T4" s="28"/>
      <c r="U4" s="27"/>
    </row>
    <row r="5" spans="1:21" x14ac:dyDescent="0.2">
      <c r="A5" s="20"/>
      <c r="B5" s="25"/>
      <c r="C5" s="34" t="s">
        <v>2</v>
      </c>
      <c r="D5" s="11">
        <v>5</v>
      </c>
      <c r="E5" s="11">
        <v>2</v>
      </c>
      <c r="F5" s="11">
        <v>5</v>
      </c>
      <c r="G5" s="11">
        <v>4</v>
      </c>
      <c r="H5" s="11">
        <v>3</v>
      </c>
      <c r="I5" s="11">
        <v>5</v>
      </c>
      <c r="J5" s="11">
        <v>5</v>
      </c>
      <c r="K5" s="11">
        <v>5</v>
      </c>
      <c r="L5" s="11">
        <v>3</v>
      </c>
      <c r="M5" s="11">
        <v>4</v>
      </c>
      <c r="N5" s="11">
        <v>5</v>
      </c>
      <c r="O5" s="12">
        <v>5</v>
      </c>
      <c r="P5" s="39">
        <f t="shared" ref="P5:P14" si="0">SUM(D5:O5)</f>
        <v>51</v>
      </c>
      <c r="Q5" s="40">
        <f>IF($P$5=0,"",SUM(P6:P14)/$P$5*100)</f>
        <v>100</v>
      </c>
      <c r="R5" s="10"/>
      <c r="S5" s="9"/>
      <c r="T5" s="28"/>
      <c r="U5" s="27"/>
    </row>
    <row r="6" spans="1:21" x14ac:dyDescent="0.2">
      <c r="A6" s="21"/>
      <c r="B6" s="26"/>
      <c r="C6" s="35" t="s">
        <v>3</v>
      </c>
      <c r="D6" s="13"/>
      <c r="E6" s="13">
        <v>1.54</v>
      </c>
      <c r="F6" s="13">
        <v>3</v>
      </c>
      <c r="G6" s="46">
        <v>3</v>
      </c>
      <c r="H6" s="13"/>
      <c r="I6" s="13"/>
      <c r="J6" s="13"/>
      <c r="K6" s="13"/>
      <c r="L6" s="13"/>
      <c r="M6" s="13"/>
      <c r="N6" s="13"/>
      <c r="O6" s="14"/>
      <c r="P6" s="41">
        <f t="shared" si="0"/>
        <v>7.54</v>
      </c>
      <c r="Q6" s="42">
        <f t="shared" ref="Q6:Q14" si="1">IF($P$5=0,0,P6/$P$5*100)</f>
        <v>14.784313725490197</v>
      </c>
      <c r="R6" s="10"/>
      <c r="S6" s="63" t="s">
        <v>25</v>
      </c>
      <c r="T6" s="28"/>
      <c r="U6" s="27"/>
    </row>
    <row r="7" spans="1:21" x14ac:dyDescent="0.2">
      <c r="A7" s="21"/>
      <c r="B7" s="26"/>
      <c r="C7" s="35" t="s">
        <v>26</v>
      </c>
      <c r="D7" s="13">
        <v>3.5</v>
      </c>
      <c r="E7" s="13"/>
      <c r="F7" s="13"/>
      <c r="G7" s="13"/>
      <c r="H7" s="13"/>
      <c r="I7" s="13">
        <v>1.5</v>
      </c>
      <c r="J7" s="13"/>
      <c r="K7" s="13">
        <v>4</v>
      </c>
      <c r="L7" s="13">
        <v>0.8</v>
      </c>
      <c r="M7" s="13"/>
      <c r="N7" s="13">
        <v>4.3</v>
      </c>
      <c r="O7" s="14">
        <v>2.5</v>
      </c>
      <c r="P7" s="41">
        <f t="shared" si="0"/>
        <v>16.600000000000001</v>
      </c>
      <c r="Q7" s="42">
        <f t="shared" si="1"/>
        <v>32.549019607843135</v>
      </c>
      <c r="R7" s="10"/>
      <c r="S7" s="64"/>
      <c r="T7" s="28"/>
      <c r="U7" s="27"/>
    </row>
    <row r="8" spans="1:21" x14ac:dyDescent="0.2">
      <c r="A8" s="21"/>
      <c r="B8" s="26"/>
      <c r="C8" s="35" t="s">
        <v>9</v>
      </c>
      <c r="D8" s="13"/>
      <c r="E8" s="13"/>
      <c r="F8" s="13"/>
      <c r="G8" s="13"/>
      <c r="H8" s="13"/>
      <c r="I8" s="13"/>
      <c r="J8" s="13"/>
      <c r="K8" s="13"/>
      <c r="L8" s="13"/>
      <c r="M8" s="13">
        <v>0.3</v>
      </c>
      <c r="N8" s="13"/>
      <c r="O8" s="14"/>
      <c r="P8" s="41">
        <f t="shared" si="0"/>
        <v>0.3</v>
      </c>
      <c r="Q8" s="42">
        <f t="shared" si="1"/>
        <v>0.58823529411764708</v>
      </c>
      <c r="R8" s="10"/>
      <c r="S8" s="64"/>
      <c r="T8" s="28"/>
      <c r="U8" s="27"/>
    </row>
    <row r="9" spans="1:21" x14ac:dyDescent="0.2">
      <c r="A9" s="21"/>
      <c r="B9" s="26"/>
      <c r="C9" s="35" t="s">
        <v>4</v>
      </c>
      <c r="D9" s="13"/>
      <c r="E9" s="13"/>
      <c r="F9" s="13"/>
      <c r="G9" s="13"/>
      <c r="H9" s="13">
        <v>2.6</v>
      </c>
      <c r="I9" s="13"/>
      <c r="J9" s="13">
        <v>1.4</v>
      </c>
      <c r="K9" s="13"/>
      <c r="L9" s="13"/>
      <c r="M9" s="13"/>
      <c r="N9" s="13"/>
      <c r="O9" s="14"/>
      <c r="P9" s="41">
        <f t="shared" si="0"/>
        <v>4</v>
      </c>
      <c r="Q9" s="42">
        <f t="shared" si="1"/>
        <v>7.8431372549019605</v>
      </c>
      <c r="R9" s="10"/>
      <c r="S9" s="64"/>
      <c r="T9" s="28"/>
      <c r="U9" s="27"/>
    </row>
    <row r="10" spans="1:21" x14ac:dyDescent="0.2">
      <c r="A10" s="21"/>
      <c r="B10" s="26"/>
      <c r="C10" s="35" t="s">
        <v>5</v>
      </c>
      <c r="D10" s="13"/>
      <c r="E10" s="13"/>
      <c r="F10" s="13"/>
      <c r="G10" s="13"/>
      <c r="H10" s="13"/>
      <c r="I10" s="13">
        <v>2</v>
      </c>
      <c r="K10" s="13"/>
      <c r="L10" s="13"/>
      <c r="M10" s="13">
        <v>1</v>
      </c>
      <c r="N10" s="13"/>
      <c r="O10" s="14"/>
      <c r="P10" s="41">
        <f t="shared" si="0"/>
        <v>3</v>
      </c>
      <c r="Q10" s="42">
        <f t="shared" si="1"/>
        <v>5.8823529411764701</v>
      </c>
      <c r="R10" s="10"/>
      <c r="S10" s="64"/>
      <c r="T10" s="28"/>
      <c r="U10" s="27"/>
    </row>
    <row r="11" spans="1:21" x14ac:dyDescent="0.2">
      <c r="A11" s="21"/>
      <c r="B11" s="26"/>
      <c r="C11" s="35" t="s">
        <v>6</v>
      </c>
      <c r="D11" s="13"/>
      <c r="E11" s="13"/>
      <c r="F11" s="13"/>
      <c r="G11" s="13"/>
      <c r="H11" s="13"/>
      <c r="I11" s="13"/>
      <c r="J11" s="13">
        <v>1.5</v>
      </c>
      <c r="K11" s="13"/>
      <c r="L11" s="13"/>
      <c r="M11" s="13"/>
      <c r="N11" s="13"/>
      <c r="O11" s="14"/>
      <c r="P11" s="41">
        <f t="shared" si="0"/>
        <v>1.5</v>
      </c>
      <c r="Q11" s="42">
        <f t="shared" si="1"/>
        <v>2.9411764705882351</v>
      </c>
      <c r="R11" s="10"/>
      <c r="S11" s="64"/>
      <c r="T11" s="28"/>
      <c r="U11" s="27"/>
    </row>
    <row r="12" spans="1:21" x14ac:dyDescent="0.2">
      <c r="A12" s="21"/>
      <c r="B12" s="26"/>
      <c r="C12" s="35" t="s">
        <v>7</v>
      </c>
      <c r="D12" s="13">
        <v>0.5</v>
      </c>
      <c r="E12" s="13"/>
      <c r="F12" s="13"/>
      <c r="G12" s="13"/>
      <c r="H12" s="13"/>
      <c r="I12" s="13"/>
      <c r="J12" s="13">
        <v>1</v>
      </c>
      <c r="K12" s="13">
        <v>0.5</v>
      </c>
      <c r="L12" s="13"/>
      <c r="M12" s="13"/>
      <c r="N12" s="13"/>
      <c r="O12" s="14"/>
      <c r="P12" s="41">
        <f t="shared" si="0"/>
        <v>2</v>
      </c>
      <c r="Q12" s="42">
        <f t="shared" si="1"/>
        <v>3.9215686274509802</v>
      </c>
      <c r="R12" s="10"/>
      <c r="S12" s="64"/>
      <c r="T12" s="28"/>
      <c r="U12" s="27"/>
    </row>
    <row r="13" spans="1:21" x14ac:dyDescent="0.2">
      <c r="A13" s="21"/>
      <c r="B13" s="26"/>
      <c r="C13" s="35" t="s">
        <v>8</v>
      </c>
      <c r="D13" s="13">
        <v>1</v>
      </c>
      <c r="E13" s="13">
        <v>0.4</v>
      </c>
      <c r="F13" s="13">
        <v>2</v>
      </c>
      <c r="G13" s="13">
        <v>1</v>
      </c>
      <c r="H13" s="13">
        <v>0.4</v>
      </c>
      <c r="I13" s="13">
        <v>0.8</v>
      </c>
      <c r="J13" s="13">
        <v>1</v>
      </c>
      <c r="K13" s="13">
        <v>0.5</v>
      </c>
      <c r="L13" s="13">
        <v>0.5</v>
      </c>
      <c r="M13" s="13">
        <v>0.2</v>
      </c>
      <c r="N13" s="13">
        <v>0.7</v>
      </c>
      <c r="O13" s="14">
        <v>2</v>
      </c>
      <c r="P13" s="41">
        <f t="shared" si="0"/>
        <v>10.5</v>
      </c>
      <c r="Q13" s="42">
        <f t="shared" si="1"/>
        <v>20.588235294117645</v>
      </c>
      <c r="R13" s="10"/>
      <c r="S13" s="64"/>
      <c r="T13" s="28"/>
      <c r="U13" s="27"/>
    </row>
    <row r="14" spans="1:21" x14ac:dyDescent="0.2">
      <c r="A14" s="21"/>
      <c r="B14" s="26"/>
      <c r="C14" s="36" t="s">
        <v>10</v>
      </c>
      <c r="D14" s="37"/>
      <c r="E14" s="37">
        <v>0.06</v>
      </c>
      <c r="F14" s="37"/>
      <c r="G14" s="37"/>
      <c r="H14" s="37"/>
      <c r="I14" s="37">
        <v>0.7</v>
      </c>
      <c r="J14" s="37">
        <v>0.1</v>
      </c>
      <c r="K14" s="37"/>
      <c r="L14" s="37">
        <v>1.7</v>
      </c>
      <c r="M14" s="37">
        <v>2.5</v>
      </c>
      <c r="N14" s="37"/>
      <c r="O14" s="38">
        <v>0.5</v>
      </c>
      <c r="P14" s="43">
        <f t="shared" si="0"/>
        <v>5.5600000000000005</v>
      </c>
      <c r="Q14" s="44">
        <f t="shared" si="1"/>
        <v>10.901960784313726</v>
      </c>
      <c r="R14" s="10"/>
      <c r="S14" s="65"/>
      <c r="T14" s="28"/>
      <c r="U14" s="27"/>
    </row>
    <row r="15" spans="1:21" x14ac:dyDescent="0.2">
      <c r="A15" s="22"/>
      <c r="B15" s="10"/>
      <c r="C15" s="15"/>
      <c r="D15" s="45">
        <f t="shared" ref="D15:O15" si="2">SUM(D6:D14)</f>
        <v>5</v>
      </c>
      <c r="E15" s="45">
        <f t="shared" si="2"/>
        <v>2</v>
      </c>
      <c r="F15" s="45">
        <f t="shared" si="2"/>
        <v>5</v>
      </c>
      <c r="G15" s="45">
        <f t="shared" si="2"/>
        <v>4</v>
      </c>
      <c r="H15" s="45">
        <f t="shared" si="2"/>
        <v>3</v>
      </c>
      <c r="I15" s="45">
        <f t="shared" si="2"/>
        <v>5</v>
      </c>
      <c r="J15" s="45">
        <f t="shared" si="2"/>
        <v>5</v>
      </c>
      <c r="K15" s="45">
        <f t="shared" si="2"/>
        <v>5</v>
      </c>
      <c r="L15" s="45">
        <f t="shared" si="2"/>
        <v>3</v>
      </c>
      <c r="M15" s="45">
        <f t="shared" si="2"/>
        <v>4</v>
      </c>
      <c r="N15" s="45">
        <f t="shared" si="2"/>
        <v>5</v>
      </c>
      <c r="O15" s="45">
        <f t="shared" si="2"/>
        <v>5</v>
      </c>
      <c r="P15" s="15"/>
      <c r="Q15" s="15"/>
      <c r="R15" s="9"/>
      <c r="S15" s="9"/>
      <c r="T15" s="28"/>
      <c r="U15" s="27"/>
    </row>
    <row r="16" spans="1:21" x14ac:dyDescent="0.2">
      <c r="A16" s="22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28"/>
      <c r="U16" s="27"/>
    </row>
    <row r="17" spans="2:20" ht="144" customHeight="1" x14ac:dyDescent="0.2">
      <c r="B17" s="16"/>
      <c r="C17" s="60" t="s">
        <v>27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2"/>
      <c r="R17" s="17"/>
      <c r="S17" s="17"/>
      <c r="T17" s="18"/>
    </row>
  </sheetData>
  <mergeCells count="3">
    <mergeCell ref="C2:Q2"/>
    <mergeCell ref="S6:S14"/>
    <mergeCell ref="C17:Q17"/>
  </mergeCells>
  <conditionalFormatting sqref="D6:D14">
    <cfRule type="expression" dxfId="667" priority="69">
      <formula>AND((D6/$D$5)&gt;0,(D6/$D$5)&lt;=0.2)</formula>
    </cfRule>
  </conditionalFormatting>
  <conditionalFormatting sqref="D6:D14">
    <cfRule type="expression" dxfId="666" priority="70">
      <formula>AND((D6/$D$5)&gt;0.2,(D6/$D$5)&lt;=0.4)</formula>
    </cfRule>
  </conditionalFormatting>
  <conditionalFormatting sqref="D6:D14">
    <cfRule type="expression" dxfId="665" priority="71">
      <formula>AND((D6/$D$5)&gt;0.4,(D6/$D$5)&lt;=0.6)</formula>
    </cfRule>
  </conditionalFormatting>
  <conditionalFormatting sqref="D6:D14">
    <cfRule type="expression" dxfId="664" priority="72">
      <formula>AND((D6/$D$5)&gt;0.6,(D6/$D$5)&lt;=0.8)</formula>
    </cfRule>
  </conditionalFormatting>
  <conditionalFormatting sqref="D6:D14">
    <cfRule type="expression" dxfId="663" priority="73">
      <formula>(D6/$D$5)&gt;0.8</formula>
    </cfRule>
  </conditionalFormatting>
  <conditionalFormatting sqref="F7:F14">
    <cfRule type="expression" dxfId="662" priority="79">
      <formula>AND((F7/$F$5)&gt;0,(F7/$F$5)&lt;=0.2)</formula>
    </cfRule>
  </conditionalFormatting>
  <conditionalFormatting sqref="F7:F14">
    <cfRule type="expression" dxfId="661" priority="80">
      <formula>AND((F7/$F$5)&gt;0.2,(F7/$F$5)&lt;=0.4)</formula>
    </cfRule>
  </conditionalFormatting>
  <conditionalFormatting sqref="F7:F14">
    <cfRule type="expression" dxfId="660" priority="81">
      <formula>AND((F7/$F$5)&gt;0.4,(F7/$F$5)&lt;=0.6)</formula>
    </cfRule>
  </conditionalFormatting>
  <conditionalFormatting sqref="F7:F14">
    <cfRule type="expression" dxfId="659" priority="82">
      <formula>AND((F7/$F$5)&gt;0.6,(F7/$F$5)*100&lt;=0.8)</formula>
    </cfRule>
  </conditionalFormatting>
  <conditionalFormatting sqref="F7:F14">
    <cfRule type="expression" dxfId="658" priority="83">
      <formula>(F7/$F$5)&gt;0.8</formula>
    </cfRule>
  </conditionalFormatting>
  <conditionalFormatting sqref="G6:G14">
    <cfRule type="expression" dxfId="657" priority="84">
      <formula>AND((G6/$G$5)&gt;0,(G6/$G$5)&lt;=0.2)</formula>
    </cfRule>
  </conditionalFormatting>
  <conditionalFormatting sqref="G6:G14">
    <cfRule type="expression" dxfId="656" priority="85">
      <formula>AND((G6/$G$5)&gt;0.2,(G6/$G$5)&lt;=0.4)</formula>
    </cfRule>
  </conditionalFormatting>
  <conditionalFormatting sqref="G6:G14">
    <cfRule type="expression" dxfId="655" priority="86">
      <formula>AND((G6/$G$5)&gt;0.4,(G6/$G$5)&lt;=0.6)</formula>
    </cfRule>
  </conditionalFormatting>
  <conditionalFormatting sqref="G6:G14">
    <cfRule type="expression" dxfId="654" priority="87">
      <formula>AND((G6/$G$5)&gt;0.6,(G6/$G$5)&lt;=0.8)</formula>
    </cfRule>
  </conditionalFormatting>
  <conditionalFormatting sqref="G6:G14">
    <cfRule type="expression" dxfId="653" priority="88">
      <formula>(G6/$G$5)&gt;0.8</formula>
    </cfRule>
  </conditionalFormatting>
  <conditionalFormatting sqref="M13:O13 G6 I6:O8 I11:O12 K10:O10 J9:O9 I9:I10 D6:D14 F14:O14 F13:K13 F7:G12">
    <cfRule type="containsBlanks" dxfId="652" priority="89">
      <formula>LEN(TRIM(D6))=0</formula>
    </cfRule>
  </conditionalFormatting>
  <conditionalFormatting sqref="H13:H14">
    <cfRule type="expression" dxfId="651" priority="90">
      <formula>AND((H13/$H$5)&gt;0,(H13/$H$5)&lt;=0.2)</formula>
    </cfRule>
  </conditionalFormatting>
  <conditionalFormatting sqref="H13:H14">
    <cfRule type="expression" dxfId="650" priority="91">
      <formula>AND((H13/$H$5)&gt;0.2,(H13/$H$5)&lt;=0.4)</formula>
    </cfRule>
  </conditionalFormatting>
  <conditionalFormatting sqref="H13:H14">
    <cfRule type="expression" dxfId="649" priority="92">
      <formula>AND((H13/$H$5)&gt;0.4,(H13/$H$5)&lt;=0.6)</formula>
    </cfRule>
  </conditionalFormatting>
  <conditionalFormatting sqref="H13:H14">
    <cfRule type="expression" dxfId="648" priority="93">
      <formula>AND((H13/$H$5)&gt;0.6,(H13/$H$5)&lt;=0.8)</formula>
    </cfRule>
  </conditionalFormatting>
  <conditionalFormatting sqref="H13:H14">
    <cfRule type="expression" dxfId="647" priority="94">
      <formula>(H13/$H$5)&gt;0.8</formula>
    </cfRule>
  </conditionalFormatting>
  <conditionalFormatting sqref="I6:I14">
    <cfRule type="expression" dxfId="646" priority="95">
      <formula>AND((I6/$I$5)&gt;0,(I6/$I$5)&lt;=0.2)</formula>
    </cfRule>
  </conditionalFormatting>
  <conditionalFormatting sqref="I6:I14">
    <cfRule type="expression" dxfId="645" priority="96">
      <formula>AND((I6/$I$5)&gt;0.2,(I6/$I$5)&lt;=0.4)</formula>
    </cfRule>
  </conditionalFormatting>
  <conditionalFormatting sqref="I6:I14">
    <cfRule type="expression" dxfId="644" priority="97">
      <formula>AND((I6/$I$5)&gt;0.4,(I6/$I$5)&lt;=0.62)</formula>
    </cfRule>
  </conditionalFormatting>
  <conditionalFormatting sqref="I6:I14">
    <cfRule type="expression" dxfId="643" priority="98">
      <formula>AND((I6/$I$5)&gt;0.6,(I6/$I$5)&lt;=0.8)</formula>
    </cfRule>
  </conditionalFormatting>
  <conditionalFormatting sqref="I6:I14">
    <cfRule type="expression" dxfId="642" priority="99">
      <formula>(I6/$I$5)&gt;0.8</formula>
    </cfRule>
  </conditionalFormatting>
  <conditionalFormatting sqref="J11:J14 J6:J9">
    <cfRule type="expression" dxfId="641" priority="100">
      <formula>AND((J6/$J$5)&gt;0,(J6/$J$5)&lt;=0.2)</formula>
    </cfRule>
  </conditionalFormatting>
  <conditionalFormatting sqref="J11:J14 J6:J9">
    <cfRule type="expression" dxfId="640" priority="101">
      <formula>AND((J6/$J$5)&gt;0.2,(J6/$J$5)&lt;=0.4)</formula>
    </cfRule>
  </conditionalFormatting>
  <conditionalFormatting sqref="J11:J14 J6:J9">
    <cfRule type="expression" dxfId="639" priority="102">
      <formula>AND((J6/$J$5)&gt;0.4,(J6/$J$5)&lt;=0.6)</formula>
    </cfRule>
  </conditionalFormatting>
  <conditionalFormatting sqref="J11:J14 J6:J9">
    <cfRule type="expression" dxfId="638" priority="103">
      <formula>AND((J6/$J$5)&gt;0.6,(J6/$J$5)&lt;=0.8)</formula>
    </cfRule>
  </conditionalFormatting>
  <conditionalFormatting sqref="J11:J14 J6:J9">
    <cfRule type="expression" dxfId="637" priority="104">
      <formula>(J6/$J$5)&gt;0.8</formula>
    </cfRule>
  </conditionalFormatting>
  <conditionalFormatting sqref="K6:K14">
    <cfRule type="expression" dxfId="636" priority="105">
      <formula>AND((K6/$K$5)&gt;0,(K6/$K$5)&lt;=0.2)</formula>
    </cfRule>
  </conditionalFormatting>
  <conditionalFormatting sqref="K6:K14">
    <cfRule type="expression" dxfId="635" priority="106">
      <formula>AND((K6/$K$5)&gt;0.2,(K6/$K$5)&lt;=0.4)</formula>
    </cfRule>
  </conditionalFormatting>
  <conditionalFormatting sqref="K6:K14">
    <cfRule type="expression" dxfId="634" priority="107">
      <formula>AND((K6/$K$5)&gt;0.4,(K6/$K$5)&lt;=0.6)</formula>
    </cfRule>
  </conditionalFormatting>
  <conditionalFormatting sqref="K6:K14">
    <cfRule type="expression" dxfId="633" priority="108">
      <formula>AND((K6/$K$5)&gt;0.6,(K6/$K$5)&lt;=0.8)</formula>
    </cfRule>
  </conditionalFormatting>
  <conditionalFormatting sqref="K6:K14">
    <cfRule type="expression" dxfId="632" priority="109">
      <formula>(K6/$K$5)&gt;0.8</formula>
    </cfRule>
  </conditionalFormatting>
  <conditionalFormatting sqref="L6:L12 L14">
    <cfRule type="expression" dxfId="631" priority="110">
      <formula>AND((L6/$L$5)&gt;0,(L6/$L$5)&lt;=0.2)</formula>
    </cfRule>
  </conditionalFormatting>
  <conditionalFormatting sqref="L6:L12 L14">
    <cfRule type="expression" dxfId="630" priority="111">
      <formula>AND((L6/$L$5)&gt;0.2,(L6/$L$5)&lt;=0.4)</formula>
    </cfRule>
  </conditionalFormatting>
  <conditionalFormatting sqref="L6:L12 L14">
    <cfRule type="expression" dxfId="629" priority="112">
      <formula>AND((L6/$L$5)&gt;0.4,(L6/$L$5)&lt;=0.6)</formula>
    </cfRule>
  </conditionalFormatting>
  <conditionalFormatting sqref="L6:L12 L14">
    <cfRule type="expression" dxfId="628" priority="113">
      <formula>AND((L6/$L$5)&gt;0.6,(L6/$L$5)&lt;=0.8)</formula>
    </cfRule>
  </conditionalFormatting>
  <conditionalFormatting sqref="L6:L12 L14">
    <cfRule type="expression" dxfId="627" priority="114">
      <formula>(L6/$L$5)&gt;0.8</formula>
    </cfRule>
  </conditionalFormatting>
  <conditionalFormatting sqref="M6:M14">
    <cfRule type="expression" dxfId="626" priority="115">
      <formula>AND((M6/$M$5)&gt;0,(M6/$M$5)&lt;=0.2)</formula>
    </cfRule>
  </conditionalFormatting>
  <conditionalFormatting sqref="M6:M14">
    <cfRule type="expression" dxfId="625" priority="116">
      <formula>AND((M6/$M$5)&gt;0.2,(M6/$M$5)&lt;=0.4)</formula>
    </cfRule>
  </conditionalFormatting>
  <conditionalFormatting sqref="M6:M14">
    <cfRule type="expression" dxfId="624" priority="117">
      <formula>AND((M6/$M$5)&gt;0.4,(M6/$M$5)&lt;=0.6)</formula>
    </cfRule>
  </conditionalFormatting>
  <conditionalFormatting sqref="M6:M14">
    <cfRule type="expression" dxfId="623" priority="118">
      <formula>AND((M6/$M$5)&gt;0.6,(M6/$M$5)&lt;=0.8)</formula>
    </cfRule>
  </conditionalFormatting>
  <conditionalFormatting sqref="M6:M14">
    <cfRule type="expression" dxfId="622" priority="119">
      <formula>(M6/$M$5)&gt;0.8</formula>
    </cfRule>
  </conditionalFormatting>
  <conditionalFormatting sqref="N6:N14">
    <cfRule type="expression" dxfId="621" priority="120">
      <formula>AND((N6/$N$5)&gt;0,(N6/$N$5)&lt;=0.2)</formula>
    </cfRule>
  </conditionalFormatting>
  <conditionalFormatting sqref="N6:N14">
    <cfRule type="expression" dxfId="620" priority="121">
      <formula>AND((N6/$N$5)&gt;0.2,(N6/$N$5)&lt;=0.4)</formula>
    </cfRule>
  </conditionalFormatting>
  <conditionalFormatting sqref="N6:N14">
    <cfRule type="expression" dxfId="619" priority="122">
      <formula>AND((N6/$N$5)&gt;0.4,(N6/$N$5)&lt;=0.6)</formula>
    </cfRule>
  </conditionalFormatting>
  <conditionalFormatting sqref="N6:N14">
    <cfRule type="expression" dxfId="618" priority="123">
      <formula>AND((N6/$N$5)&gt;0.6,(N6/$N$5)&lt;=0.8)</formula>
    </cfRule>
  </conditionalFormatting>
  <conditionalFormatting sqref="N6:N14">
    <cfRule type="expression" dxfId="617" priority="124">
      <formula>(N6/$N$5)&gt;0.8</formula>
    </cfRule>
  </conditionalFormatting>
  <conditionalFormatting sqref="O6:O14">
    <cfRule type="expression" dxfId="616" priority="125">
      <formula>AND((O6/$O$5)&gt;0,(O6/$O$5)&lt;=0.2)</formula>
    </cfRule>
  </conditionalFormatting>
  <conditionalFormatting sqref="O6:O14">
    <cfRule type="expression" dxfId="615" priority="126">
      <formula>AND((O6/$O$5)&gt;0.2,(O6/$O$5)&lt;=0.4)</formula>
    </cfRule>
  </conditionalFormatting>
  <conditionalFormatting sqref="O6:O14">
    <cfRule type="expression" dxfId="614" priority="127">
      <formula>AND((O6/$O$5)&gt;0.4,(O6/$O$5)&lt;=0.6)</formula>
    </cfRule>
  </conditionalFormatting>
  <conditionalFormatting sqref="O6:O14">
    <cfRule type="expression" dxfId="613" priority="128">
      <formula>AND((O6/$O$5)&gt;0.6,(O6/$O$5)&lt;=0.8)</formula>
    </cfRule>
  </conditionalFormatting>
  <conditionalFormatting sqref="O6:O14">
    <cfRule type="expression" dxfId="612" priority="129">
      <formula>(O6/$O$5)&gt;0.8</formula>
    </cfRule>
  </conditionalFormatting>
  <conditionalFormatting sqref="P5:Q14">
    <cfRule type="containsBlanks" dxfId="611" priority="130">
      <formula>LEN(TRIM(P5))=0</formula>
    </cfRule>
  </conditionalFormatting>
  <conditionalFormatting sqref="P6:Q14 M13:O13 G6 I11:O12 I10 K10:O10 I5:O9 D5:D14 F7:G12 F14:O14 F13:K13 F5:G5">
    <cfRule type="cellIs" dxfId="610" priority="131" operator="equal">
      <formula>0</formula>
    </cfRule>
  </conditionalFormatting>
  <conditionalFormatting sqref="Q5">
    <cfRule type="cellIs" dxfId="609" priority="63" operator="greaterThan">
      <formula>100</formula>
    </cfRule>
  </conditionalFormatting>
  <conditionalFormatting sqref="Q5">
    <cfRule type="cellIs" dxfId="608" priority="62" operator="lessThan">
      <formula>100</formula>
    </cfRule>
  </conditionalFormatting>
  <conditionalFormatting sqref="Q6:Q14">
    <cfRule type="top10" dxfId="607" priority="61" rank="3"/>
  </conditionalFormatting>
  <conditionalFormatting sqref="F12">
    <cfRule type="expression" dxfId="606" priority="56">
      <formula>AND((F12/$H$5)&gt;0,(F12/$H$5)&lt;=0.2)</formula>
    </cfRule>
  </conditionalFormatting>
  <conditionalFormatting sqref="F12">
    <cfRule type="expression" dxfId="605" priority="57">
      <formula>AND((F12/$H$5)&gt;0.2,(F12/$H$5)&lt;=0.4)</formula>
    </cfRule>
  </conditionalFormatting>
  <conditionalFormatting sqref="F12">
    <cfRule type="expression" dxfId="604" priority="58">
      <formula>AND((F12/$H$5)&gt;0.4,(F12/$H$5)&lt;=0.6)</formula>
    </cfRule>
  </conditionalFormatting>
  <conditionalFormatting sqref="F12">
    <cfRule type="expression" dxfId="603" priority="59">
      <formula>AND((F12/$H$5)&gt;0.6,(F12/$H$5)&lt;=0.8)</formula>
    </cfRule>
  </conditionalFormatting>
  <conditionalFormatting sqref="F12">
    <cfRule type="expression" dxfId="602" priority="60">
      <formula>(F12/$H$5)&gt;0.8</formula>
    </cfRule>
  </conditionalFormatting>
  <conditionalFormatting sqref="F12">
    <cfRule type="expression" dxfId="601" priority="51">
      <formula>AND((F12/$D$5)&gt;0,(F12/$D$5)&lt;=0.2)</formula>
    </cfRule>
  </conditionalFormatting>
  <conditionalFormatting sqref="F12">
    <cfRule type="expression" dxfId="600" priority="52">
      <formula>AND((F12/$D$5)&gt;0.2,(F12/$D$5)&lt;=0.4)</formula>
    </cfRule>
  </conditionalFormatting>
  <conditionalFormatting sqref="F12">
    <cfRule type="expression" dxfId="599" priority="53">
      <formula>AND((F12/$D$5)&gt;0.4,(F12/$D$5)&lt;=0.6)</formula>
    </cfRule>
  </conditionalFormatting>
  <conditionalFormatting sqref="F12">
    <cfRule type="expression" dxfId="598" priority="54">
      <formula>AND((F12/$D$5)&gt;0.6,(F12/$D$5)&lt;=0.8)</formula>
    </cfRule>
  </conditionalFormatting>
  <conditionalFormatting sqref="F12">
    <cfRule type="expression" dxfId="597" priority="55">
      <formula>(F12/$D$5)&gt;0.8</formula>
    </cfRule>
  </conditionalFormatting>
  <conditionalFormatting sqref="L13">
    <cfRule type="containsBlanks" dxfId="596" priority="44">
      <formula>LEN(TRIM(L13))=0</formula>
    </cfRule>
  </conditionalFormatting>
  <conditionalFormatting sqref="L13">
    <cfRule type="expression" dxfId="595" priority="45">
      <formula>AND((L13/$L$5)&gt;0,(L13/$L$5)&lt;=0.2)</formula>
    </cfRule>
  </conditionalFormatting>
  <conditionalFormatting sqref="L13">
    <cfRule type="expression" dxfId="594" priority="46">
      <formula>AND((L13/$L$5)&gt;0.2,(L13/$L$5)&lt;=0.4)</formula>
    </cfRule>
  </conditionalFormatting>
  <conditionalFormatting sqref="L13">
    <cfRule type="expression" dxfId="593" priority="47">
      <formula>AND((L13/$L$5)&gt;0.4,(L13/$L$5)&lt;=0.6)</formula>
    </cfRule>
  </conditionalFormatting>
  <conditionalFormatting sqref="L13">
    <cfRule type="expression" dxfId="592" priority="48">
      <formula>AND((L13/$L$5)&gt;0.6,(L13/$L$5)&lt;=0.8)</formula>
    </cfRule>
  </conditionalFormatting>
  <conditionalFormatting sqref="L13">
    <cfRule type="expression" dxfId="591" priority="49">
      <formula>(L13/$L$5)&gt;0.8</formula>
    </cfRule>
  </conditionalFormatting>
  <conditionalFormatting sqref="L13">
    <cfRule type="cellIs" dxfId="590" priority="50" operator="equal">
      <formula>0</formula>
    </cfRule>
  </conditionalFormatting>
  <conditionalFormatting sqref="L14">
    <cfRule type="expression" dxfId="589" priority="39">
      <formula>AND((L14/$K$5)&gt;0,(L14/$K$5)&lt;=0.2)</formula>
    </cfRule>
  </conditionalFormatting>
  <conditionalFormatting sqref="L14">
    <cfRule type="expression" dxfId="588" priority="40">
      <formula>AND((L14/$K$5)&gt;0.2,(L14/$K$5)&lt;=0.4)</formula>
    </cfRule>
  </conditionalFormatting>
  <conditionalFormatting sqref="L14">
    <cfRule type="expression" dxfId="587" priority="41">
      <formula>AND((L14/$K$5)&gt;0.4,(L14/$K$5)&lt;=0.6)</formula>
    </cfRule>
  </conditionalFormatting>
  <conditionalFormatting sqref="L14">
    <cfRule type="expression" dxfId="586" priority="42">
      <formula>AND((L14/$K$5)&gt;0.6,(L14/$K$5)&lt;=0.8)</formula>
    </cfRule>
  </conditionalFormatting>
  <conditionalFormatting sqref="L14">
    <cfRule type="expression" dxfId="585" priority="43">
      <formula>(L14/$K$5)&gt;0.8</formula>
    </cfRule>
  </conditionalFormatting>
  <conditionalFormatting sqref="F6">
    <cfRule type="containsBlanks" dxfId="584" priority="32">
      <formula>LEN(TRIM(F6))=0</formula>
    </cfRule>
  </conditionalFormatting>
  <conditionalFormatting sqref="F6">
    <cfRule type="expression" dxfId="583" priority="33">
      <formula>AND((F6/$I$5)&gt;0,(F6/$I$5)&lt;=0.2)</formula>
    </cfRule>
  </conditionalFormatting>
  <conditionalFormatting sqref="F6">
    <cfRule type="expression" dxfId="582" priority="34">
      <formula>AND((F6/$I$5)&gt;0.2,(F6/$I$5)&lt;=0.4)</formula>
    </cfRule>
  </conditionalFormatting>
  <conditionalFormatting sqref="F6">
    <cfRule type="expression" dxfId="581" priority="35">
      <formula>AND((F6/$I$5)&gt;0.4,(F6/$I$5)&lt;=0.62)</formula>
    </cfRule>
  </conditionalFormatting>
  <conditionalFormatting sqref="F6">
    <cfRule type="expression" dxfId="580" priority="36">
      <formula>AND((F6/$I$5)&gt;0.6,(F6/$I$5)&lt;=0.8)</formula>
    </cfRule>
  </conditionalFormatting>
  <conditionalFormatting sqref="F6">
    <cfRule type="expression" dxfId="579" priority="37">
      <formula>(F6/$I$5)&gt;0.8</formula>
    </cfRule>
  </conditionalFormatting>
  <conditionalFormatting sqref="F6">
    <cfRule type="cellIs" dxfId="578" priority="38" operator="equal">
      <formula>0</formula>
    </cfRule>
  </conditionalFormatting>
  <conditionalFormatting sqref="D15:O15">
    <cfRule type="cellIs" dxfId="577" priority="31" operator="greaterThan">
      <formula>D5</formula>
    </cfRule>
  </conditionalFormatting>
  <conditionalFormatting sqref="D15:O15">
    <cfRule type="cellIs" dxfId="576" priority="30" operator="lessThan">
      <formula>D5</formula>
    </cfRule>
  </conditionalFormatting>
  <conditionalFormatting sqref="H6:H11">
    <cfRule type="containsBlanks" dxfId="575" priority="23">
      <formula>LEN(TRIM(H6))=0</formula>
    </cfRule>
  </conditionalFormatting>
  <conditionalFormatting sqref="H6:H11">
    <cfRule type="expression" dxfId="574" priority="24">
      <formula>AND((H6/$H$5)&gt;0,(H6/$H$5)&lt;=0.2)</formula>
    </cfRule>
  </conditionalFormatting>
  <conditionalFormatting sqref="H6:H11">
    <cfRule type="expression" dxfId="573" priority="25">
      <formula>AND((H6/$H$5)&gt;0.2,(H6/$H$5)&lt;=0.4)</formula>
    </cfRule>
  </conditionalFormatting>
  <conditionalFormatting sqref="H6:H11">
    <cfRule type="expression" dxfId="572" priority="26">
      <formula>AND((H6/$H$5)&gt;0.4,(H6/$H$5)&lt;=0.6)</formula>
    </cfRule>
  </conditionalFormatting>
  <conditionalFormatting sqref="H6:H11">
    <cfRule type="expression" dxfId="571" priority="27">
      <formula>AND((H6/$H$5)&gt;0.6,(H6/$H$5)&lt;=0.8)</formula>
    </cfRule>
  </conditionalFormatting>
  <conditionalFormatting sqref="H6:H11">
    <cfRule type="expression" dxfId="570" priority="28">
      <formula>(H6/$H$5)&gt;0.8</formula>
    </cfRule>
  </conditionalFormatting>
  <conditionalFormatting sqref="H6:H11">
    <cfRule type="cellIs" dxfId="569" priority="29" operator="equal">
      <formula>0</formula>
    </cfRule>
  </conditionalFormatting>
  <conditionalFormatting sqref="H12">
    <cfRule type="containsBlanks" dxfId="568" priority="16">
      <formula>LEN(TRIM(H12))=0</formula>
    </cfRule>
  </conditionalFormatting>
  <conditionalFormatting sqref="H12">
    <cfRule type="expression" dxfId="567" priority="17">
      <formula>AND((H12/$I$5)&gt;0,(H12/$I$5)&lt;=0.2)</formula>
    </cfRule>
  </conditionalFormatting>
  <conditionalFormatting sqref="H12">
    <cfRule type="expression" dxfId="566" priority="18">
      <formula>AND((H12/$I$5)&gt;0.2,(H12/$I$5)&lt;=0.4)</formula>
    </cfRule>
  </conditionalFormatting>
  <conditionalFormatting sqref="H12">
    <cfRule type="expression" dxfId="565" priority="19">
      <formula>AND((H12/$I$5)&gt;0.4,(H12/$I$5)&lt;=0.62)</formula>
    </cfRule>
  </conditionalFormatting>
  <conditionalFormatting sqref="H12">
    <cfRule type="expression" dxfId="564" priority="20">
      <formula>AND((H12/$I$5)&gt;0.6,(H12/$I$5)&lt;=0.8)</formula>
    </cfRule>
  </conditionalFormatting>
  <conditionalFormatting sqref="H12">
    <cfRule type="expression" dxfId="563" priority="21">
      <formula>(H12/$I$5)&gt;0.8</formula>
    </cfRule>
  </conditionalFormatting>
  <conditionalFormatting sqref="H12">
    <cfRule type="cellIs" dxfId="562" priority="22" operator="equal">
      <formula>0</formula>
    </cfRule>
  </conditionalFormatting>
  <conditionalFormatting sqref="H5">
    <cfRule type="cellIs" dxfId="561" priority="15" operator="equal">
      <formula>0</formula>
    </cfRule>
  </conditionalFormatting>
  <conditionalFormatting sqref="J9">
    <cfRule type="containsBlanks" dxfId="560" priority="8">
      <formula>LEN(TRIM(J9))=0</formula>
    </cfRule>
  </conditionalFormatting>
  <conditionalFormatting sqref="J9">
    <cfRule type="expression" dxfId="559" priority="9">
      <formula>AND((J9/$J$5)&gt;0,(J9/$J$5)&lt;=0.2)</formula>
    </cfRule>
  </conditionalFormatting>
  <conditionalFormatting sqref="J9">
    <cfRule type="expression" dxfId="558" priority="10">
      <formula>AND((J9/$J$5)&gt;0.2,(J9/$J$5)&lt;=0.4)</formula>
    </cfRule>
  </conditionalFormatting>
  <conditionalFormatting sqref="J9">
    <cfRule type="expression" dxfId="557" priority="11">
      <formula>AND((J9/$J$5)&gt;0.4,(J9/$J$5)&lt;=0.6)</formula>
    </cfRule>
  </conditionalFormatting>
  <conditionalFormatting sqref="J9">
    <cfRule type="expression" dxfId="556" priority="12">
      <formula>AND((J9/$J$5)&gt;0.6,(J9/$J$5)&lt;=0.8)</formula>
    </cfRule>
  </conditionalFormatting>
  <conditionalFormatting sqref="J9">
    <cfRule type="expression" dxfId="555" priority="13">
      <formula>(J9/$J$5)&gt;0.8</formula>
    </cfRule>
  </conditionalFormatting>
  <conditionalFormatting sqref="J9">
    <cfRule type="cellIs" dxfId="554" priority="14" operator="equal">
      <formula>0</formula>
    </cfRule>
  </conditionalFormatting>
  <conditionalFormatting sqref="E6:E14">
    <cfRule type="expression" dxfId="553" priority="1">
      <formula>AND((E6/$D$5)&gt;0,(E6/$D$5)&lt;=0.2)</formula>
    </cfRule>
  </conditionalFormatting>
  <conditionalFormatting sqref="E6:E14">
    <cfRule type="expression" dxfId="552" priority="2">
      <formula>AND((E6/$D$5)&gt;0.2,(E6/$D$5)&lt;=0.4)</formula>
    </cfRule>
  </conditionalFormatting>
  <conditionalFormatting sqref="E6:E14">
    <cfRule type="expression" dxfId="551" priority="3">
      <formula>AND((E6/$D$5)&gt;0.4,(E6/$D$5)&lt;=0.6)</formula>
    </cfRule>
  </conditionalFormatting>
  <conditionalFormatting sqref="E6:E14">
    <cfRule type="expression" dxfId="550" priority="4">
      <formula>AND((E6/$D$5)&gt;0.6,(E6/$D$5)&lt;=0.8)</formula>
    </cfRule>
  </conditionalFormatting>
  <conditionalFormatting sqref="E6:E14">
    <cfRule type="expression" dxfId="549" priority="5">
      <formula>(E6/$D$5)&gt;0.8</formula>
    </cfRule>
  </conditionalFormatting>
  <conditionalFormatting sqref="E6:E14">
    <cfRule type="containsBlanks" dxfId="548" priority="6">
      <formula>LEN(TRIM(E6))=0</formula>
    </cfRule>
  </conditionalFormatting>
  <conditionalFormatting sqref="E5:E14">
    <cfRule type="cellIs" dxfId="547" priority="7" operator="equal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1177-206F-4F88-8CB2-D75F64028DB0}">
  <dimension ref="A1:U17"/>
  <sheetViews>
    <sheetView topLeftCell="A2" workbookViewId="0">
      <selection activeCell="E6" sqref="E6"/>
    </sheetView>
  </sheetViews>
  <sheetFormatPr defaultColWidth="14.42578125" defaultRowHeight="12.75" x14ac:dyDescent="0.2"/>
  <cols>
    <col min="1" max="2" width="4.28515625" style="1" customWidth="1"/>
    <col min="3" max="3" width="25.7109375" style="1" customWidth="1"/>
    <col min="4" max="4" width="5" style="1" customWidth="1"/>
    <col min="5" max="5" width="5.5703125" style="1" customWidth="1"/>
    <col min="6" max="6" width="5.28515625" style="1" customWidth="1"/>
    <col min="7" max="7" width="5.42578125" style="1" customWidth="1"/>
    <col min="8" max="8" width="5.140625" style="1" customWidth="1"/>
    <col min="9" max="10" width="4.85546875" style="1" customWidth="1"/>
    <col min="11" max="11" width="5.42578125" style="1" customWidth="1"/>
    <col min="12" max="12" width="5.5703125" style="1" customWidth="1"/>
    <col min="13" max="13" width="5" style="1" customWidth="1"/>
    <col min="14" max="14" width="5.28515625" style="1" customWidth="1"/>
    <col min="15" max="15" width="5.140625" style="1" customWidth="1"/>
    <col min="16" max="16" width="7.42578125" style="1" customWidth="1"/>
    <col min="17" max="17" width="7" style="1" customWidth="1"/>
    <col min="18" max="18" width="4.28515625" style="1" customWidth="1"/>
    <col min="19" max="19" width="17.85546875" style="1" customWidth="1"/>
    <col min="20" max="20" width="4.7109375" style="1" customWidth="1"/>
    <col min="21" max="16384" width="14.42578125" style="1"/>
  </cols>
  <sheetData>
    <row r="1" spans="1:21" ht="15.75" customHeight="1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1" ht="45.75" customHeight="1" x14ac:dyDescent="0.2">
      <c r="B2" s="3"/>
      <c r="C2" s="54" t="s">
        <v>11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"/>
      <c r="S2" s="4"/>
      <c r="T2" s="5"/>
    </row>
    <row r="3" spans="1:21" x14ac:dyDescent="0.2">
      <c r="A3" s="19"/>
      <c r="B3" s="23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9"/>
      <c r="S3" s="9"/>
      <c r="T3" s="28"/>
      <c r="U3" s="27"/>
    </row>
    <row r="4" spans="1:21" x14ac:dyDescent="0.2">
      <c r="A4" s="19"/>
      <c r="B4" s="24"/>
      <c r="C4" s="29" t="s">
        <v>12</v>
      </c>
      <c r="D4" s="30" t="s">
        <v>13</v>
      </c>
      <c r="E4" s="30" t="s">
        <v>14</v>
      </c>
      <c r="F4" s="30" t="s">
        <v>15</v>
      </c>
      <c r="G4" s="30" t="s">
        <v>16</v>
      </c>
      <c r="H4" s="30" t="s">
        <v>17</v>
      </c>
      <c r="I4" s="30" t="s">
        <v>18</v>
      </c>
      <c r="J4" s="30" t="s">
        <v>19</v>
      </c>
      <c r="K4" s="30" t="s">
        <v>20</v>
      </c>
      <c r="L4" s="30" t="s">
        <v>21</v>
      </c>
      <c r="M4" s="30" t="s">
        <v>22</v>
      </c>
      <c r="N4" s="30" t="s">
        <v>23</v>
      </c>
      <c r="O4" s="31" t="s">
        <v>24</v>
      </c>
      <c r="P4" s="32" t="s">
        <v>1</v>
      </c>
      <c r="Q4" s="33" t="s">
        <v>0</v>
      </c>
      <c r="R4" s="10"/>
      <c r="S4" s="9"/>
      <c r="T4" s="28"/>
      <c r="U4" s="27"/>
    </row>
    <row r="5" spans="1:21" x14ac:dyDescent="0.2">
      <c r="A5" s="20"/>
      <c r="B5" s="25"/>
      <c r="C5" s="34" t="s">
        <v>2</v>
      </c>
      <c r="D5" s="11">
        <v>3</v>
      </c>
      <c r="E5" s="11">
        <v>2</v>
      </c>
      <c r="F5" s="11"/>
      <c r="G5" s="11">
        <v>5</v>
      </c>
      <c r="H5" s="11">
        <v>1.5</v>
      </c>
      <c r="I5" s="11">
        <v>5</v>
      </c>
      <c r="J5" s="11">
        <v>5</v>
      </c>
      <c r="K5" s="11">
        <v>5</v>
      </c>
      <c r="L5" s="11">
        <v>5</v>
      </c>
      <c r="M5" s="11">
        <v>4</v>
      </c>
      <c r="N5" s="11">
        <v>5</v>
      </c>
      <c r="O5" s="12">
        <v>4.5</v>
      </c>
      <c r="P5" s="39">
        <f t="shared" ref="P5:P14" si="0">SUM(D5:O5)</f>
        <v>45</v>
      </c>
      <c r="Q5" s="40">
        <f>IF($P$5=0,"",SUM(P6:P14)/$P$5*100)</f>
        <v>100</v>
      </c>
      <c r="R5" s="10"/>
      <c r="S5" s="9"/>
      <c r="T5" s="28"/>
      <c r="U5" s="27"/>
    </row>
    <row r="6" spans="1:21" x14ac:dyDescent="0.2">
      <c r="A6" s="21"/>
      <c r="B6" s="26"/>
      <c r="C6" s="35" t="s">
        <v>3</v>
      </c>
      <c r="D6" s="13"/>
      <c r="E6" s="46">
        <v>1.35</v>
      </c>
      <c r="F6" s="13"/>
      <c r="G6" s="46">
        <v>3.5</v>
      </c>
      <c r="H6" s="13"/>
      <c r="I6" s="13"/>
      <c r="J6" s="13"/>
      <c r="K6" s="13"/>
      <c r="L6" s="13"/>
      <c r="M6" s="13">
        <v>0.3</v>
      </c>
      <c r="N6" s="13">
        <v>1.5</v>
      </c>
      <c r="O6" s="14"/>
      <c r="P6" s="41">
        <f t="shared" si="0"/>
        <v>6.6499999999999995</v>
      </c>
      <c r="Q6" s="42">
        <f t="shared" ref="Q6:Q14" si="1">IF($P$5=0,0,P6/$P$5*100)</f>
        <v>14.777777777777775</v>
      </c>
      <c r="R6" s="10"/>
      <c r="S6" s="63" t="s">
        <v>25</v>
      </c>
      <c r="T6" s="28"/>
      <c r="U6" s="27"/>
    </row>
    <row r="7" spans="1:21" x14ac:dyDescent="0.2">
      <c r="A7" s="21"/>
      <c r="B7" s="26"/>
      <c r="C7" s="35" t="s">
        <v>26</v>
      </c>
      <c r="D7" s="13">
        <v>1.5</v>
      </c>
      <c r="E7" s="13"/>
      <c r="F7" s="13"/>
      <c r="G7" s="13"/>
      <c r="H7" s="13"/>
      <c r="I7" s="13">
        <v>2</v>
      </c>
      <c r="J7" s="13"/>
      <c r="K7" s="13">
        <v>4.2</v>
      </c>
      <c r="L7" s="13">
        <v>1.5</v>
      </c>
      <c r="M7" s="13">
        <v>0.2</v>
      </c>
      <c r="N7" s="13">
        <v>0.2</v>
      </c>
      <c r="O7" s="14">
        <v>1.7</v>
      </c>
      <c r="P7" s="41">
        <f t="shared" si="0"/>
        <v>11.299999999999997</v>
      </c>
      <c r="Q7" s="42">
        <f t="shared" si="1"/>
        <v>25.111111111111107</v>
      </c>
      <c r="R7" s="10"/>
      <c r="S7" s="64"/>
      <c r="T7" s="28"/>
      <c r="U7" s="27"/>
    </row>
    <row r="8" spans="1:21" x14ac:dyDescent="0.2">
      <c r="A8" s="21"/>
      <c r="B8" s="26"/>
      <c r="C8" s="35" t="s">
        <v>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41">
        <f t="shared" si="0"/>
        <v>0</v>
      </c>
      <c r="Q8" s="42">
        <f t="shared" si="1"/>
        <v>0</v>
      </c>
      <c r="R8" s="10"/>
      <c r="S8" s="64"/>
      <c r="T8" s="28"/>
      <c r="U8" s="27"/>
    </row>
    <row r="9" spans="1:21" x14ac:dyDescent="0.2">
      <c r="A9" s="21"/>
      <c r="B9" s="26"/>
      <c r="C9" s="35" t="s">
        <v>4</v>
      </c>
      <c r="D9" s="13"/>
      <c r="E9" s="13"/>
      <c r="F9" s="13"/>
      <c r="G9" s="13"/>
      <c r="H9" s="13">
        <v>1.1499999999999999</v>
      </c>
      <c r="I9" s="13"/>
      <c r="J9" s="13">
        <v>2</v>
      </c>
      <c r="K9" s="13"/>
      <c r="L9" s="13"/>
      <c r="M9" s="13"/>
      <c r="N9" s="13"/>
      <c r="O9" s="14"/>
      <c r="P9" s="41">
        <f t="shared" si="0"/>
        <v>3.15</v>
      </c>
      <c r="Q9" s="42">
        <f t="shared" si="1"/>
        <v>6.9999999999999991</v>
      </c>
      <c r="R9" s="10"/>
      <c r="S9" s="64"/>
      <c r="T9" s="28"/>
      <c r="U9" s="27"/>
    </row>
    <row r="10" spans="1:21" x14ac:dyDescent="0.2">
      <c r="A10" s="21"/>
      <c r="B10" s="26"/>
      <c r="C10" s="35" t="s">
        <v>5</v>
      </c>
      <c r="D10" s="13"/>
      <c r="E10" s="13"/>
      <c r="F10" s="13"/>
      <c r="G10" s="13"/>
      <c r="H10" s="13"/>
      <c r="I10" s="13"/>
      <c r="K10" s="13"/>
      <c r="L10" s="13">
        <v>0.7</v>
      </c>
      <c r="M10" s="13">
        <v>2</v>
      </c>
      <c r="N10" s="13"/>
      <c r="O10" s="14"/>
      <c r="P10" s="41">
        <f t="shared" si="0"/>
        <v>2.7</v>
      </c>
      <c r="Q10" s="42">
        <f t="shared" si="1"/>
        <v>6.0000000000000009</v>
      </c>
      <c r="R10" s="10"/>
      <c r="S10" s="64"/>
      <c r="T10" s="28"/>
      <c r="U10" s="27"/>
    </row>
    <row r="11" spans="1:21" x14ac:dyDescent="0.2">
      <c r="A11" s="21"/>
      <c r="B11" s="26"/>
      <c r="C11" s="35" t="s">
        <v>6</v>
      </c>
      <c r="D11" s="13"/>
      <c r="E11" s="13"/>
      <c r="F11" s="13"/>
      <c r="G11" s="13"/>
      <c r="H11" s="13"/>
      <c r="I11" s="13"/>
      <c r="J11" s="13">
        <v>1.5</v>
      </c>
      <c r="K11" s="13"/>
      <c r="L11" s="13"/>
      <c r="M11" s="13"/>
      <c r="N11" s="13"/>
      <c r="O11" s="14"/>
      <c r="P11" s="41">
        <f t="shared" si="0"/>
        <v>1.5</v>
      </c>
      <c r="Q11" s="42">
        <f t="shared" si="1"/>
        <v>3.3333333333333335</v>
      </c>
      <c r="R11" s="10"/>
      <c r="S11" s="64"/>
      <c r="T11" s="28"/>
      <c r="U11" s="27"/>
    </row>
    <row r="12" spans="1:21" x14ac:dyDescent="0.2">
      <c r="A12" s="21"/>
      <c r="B12" s="26"/>
      <c r="C12" s="35" t="s">
        <v>7</v>
      </c>
      <c r="D12" s="13">
        <v>0.25</v>
      </c>
      <c r="E12" s="13"/>
      <c r="F12" s="13"/>
      <c r="G12" s="13"/>
      <c r="H12" s="13"/>
      <c r="I12" s="13">
        <v>2</v>
      </c>
      <c r="J12" s="13">
        <v>0.2</v>
      </c>
      <c r="K12" s="13">
        <v>0.5</v>
      </c>
      <c r="L12" s="13">
        <v>0.3</v>
      </c>
      <c r="M12" s="13"/>
      <c r="N12" s="13"/>
      <c r="O12" s="14"/>
      <c r="P12" s="41">
        <f t="shared" si="0"/>
        <v>3.25</v>
      </c>
      <c r="Q12" s="42">
        <f t="shared" si="1"/>
        <v>7.2222222222222214</v>
      </c>
      <c r="R12" s="10"/>
      <c r="S12" s="64"/>
      <c r="T12" s="28"/>
      <c r="U12" s="27"/>
    </row>
    <row r="13" spans="1:21" x14ac:dyDescent="0.2">
      <c r="A13" s="21"/>
      <c r="B13" s="26"/>
      <c r="C13" s="35" t="s">
        <v>8</v>
      </c>
      <c r="D13" s="13">
        <v>0.75</v>
      </c>
      <c r="E13" s="13">
        <v>0.15</v>
      </c>
      <c r="F13" s="13"/>
      <c r="G13" s="13">
        <v>0.8</v>
      </c>
      <c r="H13" s="13">
        <v>0.25</v>
      </c>
      <c r="I13" s="13"/>
      <c r="J13" s="13">
        <v>0.8</v>
      </c>
      <c r="K13" s="13">
        <v>0.3</v>
      </c>
      <c r="L13" s="13">
        <v>0.3</v>
      </c>
      <c r="M13" s="13">
        <v>0.5</v>
      </c>
      <c r="N13" s="13">
        <v>1</v>
      </c>
      <c r="O13" s="14">
        <v>1.8</v>
      </c>
      <c r="P13" s="41">
        <f t="shared" si="0"/>
        <v>6.6499999999999995</v>
      </c>
      <c r="Q13" s="42">
        <f t="shared" si="1"/>
        <v>14.777777777777775</v>
      </c>
      <c r="R13" s="10"/>
      <c r="S13" s="64"/>
      <c r="T13" s="28"/>
      <c r="U13" s="27"/>
    </row>
    <row r="14" spans="1:21" x14ac:dyDescent="0.2">
      <c r="A14" s="21"/>
      <c r="B14" s="26"/>
      <c r="C14" s="36" t="s">
        <v>10</v>
      </c>
      <c r="D14" s="37">
        <v>0.5</v>
      </c>
      <c r="E14" s="37">
        <v>0.5</v>
      </c>
      <c r="F14" s="37"/>
      <c r="G14" s="37">
        <v>0.7</v>
      </c>
      <c r="H14" s="37">
        <v>0.1</v>
      </c>
      <c r="I14" s="37">
        <v>1</v>
      </c>
      <c r="J14" s="37">
        <v>0.5</v>
      </c>
      <c r="K14" s="37"/>
      <c r="L14" s="37">
        <v>2.2000000000000002</v>
      </c>
      <c r="M14" s="37">
        <v>1</v>
      </c>
      <c r="N14" s="37">
        <v>2.2999999999999998</v>
      </c>
      <c r="O14" s="38">
        <v>1</v>
      </c>
      <c r="P14" s="43">
        <f t="shared" si="0"/>
        <v>9.8000000000000007</v>
      </c>
      <c r="Q14" s="44">
        <f t="shared" si="1"/>
        <v>21.777777777777779</v>
      </c>
      <c r="R14" s="10"/>
      <c r="S14" s="65"/>
      <c r="T14" s="28"/>
      <c r="U14" s="27"/>
    </row>
    <row r="15" spans="1:21" x14ac:dyDescent="0.2">
      <c r="A15" s="22"/>
      <c r="B15" s="10"/>
      <c r="C15" s="15"/>
      <c r="D15" s="45">
        <f t="shared" ref="D15:O15" si="2">SUM(D6:D14)</f>
        <v>3</v>
      </c>
      <c r="E15" s="45">
        <f t="shared" si="2"/>
        <v>2</v>
      </c>
      <c r="F15" s="45">
        <f t="shared" si="2"/>
        <v>0</v>
      </c>
      <c r="G15" s="45">
        <f t="shared" si="2"/>
        <v>5</v>
      </c>
      <c r="H15" s="45">
        <f t="shared" si="2"/>
        <v>1.5</v>
      </c>
      <c r="I15" s="45">
        <f t="shared" si="2"/>
        <v>5</v>
      </c>
      <c r="J15" s="45">
        <f t="shared" si="2"/>
        <v>5</v>
      </c>
      <c r="K15" s="45">
        <f t="shared" si="2"/>
        <v>5</v>
      </c>
      <c r="L15" s="45">
        <f t="shared" si="2"/>
        <v>5</v>
      </c>
      <c r="M15" s="45">
        <f t="shared" si="2"/>
        <v>4</v>
      </c>
      <c r="N15" s="45">
        <f t="shared" si="2"/>
        <v>5</v>
      </c>
      <c r="O15" s="45">
        <f t="shared" si="2"/>
        <v>4.5</v>
      </c>
      <c r="P15" s="15"/>
      <c r="Q15" s="15"/>
      <c r="R15" s="9"/>
      <c r="S15" s="9"/>
      <c r="T15" s="28"/>
      <c r="U15" s="27"/>
    </row>
    <row r="16" spans="1:21" x14ac:dyDescent="0.2">
      <c r="A16" s="22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28"/>
      <c r="U16" s="27"/>
    </row>
    <row r="17" spans="2:20" ht="144" customHeight="1" x14ac:dyDescent="0.2">
      <c r="B17" s="16"/>
      <c r="C17" s="60" t="s">
        <v>27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2"/>
      <c r="R17" s="17"/>
      <c r="S17" s="17"/>
      <c r="T17" s="18"/>
    </row>
  </sheetData>
  <mergeCells count="3">
    <mergeCell ref="C2:Q2"/>
    <mergeCell ref="S6:S14"/>
    <mergeCell ref="C17:Q17"/>
  </mergeCells>
  <conditionalFormatting sqref="D6:D14">
    <cfRule type="expression" dxfId="546" priority="72">
      <formula>AND((D6/$D$5)&gt;0,(D6/$D$5)&lt;=0.2)</formula>
    </cfRule>
  </conditionalFormatting>
  <conditionalFormatting sqref="D6:D14">
    <cfRule type="expression" dxfId="545" priority="73">
      <formula>AND((D6/$D$5)&gt;0.2,(D6/$D$5)&lt;=0.4)</formula>
    </cfRule>
  </conditionalFormatting>
  <conditionalFormatting sqref="D6:D14">
    <cfRule type="expression" dxfId="544" priority="74">
      <formula>AND((D6/$D$5)&gt;0.4,(D6/$D$5)&lt;=0.6)</formula>
    </cfRule>
  </conditionalFormatting>
  <conditionalFormatting sqref="D6:D14">
    <cfRule type="expression" dxfId="543" priority="75">
      <formula>AND((D6/$D$5)&gt;0.6,(D6/$D$5)&lt;=0.8)</formula>
    </cfRule>
  </conditionalFormatting>
  <conditionalFormatting sqref="D6:D14">
    <cfRule type="expression" dxfId="542" priority="76">
      <formula>(D6/$D$5)&gt;0.8</formula>
    </cfRule>
  </conditionalFormatting>
  <conditionalFormatting sqref="F7:F14">
    <cfRule type="expression" dxfId="541" priority="82">
      <formula>AND((F7/$F$5)&gt;0,(F7/$F$5)&lt;=0.2)</formula>
    </cfRule>
  </conditionalFormatting>
  <conditionalFormatting sqref="F7:F14">
    <cfRule type="expression" dxfId="540" priority="83">
      <formula>AND((F7/$F$5)&gt;0.2,(F7/$F$5)&lt;=0.4)</formula>
    </cfRule>
  </conditionalFormatting>
  <conditionalFormatting sqref="F7:F14">
    <cfRule type="expression" dxfId="539" priority="84">
      <formula>AND((F7/$F$5)&gt;0.4,(F7/$F$5)&lt;=0.6)</formula>
    </cfRule>
  </conditionalFormatting>
  <conditionalFormatting sqref="F7:F14">
    <cfRule type="expression" dxfId="538" priority="85">
      <formula>AND((F7/$F$5)&gt;0.6,(F7/$F$5)*100&lt;=0.8)</formula>
    </cfRule>
  </conditionalFormatting>
  <conditionalFormatting sqref="F7:F14">
    <cfRule type="expression" dxfId="537" priority="86">
      <formula>(F7/$F$5)&gt;0.8</formula>
    </cfRule>
  </conditionalFormatting>
  <conditionalFormatting sqref="G6:G14">
    <cfRule type="expression" dxfId="536" priority="87">
      <formula>AND((G6/$G$5)&gt;0,(G6/$G$5)&lt;=0.2)</formula>
    </cfRule>
  </conditionalFormatting>
  <conditionalFormatting sqref="G6:G14">
    <cfRule type="expression" dxfId="535" priority="88">
      <formula>AND((G6/$G$5)&gt;0.2,(G6/$G$5)&lt;=0.4)</formula>
    </cfRule>
  </conditionalFormatting>
  <conditionalFormatting sqref="G6:G14">
    <cfRule type="expression" dxfId="534" priority="89">
      <formula>AND((G6/$G$5)&gt;0.4,(G6/$G$5)&lt;=0.6)</formula>
    </cfRule>
  </conditionalFormatting>
  <conditionalFormatting sqref="G6:G14">
    <cfRule type="expression" dxfId="533" priority="90">
      <formula>AND((G6/$G$5)&gt;0.6,(G6/$G$5)&lt;=0.8)</formula>
    </cfRule>
  </conditionalFormatting>
  <conditionalFormatting sqref="G6:G14">
    <cfRule type="expression" dxfId="532" priority="91">
      <formula>(G6/$G$5)&gt;0.8</formula>
    </cfRule>
  </conditionalFormatting>
  <conditionalFormatting sqref="M13:O13 G6 I6:O8 I11:O12 K10:O10 J9:O9 I9:I10 D6:D14 F13:K13 F14:O14 F7:G12">
    <cfRule type="containsBlanks" dxfId="531" priority="92">
      <formula>LEN(TRIM(D6))=0</formula>
    </cfRule>
  </conditionalFormatting>
  <conditionalFormatting sqref="H13:H14">
    <cfRule type="expression" dxfId="530" priority="93">
      <formula>AND((H13/$H$5)&gt;0,(H13/$H$5)&lt;=0.2)</formula>
    </cfRule>
  </conditionalFormatting>
  <conditionalFormatting sqref="H13:H14">
    <cfRule type="expression" dxfId="529" priority="94">
      <formula>AND((H13/$H$5)&gt;0.2,(H13/$H$5)&lt;=0.4)</formula>
    </cfRule>
  </conditionalFormatting>
  <conditionalFormatting sqref="H13:H14">
    <cfRule type="expression" dxfId="528" priority="95">
      <formula>AND((H13/$H$5)&gt;0.4,(H13/$H$5)&lt;=0.6)</formula>
    </cfRule>
  </conditionalFormatting>
  <conditionalFormatting sqref="H13:H14">
    <cfRule type="expression" dxfId="527" priority="96">
      <formula>AND((H13/$H$5)&gt;0.6,(H13/$H$5)&lt;=0.8)</formula>
    </cfRule>
  </conditionalFormatting>
  <conditionalFormatting sqref="H13:H14">
    <cfRule type="expression" dxfId="526" priority="97">
      <formula>(H13/$H$5)&gt;0.8</formula>
    </cfRule>
  </conditionalFormatting>
  <conditionalFormatting sqref="I6:I14">
    <cfRule type="expression" dxfId="525" priority="98">
      <formula>AND((I6/$I$5)&gt;0,(I6/$I$5)&lt;=0.2)</formula>
    </cfRule>
  </conditionalFormatting>
  <conditionalFormatting sqref="I6:I14">
    <cfRule type="expression" dxfId="524" priority="99">
      <formula>AND((I6/$I$5)&gt;0.2,(I6/$I$5)&lt;=0.4)</formula>
    </cfRule>
  </conditionalFormatting>
  <conditionalFormatting sqref="I6:I14">
    <cfRule type="expression" dxfId="523" priority="100">
      <formula>AND((I6/$I$5)&gt;0.4,(I6/$I$5)&lt;=0.62)</formula>
    </cfRule>
  </conditionalFormatting>
  <conditionalFormatting sqref="I6:I14">
    <cfRule type="expression" dxfId="522" priority="101">
      <formula>AND((I6/$I$5)&gt;0.6,(I6/$I$5)&lt;=0.8)</formula>
    </cfRule>
  </conditionalFormatting>
  <conditionalFormatting sqref="I6:I14">
    <cfRule type="expression" dxfId="521" priority="102">
      <formula>(I6/$I$5)&gt;0.8</formula>
    </cfRule>
  </conditionalFormatting>
  <conditionalFormatting sqref="J11:J14 J6:J9">
    <cfRule type="expression" dxfId="520" priority="103">
      <formula>AND((J6/$J$5)&gt;0,(J6/$J$5)&lt;=0.2)</formula>
    </cfRule>
  </conditionalFormatting>
  <conditionalFormatting sqref="J11:J14 J6:J9">
    <cfRule type="expression" dxfId="519" priority="104">
      <formula>AND((J6/$J$5)&gt;0.2,(J6/$J$5)&lt;=0.4)</formula>
    </cfRule>
  </conditionalFormatting>
  <conditionalFormatting sqref="J11:J14 J6:J9">
    <cfRule type="expression" dxfId="518" priority="105">
      <formula>AND((J6/$J$5)&gt;0.4,(J6/$J$5)&lt;=0.6)</formula>
    </cfRule>
  </conditionalFormatting>
  <conditionalFormatting sqref="J11:J14 J6:J9">
    <cfRule type="expression" dxfId="517" priority="106">
      <formula>AND((J6/$J$5)&gt;0.6,(J6/$J$5)&lt;=0.8)</formula>
    </cfRule>
  </conditionalFormatting>
  <conditionalFormatting sqref="J11:J14 J6:J9">
    <cfRule type="expression" dxfId="516" priority="107">
      <formula>(J6/$J$5)&gt;0.8</formula>
    </cfRule>
  </conditionalFormatting>
  <conditionalFormatting sqref="K6:K14">
    <cfRule type="expression" dxfId="515" priority="108">
      <formula>AND((K6/$K$5)&gt;0,(K6/$K$5)&lt;=0.2)</formula>
    </cfRule>
  </conditionalFormatting>
  <conditionalFormatting sqref="K6:K14">
    <cfRule type="expression" dxfId="514" priority="109">
      <formula>AND((K6/$K$5)&gt;0.2,(K6/$K$5)&lt;=0.4)</formula>
    </cfRule>
  </conditionalFormatting>
  <conditionalFormatting sqref="K6:K14">
    <cfRule type="expression" dxfId="513" priority="110">
      <formula>AND((K6/$K$5)&gt;0.4,(K6/$K$5)&lt;=0.6)</formula>
    </cfRule>
  </conditionalFormatting>
  <conditionalFormatting sqref="K6:K14">
    <cfRule type="expression" dxfId="512" priority="111">
      <formula>AND((K6/$K$5)&gt;0.6,(K6/$K$5)&lt;=0.8)</formula>
    </cfRule>
  </conditionalFormatting>
  <conditionalFormatting sqref="K6:K14">
    <cfRule type="expression" dxfId="511" priority="112">
      <formula>(K6/$K$5)&gt;0.8</formula>
    </cfRule>
  </conditionalFormatting>
  <conditionalFormatting sqref="L6:L12 L14">
    <cfRule type="expression" dxfId="510" priority="113">
      <formula>AND((L6/$L$5)&gt;0,(L6/$L$5)&lt;=0.2)</formula>
    </cfRule>
  </conditionalFormatting>
  <conditionalFormatting sqref="L6:L12 L14">
    <cfRule type="expression" dxfId="509" priority="114">
      <formula>AND((L6/$L$5)&gt;0.2,(L6/$L$5)&lt;=0.4)</formula>
    </cfRule>
  </conditionalFormatting>
  <conditionalFormatting sqref="L6:L12 L14">
    <cfRule type="expression" dxfId="508" priority="115">
      <formula>AND((L6/$L$5)&gt;0.4,(L6/$L$5)&lt;=0.6)</formula>
    </cfRule>
  </conditionalFormatting>
  <conditionalFormatting sqref="L6:L12 L14">
    <cfRule type="expression" dxfId="507" priority="116">
      <formula>AND((L6/$L$5)&gt;0.6,(L6/$L$5)&lt;=0.8)</formula>
    </cfRule>
  </conditionalFormatting>
  <conditionalFormatting sqref="L6:L12 L14">
    <cfRule type="expression" dxfId="506" priority="117">
      <formula>(L6/$L$5)&gt;0.8</formula>
    </cfRule>
  </conditionalFormatting>
  <conditionalFormatting sqref="M6:M14">
    <cfRule type="expression" dxfId="505" priority="118">
      <formula>AND((M6/$M$5)&gt;0,(M6/$M$5)&lt;=0.2)</formula>
    </cfRule>
  </conditionalFormatting>
  <conditionalFormatting sqref="M6:M14">
    <cfRule type="expression" dxfId="504" priority="119">
      <formula>AND((M6/$M$5)&gt;0.2,(M6/$M$5)&lt;=0.4)</formula>
    </cfRule>
  </conditionalFormatting>
  <conditionalFormatting sqref="M6:M14">
    <cfRule type="expression" dxfId="503" priority="120">
      <formula>AND((M6/$M$5)&gt;0.4,(M6/$M$5)&lt;=0.6)</formula>
    </cfRule>
  </conditionalFormatting>
  <conditionalFormatting sqref="M6:M14">
    <cfRule type="expression" dxfId="502" priority="121">
      <formula>AND((M6/$M$5)&gt;0.6,(M6/$M$5)&lt;=0.8)</formula>
    </cfRule>
  </conditionalFormatting>
  <conditionalFormatting sqref="M6:M14">
    <cfRule type="expression" dxfId="501" priority="122">
      <formula>(M6/$M$5)&gt;0.8</formula>
    </cfRule>
  </conditionalFormatting>
  <conditionalFormatting sqref="N6:N14">
    <cfRule type="expression" dxfId="500" priority="123">
      <formula>AND((N6/$N$5)&gt;0,(N6/$N$5)&lt;=0.2)</formula>
    </cfRule>
  </conditionalFormatting>
  <conditionalFormatting sqref="N6:N14">
    <cfRule type="expression" dxfId="499" priority="124">
      <formula>AND((N6/$N$5)&gt;0.2,(N6/$N$5)&lt;=0.4)</formula>
    </cfRule>
  </conditionalFormatting>
  <conditionalFormatting sqref="N6:N14">
    <cfRule type="expression" dxfId="498" priority="125">
      <formula>AND((N6/$N$5)&gt;0.4,(N6/$N$5)&lt;=0.6)</formula>
    </cfRule>
  </conditionalFormatting>
  <conditionalFormatting sqref="N6:N14">
    <cfRule type="expression" dxfId="497" priority="126">
      <formula>AND((N6/$N$5)&gt;0.6,(N6/$N$5)&lt;=0.8)</formula>
    </cfRule>
  </conditionalFormatting>
  <conditionalFormatting sqref="N6:N14">
    <cfRule type="expression" dxfId="496" priority="127">
      <formula>(N6/$N$5)&gt;0.8</formula>
    </cfRule>
  </conditionalFormatting>
  <conditionalFormatting sqref="O6:O14">
    <cfRule type="expression" dxfId="495" priority="128">
      <formula>AND((O6/$O$5)&gt;0,(O6/$O$5)&lt;=0.2)</formula>
    </cfRule>
  </conditionalFormatting>
  <conditionalFormatting sqref="O6:O14">
    <cfRule type="expression" dxfId="494" priority="129">
      <formula>AND((O6/$O$5)&gt;0.2,(O6/$O$5)&lt;=0.4)</formula>
    </cfRule>
  </conditionalFormatting>
  <conditionalFormatting sqref="O6:O14">
    <cfRule type="expression" dxfId="493" priority="130">
      <formula>AND((O6/$O$5)&gt;0.4,(O6/$O$5)&lt;=0.6)</formula>
    </cfRule>
  </conditionalFormatting>
  <conditionalFormatting sqref="O6:O14">
    <cfRule type="expression" dxfId="492" priority="131">
      <formula>AND((O6/$O$5)&gt;0.6,(O6/$O$5)&lt;=0.8)</formula>
    </cfRule>
  </conditionalFormatting>
  <conditionalFormatting sqref="O6:O14">
    <cfRule type="expression" dxfId="491" priority="132">
      <formula>(O6/$O$5)&gt;0.8</formula>
    </cfRule>
  </conditionalFormatting>
  <conditionalFormatting sqref="P5:Q14">
    <cfRule type="containsBlanks" dxfId="490" priority="133">
      <formula>LEN(TRIM(P5))=0</formula>
    </cfRule>
  </conditionalFormatting>
  <conditionalFormatting sqref="P6:Q14 M13:O13 G6 I11:O12 I10 K10:O10 I5:O9 D5:D14 F13:K13 F14:O14 F7:G12 F5:G5">
    <cfRule type="cellIs" dxfId="489" priority="134" operator="equal">
      <formula>0</formula>
    </cfRule>
  </conditionalFormatting>
  <conditionalFormatting sqref="Q5">
    <cfRule type="cellIs" dxfId="488" priority="66" operator="greaterThan">
      <formula>100</formula>
    </cfRule>
  </conditionalFormatting>
  <conditionalFormatting sqref="Q5">
    <cfRule type="cellIs" dxfId="487" priority="65" operator="lessThan">
      <formula>100</formula>
    </cfRule>
  </conditionalFormatting>
  <conditionalFormatting sqref="Q6:Q14">
    <cfRule type="top10" dxfId="486" priority="64" rank="3"/>
  </conditionalFormatting>
  <conditionalFormatting sqref="F12">
    <cfRule type="expression" dxfId="485" priority="59">
      <formula>AND((F12/$H$5)&gt;0,(F12/$H$5)&lt;=0.2)</formula>
    </cfRule>
  </conditionalFormatting>
  <conditionalFormatting sqref="F12">
    <cfRule type="expression" dxfId="484" priority="60">
      <formula>AND((F12/$H$5)&gt;0.2,(F12/$H$5)&lt;=0.4)</formula>
    </cfRule>
  </conditionalFormatting>
  <conditionalFormatting sqref="F12">
    <cfRule type="expression" dxfId="483" priority="61">
      <formula>AND((F12/$H$5)&gt;0.4,(F12/$H$5)&lt;=0.6)</formula>
    </cfRule>
  </conditionalFormatting>
  <conditionalFormatting sqref="F12">
    <cfRule type="expression" dxfId="482" priority="62">
      <formula>AND((F12/$H$5)&gt;0.6,(F12/$H$5)&lt;=0.8)</formula>
    </cfRule>
  </conditionalFormatting>
  <conditionalFormatting sqref="F12">
    <cfRule type="expression" dxfId="481" priority="63">
      <formula>(F12/$H$5)&gt;0.8</formula>
    </cfRule>
  </conditionalFormatting>
  <conditionalFormatting sqref="F12">
    <cfRule type="expression" dxfId="480" priority="54">
      <formula>AND((F12/$D$5)&gt;0,(F12/$D$5)&lt;=0.2)</formula>
    </cfRule>
  </conditionalFormatting>
  <conditionalFormatting sqref="F12">
    <cfRule type="expression" dxfId="479" priority="55">
      <formula>AND((F12/$D$5)&gt;0.2,(F12/$D$5)&lt;=0.4)</formula>
    </cfRule>
  </conditionalFormatting>
  <conditionalFormatting sqref="F12">
    <cfRule type="expression" dxfId="478" priority="56">
      <formula>AND((F12/$D$5)&gt;0.4,(F12/$D$5)&lt;=0.6)</formula>
    </cfRule>
  </conditionalFormatting>
  <conditionalFormatting sqref="F12">
    <cfRule type="expression" dxfId="477" priority="57">
      <formula>AND((F12/$D$5)&gt;0.6,(F12/$D$5)&lt;=0.8)</formula>
    </cfRule>
  </conditionalFormatting>
  <conditionalFormatting sqref="F12">
    <cfRule type="expression" dxfId="476" priority="58">
      <formula>(F12/$D$5)&gt;0.8</formula>
    </cfRule>
  </conditionalFormatting>
  <conditionalFormatting sqref="L13">
    <cfRule type="containsBlanks" dxfId="475" priority="47">
      <formula>LEN(TRIM(L13))=0</formula>
    </cfRule>
  </conditionalFormatting>
  <conditionalFormatting sqref="L13">
    <cfRule type="expression" dxfId="474" priority="48">
      <formula>AND((L13/$L$5)&gt;0,(L13/$L$5)&lt;=0.2)</formula>
    </cfRule>
  </conditionalFormatting>
  <conditionalFormatting sqref="L13">
    <cfRule type="expression" dxfId="473" priority="49">
      <formula>AND((L13/$L$5)&gt;0.2,(L13/$L$5)&lt;=0.4)</formula>
    </cfRule>
  </conditionalFormatting>
  <conditionalFormatting sqref="L13">
    <cfRule type="expression" dxfId="472" priority="50">
      <formula>AND((L13/$L$5)&gt;0.4,(L13/$L$5)&lt;=0.6)</formula>
    </cfRule>
  </conditionalFormatting>
  <conditionalFormatting sqref="L13">
    <cfRule type="expression" dxfId="471" priority="51">
      <formula>AND((L13/$L$5)&gt;0.6,(L13/$L$5)&lt;=0.8)</formula>
    </cfRule>
  </conditionalFormatting>
  <conditionalFormatting sqref="L13">
    <cfRule type="expression" dxfId="470" priority="52">
      <formula>(L13/$L$5)&gt;0.8</formula>
    </cfRule>
  </conditionalFormatting>
  <conditionalFormatting sqref="L13">
    <cfRule type="cellIs" dxfId="469" priority="53" operator="equal">
      <formula>0</formula>
    </cfRule>
  </conditionalFormatting>
  <conditionalFormatting sqref="L14">
    <cfRule type="expression" dxfId="468" priority="42">
      <formula>AND((L14/$K$5)&gt;0,(L14/$K$5)&lt;=0.2)</formula>
    </cfRule>
  </conditionalFormatting>
  <conditionalFormatting sqref="L14">
    <cfRule type="expression" dxfId="467" priority="43">
      <formula>AND((L14/$K$5)&gt;0.2,(L14/$K$5)&lt;=0.4)</formula>
    </cfRule>
  </conditionalFormatting>
  <conditionalFormatting sqref="L14">
    <cfRule type="expression" dxfId="466" priority="44">
      <formula>AND((L14/$K$5)&gt;0.4,(L14/$K$5)&lt;=0.6)</formula>
    </cfRule>
  </conditionalFormatting>
  <conditionalFormatting sqref="L14">
    <cfRule type="expression" dxfId="465" priority="45">
      <formula>AND((L14/$K$5)&gt;0.6,(L14/$K$5)&lt;=0.8)</formula>
    </cfRule>
  </conditionalFormatting>
  <conditionalFormatting sqref="L14">
    <cfRule type="expression" dxfId="464" priority="46">
      <formula>(L14/$K$5)&gt;0.8</formula>
    </cfRule>
  </conditionalFormatting>
  <conditionalFormatting sqref="F6">
    <cfRule type="containsBlanks" dxfId="463" priority="35">
      <formula>LEN(TRIM(F6))=0</formula>
    </cfRule>
  </conditionalFormatting>
  <conditionalFormatting sqref="F6">
    <cfRule type="expression" dxfId="462" priority="36">
      <formula>AND((F6/$I$5)&gt;0,(F6/$I$5)&lt;=0.2)</formula>
    </cfRule>
  </conditionalFormatting>
  <conditionalFormatting sqref="F6">
    <cfRule type="expression" dxfId="461" priority="37">
      <formula>AND((F6/$I$5)&gt;0.2,(F6/$I$5)&lt;=0.4)</formula>
    </cfRule>
  </conditionalFormatting>
  <conditionalFormatting sqref="F6">
    <cfRule type="expression" dxfId="460" priority="38">
      <formula>AND((F6/$I$5)&gt;0.4,(F6/$I$5)&lt;=0.62)</formula>
    </cfRule>
  </conditionalFormatting>
  <conditionalFormatting sqref="F6">
    <cfRule type="expression" dxfId="459" priority="39">
      <formula>AND((F6/$I$5)&gt;0.6,(F6/$I$5)&lt;=0.8)</formula>
    </cfRule>
  </conditionalFormatting>
  <conditionalFormatting sqref="F6">
    <cfRule type="expression" dxfId="458" priority="40">
      <formula>(F6/$I$5)&gt;0.8</formula>
    </cfRule>
  </conditionalFormatting>
  <conditionalFormatting sqref="F6">
    <cfRule type="cellIs" dxfId="457" priority="41" operator="equal">
      <formula>0</formula>
    </cfRule>
  </conditionalFormatting>
  <conditionalFormatting sqref="D15:O15">
    <cfRule type="cellIs" dxfId="456" priority="34" operator="greaterThan">
      <formula>D5</formula>
    </cfRule>
  </conditionalFormatting>
  <conditionalFormatting sqref="D15:O15">
    <cfRule type="cellIs" dxfId="455" priority="33" operator="lessThan">
      <formula>D5</formula>
    </cfRule>
  </conditionalFormatting>
  <conditionalFormatting sqref="H6:H11">
    <cfRule type="containsBlanks" dxfId="454" priority="26">
      <formula>LEN(TRIM(H6))=0</formula>
    </cfRule>
  </conditionalFormatting>
  <conditionalFormatting sqref="H6:H11">
    <cfRule type="expression" dxfId="453" priority="27">
      <formula>AND((H6/$H$5)&gt;0,(H6/$H$5)&lt;=0.2)</formula>
    </cfRule>
  </conditionalFormatting>
  <conditionalFormatting sqref="H6:H11">
    <cfRule type="expression" dxfId="452" priority="28">
      <formula>AND((H6/$H$5)&gt;0.2,(H6/$H$5)&lt;=0.4)</formula>
    </cfRule>
  </conditionalFormatting>
  <conditionalFormatting sqref="H6:H11">
    <cfRule type="expression" dxfId="451" priority="29">
      <formula>AND((H6/$H$5)&gt;0.4,(H6/$H$5)&lt;=0.6)</formula>
    </cfRule>
  </conditionalFormatting>
  <conditionalFormatting sqref="H6:H11">
    <cfRule type="expression" dxfId="450" priority="30">
      <formula>AND((H6/$H$5)&gt;0.6,(H6/$H$5)&lt;=0.8)</formula>
    </cfRule>
  </conditionalFormatting>
  <conditionalFormatting sqref="H6:H11">
    <cfRule type="expression" dxfId="449" priority="31">
      <formula>(H6/$H$5)&gt;0.8</formula>
    </cfRule>
  </conditionalFormatting>
  <conditionalFormatting sqref="H6:H11">
    <cfRule type="cellIs" dxfId="448" priority="32" operator="equal">
      <formula>0</formula>
    </cfRule>
  </conditionalFormatting>
  <conditionalFormatting sqref="H12">
    <cfRule type="containsBlanks" dxfId="447" priority="19">
      <formula>LEN(TRIM(H12))=0</formula>
    </cfRule>
  </conditionalFormatting>
  <conditionalFormatting sqref="H12">
    <cfRule type="expression" dxfId="446" priority="20">
      <formula>AND((H12/$I$5)&gt;0,(H12/$I$5)&lt;=0.2)</formula>
    </cfRule>
  </conditionalFormatting>
  <conditionalFormatting sqref="H12">
    <cfRule type="expression" dxfId="445" priority="21">
      <formula>AND((H12/$I$5)&gt;0.2,(H12/$I$5)&lt;=0.4)</formula>
    </cfRule>
  </conditionalFormatting>
  <conditionalFormatting sqref="H12">
    <cfRule type="expression" dxfId="444" priority="22">
      <formula>AND((H12/$I$5)&gt;0.4,(H12/$I$5)&lt;=0.62)</formula>
    </cfRule>
  </conditionalFormatting>
  <conditionalFormatting sqref="H12">
    <cfRule type="expression" dxfId="443" priority="23">
      <formula>AND((H12/$I$5)&gt;0.6,(H12/$I$5)&lt;=0.8)</formula>
    </cfRule>
  </conditionalFormatting>
  <conditionalFormatting sqref="H12">
    <cfRule type="expression" dxfId="442" priority="24">
      <formula>(H12/$I$5)&gt;0.8</formula>
    </cfRule>
  </conditionalFormatting>
  <conditionalFormatting sqref="H12">
    <cfRule type="cellIs" dxfId="441" priority="25" operator="equal">
      <formula>0</formula>
    </cfRule>
  </conditionalFormatting>
  <conditionalFormatting sqref="H5">
    <cfRule type="cellIs" dxfId="440" priority="18" operator="equal">
      <formula>0</formula>
    </cfRule>
  </conditionalFormatting>
  <conditionalFormatting sqref="E6:E14">
    <cfRule type="expression" dxfId="439" priority="1">
      <formula>AND((E6/$G$5)&gt;0,(E6/$G$5)&lt;=0.2)</formula>
    </cfRule>
  </conditionalFormatting>
  <conditionalFormatting sqref="E6:E14">
    <cfRule type="expression" dxfId="438" priority="2">
      <formula>AND((E6/$G$5)&gt;0.2,(E6/$G$5)&lt;=0.4)</formula>
    </cfRule>
  </conditionalFormatting>
  <conditionalFormatting sqref="E6:E14">
    <cfRule type="expression" dxfId="437" priority="3">
      <formula>AND((E6/$G$5)&gt;0.4,(E6/$G$5)&lt;=0.6)</formula>
    </cfRule>
  </conditionalFormatting>
  <conditionalFormatting sqref="E6:E14">
    <cfRule type="expression" dxfId="436" priority="4">
      <formula>AND((E6/$G$5)&gt;0.6,(E6/$G$5)&lt;=0.8)</formula>
    </cfRule>
  </conditionalFormatting>
  <conditionalFormatting sqref="E6:E14">
    <cfRule type="expression" dxfId="435" priority="5">
      <formula>(E6/$G$5)&gt;0.8</formula>
    </cfRule>
  </conditionalFormatting>
  <conditionalFormatting sqref="E6:E14">
    <cfRule type="containsBlanks" dxfId="434" priority="6">
      <formula>LEN(TRIM(E6))=0</formula>
    </cfRule>
  </conditionalFormatting>
  <conditionalFormatting sqref="E5:E14">
    <cfRule type="cellIs" dxfId="433" priority="7" operator="equal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8E91-50CE-41BB-8CFD-11E903F20975}">
  <dimension ref="A1:U17"/>
  <sheetViews>
    <sheetView topLeftCell="A2" workbookViewId="0">
      <selection activeCell="E15" sqref="E15"/>
    </sheetView>
  </sheetViews>
  <sheetFormatPr defaultColWidth="14.42578125" defaultRowHeight="12.75" x14ac:dyDescent="0.2"/>
  <cols>
    <col min="1" max="2" width="4.28515625" style="1" customWidth="1"/>
    <col min="3" max="3" width="25.7109375" style="1" customWidth="1"/>
    <col min="4" max="4" width="5" style="1" customWidth="1"/>
    <col min="5" max="5" width="5.5703125" style="1" customWidth="1"/>
    <col min="6" max="6" width="5.28515625" style="1" customWidth="1"/>
    <col min="7" max="7" width="5.42578125" style="1" customWidth="1"/>
    <col min="8" max="8" width="5.140625" style="1" customWidth="1"/>
    <col min="9" max="10" width="4.85546875" style="1" customWidth="1"/>
    <col min="11" max="11" width="5.42578125" style="1" customWidth="1"/>
    <col min="12" max="12" width="5.5703125" style="1" customWidth="1"/>
    <col min="13" max="13" width="5" style="1" customWidth="1"/>
    <col min="14" max="14" width="5.28515625" style="1" customWidth="1"/>
    <col min="15" max="15" width="5.140625" style="1" customWidth="1"/>
    <col min="16" max="16" width="7.42578125" style="1" customWidth="1"/>
    <col min="17" max="17" width="7" style="1" customWidth="1"/>
    <col min="18" max="18" width="4.28515625" style="1" customWidth="1"/>
    <col min="19" max="19" width="17.85546875" style="1" customWidth="1"/>
    <col min="20" max="20" width="4.7109375" style="1" customWidth="1"/>
    <col min="21" max="16384" width="14.42578125" style="1"/>
  </cols>
  <sheetData>
    <row r="1" spans="1:21" ht="15.75" customHeight="1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1" ht="45.75" customHeight="1" x14ac:dyDescent="0.2">
      <c r="B2" s="3"/>
      <c r="C2" s="54" t="s">
        <v>11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"/>
      <c r="S2" s="4"/>
      <c r="T2" s="5"/>
    </row>
    <row r="3" spans="1:21" x14ac:dyDescent="0.2">
      <c r="A3" s="19"/>
      <c r="B3" s="23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9"/>
      <c r="S3" s="9"/>
      <c r="T3" s="28"/>
      <c r="U3" s="27"/>
    </row>
    <row r="4" spans="1:21" x14ac:dyDescent="0.2">
      <c r="A4" s="19"/>
      <c r="B4" s="24"/>
      <c r="C4" s="29" t="s">
        <v>12</v>
      </c>
      <c r="D4" s="30" t="s">
        <v>13</v>
      </c>
      <c r="E4" s="30" t="s">
        <v>14</v>
      </c>
      <c r="F4" s="30" t="s">
        <v>15</v>
      </c>
      <c r="G4" s="30" t="s">
        <v>16</v>
      </c>
      <c r="H4" s="30" t="s">
        <v>17</v>
      </c>
      <c r="I4" s="30" t="s">
        <v>18</v>
      </c>
      <c r="J4" s="30" t="s">
        <v>19</v>
      </c>
      <c r="K4" s="30" t="s">
        <v>20</v>
      </c>
      <c r="L4" s="30" t="s">
        <v>21</v>
      </c>
      <c r="M4" s="30" t="s">
        <v>22</v>
      </c>
      <c r="N4" s="30" t="s">
        <v>23</v>
      </c>
      <c r="O4" s="31" t="s">
        <v>24</v>
      </c>
      <c r="P4" s="32" t="s">
        <v>1</v>
      </c>
      <c r="Q4" s="33" t="s">
        <v>0</v>
      </c>
      <c r="R4" s="10"/>
      <c r="S4" s="9"/>
      <c r="T4" s="28"/>
      <c r="U4" s="27"/>
    </row>
    <row r="5" spans="1:21" x14ac:dyDescent="0.2">
      <c r="A5" s="20"/>
      <c r="B5" s="25"/>
      <c r="C5" s="34" t="s">
        <v>2</v>
      </c>
      <c r="D5" s="11"/>
      <c r="E5" s="11">
        <v>2</v>
      </c>
      <c r="F5" s="11">
        <v>2</v>
      </c>
      <c r="G5" s="11">
        <v>5</v>
      </c>
      <c r="H5" s="11">
        <v>5</v>
      </c>
      <c r="I5" s="11">
        <v>5</v>
      </c>
      <c r="J5" s="11">
        <v>4.5</v>
      </c>
      <c r="K5" s="11">
        <v>3</v>
      </c>
      <c r="L5" s="11">
        <v>5</v>
      </c>
      <c r="M5" s="11">
        <v>4</v>
      </c>
      <c r="N5" s="11">
        <v>5</v>
      </c>
      <c r="O5" s="12">
        <v>4</v>
      </c>
      <c r="P5" s="39">
        <f t="shared" ref="P5:P14" si="0">SUM(D5:O5)</f>
        <v>44.5</v>
      </c>
      <c r="Q5" s="40">
        <f>IF($P$5=0,"",SUM(P6:P14)/$P$5*100)</f>
        <v>100</v>
      </c>
      <c r="R5" s="10"/>
      <c r="S5" s="9"/>
      <c r="T5" s="28"/>
      <c r="U5" s="27"/>
    </row>
    <row r="6" spans="1:21" x14ac:dyDescent="0.2">
      <c r="A6" s="21"/>
      <c r="B6" s="26"/>
      <c r="C6" s="35" t="s">
        <v>3</v>
      </c>
      <c r="D6" s="13"/>
      <c r="E6" s="13">
        <f>1+0.35+0.44</f>
        <v>1.79</v>
      </c>
      <c r="F6" s="13"/>
      <c r="G6" s="46">
        <v>4</v>
      </c>
      <c r="H6" s="13"/>
      <c r="I6" s="13"/>
      <c r="J6" s="13"/>
      <c r="K6" s="13"/>
      <c r="L6" s="13">
        <v>0.5</v>
      </c>
      <c r="M6" s="13"/>
      <c r="N6" s="13">
        <v>3</v>
      </c>
      <c r="O6" s="14"/>
      <c r="P6" s="41">
        <f t="shared" si="0"/>
        <v>9.2899999999999991</v>
      </c>
      <c r="Q6" s="42">
        <f t="shared" ref="Q6:Q14" si="1">IF($P$5=0,0,P6/$P$5*100)</f>
        <v>20.876404494382019</v>
      </c>
      <c r="R6" s="10"/>
      <c r="S6" s="63" t="s">
        <v>25</v>
      </c>
      <c r="T6" s="28"/>
      <c r="U6" s="27"/>
    </row>
    <row r="7" spans="1:21" x14ac:dyDescent="0.2">
      <c r="A7" s="21"/>
      <c r="B7" s="26"/>
      <c r="C7" s="35" t="s">
        <v>26</v>
      </c>
      <c r="D7" s="13"/>
      <c r="E7" s="13"/>
      <c r="F7" s="13"/>
      <c r="G7" s="13"/>
      <c r="H7" s="13"/>
      <c r="I7" s="13">
        <v>2.5</v>
      </c>
      <c r="J7" s="13"/>
      <c r="K7" s="13">
        <v>2.6</v>
      </c>
      <c r="L7" s="13">
        <v>0.5</v>
      </c>
      <c r="M7" s="13"/>
      <c r="N7" s="13"/>
      <c r="O7" s="14">
        <v>2.4</v>
      </c>
      <c r="P7" s="41">
        <f t="shared" si="0"/>
        <v>8</v>
      </c>
      <c r="Q7" s="42">
        <f t="shared" si="1"/>
        <v>17.977528089887642</v>
      </c>
      <c r="R7" s="10"/>
      <c r="S7" s="64"/>
      <c r="T7" s="28"/>
      <c r="U7" s="27"/>
    </row>
    <row r="8" spans="1:21" x14ac:dyDescent="0.2">
      <c r="A8" s="21"/>
      <c r="B8" s="26"/>
      <c r="C8" s="35" t="s">
        <v>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41">
        <f t="shared" si="0"/>
        <v>0</v>
      </c>
      <c r="Q8" s="42">
        <f t="shared" si="1"/>
        <v>0</v>
      </c>
      <c r="R8" s="10"/>
      <c r="S8" s="64"/>
      <c r="T8" s="28"/>
      <c r="U8" s="27"/>
    </row>
    <row r="9" spans="1:21" x14ac:dyDescent="0.2">
      <c r="A9" s="21"/>
      <c r="B9" s="26"/>
      <c r="C9" s="35" t="s">
        <v>4</v>
      </c>
      <c r="D9" s="13"/>
      <c r="E9" s="13"/>
      <c r="F9" s="13"/>
      <c r="G9" s="13"/>
      <c r="H9" s="13">
        <v>3.9</v>
      </c>
      <c r="I9" s="13"/>
      <c r="J9" s="13">
        <v>2.2999999999999998</v>
      </c>
      <c r="K9" s="13"/>
      <c r="L9" s="13"/>
      <c r="M9" s="13"/>
      <c r="N9" s="13"/>
      <c r="O9" s="14"/>
      <c r="P9" s="41">
        <f t="shared" si="0"/>
        <v>6.1999999999999993</v>
      </c>
      <c r="Q9" s="42">
        <f t="shared" si="1"/>
        <v>13.93258426966292</v>
      </c>
      <c r="R9" s="10"/>
      <c r="S9" s="64"/>
      <c r="T9" s="28"/>
      <c r="U9" s="27"/>
    </row>
    <row r="10" spans="1:21" x14ac:dyDescent="0.2">
      <c r="A10" s="21"/>
      <c r="B10" s="26"/>
      <c r="C10" s="35" t="s">
        <v>5</v>
      </c>
      <c r="D10" s="13"/>
      <c r="E10" s="13"/>
      <c r="F10" s="13"/>
      <c r="G10" s="13"/>
      <c r="H10" s="13"/>
      <c r="I10" s="13">
        <v>1.5</v>
      </c>
      <c r="K10" s="13"/>
      <c r="L10" s="13">
        <v>0.7</v>
      </c>
      <c r="M10" s="13">
        <v>3</v>
      </c>
      <c r="N10" s="13"/>
      <c r="O10" s="14"/>
      <c r="P10" s="41">
        <f t="shared" si="0"/>
        <v>5.2</v>
      </c>
      <c r="Q10" s="42">
        <f t="shared" si="1"/>
        <v>11.685393258426966</v>
      </c>
      <c r="R10" s="10"/>
      <c r="S10" s="64"/>
      <c r="T10" s="28"/>
      <c r="U10" s="27"/>
    </row>
    <row r="11" spans="1:21" x14ac:dyDescent="0.2">
      <c r="A11" s="21"/>
      <c r="B11" s="26"/>
      <c r="C11" s="35" t="s">
        <v>6</v>
      </c>
      <c r="D11" s="13"/>
      <c r="E11" s="13"/>
      <c r="F11" s="13"/>
      <c r="G11" s="13"/>
      <c r="H11" s="13"/>
      <c r="I11" s="13"/>
      <c r="J11" s="13">
        <v>1</v>
      </c>
      <c r="K11" s="13"/>
      <c r="L11" s="13"/>
      <c r="M11" s="13"/>
      <c r="N11" s="13"/>
      <c r="O11" s="14"/>
      <c r="P11" s="41">
        <f t="shared" si="0"/>
        <v>1</v>
      </c>
      <c r="Q11" s="42">
        <f t="shared" si="1"/>
        <v>2.2471910112359552</v>
      </c>
      <c r="R11" s="10"/>
      <c r="S11" s="64"/>
      <c r="T11" s="28"/>
      <c r="U11" s="27"/>
    </row>
    <row r="12" spans="1:21" x14ac:dyDescent="0.2">
      <c r="A12" s="21"/>
      <c r="B12" s="26"/>
      <c r="C12" s="35" t="s">
        <v>7</v>
      </c>
      <c r="D12" s="13"/>
      <c r="E12" s="13"/>
      <c r="F12" s="13">
        <v>0.5</v>
      </c>
      <c r="G12" s="13"/>
      <c r="H12" s="13">
        <v>0.5</v>
      </c>
      <c r="I12" s="13"/>
      <c r="J12" s="13"/>
      <c r="K12" s="13"/>
      <c r="L12" s="13">
        <v>0.5</v>
      </c>
      <c r="M12" s="13"/>
      <c r="N12" s="13"/>
      <c r="O12" s="14"/>
      <c r="P12" s="41">
        <f t="shared" si="0"/>
        <v>1.5</v>
      </c>
      <c r="Q12" s="42">
        <f t="shared" si="1"/>
        <v>3.3707865168539324</v>
      </c>
      <c r="R12" s="10"/>
      <c r="S12" s="64"/>
      <c r="T12" s="28"/>
      <c r="U12" s="27"/>
    </row>
    <row r="13" spans="1:21" x14ac:dyDescent="0.2">
      <c r="A13" s="21"/>
      <c r="B13" s="26"/>
      <c r="C13" s="35" t="s">
        <v>8</v>
      </c>
      <c r="D13" s="13"/>
      <c r="E13" s="13">
        <v>0.15</v>
      </c>
      <c r="F13" s="13">
        <v>0.5</v>
      </c>
      <c r="G13" s="13">
        <v>1</v>
      </c>
      <c r="H13" s="13">
        <v>0.5</v>
      </c>
      <c r="I13" s="13">
        <v>1</v>
      </c>
      <c r="J13" s="13">
        <v>0.8</v>
      </c>
      <c r="K13" s="13">
        <v>0.4</v>
      </c>
      <c r="L13" s="13">
        <v>0.7</v>
      </c>
      <c r="M13" s="13">
        <v>0.5</v>
      </c>
      <c r="N13" s="13">
        <v>0.6</v>
      </c>
      <c r="O13" s="14">
        <v>0.6</v>
      </c>
      <c r="P13" s="41">
        <f t="shared" si="0"/>
        <v>6.75</v>
      </c>
      <c r="Q13" s="42">
        <f t="shared" si="1"/>
        <v>15.168539325842698</v>
      </c>
      <c r="R13" s="10"/>
      <c r="S13" s="64"/>
      <c r="T13" s="28"/>
      <c r="U13" s="27"/>
    </row>
    <row r="14" spans="1:21" x14ac:dyDescent="0.2">
      <c r="A14" s="21"/>
      <c r="B14" s="26"/>
      <c r="C14" s="36" t="s">
        <v>10</v>
      </c>
      <c r="D14" s="37"/>
      <c r="E14" s="37">
        <v>0.06</v>
      </c>
      <c r="F14" s="37">
        <v>1</v>
      </c>
      <c r="G14" s="37"/>
      <c r="H14" s="37">
        <v>0.1</v>
      </c>
      <c r="I14" s="37"/>
      <c r="J14" s="37">
        <v>0.4</v>
      </c>
      <c r="K14" s="37"/>
      <c r="L14" s="37">
        <v>2.1</v>
      </c>
      <c r="M14" s="37">
        <v>0.5</v>
      </c>
      <c r="N14" s="37">
        <v>1.4</v>
      </c>
      <c r="O14" s="38">
        <v>1</v>
      </c>
      <c r="P14" s="43">
        <f t="shared" si="0"/>
        <v>6.5600000000000005</v>
      </c>
      <c r="Q14" s="44">
        <f t="shared" si="1"/>
        <v>14.741573033707866</v>
      </c>
      <c r="R14" s="10"/>
      <c r="S14" s="65"/>
      <c r="T14" s="28"/>
      <c r="U14" s="27"/>
    </row>
    <row r="15" spans="1:21" x14ac:dyDescent="0.2">
      <c r="A15" s="22"/>
      <c r="B15" s="10"/>
      <c r="C15" s="15"/>
      <c r="D15" s="45">
        <f t="shared" ref="D15:O15" si="2">SUM(D6:D14)</f>
        <v>0</v>
      </c>
      <c r="E15" s="45">
        <f t="shared" si="2"/>
        <v>2</v>
      </c>
      <c r="F15" s="45">
        <f t="shared" si="2"/>
        <v>2</v>
      </c>
      <c r="G15" s="45">
        <f t="shared" si="2"/>
        <v>5</v>
      </c>
      <c r="H15" s="45">
        <f t="shared" si="2"/>
        <v>5</v>
      </c>
      <c r="I15" s="45">
        <f t="shared" si="2"/>
        <v>5</v>
      </c>
      <c r="J15" s="45">
        <f t="shared" si="2"/>
        <v>4.5</v>
      </c>
      <c r="K15" s="45">
        <f t="shared" si="2"/>
        <v>3</v>
      </c>
      <c r="L15" s="45">
        <f t="shared" si="2"/>
        <v>5</v>
      </c>
      <c r="M15" s="45">
        <f t="shared" si="2"/>
        <v>4</v>
      </c>
      <c r="N15" s="45">
        <f t="shared" si="2"/>
        <v>5</v>
      </c>
      <c r="O15" s="45">
        <f t="shared" si="2"/>
        <v>4</v>
      </c>
      <c r="P15" s="15"/>
      <c r="Q15" s="15"/>
      <c r="R15" s="9"/>
      <c r="S15" s="9"/>
      <c r="T15" s="28"/>
      <c r="U15" s="27"/>
    </row>
    <row r="16" spans="1:21" x14ac:dyDescent="0.2">
      <c r="A16" s="22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28"/>
      <c r="U16" s="27"/>
    </row>
    <row r="17" spans="2:20" ht="144" customHeight="1" x14ac:dyDescent="0.2">
      <c r="B17" s="16"/>
      <c r="C17" s="60" t="s">
        <v>27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2"/>
      <c r="R17" s="17"/>
      <c r="S17" s="17"/>
      <c r="T17" s="18"/>
    </row>
  </sheetData>
  <mergeCells count="3">
    <mergeCell ref="C2:Q2"/>
    <mergeCell ref="S6:S14"/>
    <mergeCell ref="C17:Q17"/>
  </mergeCells>
  <conditionalFormatting sqref="D6:D14">
    <cfRule type="expression" dxfId="432" priority="62">
      <formula>AND((D6/$D$5)&gt;0,(D6/$D$5)&lt;=0.2)</formula>
    </cfRule>
  </conditionalFormatting>
  <conditionalFormatting sqref="D6:D14">
    <cfRule type="expression" dxfId="431" priority="63">
      <formula>AND((D6/$D$5)&gt;0.2,(D6/$D$5)&lt;=0.4)</formula>
    </cfRule>
  </conditionalFormatting>
  <conditionalFormatting sqref="D6:D14">
    <cfRule type="expression" dxfId="430" priority="64">
      <formula>AND((D6/$D$5)&gt;0.4,(D6/$D$5)&lt;=0.6)</formula>
    </cfRule>
  </conditionalFormatting>
  <conditionalFormatting sqref="D6:D14">
    <cfRule type="expression" dxfId="429" priority="65">
      <formula>AND((D6/$D$5)&gt;0.6,(D6/$D$5)&lt;=0.8)</formula>
    </cfRule>
  </conditionalFormatting>
  <conditionalFormatting sqref="D6:D14">
    <cfRule type="expression" dxfId="428" priority="66">
      <formula>(D6/$D$5)&gt;0.8</formula>
    </cfRule>
  </conditionalFormatting>
  <conditionalFormatting sqref="E7:E14">
    <cfRule type="expression" dxfId="427" priority="67">
      <formula>AND((E7/$E$5)&gt;0.2,(E7/$E$5)&lt;=0.4)</formula>
    </cfRule>
  </conditionalFormatting>
  <conditionalFormatting sqref="E7:E14">
    <cfRule type="expression" dxfId="426" priority="68">
      <formula>AND((E7/$E$5)*100&gt;0,(E7/$E$5)*100&lt;=20)</formula>
    </cfRule>
  </conditionalFormatting>
  <conditionalFormatting sqref="E7:E14">
    <cfRule type="expression" dxfId="425" priority="69">
      <formula>AND((E7/$E$5)*100&gt;40,(E7/$E$5)*100&lt;=60)</formula>
    </cfRule>
  </conditionalFormatting>
  <conditionalFormatting sqref="E7:E14">
    <cfRule type="expression" dxfId="424" priority="70">
      <formula>AND((E7/$E$5)*100&gt;60,(E7/$E$5)*100&lt;=80)</formula>
    </cfRule>
  </conditionalFormatting>
  <conditionalFormatting sqref="E7:E14">
    <cfRule type="expression" dxfId="423" priority="71">
      <formula>(E7/$E$5)&gt;0.8</formula>
    </cfRule>
  </conditionalFormatting>
  <conditionalFormatting sqref="F7:F14">
    <cfRule type="expression" dxfId="422" priority="72">
      <formula>AND((F7/$F$5)&gt;0,(F7/$F$5)&lt;=0.2)</formula>
    </cfRule>
  </conditionalFormatting>
  <conditionalFormatting sqref="F7:F14">
    <cfRule type="expression" dxfId="421" priority="73">
      <formula>AND((F7/$F$5)&gt;0.2,(F7/$F$5)&lt;=0.4)</formula>
    </cfRule>
  </conditionalFormatting>
  <conditionalFormatting sqref="F7:F14">
    <cfRule type="expression" dxfId="420" priority="74">
      <formula>AND((F7/$F$5)&gt;0.4,(F7/$F$5)&lt;=0.6)</formula>
    </cfRule>
  </conditionalFormatting>
  <conditionalFormatting sqref="F7:F14">
    <cfRule type="expression" dxfId="419" priority="75">
      <formula>AND((F7/$F$5)&gt;0.6,(F7/$F$5)*100&lt;=0.8)</formula>
    </cfRule>
  </conditionalFormatting>
  <conditionalFormatting sqref="F7:F14">
    <cfRule type="expression" dxfId="418" priority="76">
      <formula>(F7/$F$5)&gt;0.8</formula>
    </cfRule>
  </conditionalFormatting>
  <conditionalFormatting sqref="G6:G14">
    <cfRule type="expression" dxfId="417" priority="77">
      <formula>AND((G6/$G$5)&gt;0,(G6/$G$5)&lt;=0.2)</formula>
    </cfRule>
  </conditionalFormatting>
  <conditionalFormatting sqref="G6:G14">
    <cfRule type="expression" dxfId="416" priority="78">
      <formula>AND((G6/$G$5)&gt;0.2,(G6/$G$5)&lt;=0.4)</formula>
    </cfRule>
  </conditionalFormatting>
  <conditionalFormatting sqref="G6:G14">
    <cfRule type="expression" dxfId="415" priority="79">
      <formula>AND((G6/$G$5)&gt;0.4,(G6/$G$5)&lt;=0.6)</formula>
    </cfRule>
  </conditionalFormatting>
  <conditionalFormatting sqref="G6:G14">
    <cfRule type="expression" dxfId="414" priority="80">
      <formula>AND((G6/$G$5)&gt;0.6,(G6/$G$5)&lt;=0.8)</formula>
    </cfRule>
  </conditionalFormatting>
  <conditionalFormatting sqref="G6:G14">
    <cfRule type="expression" dxfId="413" priority="81">
      <formula>(G6/$G$5)&gt;0.8</formula>
    </cfRule>
  </conditionalFormatting>
  <conditionalFormatting sqref="M13:O13 G6 I6:O8 I11:O12 K10:O10 J9:O9 I9:I10 D7:G12 D13:K13 D14:O14 D6">
    <cfRule type="containsBlanks" dxfId="412" priority="82">
      <formula>LEN(TRIM(D6))=0</formula>
    </cfRule>
  </conditionalFormatting>
  <conditionalFormatting sqref="H13:H14">
    <cfRule type="expression" dxfId="411" priority="83">
      <formula>AND((H13/$H$5)&gt;0,(H13/$H$5)&lt;=0.2)</formula>
    </cfRule>
  </conditionalFormatting>
  <conditionalFormatting sqref="H13:H14">
    <cfRule type="expression" dxfId="410" priority="84">
      <formula>AND((H13/$H$5)&gt;0.2,(H13/$H$5)&lt;=0.4)</formula>
    </cfRule>
  </conditionalFormatting>
  <conditionalFormatting sqref="H13:H14">
    <cfRule type="expression" dxfId="409" priority="85">
      <formula>AND((H13/$H$5)&gt;0.4,(H13/$H$5)&lt;=0.6)</formula>
    </cfRule>
  </conditionalFormatting>
  <conditionalFormatting sqref="H13:H14">
    <cfRule type="expression" dxfId="408" priority="86">
      <formula>AND((H13/$H$5)&gt;0.6,(H13/$H$5)&lt;=0.8)</formula>
    </cfRule>
  </conditionalFormatting>
  <conditionalFormatting sqref="H13:H14">
    <cfRule type="expression" dxfId="407" priority="87">
      <formula>(H13/$H$5)&gt;0.8</formula>
    </cfRule>
  </conditionalFormatting>
  <conditionalFormatting sqref="I6:I14">
    <cfRule type="expression" dxfId="406" priority="88">
      <formula>AND((I6/$I$5)&gt;0,(I6/$I$5)&lt;=0.2)</formula>
    </cfRule>
  </conditionalFormatting>
  <conditionalFormatting sqref="I6:I14">
    <cfRule type="expression" dxfId="405" priority="89">
      <formula>AND((I6/$I$5)&gt;0.2,(I6/$I$5)&lt;=0.4)</formula>
    </cfRule>
  </conditionalFormatting>
  <conditionalFormatting sqref="I6:I14">
    <cfRule type="expression" dxfId="404" priority="90">
      <formula>AND((I6/$I$5)&gt;0.4,(I6/$I$5)&lt;=0.62)</formula>
    </cfRule>
  </conditionalFormatting>
  <conditionalFormatting sqref="I6:I14">
    <cfRule type="expression" dxfId="403" priority="91">
      <formula>AND((I6/$I$5)&gt;0.6,(I6/$I$5)&lt;=0.8)</formula>
    </cfRule>
  </conditionalFormatting>
  <conditionalFormatting sqref="I6:I14">
    <cfRule type="expression" dxfId="402" priority="92">
      <formula>(I6/$I$5)&gt;0.8</formula>
    </cfRule>
  </conditionalFormatting>
  <conditionalFormatting sqref="J11:J14 J6:J9">
    <cfRule type="expression" dxfId="401" priority="93">
      <formula>AND((J6/$J$5)&gt;0,(J6/$J$5)&lt;=0.2)</formula>
    </cfRule>
  </conditionalFormatting>
  <conditionalFormatting sqref="J11:J14 J6:J9">
    <cfRule type="expression" dxfId="400" priority="94">
      <formula>AND((J6/$J$5)&gt;0.2,(J6/$J$5)&lt;=0.4)</formula>
    </cfRule>
  </conditionalFormatting>
  <conditionalFormatting sqref="J11:J14 J6:J9">
    <cfRule type="expression" dxfId="399" priority="95">
      <formula>AND((J6/$J$5)&gt;0.4,(J6/$J$5)&lt;=0.6)</formula>
    </cfRule>
  </conditionalFormatting>
  <conditionalFormatting sqref="J11:J14 J6:J9">
    <cfRule type="expression" dxfId="398" priority="96">
      <formula>AND((J6/$J$5)&gt;0.6,(J6/$J$5)&lt;=0.8)</formula>
    </cfRule>
  </conditionalFormatting>
  <conditionalFormatting sqref="J11:J14 J6:J9">
    <cfRule type="expression" dxfId="397" priority="97">
      <formula>(J6/$J$5)&gt;0.8</formula>
    </cfRule>
  </conditionalFormatting>
  <conditionalFormatting sqref="K6:K14">
    <cfRule type="expression" dxfId="396" priority="98">
      <formula>AND((K6/$K$5)&gt;0,(K6/$K$5)&lt;=0.2)</formula>
    </cfRule>
  </conditionalFormatting>
  <conditionalFormatting sqref="K6:K14">
    <cfRule type="expression" dxfId="395" priority="99">
      <formula>AND((K6/$K$5)&gt;0.2,(K6/$K$5)&lt;=0.4)</formula>
    </cfRule>
  </conditionalFormatting>
  <conditionalFormatting sqref="K6:K14">
    <cfRule type="expression" dxfId="394" priority="100">
      <formula>AND((K6/$K$5)&gt;0.4,(K6/$K$5)&lt;=0.6)</formula>
    </cfRule>
  </conditionalFormatting>
  <conditionalFormatting sqref="K6:K14">
    <cfRule type="expression" dxfId="393" priority="101">
      <formula>AND((K6/$K$5)&gt;0.6,(K6/$K$5)&lt;=0.8)</formula>
    </cfRule>
  </conditionalFormatting>
  <conditionalFormatting sqref="K6:K14">
    <cfRule type="expression" dxfId="392" priority="102">
      <formula>(K6/$K$5)&gt;0.8</formula>
    </cfRule>
  </conditionalFormatting>
  <conditionalFormatting sqref="L6:L12 L14">
    <cfRule type="expression" dxfId="391" priority="103">
      <formula>AND((L6/$L$5)&gt;0,(L6/$L$5)&lt;=0.2)</formula>
    </cfRule>
  </conditionalFormatting>
  <conditionalFormatting sqref="L6:L12 L14">
    <cfRule type="expression" dxfId="390" priority="104">
      <formula>AND((L6/$L$5)&gt;0.2,(L6/$L$5)&lt;=0.4)</formula>
    </cfRule>
  </conditionalFormatting>
  <conditionalFormatting sqref="L6:L12 L14">
    <cfRule type="expression" dxfId="389" priority="105">
      <formula>AND((L6/$L$5)&gt;0.4,(L6/$L$5)&lt;=0.6)</formula>
    </cfRule>
  </conditionalFormatting>
  <conditionalFormatting sqref="L6:L12 L14">
    <cfRule type="expression" dxfId="388" priority="106">
      <formula>AND((L6/$L$5)&gt;0.6,(L6/$L$5)&lt;=0.8)</formula>
    </cfRule>
  </conditionalFormatting>
  <conditionalFormatting sqref="L6:L12 L14">
    <cfRule type="expression" dxfId="387" priority="107">
      <formula>(L6/$L$5)&gt;0.8</formula>
    </cfRule>
  </conditionalFormatting>
  <conditionalFormatting sqref="M6:M14">
    <cfRule type="expression" dxfId="386" priority="108">
      <formula>AND((M6/$M$5)&gt;0,(M6/$M$5)&lt;=0.2)</formula>
    </cfRule>
  </conditionalFormatting>
  <conditionalFormatting sqref="M6:M14">
    <cfRule type="expression" dxfId="385" priority="109">
      <formula>AND((M6/$M$5)&gt;0.2,(M6/$M$5)&lt;=0.4)</formula>
    </cfRule>
  </conditionalFormatting>
  <conditionalFormatting sqref="M6:M14">
    <cfRule type="expression" dxfId="384" priority="110">
      <formula>AND((M6/$M$5)&gt;0.4,(M6/$M$5)&lt;=0.6)</formula>
    </cfRule>
  </conditionalFormatting>
  <conditionalFormatting sqref="M6:M14">
    <cfRule type="expression" dxfId="383" priority="111">
      <formula>AND((M6/$M$5)&gt;0.6,(M6/$M$5)&lt;=0.8)</formula>
    </cfRule>
  </conditionalFormatting>
  <conditionalFormatting sqref="M6:M14">
    <cfRule type="expression" dxfId="382" priority="112">
      <formula>(M6/$M$5)&gt;0.8</formula>
    </cfRule>
  </conditionalFormatting>
  <conditionalFormatting sqref="N6:N14">
    <cfRule type="expression" dxfId="381" priority="113">
      <formula>AND((N6/$N$5)&gt;0,(N6/$N$5)&lt;=0.2)</formula>
    </cfRule>
  </conditionalFormatting>
  <conditionalFormatting sqref="N6:N14">
    <cfRule type="expression" dxfId="380" priority="114">
      <formula>AND((N6/$N$5)&gt;0.2,(N6/$N$5)&lt;=0.4)</formula>
    </cfRule>
  </conditionalFormatting>
  <conditionalFormatting sqref="N6:N14">
    <cfRule type="expression" dxfId="379" priority="115">
      <formula>AND((N6/$N$5)&gt;0.4,(N6/$N$5)&lt;=0.6)</formula>
    </cfRule>
  </conditionalFormatting>
  <conditionalFormatting sqref="N6:N14">
    <cfRule type="expression" dxfId="378" priority="116">
      <formula>AND((N6/$N$5)&gt;0.6,(N6/$N$5)&lt;=0.8)</formula>
    </cfRule>
  </conditionalFormatting>
  <conditionalFormatting sqref="N6:N14">
    <cfRule type="expression" dxfId="377" priority="117">
      <formula>(N6/$N$5)&gt;0.8</formula>
    </cfRule>
  </conditionalFormatting>
  <conditionalFormatting sqref="O6:O14">
    <cfRule type="expression" dxfId="376" priority="118">
      <formula>AND((O6/$O$5)&gt;0,(O6/$O$5)&lt;=0.2)</formula>
    </cfRule>
  </conditionalFormatting>
  <conditionalFormatting sqref="O6:O14">
    <cfRule type="expression" dxfId="375" priority="119">
      <formula>AND((O6/$O$5)&gt;0.2,(O6/$O$5)&lt;=0.4)</formula>
    </cfRule>
  </conditionalFormatting>
  <conditionalFormatting sqref="O6:O14">
    <cfRule type="expression" dxfId="374" priority="120">
      <formula>AND((O6/$O$5)&gt;0.4,(O6/$O$5)&lt;=0.6)</formula>
    </cfRule>
  </conditionalFormatting>
  <conditionalFormatting sqref="O6:O14">
    <cfRule type="expression" dxfId="373" priority="121">
      <formula>AND((O6/$O$5)&gt;0.6,(O6/$O$5)&lt;=0.8)</formula>
    </cfRule>
  </conditionalFormatting>
  <conditionalFormatting sqref="O6:O14">
    <cfRule type="expression" dxfId="372" priority="122">
      <formula>(O6/$O$5)&gt;0.8</formula>
    </cfRule>
  </conditionalFormatting>
  <conditionalFormatting sqref="P5:Q14">
    <cfRule type="containsBlanks" dxfId="371" priority="123">
      <formula>LEN(TRIM(P5))=0</formula>
    </cfRule>
  </conditionalFormatting>
  <conditionalFormatting sqref="P6:Q14 M13:O13 G6 I11:O12 I10 K10:O10 I5:O9 D5:G5 D13:K13 D14:O14 D7:G12 D6">
    <cfRule type="cellIs" dxfId="370" priority="124" operator="equal">
      <formula>0</formula>
    </cfRule>
  </conditionalFormatting>
  <conditionalFormatting sqref="Q5">
    <cfRule type="cellIs" dxfId="369" priority="56" operator="greaterThan">
      <formula>100</formula>
    </cfRule>
  </conditionalFormatting>
  <conditionalFormatting sqref="Q5">
    <cfRule type="cellIs" dxfId="368" priority="55" operator="lessThan">
      <formula>100</formula>
    </cfRule>
  </conditionalFormatting>
  <conditionalFormatting sqref="Q6:Q14">
    <cfRule type="top10" dxfId="367" priority="54" rank="3"/>
  </conditionalFormatting>
  <conditionalFormatting sqref="F12">
    <cfRule type="expression" dxfId="366" priority="49">
      <formula>AND((F12/$H$5)&gt;0,(F12/$H$5)&lt;=0.2)</formula>
    </cfRule>
  </conditionalFormatting>
  <conditionalFormatting sqref="F12">
    <cfRule type="expression" dxfId="365" priority="50">
      <formula>AND((F12/$H$5)&gt;0.2,(F12/$H$5)&lt;=0.4)</formula>
    </cfRule>
  </conditionalFormatting>
  <conditionalFormatting sqref="F12">
    <cfRule type="expression" dxfId="364" priority="51">
      <formula>AND((F12/$H$5)&gt;0.4,(F12/$H$5)&lt;=0.6)</formula>
    </cfRule>
  </conditionalFormatting>
  <conditionalFormatting sqref="F12">
    <cfRule type="expression" dxfId="363" priority="52">
      <formula>AND((F12/$H$5)&gt;0.6,(F12/$H$5)&lt;=0.8)</formula>
    </cfRule>
  </conditionalFormatting>
  <conditionalFormatting sqref="F12">
    <cfRule type="expression" dxfId="362" priority="53">
      <formula>(F12/$H$5)&gt;0.8</formula>
    </cfRule>
  </conditionalFormatting>
  <conditionalFormatting sqref="F12">
    <cfRule type="expression" dxfId="361" priority="44">
      <formula>AND((F12/$D$5)&gt;0,(F12/$D$5)&lt;=0.2)</formula>
    </cfRule>
  </conditionalFormatting>
  <conditionalFormatting sqref="F12">
    <cfRule type="expression" dxfId="360" priority="45">
      <formula>AND((F12/$D$5)&gt;0.2,(F12/$D$5)&lt;=0.4)</formula>
    </cfRule>
  </conditionalFormatting>
  <conditionalFormatting sqref="F12">
    <cfRule type="expression" dxfId="359" priority="46">
      <formula>AND((F12/$D$5)&gt;0.4,(F12/$D$5)&lt;=0.6)</formula>
    </cfRule>
  </conditionalFormatting>
  <conditionalFormatting sqref="F12">
    <cfRule type="expression" dxfId="358" priority="47">
      <formula>AND((F12/$D$5)&gt;0.6,(F12/$D$5)&lt;=0.8)</formula>
    </cfRule>
  </conditionalFormatting>
  <conditionalFormatting sqref="F12">
    <cfRule type="expression" dxfId="357" priority="48">
      <formula>(F12/$D$5)&gt;0.8</formula>
    </cfRule>
  </conditionalFormatting>
  <conditionalFormatting sqref="L13">
    <cfRule type="containsBlanks" dxfId="356" priority="37">
      <formula>LEN(TRIM(L13))=0</formula>
    </cfRule>
  </conditionalFormatting>
  <conditionalFormatting sqref="L13">
    <cfRule type="expression" dxfId="355" priority="38">
      <formula>AND((L13/$L$5)&gt;0,(L13/$L$5)&lt;=0.2)</formula>
    </cfRule>
  </conditionalFormatting>
  <conditionalFormatting sqref="L13">
    <cfRule type="expression" dxfId="354" priority="39">
      <formula>AND((L13/$L$5)&gt;0.2,(L13/$L$5)&lt;=0.4)</formula>
    </cfRule>
  </conditionalFormatting>
  <conditionalFormatting sqref="L13">
    <cfRule type="expression" dxfId="353" priority="40">
      <formula>AND((L13/$L$5)&gt;0.4,(L13/$L$5)&lt;=0.6)</formula>
    </cfRule>
  </conditionalFormatting>
  <conditionalFormatting sqref="L13">
    <cfRule type="expression" dxfId="352" priority="41">
      <formula>AND((L13/$L$5)&gt;0.6,(L13/$L$5)&lt;=0.8)</formula>
    </cfRule>
  </conditionalFormatting>
  <conditionalFormatting sqref="L13">
    <cfRule type="expression" dxfId="351" priority="42">
      <formula>(L13/$L$5)&gt;0.8</formula>
    </cfRule>
  </conditionalFormatting>
  <conditionalFormatting sqref="L13">
    <cfRule type="cellIs" dxfId="350" priority="43" operator="equal">
      <formula>0</formula>
    </cfRule>
  </conditionalFormatting>
  <conditionalFormatting sqref="L14">
    <cfRule type="expression" dxfId="349" priority="32">
      <formula>AND((L14/$K$5)&gt;0,(L14/$K$5)&lt;=0.2)</formula>
    </cfRule>
  </conditionalFormatting>
  <conditionalFormatting sqref="L14">
    <cfRule type="expression" dxfId="348" priority="33">
      <formula>AND((L14/$K$5)&gt;0.2,(L14/$K$5)&lt;=0.4)</formula>
    </cfRule>
  </conditionalFormatting>
  <conditionalFormatting sqref="L14">
    <cfRule type="expression" dxfId="347" priority="34">
      <formula>AND((L14/$K$5)&gt;0.4,(L14/$K$5)&lt;=0.6)</formula>
    </cfRule>
  </conditionalFormatting>
  <conditionalFormatting sqref="L14">
    <cfRule type="expression" dxfId="346" priority="35">
      <formula>AND((L14/$K$5)&gt;0.6,(L14/$K$5)&lt;=0.8)</formula>
    </cfRule>
  </conditionalFormatting>
  <conditionalFormatting sqref="L14">
    <cfRule type="expression" dxfId="345" priority="36">
      <formula>(L14/$K$5)&gt;0.8</formula>
    </cfRule>
  </conditionalFormatting>
  <conditionalFormatting sqref="F6">
    <cfRule type="containsBlanks" dxfId="344" priority="25">
      <formula>LEN(TRIM(F6))=0</formula>
    </cfRule>
  </conditionalFormatting>
  <conditionalFormatting sqref="F6">
    <cfRule type="expression" dxfId="343" priority="26">
      <formula>AND((F6/$I$5)&gt;0,(F6/$I$5)&lt;=0.2)</formula>
    </cfRule>
  </conditionalFormatting>
  <conditionalFormatting sqref="F6">
    <cfRule type="expression" dxfId="342" priority="27">
      <formula>AND((F6/$I$5)&gt;0.2,(F6/$I$5)&lt;=0.4)</formula>
    </cfRule>
  </conditionalFormatting>
  <conditionalFormatting sqref="F6">
    <cfRule type="expression" dxfId="341" priority="28">
      <formula>AND((F6/$I$5)&gt;0.4,(F6/$I$5)&lt;=0.62)</formula>
    </cfRule>
  </conditionalFormatting>
  <conditionalFormatting sqref="F6">
    <cfRule type="expression" dxfId="340" priority="29">
      <formula>AND((F6/$I$5)&gt;0.6,(F6/$I$5)&lt;=0.8)</formula>
    </cfRule>
  </conditionalFormatting>
  <conditionalFormatting sqref="F6">
    <cfRule type="expression" dxfId="339" priority="30">
      <formula>(F6/$I$5)&gt;0.8</formula>
    </cfRule>
  </conditionalFormatting>
  <conditionalFormatting sqref="F6">
    <cfRule type="cellIs" dxfId="338" priority="31" operator="equal">
      <formula>0</formula>
    </cfRule>
  </conditionalFormatting>
  <conditionalFormatting sqref="D15:O15">
    <cfRule type="cellIs" dxfId="337" priority="24" operator="greaterThan">
      <formula>D5</formula>
    </cfRule>
  </conditionalFormatting>
  <conditionalFormatting sqref="D15:O15">
    <cfRule type="cellIs" dxfId="336" priority="23" operator="lessThan">
      <formula>D5</formula>
    </cfRule>
  </conditionalFormatting>
  <conditionalFormatting sqref="H6:H11">
    <cfRule type="containsBlanks" dxfId="335" priority="16">
      <formula>LEN(TRIM(H6))=0</formula>
    </cfRule>
  </conditionalFormatting>
  <conditionalFormatting sqref="H6:H11">
    <cfRule type="expression" dxfId="334" priority="17">
      <formula>AND((H6/$H$5)&gt;0,(H6/$H$5)&lt;=0.2)</formula>
    </cfRule>
  </conditionalFormatting>
  <conditionalFormatting sqref="H6:H11">
    <cfRule type="expression" dxfId="333" priority="18">
      <formula>AND((H6/$H$5)&gt;0.2,(H6/$H$5)&lt;=0.4)</formula>
    </cfRule>
  </conditionalFormatting>
  <conditionalFormatting sqref="H6:H11">
    <cfRule type="expression" dxfId="332" priority="19">
      <formula>AND((H6/$H$5)&gt;0.4,(H6/$H$5)&lt;=0.6)</formula>
    </cfRule>
  </conditionalFormatting>
  <conditionalFormatting sqref="H6:H11">
    <cfRule type="expression" dxfId="331" priority="20">
      <formula>AND((H6/$H$5)&gt;0.6,(H6/$H$5)&lt;=0.8)</formula>
    </cfRule>
  </conditionalFormatting>
  <conditionalFormatting sqref="H6:H11">
    <cfRule type="expression" dxfId="330" priority="21">
      <formula>(H6/$H$5)&gt;0.8</formula>
    </cfRule>
  </conditionalFormatting>
  <conditionalFormatting sqref="H6:H11">
    <cfRule type="cellIs" dxfId="329" priority="22" operator="equal">
      <formula>0</formula>
    </cfRule>
  </conditionalFormatting>
  <conditionalFormatting sqref="H12">
    <cfRule type="containsBlanks" dxfId="328" priority="9">
      <formula>LEN(TRIM(H12))=0</formula>
    </cfRule>
  </conditionalFormatting>
  <conditionalFormatting sqref="H12">
    <cfRule type="expression" dxfId="327" priority="10">
      <formula>AND((H12/$I$5)&gt;0,(H12/$I$5)&lt;=0.2)</formula>
    </cfRule>
  </conditionalFormatting>
  <conditionalFormatting sqref="H12">
    <cfRule type="expression" dxfId="326" priority="11">
      <formula>AND((H12/$I$5)&gt;0.2,(H12/$I$5)&lt;=0.4)</formula>
    </cfRule>
  </conditionalFormatting>
  <conditionalFormatting sqref="H12">
    <cfRule type="expression" dxfId="325" priority="12">
      <formula>AND((H12/$I$5)&gt;0.4,(H12/$I$5)&lt;=0.62)</formula>
    </cfRule>
  </conditionalFormatting>
  <conditionalFormatting sqref="H12">
    <cfRule type="expression" dxfId="324" priority="13">
      <formula>AND((H12/$I$5)&gt;0.6,(H12/$I$5)&lt;=0.8)</formula>
    </cfRule>
  </conditionalFormatting>
  <conditionalFormatting sqref="H12">
    <cfRule type="expression" dxfId="323" priority="14">
      <formula>(H12/$I$5)&gt;0.8</formula>
    </cfRule>
  </conditionalFormatting>
  <conditionalFormatting sqref="H12">
    <cfRule type="cellIs" dxfId="322" priority="15" operator="equal">
      <formula>0</formula>
    </cfRule>
  </conditionalFormatting>
  <conditionalFormatting sqref="H5">
    <cfRule type="cellIs" dxfId="321" priority="8" operator="equal">
      <formula>0</formula>
    </cfRule>
  </conditionalFormatting>
  <conditionalFormatting sqref="E6">
    <cfRule type="containsBlanks" dxfId="320" priority="1">
      <formula>LEN(TRIM(E6))=0</formula>
    </cfRule>
  </conditionalFormatting>
  <conditionalFormatting sqref="E6">
    <cfRule type="expression" dxfId="319" priority="2">
      <formula>AND((E6/$I$5)&gt;0,(E6/$I$5)&lt;=0.2)</formula>
    </cfRule>
  </conditionalFormatting>
  <conditionalFormatting sqref="E6">
    <cfRule type="expression" dxfId="318" priority="3">
      <formula>AND((E6/$I$5)&gt;0.2,(E6/$I$5)&lt;=0.4)</formula>
    </cfRule>
  </conditionalFormatting>
  <conditionalFormatting sqref="E6">
    <cfRule type="expression" dxfId="317" priority="4">
      <formula>AND((E6/$I$5)&gt;0.4,(E6/$I$5)&lt;=0.62)</formula>
    </cfRule>
  </conditionalFormatting>
  <conditionalFormatting sqref="E6">
    <cfRule type="expression" dxfId="316" priority="5">
      <formula>AND((E6/$I$5)&gt;0.6,(E6/$I$5)&lt;=0.8)</formula>
    </cfRule>
  </conditionalFormatting>
  <conditionalFormatting sqref="E6">
    <cfRule type="expression" dxfId="315" priority="6">
      <formula>(E6/$I$5)&gt;0.8</formula>
    </cfRule>
  </conditionalFormatting>
  <conditionalFormatting sqref="E6">
    <cfRule type="cellIs" dxfId="314" priority="7" operator="equal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8956-F8A0-4CBE-AF73-EF4BC0708AF1}">
  <dimension ref="A1:U17"/>
  <sheetViews>
    <sheetView workbookViewId="0">
      <selection activeCell="D1" sqref="D1:D1048576"/>
    </sheetView>
  </sheetViews>
  <sheetFormatPr defaultColWidth="14.42578125" defaultRowHeight="12.75" x14ac:dyDescent="0.2"/>
  <cols>
    <col min="1" max="2" width="4.28515625" style="1" customWidth="1"/>
    <col min="3" max="3" width="25.7109375" style="1" customWidth="1"/>
    <col min="4" max="4" width="5" style="1" customWidth="1"/>
    <col min="5" max="5" width="5.5703125" style="1" customWidth="1"/>
    <col min="6" max="6" width="5.28515625" style="1" customWidth="1"/>
    <col min="7" max="7" width="5.42578125" style="1" customWidth="1"/>
    <col min="8" max="8" width="5.140625" style="1" customWidth="1"/>
    <col min="9" max="10" width="4.85546875" style="1" customWidth="1"/>
    <col min="11" max="11" width="5.42578125" style="1" customWidth="1"/>
    <col min="12" max="12" width="5.5703125" style="1" customWidth="1"/>
    <col min="13" max="13" width="5" style="1" customWidth="1"/>
    <col min="14" max="14" width="5.28515625" style="1" customWidth="1"/>
    <col min="15" max="15" width="5.140625" style="1" customWidth="1"/>
    <col min="16" max="16" width="7.42578125" style="1" customWidth="1"/>
    <col min="17" max="17" width="7" style="1" customWidth="1"/>
    <col min="18" max="18" width="4.28515625" style="1" customWidth="1"/>
    <col min="19" max="19" width="17.85546875" style="1" customWidth="1"/>
    <col min="20" max="20" width="4.7109375" style="1" customWidth="1"/>
    <col min="21" max="16384" width="14.42578125" style="1"/>
  </cols>
  <sheetData>
    <row r="1" spans="1:21" ht="15.75" customHeight="1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1" ht="45.75" customHeight="1" x14ac:dyDescent="0.2">
      <c r="B2" s="3"/>
      <c r="C2" s="54" t="s">
        <v>11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"/>
      <c r="S2" s="4"/>
      <c r="T2" s="5"/>
    </row>
    <row r="3" spans="1:21" x14ac:dyDescent="0.2">
      <c r="A3" s="19"/>
      <c r="B3" s="23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9"/>
      <c r="S3" s="9"/>
      <c r="T3" s="28"/>
      <c r="U3" s="27"/>
    </row>
    <row r="4" spans="1:21" x14ac:dyDescent="0.2">
      <c r="A4" s="19"/>
      <c r="B4" s="24"/>
      <c r="C4" s="29" t="s">
        <v>12</v>
      </c>
      <c r="D4" s="30" t="s">
        <v>13</v>
      </c>
      <c r="E4" s="30" t="s">
        <v>14</v>
      </c>
      <c r="F4" s="30" t="s">
        <v>15</v>
      </c>
      <c r="G4" s="30" t="s">
        <v>16</v>
      </c>
      <c r="H4" s="30" t="s">
        <v>17</v>
      </c>
      <c r="I4" s="30" t="s">
        <v>18</v>
      </c>
      <c r="J4" s="30" t="s">
        <v>19</v>
      </c>
      <c r="K4" s="30" t="s">
        <v>20</v>
      </c>
      <c r="L4" s="30" t="s">
        <v>21</v>
      </c>
      <c r="M4" s="30" t="s">
        <v>22</v>
      </c>
      <c r="N4" s="30" t="s">
        <v>23</v>
      </c>
      <c r="O4" s="31" t="s">
        <v>24</v>
      </c>
      <c r="P4" s="32" t="s">
        <v>1</v>
      </c>
      <c r="Q4" s="33" t="s">
        <v>0</v>
      </c>
      <c r="R4" s="10"/>
      <c r="S4" s="9"/>
      <c r="T4" s="28"/>
      <c r="U4" s="27"/>
    </row>
    <row r="5" spans="1:21" x14ac:dyDescent="0.2">
      <c r="A5" s="20"/>
      <c r="B5" s="25"/>
      <c r="C5" s="34" t="s">
        <v>2</v>
      </c>
      <c r="D5" s="11"/>
      <c r="E5" s="11">
        <v>1.5</v>
      </c>
      <c r="F5" s="11"/>
      <c r="G5" s="11">
        <v>4</v>
      </c>
      <c r="H5" s="11">
        <v>4.5</v>
      </c>
      <c r="I5" s="11">
        <v>5</v>
      </c>
      <c r="J5" s="11">
        <v>5</v>
      </c>
      <c r="K5" s="11">
        <v>4</v>
      </c>
      <c r="L5" s="11">
        <v>4</v>
      </c>
      <c r="M5" s="11">
        <v>4</v>
      </c>
      <c r="N5" s="11">
        <v>5</v>
      </c>
      <c r="O5" s="12">
        <v>5</v>
      </c>
      <c r="P5" s="39">
        <f t="shared" ref="P5:P14" si="0">SUM(D5:O5)</f>
        <v>42</v>
      </c>
      <c r="Q5" s="40">
        <f>IF($P$5=0,"",SUM(P6:P14)/$P$5*100)</f>
        <v>99.999999999999972</v>
      </c>
      <c r="R5" s="10"/>
      <c r="S5" s="9"/>
      <c r="T5" s="28"/>
      <c r="U5" s="27"/>
    </row>
    <row r="6" spans="1:21" x14ac:dyDescent="0.2">
      <c r="A6" s="21"/>
      <c r="B6" s="26"/>
      <c r="C6" s="35" t="s">
        <v>3</v>
      </c>
      <c r="D6" s="13"/>
      <c r="E6" s="13">
        <v>1</v>
      </c>
      <c r="F6" s="13"/>
      <c r="G6" s="46">
        <v>3.5</v>
      </c>
      <c r="H6" s="13"/>
      <c r="I6" s="13"/>
      <c r="J6" s="13"/>
      <c r="K6" s="13"/>
      <c r="L6" s="13"/>
      <c r="M6" s="13"/>
      <c r="N6" s="13"/>
      <c r="O6" s="14"/>
      <c r="P6" s="41">
        <f t="shared" si="0"/>
        <v>4.5</v>
      </c>
      <c r="Q6" s="42">
        <f t="shared" ref="Q6:Q14" si="1">IF($P$5=0,0,P6/$P$5*100)</f>
        <v>10.714285714285714</v>
      </c>
      <c r="R6" s="10"/>
      <c r="S6" s="63" t="s">
        <v>25</v>
      </c>
      <c r="T6" s="28"/>
      <c r="U6" s="27"/>
    </row>
    <row r="7" spans="1:21" x14ac:dyDescent="0.2">
      <c r="A7" s="21"/>
      <c r="B7" s="26"/>
      <c r="C7" s="35" t="s">
        <v>26</v>
      </c>
      <c r="D7" s="13"/>
      <c r="E7" s="13"/>
      <c r="F7" s="13"/>
      <c r="G7" s="13"/>
      <c r="H7" s="13"/>
      <c r="I7" s="13">
        <v>0.5</v>
      </c>
      <c r="J7" s="13"/>
      <c r="K7" s="13">
        <v>2.5</v>
      </c>
      <c r="L7" s="13">
        <v>0.5</v>
      </c>
      <c r="M7" s="13">
        <v>0.2</v>
      </c>
      <c r="N7" s="13">
        <v>3</v>
      </c>
      <c r="O7" s="14">
        <v>2</v>
      </c>
      <c r="P7" s="41">
        <f t="shared" si="0"/>
        <v>8.6999999999999993</v>
      </c>
      <c r="Q7" s="42">
        <f t="shared" si="1"/>
        <v>20.714285714285712</v>
      </c>
      <c r="R7" s="10"/>
      <c r="S7" s="64"/>
      <c r="T7" s="28"/>
      <c r="U7" s="27"/>
    </row>
    <row r="8" spans="1:21" x14ac:dyDescent="0.2">
      <c r="A8" s="21"/>
      <c r="B8" s="26"/>
      <c r="C8" s="35" t="s">
        <v>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41">
        <f t="shared" si="0"/>
        <v>0</v>
      </c>
      <c r="Q8" s="42">
        <f t="shared" si="1"/>
        <v>0</v>
      </c>
      <c r="R8" s="10"/>
      <c r="S8" s="64"/>
      <c r="T8" s="28"/>
      <c r="U8" s="27"/>
    </row>
    <row r="9" spans="1:21" x14ac:dyDescent="0.2">
      <c r="A9" s="21"/>
      <c r="B9" s="26"/>
      <c r="C9" s="35" t="s">
        <v>4</v>
      </c>
      <c r="D9" s="13"/>
      <c r="E9" s="13"/>
      <c r="F9" s="13"/>
      <c r="G9" s="13"/>
      <c r="H9" s="13">
        <v>3.2</v>
      </c>
      <c r="I9" s="13"/>
      <c r="J9" s="13">
        <v>1.9</v>
      </c>
      <c r="K9" s="13"/>
      <c r="L9" s="13"/>
      <c r="M9" s="13"/>
      <c r="N9" s="13"/>
      <c r="O9" s="14"/>
      <c r="P9" s="41">
        <f t="shared" si="0"/>
        <v>5.0999999999999996</v>
      </c>
      <c r="Q9" s="42">
        <f t="shared" si="1"/>
        <v>12.142857142857141</v>
      </c>
      <c r="R9" s="10"/>
      <c r="S9" s="64"/>
      <c r="T9" s="28"/>
      <c r="U9" s="27"/>
    </row>
    <row r="10" spans="1:21" x14ac:dyDescent="0.2">
      <c r="A10" s="21"/>
      <c r="B10" s="26"/>
      <c r="C10" s="35" t="s">
        <v>5</v>
      </c>
      <c r="D10" s="13"/>
      <c r="E10" s="13"/>
      <c r="F10" s="13"/>
      <c r="G10" s="13"/>
      <c r="H10" s="13"/>
      <c r="I10" s="13">
        <v>3.5</v>
      </c>
      <c r="J10" s="13"/>
      <c r="K10" s="13"/>
      <c r="L10" s="13">
        <v>1.5</v>
      </c>
      <c r="M10" s="13">
        <v>3</v>
      </c>
      <c r="N10" s="13"/>
      <c r="O10" s="14"/>
      <c r="P10" s="41">
        <f t="shared" si="0"/>
        <v>8</v>
      </c>
      <c r="Q10" s="42">
        <f t="shared" si="1"/>
        <v>19.047619047619047</v>
      </c>
      <c r="R10" s="10"/>
      <c r="S10" s="64"/>
      <c r="T10" s="28"/>
      <c r="U10" s="27"/>
    </row>
    <row r="11" spans="1:21" x14ac:dyDescent="0.2">
      <c r="A11" s="21"/>
      <c r="B11" s="26"/>
      <c r="C11" s="35" t="s">
        <v>6</v>
      </c>
      <c r="D11" s="13"/>
      <c r="E11" s="13"/>
      <c r="F11" s="13"/>
      <c r="G11" s="13"/>
      <c r="H11" s="13"/>
      <c r="I11" s="13"/>
      <c r="J11" s="13"/>
      <c r="K11" s="13">
        <v>0.5</v>
      </c>
      <c r="L11" s="13"/>
      <c r="M11" s="13"/>
      <c r="N11" s="13"/>
      <c r="O11" s="14"/>
      <c r="P11" s="41">
        <f t="shared" si="0"/>
        <v>0.5</v>
      </c>
      <c r="Q11" s="42">
        <f t="shared" si="1"/>
        <v>1.1904761904761905</v>
      </c>
      <c r="R11" s="10"/>
      <c r="S11" s="64"/>
      <c r="T11" s="28"/>
      <c r="U11" s="27"/>
    </row>
    <row r="12" spans="1:21" x14ac:dyDescent="0.2">
      <c r="A12" s="21"/>
      <c r="B12" s="26"/>
      <c r="C12" s="35" t="s">
        <v>7</v>
      </c>
      <c r="D12" s="13"/>
      <c r="E12" s="13"/>
      <c r="F12" s="13"/>
      <c r="G12" s="13"/>
      <c r="H12" s="13">
        <v>0.5</v>
      </c>
      <c r="I12" s="13">
        <v>0.6</v>
      </c>
      <c r="J12" s="13">
        <v>1.5</v>
      </c>
      <c r="K12" s="13"/>
      <c r="L12" s="13"/>
      <c r="M12" s="13"/>
      <c r="N12" s="13"/>
      <c r="O12" s="14"/>
      <c r="P12" s="41">
        <f t="shared" si="0"/>
        <v>2.6</v>
      </c>
      <c r="Q12" s="42">
        <f t="shared" si="1"/>
        <v>6.1904761904761907</v>
      </c>
      <c r="R12" s="10"/>
      <c r="S12" s="64"/>
      <c r="T12" s="28"/>
      <c r="U12" s="27"/>
    </row>
    <row r="13" spans="1:21" x14ac:dyDescent="0.2">
      <c r="A13" s="21"/>
      <c r="B13" s="26"/>
      <c r="C13" s="35" t="s">
        <v>8</v>
      </c>
      <c r="D13" s="13"/>
      <c r="E13" s="13"/>
      <c r="F13" s="13"/>
      <c r="G13" s="13">
        <v>0.5</v>
      </c>
      <c r="H13" s="13">
        <v>0.65</v>
      </c>
      <c r="I13" s="13">
        <v>0.3</v>
      </c>
      <c r="J13" s="13">
        <v>1.4</v>
      </c>
      <c r="K13" s="13">
        <v>0.5</v>
      </c>
      <c r="L13" s="13">
        <v>0.3</v>
      </c>
      <c r="M13" s="13">
        <v>0.3</v>
      </c>
      <c r="N13" s="13">
        <v>1</v>
      </c>
      <c r="O13" s="14">
        <v>1.5</v>
      </c>
      <c r="P13" s="41">
        <f t="shared" si="0"/>
        <v>6.4499999999999993</v>
      </c>
      <c r="Q13" s="42">
        <f t="shared" si="1"/>
        <v>15.357142857142856</v>
      </c>
      <c r="R13" s="10"/>
      <c r="S13" s="64"/>
      <c r="T13" s="28"/>
      <c r="U13" s="27"/>
    </row>
    <row r="14" spans="1:21" x14ac:dyDescent="0.2">
      <c r="A14" s="21"/>
      <c r="B14" s="26"/>
      <c r="C14" s="36" t="s">
        <v>10</v>
      </c>
      <c r="D14" s="37"/>
      <c r="E14" s="37">
        <v>0.5</v>
      </c>
      <c r="F14" s="37"/>
      <c r="G14" s="37"/>
      <c r="H14" s="37">
        <v>0.15</v>
      </c>
      <c r="I14" s="37">
        <v>0.1</v>
      </c>
      <c r="J14" s="37">
        <v>0.2</v>
      </c>
      <c r="K14" s="37">
        <v>0.5</v>
      </c>
      <c r="L14" s="37">
        <v>1.7</v>
      </c>
      <c r="M14" s="37">
        <v>0.5</v>
      </c>
      <c r="N14" s="37">
        <v>1</v>
      </c>
      <c r="O14" s="38">
        <v>1.5</v>
      </c>
      <c r="P14" s="43">
        <f t="shared" si="0"/>
        <v>6.15</v>
      </c>
      <c r="Q14" s="44">
        <f t="shared" si="1"/>
        <v>14.642857142857144</v>
      </c>
      <c r="R14" s="10"/>
      <c r="S14" s="65"/>
      <c r="T14" s="28"/>
      <c r="U14" s="27"/>
    </row>
    <row r="15" spans="1:21" x14ac:dyDescent="0.2">
      <c r="A15" s="22"/>
      <c r="B15" s="10"/>
      <c r="C15" s="15"/>
      <c r="D15" s="45">
        <f t="shared" ref="D15:O15" si="2">SUM(D6:D14)</f>
        <v>0</v>
      </c>
      <c r="E15" s="45">
        <f t="shared" si="2"/>
        <v>1.5</v>
      </c>
      <c r="F15" s="45">
        <f t="shared" si="2"/>
        <v>0</v>
      </c>
      <c r="G15" s="45">
        <f t="shared" si="2"/>
        <v>4</v>
      </c>
      <c r="H15" s="45">
        <f t="shared" si="2"/>
        <v>4.5000000000000009</v>
      </c>
      <c r="I15" s="45">
        <f t="shared" si="2"/>
        <v>4.9999999999999991</v>
      </c>
      <c r="J15" s="45">
        <f t="shared" si="2"/>
        <v>5</v>
      </c>
      <c r="K15" s="45">
        <f t="shared" si="2"/>
        <v>4</v>
      </c>
      <c r="L15" s="45">
        <f t="shared" si="2"/>
        <v>4</v>
      </c>
      <c r="M15" s="45">
        <f t="shared" si="2"/>
        <v>4</v>
      </c>
      <c r="N15" s="45">
        <f t="shared" si="2"/>
        <v>5</v>
      </c>
      <c r="O15" s="45">
        <f t="shared" si="2"/>
        <v>5</v>
      </c>
      <c r="P15" s="15"/>
      <c r="Q15" s="15"/>
      <c r="R15" s="9"/>
      <c r="S15" s="9"/>
      <c r="T15" s="28"/>
      <c r="U15" s="27"/>
    </row>
    <row r="16" spans="1:21" x14ac:dyDescent="0.2">
      <c r="A16" s="22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28"/>
      <c r="U16" s="27"/>
    </row>
    <row r="17" spans="2:20" ht="144" customHeight="1" x14ac:dyDescent="0.2">
      <c r="B17" s="16"/>
      <c r="C17" s="60" t="s">
        <v>27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2"/>
      <c r="R17" s="17"/>
      <c r="S17" s="17"/>
      <c r="T17" s="18"/>
    </row>
  </sheetData>
  <mergeCells count="3">
    <mergeCell ref="C2:Q2"/>
    <mergeCell ref="S6:S14"/>
    <mergeCell ref="C17:Q17"/>
  </mergeCells>
  <conditionalFormatting sqref="D6:D14">
    <cfRule type="expression" dxfId="313" priority="56">
      <formula>AND((D6/$D$5)&gt;0,(D6/$D$5)&lt;=0.2)</formula>
    </cfRule>
  </conditionalFormatting>
  <conditionalFormatting sqref="D6:D14">
    <cfRule type="expression" dxfId="312" priority="57">
      <formula>AND((D6/$D$5)&gt;0.2,(D6/$D$5)&lt;=0.4)</formula>
    </cfRule>
  </conditionalFormatting>
  <conditionalFormatting sqref="D6:D14">
    <cfRule type="expression" dxfId="311" priority="58">
      <formula>AND((D6/$D$5)&gt;0.4,(D6/$D$5)&lt;=0.6)</formula>
    </cfRule>
  </conditionalFormatting>
  <conditionalFormatting sqref="D6:D14">
    <cfRule type="expression" dxfId="310" priority="59">
      <formula>AND((D6/$D$5)&gt;0.6,(D6/$D$5)&lt;=0.8)</formula>
    </cfRule>
  </conditionalFormatting>
  <conditionalFormatting sqref="D6:D14">
    <cfRule type="expression" dxfId="309" priority="60">
      <formula>(D6/$D$5)&gt;0.8</formula>
    </cfRule>
  </conditionalFormatting>
  <conditionalFormatting sqref="E6:E14">
    <cfRule type="expression" dxfId="308" priority="61">
      <formula>AND((E6/$E$5)&gt;0.2,(E6/$E$5)&lt;=0.4)</formula>
    </cfRule>
  </conditionalFormatting>
  <conditionalFormatting sqref="E6:E14">
    <cfRule type="expression" dxfId="307" priority="62">
      <formula>AND((E6/$E$5)*100&gt;0,(E6/$E$5)*100&lt;=20)</formula>
    </cfRule>
  </conditionalFormatting>
  <conditionalFormatting sqref="E6:E14">
    <cfRule type="expression" dxfId="306" priority="63">
      <formula>AND((E6/$E$5)*100&gt;40,(E6/$E$5)*100&lt;=60)</formula>
    </cfRule>
  </conditionalFormatting>
  <conditionalFormatting sqref="E6:E14">
    <cfRule type="expression" dxfId="305" priority="64">
      <formula>AND((E6/$E$5)*100&gt;60,(E6/$E$5)*100&lt;=80)</formula>
    </cfRule>
  </conditionalFormatting>
  <conditionalFormatting sqref="E6:E14">
    <cfRule type="expression" dxfId="304" priority="65">
      <formula>(E6/$E$5)&gt;0.8</formula>
    </cfRule>
  </conditionalFormatting>
  <conditionalFormatting sqref="F7:F14">
    <cfRule type="expression" dxfId="303" priority="66">
      <formula>AND((F7/$F$5)&gt;0,(F7/$F$5)&lt;=0.2)</formula>
    </cfRule>
  </conditionalFormatting>
  <conditionalFormatting sqref="F7:F14">
    <cfRule type="expression" dxfId="302" priority="67">
      <formula>AND((F7/$F$5)&gt;0.2,(F7/$F$5)&lt;=0.4)</formula>
    </cfRule>
  </conditionalFormatting>
  <conditionalFormatting sqref="F7:F14">
    <cfRule type="expression" dxfId="301" priority="68">
      <formula>AND((F7/$F$5)&gt;0.4,(F7/$F$5)&lt;=0.6)</formula>
    </cfRule>
  </conditionalFormatting>
  <conditionalFormatting sqref="F7:F14">
    <cfRule type="expression" dxfId="300" priority="69">
      <formula>AND((F7/$F$5)&gt;0.6,(F7/$F$5)*100&lt;=0.8)</formula>
    </cfRule>
  </conditionalFormatting>
  <conditionalFormatting sqref="F7:F14">
    <cfRule type="expression" dxfId="299" priority="70">
      <formula>(F7/$F$5)&gt;0.8</formula>
    </cfRule>
  </conditionalFormatting>
  <conditionalFormatting sqref="G6:G14">
    <cfRule type="expression" dxfId="298" priority="71">
      <formula>AND((G6/$G$5)&gt;0,(G6/$G$5)&lt;=0.2)</formula>
    </cfRule>
  </conditionalFormatting>
  <conditionalFormatting sqref="G6:G14">
    <cfRule type="expression" dxfId="297" priority="72">
      <formula>AND((G6/$G$5)&gt;0.2,(G6/$G$5)&lt;=0.4)</formula>
    </cfRule>
  </conditionalFormatting>
  <conditionalFormatting sqref="G6:G14">
    <cfRule type="expression" dxfId="296" priority="73">
      <formula>AND((G6/$G$5)&gt;0.4,(G6/$G$5)&lt;=0.6)</formula>
    </cfRule>
  </conditionalFormatting>
  <conditionalFormatting sqref="G6:G14">
    <cfRule type="expression" dxfId="295" priority="74">
      <formula>AND((G6/$G$5)&gt;0.6,(G6/$G$5)&lt;=0.8)</formula>
    </cfRule>
  </conditionalFormatting>
  <conditionalFormatting sqref="G6:G14">
    <cfRule type="expression" dxfId="294" priority="75">
      <formula>(G6/$G$5)&gt;0.8</formula>
    </cfRule>
  </conditionalFormatting>
  <conditionalFormatting sqref="M13:O13 G6 I6:O12 D7:G12 D13:K13 D14:O14 D6:E6">
    <cfRule type="containsBlanks" dxfId="293" priority="76">
      <formula>LEN(TRIM(D6))=0</formula>
    </cfRule>
  </conditionalFormatting>
  <conditionalFormatting sqref="H13:H14">
    <cfRule type="expression" dxfId="292" priority="77">
      <formula>AND((H13/$H$5)&gt;0,(H13/$H$5)&lt;=0.2)</formula>
    </cfRule>
  </conditionalFormatting>
  <conditionalFormatting sqref="H13:H14">
    <cfRule type="expression" dxfId="291" priority="78">
      <formula>AND((H13/$H$5)&gt;0.2,(H13/$H$5)&lt;=0.4)</formula>
    </cfRule>
  </conditionalFormatting>
  <conditionalFormatting sqref="H13:H14">
    <cfRule type="expression" dxfId="290" priority="79">
      <formula>AND((H13/$H$5)&gt;0.4,(H13/$H$5)&lt;=0.6)</formula>
    </cfRule>
  </conditionalFormatting>
  <conditionalFormatting sqref="H13:H14">
    <cfRule type="expression" dxfId="289" priority="80">
      <formula>AND((H13/$H$5)&gt;0.6,(H13/$H$5)&lt;=0.8)</formula>
    </cfRule>
  </conditionalFormatting>
  <conditionalFormatting sqref="H13:H14">
    <cfRule type="expression" dxfId="288" priority="81">
      <formula>(H13/$H$5)&gt;0.8</formula>
    </cfRule>
  </conditionalFormatting>
  <conditionalFormatting sqref="I6:I14">
    <cfRule type="expression" dxfId="287" priority="82">
      <formula>AND((I6/$I$5)&gt;0,(I6/$I$5)&lt;=0.2)</formula>
    </cfRule>
  </conditionalFormatting>
  <conditionalFormatting sqref="I6:I14">
    <cfRule type="expression" dxfId="286" priority="83">
      <formula>AND((I6/$I$5)&gt;0.2,(I6/$I$5)&lt;=0.4)</formula>
    </cfRule>
  </conditionalFormatting>
  <conditionalFormatting sqref="I6:I14">
    <cfRule type="expression" dxfId="285" priority="84">
      <formula>AND((I6/$I$5)&gt;0.4,(I6/$I$5)&lt;=0.62)</formula>
    </cfRule>
  </conditionalFormatting>
  <conditionalFormatting sqref="I6:I14">
    <cfRule type="expression" dxfId="284" priority="85">
      <formula>AND((I6/$I$5)&gt;0.6,(I6/$I$5)&lt;=0.8)</formula>
    </cfRule>
  </conditionalFormatting>
  <conditionalFormatting sqref="I6:I14">
    <cfRule type="expression" dxfId="283" priority="86">
      <formula>(I6/$I$5)&gt;0.8</formula>
    </cfRule>
  </conditionalFormatting>
  <conditionalFormatting sqref="J6:J14">
    <cfRule type="expression" dxfId="282" priority="87">
      <formula>AND((J6/$J$5)&gt;0,(J6/$J$5)&lt;=0.2)</formula>
    </cfRule>
  </conditionalFormatting>
  <conditionalFormatting sqref="J6:J14">
    <cfRule type="expression" dxfId="281" priority="88">
      <formula>AND((J6/$J$5)&gt;0.2,(J6/$J$5)&lt;=0.4)</formula>
    </cfRule>
  </conditionalFormatting>
  <conditionalFormatting sqref="J6:J14">
    <cfRule type="expression" dxfId="280" priority="89">
      <formula>AND((J6/$J$5)&gt;0.4,(J6/$J$5)&lt;=0.6)</formula>
    </cfRule>
  </conditionalFormatting>
  <conditionalFormatting sqref="J6:J14">
    <cfRule type="expression" dxfId="279" priority="90">
      <formula>AND((J6/$J$5)&gt;0.6,(J6/$J$5)&lt;=0.8)</formula>
    </cfRule>
  </conditionalFormatting>
  <conditionalFormatting sqref="J6:J14">
    <cfRule type="expression" dxfId="278" priority="91">
      <formula>(J6/$J$5)&gt;0.8</formula>
    </cfRule>
  </conditionalFormatting>
  <conditionalFormatting sqref="K6:K14">
    <cfRule type="expression" dxfId="277" priority="92">
      <formula>AND((K6/$K$5)&gt;0,(K6/$K$5)&lt;=0.2)</formula>
    </cfRule>
  </conditionalFormatting>
  <conditionalFormatting sqref="K6:K14">
    <cfRule type="expression" dxfId="276" priority="93">
      <formula>AND((K6/$K$5)&gt;0.2,(K6/$K$5)&lt;=0.4)</formula>
    </cfRule>
  </conditionalFormatting>
  <conditionalFormatting sqref="K6:K14">
    <cfRule type="expression" dxfId="275" priority="94">
      <formula>AND((K6/$K$5)&gt;0.4,(K6/$K$5)&lt;=0.6)</formula>
    </cfRule>
  </conditionalFormatting>
  <conditionalFormatting sqref="K6:K14">
    <cfRule type="expression" dxfId="274" priority="95">
      <formula>AND((K6/$K$5)&gt;0.6,(K6/$K$5)&lt;=0.8)</formula>
    </cfRule>
  </conditionalFormatting>
  <conditionalFormatting sqref="K6:K14">
    <cfRule type="expression" dxfId="273" priority="96">
      <formula>(K6/$K$5)&gt;0.8</formula>
    </cfRule>
  </conditionalFormatting>
  <conditionalFormatting sqref="L6:L12 L14">
    <cfRule type="expression" dxfId="272" priority="97">
      <formula>AND((L6/$L$5)&gt;0,(L6/$L$5)&lt;=0.2)</formula>
    </cfRule>
  </conditionalFormatting>
  <conditionalFormatting sqref="L6:L12 L14">
    <cfRule type="expression" dxfId="271" priority="98">
      <formula>AND((L6/$L$5)&gt;0.2,(L6/$L$5)&lt;=0.4)</formula>
    </cfRule>
  </conditionalFormatting>
  <conditionalFormatting sqref="L6:L12 L14">
    <cfRule type="expression" dxfId="270" priority="99">
      <formula>AND((L6/$L$5)&gt;0.4,(L6/$L$5)&lt;=0.6)</formula>
    </cfRule>
  </conditionalFormatting>
  <conditionalFormatting sqref="L6:L12 L14">
    <cfRule type="expression" dxfId="269" priority="100">
      <formula>AND((L6/$L$5)&gt;0.6,(L6/$L$5)&lt;=0.8)</formula>
    </cfRule>
  </conditionalFormatting>
  <conditionalFormatting sqref="L6:L12 L14">
    <cfRule type="expression" dxfId="268" priority="101">
      <formula>(L6/$L$5)&gt;0.8</formula>
    </cfRule>
  </conditionalFormatting>
  <conditionalFormatting sqref="M6:M14">
    <cfRule type="expression" dxfId="267" priority="102">
      <formula>AND((M6/$M$5)&gt;0,(M6/$M$5)&lt;=0.2)</formula>
    </cfRule>
  </conditionalFormatting>
  <conditionalFormatting sqref="M6:M14">
    <cfRule type="expression" dxfId="266" priority="103">
      <formula>AND((M6/$M$5)&gt;0.2,(M6/$M$5)&lt;=0.4)</formula>
    </cfRule>
  </conditionalFormatting>
  <conditionalFormatting sqref="M6:M14">
    <cfRule type="expression" dxfId="265" priority="104">
      <formula>AND((M6/$M$5)&gt;0.4,(M6/$M$5)&lt;=0.6)</formula>
    </cfRule>
  </conditionalFormatting>
  <conditionalFormatting sqref="M6:M14">
    <cfRule type="expression" dxfId="264" priority="105">
      <formula>AND((M6/$M$5)&gt;0.6,(M6/$M$5)&lt;=0.8)</formula>
    </cfRule>
  </conditionalFormatting>
  <conditionalFormatting sqref="M6:M14">
    <cfRule type="expression" dxfId="263" priority="106">
      <formula>(M6/$M$5)&gt;0.8</formula>
    </cfRule>
  </conditionalFormatting>
  <conditionalFormatting sqref="N6:N14">
    <cfRule type="expression" dxfId="262" priority="107">
      <formula>AND((N6/$N$5)&gt;0,(N6/$N$5)&lt;=0.2)</formula>
    </cfRule>
  </conditionalFormatting>
  <conditionalFormatting sqref="N6:N14">
    <cfRule type="expression" dxfId="261" priority="108">
      <formula>AND((N6/$N$5)&gt;0.2,(N6/$N$5)&lt;=0.4)</formula>
    </cfRule>
  </conditionalFormatting>
  <conditionalFormatting sqref="N6:N14">
    <cfRule type="expression" dxfId="260" priority="109">
      <formula>AND((N6/$N$5)&gt;0.4,(N6/$N$5)&lt;=0.6)</formula>
    </cfRule>
  </conditionalFormatting>
  <conditionalFormatting sqref="N6:N14">
    <cfRule type="expression" dxfId="259" priority="110">
      <formula>AND((N6/$N$5)&gt;0.6,(N6/$N$5)&lt;=0.8)</formula>
    </cfRule>
  </conditionalFormatting>
  <conditionalFormatting sqref="N6:N14">
    <cfRule type="expression" dxfId="258" priority="111">
      <formula>(N6/$N$5)&gt;0.8</formula>
    </cfRule>
  </conditionalFormatting>
  <conditionalFormatting sqref="O6:O14">
    <cfRule type="expression" dxfId="257" priority="112">
      <formula>AND((O6/$O$5)&gt;0,(O6/$O$5)&lt;=0.2)</formula>
    </cfRule>
  </conditionalFormatting>
  <conditionalFormatting sqref="O6:O14">
    <cfRule type="expression" dxfId="256" priority="113">
      <formula>AND((O6/$O$5)&gt;0.2,(O6/$O$5)&lt;=0.4)</formula>
    </cfRule>
  </conditionalFormatting>
  <conditionalFormatting sqref="O6:O14">
    <cfRule type="expression" dxfId="255" priority="114">
      <formula>AND((O6/$O$5)&gt;0.4,(O6/$O$5)&lt;=0.6)</formula>
    </cfRule>
  </conditionalFormatting>
  <conditionalFormatting sqref="O6:O14">
    <cfRule type="expression" dxfId="254" priority="115">
      <formula>AND((O6/$O$5)&gt;0.6,(O6/$O$5)&lt;=0.8)</formula>
    </cfRule>
  </conditionalFormatting>
  <conditionalFormatting sqref="O6:O14">
    <cfRule type="expression" dxfId="253" priority="116">
      <formula>(O6/$O$5)&gt;0.8</formula>
    </cfRule>
  </conditionalFormatting>
  <conditionalFormatting sqref="P5:Q14">
    <cfRule type="containsBlanks" dxfId="252" priority="117">
      <formula>LEN(TRIM(P5))=0</formula>
    </cfRule>
  </conditionalFormatting>
  <conditionalFormatting sqref="P6:Q14 M13:O13 G6 I5:O12 D5:G5 D13:K13 D14:O14 D7:G12 D6:E6">
    <cfRule type="cellIs" dxfId="251" priority="118" operator="equal">
      <formula>0</formula>
    </cfRule>
  </conditionalFormatting>
  <conditionalFormatting sqref="Q5">
    <cfRule type="cellIs" dxfId="250" priority="50" operator="greaterThan">
      <formula>100</formula>
    </cfRule>
  </conditionalFormatting>
  <conditionalFormatting sqref="Q5">
    <cfRule type="cellIs" dxfId="249" priority="49" operator="lessThan">
      <formula>100</formula>
    </cfRule>
  </conditionalFormatting>
  <conditionalFormatting sqref="Q6:Q14">
    <cfRule type="top10" dxfId="248" priority="48" rank="3"/>
  </conditionalFormatting>
  <conditionalFormatting sqref="F12">
    <cfRule type="expression" dxfId="247" priority="43">
      <formula>AND((F12/$H$5)&gt;0,(F12/$H$5)&lt;=0.2)</formula>
    </cfRule>
  </conditionalFormatting>
  <conditionalFormatting sqref="F12">
    <cfRule type="expression" dxfId="246" priority="44">
      <formula>AND((F12/$H$5)&gt;0.2,(F12/$H$5)&lt;=0.4)</formula>
    </cfRule>
  </conditionalFormatting>
  <conditionalFormatting sqref="F12">
    <cfRule type="expression" dxfId="245" priority="45">
      <formula>AND((F12/$H$5)&gt;0.4,(F12/$H$5)&lt;=0.6)</formula>
    </cfRule>
  </conditionalFormatting>
  <conditionalFormatting sqref="F12">
    <cfRule type="expression" dxfId="244" priority="46">
      <formula>AND((F12/$H$5)&gt;0.6,(F12/$H$5)&lt;=0.8)</formula>
    </cfRule>
  </conditionalFormatting>
  <conditionalFormatting sqref="F12">
    <cfRule type="expression" dxfId="243" priority="47">
      <formula>(F12/$H$5)&gt;0.8</formula>
    </cfRule>
  </conditionalFormatting>
  <conditionalFormatting sqref="F12">
    <cfRule type="expression" dxfId="242" priority="38">
      <formula>AND((F12/$D$5)&gt;0,(F12/$D$5)&lt;=0.2)</formula>
    </cfRule>
  </conditionalFormatting>
  <conditionalFormatting sqref="F12">
    <cfRule type="expression" dxfId="241" priority="39">
      <formula>AND((F12/$D$5)&gt;0.2,(F12/$D$5)&lt;=0.4)</formula>
    </cfRule>
  </conditionalFormatting>
  <conditionalFormatting sqref="F12">
    <cfRule type="expression" dxfId="240" priority="40">
      <formula>AND((F12/$D$5)&gt;0.4,(F12/$D$5)&lt;=0.6)</formula>
    </cfRule>
  </conditionalFormatting>
  <conditionalFormatting sqref="F12">
    <cfRule type="expression" dxfId="239" priority="41">
      <formula>AND((F12/$D$5)&gt;0.6,(F12/$D$5)&lt;=0.8)</formula>
    </cfRule>
  </conditionalFormatting>
  <conditionalFormatting sqref="F12">
    <cfRule type="expression" dxfId="238" priority="42">
      <formula>(F12/$D$5)&gt;0.8</formula>
    </cfRule>
  </conditionalFormatting>
  <conditionalFormatting sqref="L13">
    <cfRule type="containsBlanks" dxfId="237" priority="31">
      <formula>LEN(TRIM(L13))=0</formula>
    </cfRule>
  </conditionalFormatting>
  <conditionalFormatting sqref="L13">
    <cfRule type="expression" dxfId="236" priority="32">
      <formula>AND((L13/$L$5)&gt;0,(L13/$L$5)&lt;=0.2)</formula>
    </cfRule>
  </conditionalFormatting>
  <conditionalFormatting sqref="L13">
    <cfRule type="expression" dxfId="235" priority="33">
      <formula>AND((L13/$L$5)&gt;0.2,(L13/$L$5)&lt;=0.4)</formula>
    </cfRule>
  </conditionalFormatting>
  <conditionalFormatting sqref="L13">
    <cfRule type="expression" dxfId="234" priority="34">
      <formula>AND((L13/$L$5)&gt;0.4,(L13/$L$5)&lt;=0.6)</formula>
    </cfRule>
  </conditionalFormatting>
  <conditionalFormatting sqref="L13">
    <cfRule type="expression" dxfId="233" priority="35">
      <formula>AND((L13/$L$5)&gt;0.6,(L13/$L$5)&lt;=0.8)</formula>
    </cfRule>
  </conditionalFormatting>
  <conditionalFormatting sqref="L13">
    <cfRule type="expression" dxfId="232" priority="36">
      <formula>(L13/$L$5)&gt;0.8</formula>
    </cfRule>
  </conditionalFormatting>
  <conditionalFormatting sqref="L13">
    <cfRule type="cellIs" dxfId="231" priority="37" operator="equal">
      <formula>0</formula>
    </cfRule>
  </conditionalFormatting>
  <conditionalFormatting sqref="L14">
    <cfRule type="expression" dxfId="230" priority="26">
      <formula>AND((L14/$K$5)&gt;0,(L14/$K$5)&lt;=0.2)</formula>
    </cfRule>
  </conditionalFormatting>
  <conditionalFormatting sqref="L14">
    <cfRule type="expression" dxfId="229" priority="27">
      <formula>AND((L14/$K$5)&gt;0.2,(L14/$K$5)&lt;=0.4)</formula>
    </cfRule>
  </conditionalFormatting>
  <conditionalFormatting sqref="L14">
    <cfRule type="expression" dxfId="228" priority="28">
      <formula>AND((L14/$K$5)&gt;0.4,(L14/$K$5)&lt;=0.6)</formula>
    </cfRule>
  </conditionalFormatting>
  <conditionalFormatting sqref="L14">
    <cfRule type="expression" dxfId="227" priority="29">
      <formula>AND((L14/$K$5)&gt;0.6,(L14/$K$5)&lt;=0.8)</formula>
    </cfRule>
  </conditionalFormatting>
  <conditionalFormatting sqref="L14">
    <cfRule type="expression" dxfId="226" priority="30">
      <formula>(L14/$K$5)&gt;0.8</formula>
    </cfRule>
  </conditionalFormatting>
  <conditionalFormatting sqref="F6">
    <cfRule type="containsBlanks" dxfId="225" priority="19">
      <formula>LEN(TRIM(F6))=0</formula>
    </cfRule>
  </conditionalFormatting>
  <conditionalFormatting sqref="F6">
    <cfRule type="expression" dxfId="224" priority="20">
      <formula>AND((F6/$I$5)&gt;0,(F6/$I$5)&lt;=0.2)</formula>
    </cfRule>
  </conditionalFormatting>
  <conditionalFormatting sqref="F6">
    <cfRule type="expression" dxfId="223" priority="21">
      <formula>AND((F6/$I$5)&gt;0.2,(F6/$I$5)&lt;=0.4)</formula>
    </cfRule>
  </conditionalFormatting>
  <conditionalFormatting sqref="F6">
    <cfRule type="expression" dxfId="222" priority="22">
      <formula>AND((F6/$I$5)&gt;0.4,(F6/$I$5)&lt;=0.62)</formula>
    </cfRule>
  </conditionalFormatting>
  <conditionalFormatting sqref="F6">
    <cfRule type="expression" dxfId="221" priority="23">
      <formula>AND((F6/$I$5)&gt;0.6,(F6/$I$5)&lt;=0.8)</formula>
    </cfRule>
  </conditionalFormatting>
  <conditionalFormatting sqref="F6">
    <cfRule type="expression" dxfId="220" priority="24">
      <formula>(F6/$I$5)&gt;0.8</formula>
    </cfRule>
  </conditionalFormatting>
  <conditionalFormatting sqref="F6">
    <cfRule type="cellIs" dxfId="219" priority="25" operator="equal">
      <formula>0</formula>
    </cfRule>
  </conditionalFormatting>
  <conditionalFormatting sqref="D15:O15">
    <cfRule type="cellIs" dxfId="218" priority="18" operator="greaterThan">
      <formula>D5</formula>
    </cfRule>
  </conditionalFormatting>
  <conditionalFormatting sqref="D15:O15">
    <cfRule type="cellIs" dxfId="217" priority="17" operator="lessThan">
      <formula>D5</formula>
    </cfRule>
  </conditionalFormatting>
  <conditionalFormatting sqref="H6:H11">
    <cfRule type="containsBlanks" dxfId="216" priority="10">
      <formula>LEN(TRIM(H6))=0</formula>
    </cfRule>
  </conditionalFormatting>
  <conditionalFormatting sqref="H6:H11">
    <cfRule type="expression" dxfId="215" priority="11">
      <formula>AND((H6/$H$5)&gt;0,(H6/$H$5)&lt;=0.2)</formula>
    </cfRule>
  </conditionalFormatting>
  <conditionalFormatting sqref="H6:H11">
    <cfRule type="expression" dxfId="214" priority="12">
      <formula>AND((H6/$H$5)&gt;0.2,(H6/$H$5)&lt;=0.4)</formula>
    </cfRule>
  </conditionalFormatting>
  <conditionalFormatting sqref="H6:H11">
    <cfRule type="expression" dxfId="213" priority="13">
      <formula>AND((H6/$H$5)&gt;0.4,(H6/$H$5)&lt;=0.6)</formula>
    </cfRule>
  </conditionalFormatting>
  <conditionalFormatting sqref="H6:H11">
    <cfRule type="expression" dxfId="212" priority="14">
      <formula>AND((H6/$H$5)&gt;0.6,(H6/$H$5)&lt;=0.8)</formula>
    </cfRule>
  </conditionalFormatting>
  <conditionalFormatting sqref="H6:H11">
    <cfRule type="expression" dxfId="211" priority="15">
      <formula>(H6/$H$5)&gt;0.8</formula>
    </cfRule>
  </conditionalFormatting>
  <conditionalFormatting sqref="H6:H11">
    <cfRule type="cellIs" dxfId="210" priority="16" operator="equal">
      <formula>0</formula>
    </cfRule>
  </conditionalFormatting>
  <conditionalFormatting sqref="H12">
    <cfRule type="containsBlanks" dxfId="209" priority="2">
      <formula>LEN(TRIM(H12))=0</formula>
    </cfRule>
  </conditionalFormatting>
  <conditionalFormatting sqref="H12">
    <cfRule type="expression" dxfId="208" priority="3">
      <formula>AND((H12/$I$5)&gt;0,(H12/$I$5)&lt;=0.2)</formula>
    </cfRule>
  </conditionalFormatting>
  <conditionalFormatting sqref="H12">
    <cfRule type="expression" dxfId="207" priority="4">
      <formula>AND((H12/$I$5)&gt;0.2,(H12/$I$5)&lt;=0.4)</formula>
    </cfRule>
  </conditionalFormatting>
  <conditionalFormatting sqref="H12">
    <cfRule type="expression" dxfId="206" priority="5">
      <formula>AND((H12/$I$5)&gt;0.4,(H12/$I$5)&lt;=0.62)</formula>
    </cfRule>
  </conditionalFormatting>
  <conditionalFormatting sqref="H12">
    <cfRule type="expression" dxfId="205" priority="6">
      <formula>AND((H12/$I$5)&gt;0.6,(H12/$I$5)&lt;=0.8)</formula>
    </cfRule>
  </conditionalFormatting>
  <conditionalFormatting sqref="H12">
    <cfRule type="expression" dxfId="204" priority="7">
      <formula>(H12/$I$5)&gt;0.8</formula>
    </cfRule>
  </conditionalFormatting>
  <conditionalFormatting sqref="H12">
    <cfRule type="cellIs" dxfId="203" priority="8" operator="equal">
      <formula>0</formula>
    </cfRule>
  </conditionalFormatting>
  <conditionalFormatting sqref="H5">
    <cfRule type="cellIs" dxfId="202" priority="1" operator="equal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A3DF-BC2B-4277-B12E-B101A6F2D839}">
  <dimension ref="A1:U17"/>
  <sheetViews>
    <sheetView workbookViewId="0">
      <selection activeCell="D1" sqref="D1"/>
    </sheetView>
  </sheetViews>
  <sheetFormatPr defaultColWidth="14.42578125" defaultRowHeight="12.75" x14ac:dyDescent="0.2"/>
  <cols>
    <col min="1" max="2" width="4.28515625" style="1" customWidth="1"/>
    <col min="3" max="3" width="25.7109375" style="1" customWidth="1"/>
    <col min="4" max="4" width="5" style="1" customWidth="1"/>
    <col min="5" max="5" width="5.5703125" style="1" customWidth="1"/>
    <col min="6" max="6" width="5.28515625" style="1" customWidth="1"/>
    <col min="7" max="7" width="5.42578125" style="1" customWidth="1"/>
    <col min="8" max="8" width="5.140625" style="1" customWidth="1"/>
    <col min="9" max="10" width="4.85546875" style="1" customWidth="1"/>
    <col min="11" max="11" width="5.42578125" style="1" customWidth="1"/>
    <col min="12" max="12" width="5.5703125" style="1" customWidth="1"/>
    <col min="13" max="13" width="5" style="1" customWidth="1"/>
    <col min="14" max="14" width="5.28515625" style="1" customWidth="1"/>
    <col min="15" max="15" width="5.140625" style="1" customWidth="1"/>
    <col min="16" max="16" width="7.42578125" style="1" customWidth="1"/>
    <col min="17" max="17" width="7" style="1" customWidth="1"/>
    <col min="18" max="18" width="4.28515625" style="1" customWidth="1"/>
    <col min="19" max="19" width="17.85546875" style="1" customWidth="1"/>
    <col min="20" max="20" width="4.7109375" style="1" customWidth="1"/>
    <col min="21" max="16384" width="14.42578125" style="1"/>
  </cols>
  <sheetData>
    <row r="1" spans="1:21" ht="15.75" customHeight="1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1" ht="45.75" customHeight="1" x14ac:dyDescent="0.2">
      <c r="B2" s="3"/>
      <c r="C2" s="54" t="s">
        <v>11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"/>
      <c r="S2" s="4"/>
      <c r="T2" s="5"/>
    </row>
    <row r="3" spans="1:21" x14ac:dyDescent="0.2">
      <c r="A3" s="19"/>
      <c r="B3" s="23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9"/>
      <c r="S3" s="9"/>
      <c r="T3" s="28"/>
      <c r="U3" s="27"/>
    </row>
    <row r="4" spans="1:21" x14ac:dyDescent="0.2">
      <c r="A4" s="19"/>
      <c r="B4" s="24"/>
      <c r="C4" s="29" t="s">
        <v>12</v>
      </c>
      <c r="D4" s="30" t="s">
        <v>13</v>
      </c>
      <c r="E4" s="30" t="s">
        <v>14</v>
      </c>
      <c r="F4" s="30" t="s">
        <v>15</v>
      </c>
      <c r="G4" s="30" t="s">
        <v>16</v>
      </c>
      <c r="H4" s="30" t="s">
        <v>17</v>
      </c>
      <c r="I4" s="30" t="s">
        <v>18</v>
      </c>
      <c r="J4" s="30" t="s">
        <v>19</v>
      </c>
      <c r="K4" s="30" t="s">
        <v>20</v>
      </c>
      <c r="L4" s="30" t="s">
        <v>21</v>
      </c>
      <c r="M4" s="30" t="s">
        <v>22</v>
      </c>
      <c r="N4" s="30" t="s">
        <v>23</v>
      </c>
      <c r="O4" s="31" t="s">
        <v>24</v>
      </c>
      <c r="P4" s="32" t="s">
        <v>1</v>
      </c>
      <c r="Q4" s="33" t="s">
        <v>0</v>
      </c>
      <c r="R4" s="10"/>
      <c r="S4" s="9"/>
      <c r="T4" s="28"/>
      <c r="U4" s="27"/>
    </row>
    <row r="5" spans="1:21" x14ac:dyDescent="0.2">
      <c r="A5" s="20"/>
      <c r="B5" s="25"/>
      <c r="C5" s="34" t="s">
        <v>2</v>
      </c>
      <c r="D5" s="11"/>
      <c r="E5" s="11">
        <v>1.5</v>
      </c>
      <c r="F5" s="11"/>
      <c r="G5" s="11">
        <v>5</v>
      </c>
      <c r="H5" s="47">
        <v>5</v>
      </c>
      <c r="I5" s="11">
        <v>5</v>
      </c>
      <c r="J5" s="11">
        <v>5</v>
      </c>
      <c r="K5" s="11">
        <v>5</v>
      </c>
      <c r="L5" s="11">
        <v>5</v>
      </c>
      <c r="M5" s="11">
        <v>4</v>
      </c>
      <c r="N5" s="11">
        <v>5</v>
      </c>
      <c r="O5" s="12">
        <v>5</v>
      </c>
      <c r="P5" s="39">
        <f t="shared" ref="P5:P14" si="0">SUM(D5:O5)</f>
        <v>45.5</v>
      </c>
      <c r="Q5" s="40">
        <f>IF($P$5=0,"",SUM(P6:P14)/$P$5*100)</f>
        <v>100</v>
      </c>
      <c r="R5" s="10"/>
      <c r="S5" s="9"/>
      <c r="T5" s="28"/>
      <c r="U5" s="27"/>
    </row>
    <row r="6" spans="1:21" x14ac:dyDescent="0.2">
      <c r="A6" s="21"/>
      <c r="B6" s="26"/>
      <c r="C6" s="35" t="s">
        <v>3</v>
      </c>
      <c r="D6" s="13"/>
      <c r="E6" s="13">
        <v>0.25</v>
      </c>
      <c r="F6" s="13"/>
      <c r="G6" s="46">
        <v>3.5</v>
      </c>
      <c r="H6" s="13"/>
      <c r="I6" s="13"/>
      <c r="J6" s="13"/>
      <c r="K6" s="13"/>
      <c r="L6" s="13"/>
      <c r="M6" s="13"/>
      <c r="N6" s="13"/>
      <c r="O6" s="14"/>
      <c r="P6" s="41">
        <f t="shared" si="0"/>
        <v>3.75</v>
      </c>
      <c r="Q6" s="42">
        <f t="shared" ref="Q6:Q14" si="1">IF($P$5=0,0,P6/$P$5*100)</f>
        <v>8.2417582417582409</v>
      </c>
      <c r="R6" s="10"/>
      <c r="S6" s="63" t="s">
        <v>25</v>
      </c>
      <c r="T6" s="28"/>
      <c r="U6" s="27"/>
    </row>
    <row r="7" spans="1:21" x14ac:dyDescent="0.2">
      <c r="A7" s="21"/>
      <c r="B7" s="26"/>
      <c r="C7" s="35" t="s">
        <v>26</v>
      </c>
      <c r="D7" s="13"/>
      <c r="E7" s="13"/>
      <c r="F7" s="13"/>
      <c r="G7" s="13"/>
      <c r="H7" s="13"/>
      <c r="I7" s="13">
        <v>1</v>
      </c>
      <c r="J7" s="13"/>
      <c r="K7" s="13">
        <v>2.5</v>
      </c>
      <c r="L7" s="13">
        <v>1</v>
      </c>
      <c r="M7" s="13"/>
      <c r="N7" s="13">
        <v>3</v>
      </c>
      <c r="O7" s="14">
        <v>1.7</v>
      </c>
      <c r="P7" s="41">
        <f t="shared" si="0"/>
        <v>9.1999999999999993</v>
      </c>
      <c r="Q7" s="42">
        <f t="shared" si="1"/>
        <v>20.219780219780219</v>
      </c>
      <c r="R7" s="10"/>
      <c r="S7" s="64"/>
      <c r="T7" s="28"/>
      <c r="U7" s="27"/>
    </row>
    <row r="8" spans="1:21" x14ac:dyDescent="0.2">
      <c r="A8" s="21"/>
      <c r="B8" s="26"/>
      <c r="C8" s="35" t="s">
        <v>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41">
        <f t="shared" si="0"/>
        <v>0</v>
      </c>
      <c r="Q8" s="42">
        <f t="shared" si="1"/>
        <v>0</v>
      </c>
      <c r="R8" s="10"/>
      <c r="S8" s="64"/>
      <c r="T8" s="28"/>
      <c r="U8" s="27"/>
    </row>
    <row r="9" spans="1:21" x14ac:dyDescent="0.2">
      <c r="A9" s="21"/>
      <c r="B9" s="26"/>
      <c r="C9" s="35" t="s">
        <v>4</v>
      </c>
      <c r="D9" s="13"/>
      <c r="E9" s="13"/>
      <c r="F9" s="13"/>
      <c r="G9" s="13"/>
      <c r="H9" s="13">
        <v>3.25</v>
      </c>
      <c r="I9" s="13"/>
      <c r="J9" s="13">
        <v>3.3</v>
      </c>
      <c r="K9" s="13"/>
      <c r="L9" s="13"/>
      <c r="M9" s="13"/>
      <c r="N9" s="13"/>
      <c r="O9" s="14"/>
      <c r="P9" s="41">
        <f t="shared" si="0"/>
        <v>6.55</v>
      </c>
      <c r="Q9" s="42">
        <f t="shared" si="1"/>
        <v>14.395604395604394</v>
      </c>
      <c r="R9" s="10"/>
      <c r="S9" s="64"/>
      <c r="T9" s="28"/>
      <c r="U9" s="27"/>
    </row>
    <row r="10" spans="1:21" x14ac:dyDescent="0.2">
      <c r="A10" s="21"/>
      <c r="B10" s="26"/>
      <c r="C10" s="35" t="s">
        <v>5</v>
      </c>
      <c r="D10" s="13"/>
      <c r="E10" s="13"/>
      <c r="F10" s="13"/>
      <c r="G10" s="13"/>
      <c r="H10" s="13"/>
      <c r="I10" s="13">
        <v>2</v>
      </c>
      <c r="J10" s="13"/>
      <c r="K10" s="13"/>
      <c r="L10" s="13">
        <v>1.5</v>
      </c>
      <c r="M10" s="13">
        <v>3.2</v>
      </c>
      <c r="N10" s="13"/>
      <c r="O10" s="14"/>
      <c r="P10" s="41">
        <f t="shared" si="0"/>
        <v>6.7</v>
      </c>
      <c r="Q10" s="42">
        <f t="shared" si="1"/>
        <v>14.725274725274726</v>
      </c>
      <c r="R10" s="10"/>
      <c r="S10" s="64"/>
      <c r="T10" s="28"/>
      <c r="U10" s="27"/>
    </row>
    <row r="11" spans="1:21" x14ac:dyDescent="0.2">
      <c r="A11" s="21"/>
      <c r="B11" s="26"/>
      <c r="C11" s="35" t="s">
        <v>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41">
        <f t="shared" si="0"/>
        <v>0</v>
      </c>
      <c r="Q11" s="42">
        <f t="shared" si="1"/>
        <v>0</v>
      </c>
      <c r="R11" s="10"/>
      <c r="S11" s="64"/>
      <c r="T11" s="28"/>
      <c r="U11" s="27"/>
    </row>
    <row r="12" spans="1:21" x14ac:dyDescent="0.2">
      <c r="A12" s="21"/>
      <c r="B12" s="26"/>
      <c r="C12" s="35" t="s">
        <v>7</v>
      </c>
      <c r="D12" s="13"/>
      <c r="E12" s="13"/>
      <c r="F12" s="13"/>
      <c r="G12" s="13"/>
      <c r="H12" s="37">
        <v>0.2</v>
      </c>
      <c r="I12" s="13"/>
      <c r="J12" s="13"/>
      <c r="K12" s="13">
        <v>0.6</v>
      </c>
      <c r="L12" s="13"/>
      <c r="M12" s="13">
        <v>0.1</v>
      </c>
      <c r="N12" s="13"/>
      <c r="O12" s="14">
        <v>0.2</v>
      </c>
      <c r="P12" s="41">
        <f t="shared" si="0"/>
        <v>1.1000000000000001</v>
      </c>
      <c r="Q12" s="42">
        <f t="shared" si="1"/>
        <v>2.4175824175824179</v>
      </c>
      <c r="R12" s="10"/>
      <c r="S12" s="64"/>
      <c r="T12" s="28"/>
      <c r="U12" s="27"/>
    </row>
    <row r="13" spans="1:21" x14ac:dyDescent="0.2">
      <c r="A13" s="21"/>
      <c r="B13" s="26"/>
      <c r="C13" s="35" t="s">
        <v>8</v>
      </c>
      <c r="D13" s="13"/>
      <c r="E13" s="13">
        <v>0.5</v>
      </c>
      <c r="F13" s="13"/>
      <c r="G13" s="13">
        <v>1.5</v>
      </c>
      <c r="H13" s="13">
        <v>1.25</v>
      </c>
      <c r="I13" s="13">
        <v>1.5</v>
      </c>
      <c r="J13" s="13">
        <v>1.5</v>
      </c>
      <c r="K13" s="13">
        <v>0.9</v>
      </c>
      <c r="L13" s="13">
        <v>1.1000000000000001</v>
      </c>
      <c r="M13" s="13">
        <v>0.5</v>
      </c>
      <c r="N13" s="13">
        <v>1.2</v>
      </c>
      <c r="O13" s="14">
        <v>1.5</v>
      </c>
      <c r="P13" s="41">
        <f t="shared" si="0"/>
        <v>11.45</v>
      </c>
      <c r="Q13" s="42">
        <f t="shared" si="1"/>
        <v>25.164835164835164</v>
      </c>
      <c r="R13" s="10"/>
      <c r="S13" s="64"/>
      <c r="T13" s="28"/>
      <c r="U13" s="27"/>
    </row>
    <row r="14" spans="1:21" x14ac:dyDescent="0.2">
      <c r="A14" s="21"/>
      <c r="B14" s="26"/>
      <c r="C14" s="36" t="s">
        <v>10</v>
      </c>
      <c r="D14" s="37"/>
      <c r="E14" s="37">
        <v>0.75</v>
      </c>
      <c r="F14" s="37"/>
      <c r="G14" s="37"/>
      <c r="H14" s="37">
        <v>0.3</v>
      </c>
      <c r="I14" s="37">
        <v>0.5</v>
      </c>
      <c r="J14" s="37">
        <v>0.2</v>
      </c>
      <c r="K14" s="37">
        <v>1</v>
      </c>
      <c r="L14" s="37">
        <v>1.4</v>
      </c>
      <c r="M14" s="37">
        <v>0.2</v>
      </c>
      <c r="N14" s="37">
        <v>0.8</v>
      </c>
      <c r="O14" s="38">
        <v>1.6</v>
      </c>
      <c r="P14" s="43">
        <f t="shared" si="0"/>
        <v>6.75</v>
      </c>
      <c r="Q14" s="44">
        <f t="shared" si="1"/>
        <v>14.835164835164836</v>
      </c>
      <c r="R14" s="10"/>
      <c r="S14" s="65"/>
      <c r="T14" s="28"/>
      <c r="U14" s="27"/>
    </row>
    <row r="15" spans="1:21" x14ac:dyDescent="0.2">
      <c r="A15" s="22"/>
      <c r="B15" s="10"/>
      <c r="C15" s="15"/>
      <c r="D15" s="45">
        <f t="shared" ref="D15:O15" si="2">SUM(D6:D14)</f>
        <v>0</v>
      </c>
      <c r="E15" s="45">
        <f t="shared" si="2"/>
        <v>1.5</v>
      </c>
      <c r="F15" s="45">
        <f t="shared" si="2"/>
        <v>0</v>
      </c>
      <c r="G15" s="45">
        <f t="shared" si="2"/>
        <v>5</v>
      </c>
      <c r="H15" s="45">
        <f t="shared" si="2"/>
        <v>5</v>
      </c>
      <c r="I15" s="45">
        <f t="shared" si="2"/>
        <v>5</v>
      </c>
      <c r="J15" s="45">
        <f t="shared" si="2"/>
        <v>5</v>
      </c>
      <c r="K15" s="45">
        <f t="shared" si="2"/>
        <v>5</v>
      </c>
      <c r="L15" s="45">
        <f t="shared" si="2"/>
        <v>5</v>
      </c>
      <c r="M15" s="45">
        <f t="shared" si="2"/>
        <v>4</v>
      </c>
      <c r="N15" s="45">
        <f t="shared" si="2"/>
        <v>5</v>
      </c>
      <c r="O15" s="45">
        <f t="shared" si="2"/>
        <v>5</v>
      </c>
      <c r="P15" s="15"/>
      <c r="Q15" s="15"/>
      <c r="R15" s="9"/>
      <c r="S15" s="9"/>
      <c r="T15" s="28"/>
      <c r="U15" s="27"/>
    </row>
    <row r="16" spans="1:21" x14ac:dyDescent="0.2">
      <c r="A16" s="22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28"/>
      <c r="U16" s="27"/>
    </row>
    <row r="17" spans="2:20" ht="144" customHeight="1" x14ac:dyDescent="0.2">
      <c r="B17" s="16"/>
      <c r="C17" s="60" t="s">
        <v>27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2"/>
      <c r="R17" s="17"/>
      <c r="S17" s="17"/>
      <c r="T17" s="18"/>
    </row>
  </sheetData>
  <mergeCells count="3">
    <mergeCell ref="C2:Q2"/>
    <mergeCell ref="S6:S14"/>
    <mergeCell ref="C17:Q17"/>
  </mergeCells>
  <conditionalFormatting sqref="D6:D14">
    <cfRule type="expression" dxfId="201" priority="48">
      <formula>AND((D6/$D$5)&gt;0,(D6/$D$5)&lt;=0.2)</formula>
    </cfRule>
  </conditionalFormatting>
  <conditionalFormatting sqref="D6:D14">
    <cfRule type="expression" dxfId="200" priority="49">
      <formula>AND((D6/$D$5)&gt;0.2,(D6/$D$5)&lt;=0.4)</formula>
    </cfRule>
  </conditionalFormatting>
  <conditionalFormatting sqref="D6:D14">
    <cfRule type="expression" dxfId="199" priority="50">
      <formula>AND((D6/$D$5)&gt;0.4,(D6/$D$5)&lt;=0.6)</formula>
    </cfRule>
  </conditionalFormatting>
  <conditionalFormatting sqref="D6:D14">
    <cfRule type="expression" dxfId="198" priority="51">
      <formula>AND((D6/$D$5)&gt;0.6,(D6/$D$5)&lt;=0.8)</formula>
    </cfRule>
  </conditionalFormatting>
  <conditionalFormatting sqref="D6:D14">
    <cfRule type="expression" dxfId="197" priority="52">
      <formula>(D6/$D$5)&gt;0.8</formula>
    </cfRule>
  </conditionalFormatting>
  <conditionalFormatting sqref="E6:E14">
    <cfRule type="expression" dxfId="196" priority="53">
      <formula>AND((E6/$E$5)&gt;0.2,(E6/$E$5)&lt;=0.4)</formula>
    </cfRule>
  </conditionalFormatting>
  <conditionalFormatting sqref="E6:E14">
    <cfRule type="expression" dxfId="195" priority="54">
      <formula>AND((E6/$E$5)*100&gt;0,(E6/$E$5)*100&lt;=20)</formula>
    </cfRule>
  </conditionalFormatting>
  <conditionalFormatting sqref="E6:E14">
    <cfRule type="expression" dxfId="194" priority="55">
      <formula>AND((E6/$E$5)*100&gt;40,(E6/$E$5)*100&lt;=60)</formula>
    </cfRule>
  </conditionalFormatting>
  <conditionalFormatting sqref="E6:E14">
    <cfRule type="expression" dxfId="193" priority="56">
      <formula>AND((E6/$E$5)*100&gt;60,(E6/$E$5)*100&lt;=80)</formula>
    </cfRule>
  </conditionalFormatting>
  <conditionalFormatting sqref="E6:E14">
    <cfRule type="expression" dxfId="192" priority="57">
      <formula>(E6/$E$5)&gt;0.8</formula>
    </cfRule>
  </conditionalFormatting>
  <conditionalFormatting sqref="F7:F14">
    <cfRule type="expression" dxfId="191" priority="58">
      <formula>AND((F7/$F$5)&gt;0,(F7/$F$5)&lt;=0.2)</formula>
    </cfRule>
  </conditionalFormatting>
  <conditionalFormatting sqref="F7:F14">
    <cfRule type="expression" dxfId="190" priority="59">
      <formula>AND((F7/$F$5)&gt;0.2,(F7/$F$5)&lt;=0.4)</formula>
    </cfRule>
  </conditionalFormatting>
  <conditionalFormatting sqref="F7:F14">
    <cfRule type="expression" dxfId="189" priority="60">
      <formula>AND((F7/$F$5)&gt;0.4,(F7/$F$5)&lt;=0.6)</formula>
    </cfRule>
  </conditionalFormatting>
  <conditionalFormatting sqref="F7:F14">
    <cfRule type="expression" dxfId="188" priority="61">
      <formula>AND((F7/$F$5)&gt;0.6,(F7/$F$5)*100&lt;=0.8)</formula>
    </cfRule>
  </conditionalFormatting>
  <conditionalFormatting sqref="F7:F14">
    <cfRule type="expression" dxfId="187" priority="62">
      <formula>(F7/$F$5)&gt;0.8</formula>
    </cfRule>
  </conditionalFormatting>
  <conditionalFormatting sqref="G6:G14">
    <cfRule type="expression" dxfId="186" priority="63">
      <formula>AND((G6/$G$5)&gt;0,(G6/$G$5)&lt;=0.2)</formula>
    </cfRule>
  </conditionalFormatting>
  <conditionalFormatting sqref="G6:G14">
    <cfRule type="expression" dxfId="185" priority="64">
      <formula>AND((G6/$G$5)&gt;0.2,(G6/$G$5)&lt;=0.4)</formula>
    </cfRule>
  </conditionalFormatting>
  <conditionalFormatting sqref="G6:G14">
    <cfRule type="expression" dxfId="184" priority="65">
      <formula>AND((G6/$G$5)&gt;0.4,(G6/$G$5)&lt;=0.6)</formula>
    </cfRule>
  </conditionalFormatting>
  <conditionalFormatting sqref="G6:G14">
    <cfRule type="expression" dxfId="183" priority="66">
      <formula>AND((G6/$G$5)&gt;0.6,(G6/$G$5)&lt;=0.8)</formula>
    </cfRule>
  </conditionalFormatting>
  <conditionalFormatting sqref="G6:G14">
    <cfRule type="expression" dxfId="182" priority="67">
      <formula>(G6/$G$5)&gt;0.8</formula>
    </cfRule>
  </conditionalFormatting>
  <conditionalFormatting sqref="M13:O13 G6 I6:O12 D7:G12 D13:K13 D14:O14 D6:E6">
    <cfRule type="containsBlanks" dxfId="181" priority="68">
      <formula>LEN(TRIM(D6))=0</formula>
    </cfRule>
  </conditionalFormatting>
  <conditionalFormatting sqref="H13:H14">
    <cfRule type="expression" dxfId="180" priority="69">
      <formula>AND((H13/$H$5)&gt;0,(H13/$H$5)&lt;=0.2)</formula>
    </cfRule>
  </conditionalFormatting>
  <conditionalFormatting sqref="H13:H14">
    <cfRule type="expression" dxfId="179" priority="70">
      <formula>AND((H13/$H$5)&gt;0.2,(H13/$H$5)&lt;=0.4)</formula>
    </cfRule>
  </conditionalFormatting>
  <conditionalFormatting sqref="H13:H14">
    <cfRule type="expression" dxfId="178" priority="71">
      <formula>AND((H13/$H$5)&gt;0.4,(H13/$H$5)&lt;=0.6)</formula>
    </cfRule>
  </conditionalFormatting>
  <conditionalFormatting sqref="H13:H14">
    <cfRule type="expression" dxfId="177" priority="72">
      <formula>AND((H13/$H$5)&gt;0.6,(H13/$H$5)&lt;=0.8)</formula>
    </cfRule>
  </conditionalFormatting>
  <conditionalFormatting sqref="H13:H14">
    <cfRule type="expression" dxfId="176" priority="73">
      <formula>(H13/$H$5)&gt;0.8</formula>
    </cfRule>
  </conditionalFormatting>
  <conditionalFormatting sqref="I6:I14">
    <cfRule type="expression" dxfId="175" priority="74">
      <formula>AND((I6/$I$5)&gt;0,(I6/$I$5)&lt;=0.2)</formula>
    </cfRule>
  </conditionalFormatting>
  <conditionalFormatting sqref="I6:I14">
    <cfRule type="expression" dxfId="174" priority="75">
      <formula>AND((I6/$I$5)&gt;0.2,(I6/$I$5)&lt;=0.4)</formula>
    </cfRule>
  </conditionalFormatting>
  <conditionalFormatting sqref="I6:I14">
    <cfRule type="expression" dxfId="173" priority="76">
      <formula>AND((I6/$I$5)&gt;0.4,(I6/$I$5)&lt;=0.62)</formula>
    </cfRule>
  </conditionalFormatting>
  <conditionalFormatting sqref="I6:I14">
    <cfRule type="expression" dxfId="172" priority="77">
      <formula>AND((I6/$I$5)&gt;0.6,(I6/$I$5)&lt;=0.8)</formula>
    </cfRule>
  </conditionalFormatting>
  <conditionalFormatting sqref="I6:I14">
    <cfRule type="expression" dxfId="171" priority="78">
      <formula>(I6/$I$5)&gt;0.8</formula>
    </cfRule>
  </conditionalFormatting>
  <conditionalFormatting sqref="J6:J14">
    <cfRule type="expression" dxfId="170" priority="79">
      <formula>AND((J6/$J$5)&gt;0,(J6/$J$5)&lt;=0.2)</formula>
    </cfRule>
  </conditionalFormatting>
  <conditionalFormatting sqref="J6:J14">
    <cfRule type="expression" dxfId="169" priority="80">
      <formula>AND((J6/$J$5)&gt;0.2,(J6/$J$5)&lt;=0.4)</formula>
    </cfRule>
  </conditionalFormatting>
  <conditionalFormatting sqref="J6:J14">
    <cfRule type="expression" dxfId="168" priority="81">
      <formula>AND((J6/$J$5)&gt;0.4,(J6/$J$5)&lt;=0.6)</formula>
    </cfRule>
  </conditionalFormatting>
  <conditionalFormatting sqref="J6:J14">
    <cfRule type="expression" dxfId="167" priority="82">
      <formula>AND((J6/$J$5)&gt;0.6,(J6/$J$5)&lt;=0.8)</formula>
    </cfRule>
  </conditionalFormatting>
  <conditionalFormatting sqref="J6:J14">
    <cfRule type="expression" dxfId="166" priority="83">
      <formula>(J6/$J$5)&gt;0.8</formula>
    </cfRule>
  </conditionalFormatting>
  <conditionalFormatting sqref="K6:K14">
    <cfRule type="expression" dxfId="165" priority="84">
      <formula>AND((K6/$K$5)&gt;0,(K6/$K$5)&lt;=0.2)</formula>
    </cfRule>
  </conditionalFormatting>
  <conditionalFormatting sqref="K6:K14">
    <cfRule type="expression" dxfId="164" priority="85">
      <formula>AND((K6/$K$5)&gt;0.2,(K6/$K$5)&lt;=0.4)</formula>
    </cfRule>
  </conditionalFormatting>
  <conditionalFormatting sqref="K6:K14">
    <cfRule type="expression" dxfId="163" priority="86">
      <formula>AND((K6/$K$5)&gt;0.4,(K6/$K$5)&lt;=0.6)</formula>
    </cfRule>
  </conditionalFormatting>
  <conditionalFormatting sqref="K6:K14">
    <cfRule type="expression" dxfId="162" priority="87">
      <formula>AND((K6/$K$5)&gt;0.6,(K6/$K$5)&lt;=0.8)</formula>
    </cfRule>
  </conditionalFormatting>
  <conditionalFormatting sqref="K6:K14">
    <cfRule type="expression" dxfId="161" priority="88">
      <formula>(K6/$K$5)&gt;0.8</formula>
    </cfRule>
  </conditionalFormatting>
  <conditionalFormatting sqref="L6:L12 L14">
    <cfRule type="expression" dxfId="160" priority="89">
      <formula>AND((L6/$L$5)&gt;0,(L6/$L$5)&lt;=0.2)</formula>
    </cfRule>
  </conditionalFormatting>
  <conditionalFormatting sqref="L6:L12 L14">
    <cfRule type="expression" dxfId="159" priority="90">
      <formula>AND((L6/$L$5)&gt;0.2,(L6/$L$5)&lt;=0.4)</formula>
    </cfRule>
  </conditionalFormatting>
  <conditionalFormatting sqref="L6:L12 L14">
    <cfRule type="expression" dxfId="158" priority="91">
      <formula>AND((L6/$L$5)&gt;0.4,(L6/$L$5)&lt;=0.6)</formula>
    </cfRule>
  </conditionalFormatting>
  <conditionalFormatting sqref="L6:L12 L14">
    <cfRule type="expression" dxfId="157" priority="92">
      <formula>AND((L6/$L$5)&gt;0.6,(L6/$L$5)&lt;=0.8)</formula>
    </cfRule>
  </conditionalFormatting>
  <conditionalFormatting sqref="L6:L12 L14">
    <cfRule type="expression" dxfId="156" priority="93">
      <formula>(L6/$L$5)&gt;0.8</formula>
    </cfRule>
  </conditionalFormatting>
  <conditionalFormatting sqref="M6:M14">
    <cfRule type="expression" dxfId="155" priority="94">
      <formula>AND((M6/$M$5)&gt;0,(M6/$M$5)&lt;=0.2)</formula>
    </cfRule>
  </conditionalFormatting>
  <conditionalFormatting sqref="M6:M14">
    <cfRule type="expression" dxfId="154" priority="95">
      <formula>AND((M6/$M$5)&gt;0.2,(M6/$M$5)&lt;=0.4)</formula>
    </cfRule>
  </conditionalFormatting>
  <conditionalFormatting sqref="M6:M14">
    <cfRule type="expression" dxfId="153" priority="96">
      <formula>AND((M6/$M$5)&gt;0.4,(M6/$M$5)&lt;=0.6)</formula>
    </cfRule>
  </conditionalFormatting>
  <conditionalFormatting sqref="M6:M14">
    <cfRule type="expression" dxfId="152" priority="97">
      <formula>AND((M6/$M$5)&gt;0.6,(M6/$M$5)&lt;=0.8)</formula>
    </cfRule>
  </conditionalFormatting>
  <conditionalFormatting sqref="M6:M14">
    <cfRule type="expression" dxfId="151" priority="98">
      <formula>(M6/$M$5)&gt;0.8</formula>
    </cfRule>
  </conditionalFormatting>
  <conditionalFormatting sqref="N6:N14">
    <cfRule type="expression" dxfId="150" priority="99">
      <formula>AND((N6/$N$5)&gt;0,(N6/$N$5)&lt;=0.2)</formula>
    </cfRule>
  </conditionalFormatting>
  <conditionalFormatting sqref="N6:N14">
    <cfRule type="expression" dxfId="149" priority="100">
      <formula>AND((N6/$N$5)&gt;0.2,(N6/$N$5)&lt;=0.4)</formula>
    </cfRule>
  </conditionalFormatting>
  <conditionalFormatting sqref="N6:N14">
    <cfRule type="expression" dxfId="148" priority="101">
      <formula>AND((N6/$N$5)&gt;0.4,(N6/$N$5)&lt;=0.6)</formula>
    </cfRule>
  </conditionalFormatting>
  <conditionalFormatting sqref="N6:N14">
    <cfRule type="expression" dxfId="147" priority="102">
      <formula>AND((N6/$N$5)&gt;0.6,(N6/$N$5)&lt;=0.8)</formula>
    </cfRule>
  </conditionalFormatting>
  <conditionalFormatting sqref="N6:N14">
    <cfRule type="expression" dxfId="146" priority="103">
      <formula>(N6/$N$5)&gt;0.8</formula>
    </cfRule>
  </conditionalFormatting>
  <conditionalFormatting sqref="O6:O14">
    <cfRule type="expression" dxfId="145" priority="104">
      <formula>AND((O6/$O$5)&gt;0,(O6/$O$5)&lt;=0.2)</formula>
    </cfRule>
  </conditionalFormatting>
  <conditionalFormatting sqref="O6:O14">
    <cfRule type="expression" dxfId="144" priority="105">
      <formula>AND((O6/$O$5)&gt;0.2,(O6/$O$5)&lt;=0.4)</formula>
    </cfRule>
  </conditionalFormatting>
  <conditionalFormatting sqref="O6:O14">
    <cfRule type="expression" dxfId="143" priority="106">
      <formula>AND((O6/$O$5)&gt;0.4,(O6/$O$5)&lt;=0.6)</formula>
    </cfRule>
  </conditionalFormatting>
  <conditionalFormatting sqref="O6:O14">
    <cfRule type="expression" dxfId="142" priority="107">
      <formula>AND((O6/$O$5)&gt;0.6,(O6/$O$5)&lt;=0.8)</formula>
    </cfRule>
  </conditionalFormatting>
  <conditionalFormatting sqref="O6:O14">
    <cfRule type="expression" dxfId="141" priority="108">
      <formula>(O6/$O$5)&gt;0.8</formula>
    </cfRule>
  </conditionalFormatting>
  <conditionalFormatting sqref="P5:Q14">
    <cfRule type="containsBlanks" dxfId="140" priority="109">
      <formula>LEN(TRIM(P5))=0</formula>
    </cfRule>
  </conditionalFormatting>
  <conditionalFormatting sqref="P6:Q14 M13:O13 G6 I5:O12 D5:G5 D13:K13 D14:O14 D7:G12 D6:E6">
    <cfRule type="cellIs" dxfId="139" priority="110" operator="equal">
      <formula>0</formula>
    </cfRule>
  </conditionalFormatting>
  <conditionalFormatting sqref="Q5">
    <cfRule type="cellIs" dxfId="138" priority="42" operator="greaterThan">
      <formula>100</formula>
    </cfRule>
  </conditionalFormatting>
  <conditionalFormatting sqref="Q5">
    <cfRule type="cellIs" dxfId="137" priority="41" operator="lessThan">
      <formula>100</formula>
    </cfRule>
  </conditionalFormatting>
  <conditionalFormatting sqref="Q6:Q14">
    <cfRule type="top10" dxfId="136" priority="40" rank="3"/>
  </conditionalFormatting>
  <conditionalFormatting sqref="F12">
    <cfRule type="expression" dxfId="135" priority="35">
      <formula>AND((F12/$H$5)&gt;0,(F12/$H$5)&lt;=0.2)</formula>
    </cfRule>
  </conditionalFormatting>
  <conditionalFormatting sqref="F12">
    <cfRule type="expression" dxfId="134" priority="36">
      <formula>AND((F12/$H$5)&gt;0.2,(F12/$H$5)&lt;=0.4)</formula>
    </cfRule>
  </conditionalFormatting>
  <conditionalFormatting sqref="F12">
    <cfRule type="expression" dxfId="133" priority="37">
      <formula>AND((F12/$H$5)&gt;0.4,(F12/$H$5)&lt;=0.6)</formula>
    </cfRule>
  </conditionalFormatting>
  <conditionalFormatting sqref="F12">
    <cfRule type="expression" dxfId="132" priority="38">
      <formula>AND((F12/$H$5)&gt;0.6,(F12/$H$5)&lt;=0.8)</formula>
    </cfRule>
  </conditionalFormatting>
  <conditionalFormatting sqref="F12">
    <cfRule type="expression" dxfId="131" priority="39">
      <formula>(F12/$H$5)&gt;0.8</formula>
    </cfRule>
  </conditionalFormatting>
  <conditionalFormatting sqref="F12">
    <cfRule type="expression" dxfId="130" priority="30">
      <formula>AND((F12/$D$5)&gt;0,(F12/$D$5)&lt;=0.2)</formula>
    </cfRule>
  </conditionalFormatting>
  <conditionalFormatting sqref="F12">
    <cfRule type="expression" dxfId="129" priority="31">
      <formula>AND((F12/$D$5)&gt;0.2,(F12/$D$5)&lt;=0.4)</formula>
    </cfRule>
  </conditionalFormatting>
  <conditionalFormatting sqref="F12">
    <cfRule type="expression" dxfId="128" priority="32">
      <formula>AND((F12/$D$5)&gt;0.4,(F12/$D$5)&lt;=0.6)</formula>
    </cfRule>
  </conditionalFormatting>
  <conditionalFormatting sqref="F12">
    <cfRule type="expression" dxfId="127" priority="33">
      <formula>AND((F12/$D$5)&gt;0.6,(F12/$D$5)&lt;=0.8)</formula>
    </cfRule>
  </conditionalFormatting>
  <conditionalFormatting sqref="F12">
    <cfRule type="expression" dxfId="126" priority="34">
      <formula>(F12/$D$5)&gt;0.8</formula>
    </cfRule>
  </conditionalFormatting>
  <conditionalFormatting sqref="L13">
    <cfRule type="containsBlanks" dxfId="125" priority="23">
      <formula>LEN(TRIM(L13))=0</formula>
    </cfRule>
  </conditionalFormatting>
  <conditionalFormatting sqref="L13">
    <cfRule type="expression" dxfId="124" priority="24">
      <formula>AND((L13/$L$5)&gt;0,(L13/$L$5)&lt;=0.2)</formula>
    </cfRule>
  </conditionalFormatting>
  <conditionalFormatting sqref="L13">
    <cfRule type="expression" dxfId="123" priority="25">
      <formula>AND((L13/$L$5)&gt;0.2,(L13/$L$5)&lt;=0.4)</formula>
    </cfRule>
  </conditionalFormatting>
  <conditionalFormatting sqref="L13">
    <cfRule type="expression" dxfId="122" priority="26">
      <formula>AND((L13/$L$5)&gt;0.4,(L13/$L$5)&lt;=0.6)</formula>
    </cfRule>
  </conditionalFormatting>
  <conditionalFormatting sqref="L13">
    <cfRule type="expression" dxfId="121" priority="27">
      <formula>AND((L13/$L$5)&gt;0.6,(L13/$L$5)&lt;=0.8)</formula>
    </cfRule>
  </conditionalFormatting>
  <conditionalFormatting sqref="L13">
    <cfRule type="expression" dxfId="120" priority="28">
      <formula>(L13/$L$5)&gt;0.8</formula>
    </cfRule>
  </conditionalFormatting>
  <conditionalFormatting sqref="L13">
    <cfRule type="cellIs" dxfId="119" priority="29" operator="equal">
      <formula>0</formula>
    </cfRule>
  </conditionalFormatting>
  <conditionalFormatting sqref="L14">
    <cfRule type="expression" dxfId="118" priority="18">
      <formula>AND((L14/$K$5)&gt;0,(L14/$K$5)&lt;=0.2)</formula>
    </cfRule>
  </conditionalFormatting>
  <conditionalFormatting sqref="L14">
    <cfRule type="expression" dxfId="117" priority="19">
      <formula>AND((L14/$K$5)&gt;0.2,(L14/$K$5)&lt;=0.4)</formula>
    </cfRule>
  </conditionalFormatting>
  <conditionalFormatting sqref="L14">
    <cfRule type="expression" dxfId="116" priority="20">
      <formula>AND((L14/$K$5)&gt;0.4,(L14/$K$5)&lt;=0.6)</formula>
    </cfRule>
  </conditionalFormatting>
  <conditionalFormatting sqref="L14">
    <cfRule type="expression" dxfId="115" priority="21">
      <formula>AND((L14/$K$5)&gt;0.6,(L14/$K$5)&lt;=0.8)</formula>
    </cfRule>
  </conditionalFormatting>
  <conditionalFormatting sqref="L14">
    <cfRule type="expression" dxfId="114" priority="22">
      <formula>(L14/$K$5)&gt;0.8</formula>
    </cfRule>
  </conditionalFormatting>
  <conditionalFormatting sqref="F6">
    <cfRule type="containsBlanks" dxfId="113" priority="11">
      <formula>LEN(TRIM(F6))=0</formula>
    </cfRule>
  </conditionalFormatting>
  <conditionalFormatting sqref="F6">
    <cfRule type="expression" dxfId="112" priority="12">
      <formula>AND((F6/$I$5)&gt;0,(F6/$I$5)&lt;=0.2)</formula>
    </cfRule>
  </conditionalFormatting>
  <conditionalFormatting sqref="F6">
    <cfRule type="expression" dxfId="111" priority="13">
      <formula>AND((F6/$I$5)&gt;0.2,(F6/$I$5)&lt;=0.4)</formula>
    </cfRule>
  </conditionalFormatting>
  <conditionalFormatting sqref="F6">
    <cfRule type="expression" dxfId="110" priority="14">
      <formula>AND((F6/$I$5)&gt;0.4,(F6/$I$5)&lt;=0.62)</formula>
    </cfRule>
  </conditionalFormatting>
  <conditionalFormatting sqref="F6">
    <cfRule type="expression" dxfId="109" priority="15">
      <formula>AND((F6/$I$5)&gt;0.6,(F6/$I$5)&lt;=0.8)</formula>
    </cfRule>
  </conditionalFormatting>
  <conditionalFormatting sqref="F6">
    <cfRule type="expression" dxfId="108" priority="16">
      <formula>(F6/$I$5)&gt;0.8</formula>
    </cfRule>
  </conditionalFormatting>
  <conditionalFormatting sqref="F6">
    <cfRule type="cellIs" dxfId="107" priority="17" operator="equal">
      <formula>0</formula>
    </cfRule>
  </conditionalFormatting>
  <conditionalFormatting sqref="D15:O15">
    <cfRule type="cellIs" dxfId="106" priority="10" operator="greaterThan">
      <formula>D5</formula>
    </cfRule>
  </conditionalFormatting>
  <conditionalFormatting sqref="D15:O15">
    <cfRule type="cellIs" dxfId="105" priority="9" operator="lessThan">
      <formula>D5</formula>
    </cfRule>
  </conditionalFormatting>
  <conditionalFormatting sqref="H6:H12">
    <cfRule type="containsBlanks" dxfId="104" priority="2">
      <formula>LEN(TRIM(H6))=0</formula>
    </cfRule>
  </conditionalFormatting>
  <conditionalFormatting sqref="H6:H12">
    <cfRule type="expression" dxfId="103" priority="3">
      <formula>AND((H6/$H$5)&gt;0,(H6/$H$5)&lt;=0.2)</formula>
    </cfRule>
  </conditionalFormatting>
  <conditionalFormatting sqref="H6:H12">
    <cfRule type="expression" dxfId="102" priority="4">
      <formula>AND((H6/$H$5)&gt;0.2,(H6/$H$5)&lt;=0.4)</formula>
    </cfRule>
  </conditionalFormatting>
  <conditionalFormatting sqref="H6:H12">
    <cfRule type="expression" dxfId="101" priority="5">
      <formula>AND((H6/$H$5)&gt;0.4,(H6/$H$5)&lt;=0.6)</formula>
    </cfRule>
  </conditionalFormatting>
  <conditionalFormatting sqref="H6:H12">
    <cfRule type="expression" dxfId="100" priority="6">
      <formula>AND((H6/$H$5)&gt;0.6,(H6/$H$5)&lt;=0.8)</formula>
    </cfRule>
  </conditionalFormatting>
  <conditionalFormatting sqref="H6:H12">
    <cfRule type="expression" dxfId="99" priority="7">
      <formula>(H6/$H$5)&gt;0.8</formula>
    </cfRule>
  </conditionalFormatting>
  <conditionalFormatting sqref="H6:H12">
    <cfRule type="cellIs" dxfId="98" priority="8" operator="equal">
      <formula>0</formula>
    </cfRule>
  </conditionalFormatting>
  <conditionalFormatting sqref="H5">
    <cfRule type="cellIs" dxfId="97" priority="1" operator="equal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733F-AA47-434D-9069-4588325F9C28}">
  <dimension ref="A1:U17"/>
  <sheetViews>
    <sheetView tabSelected="1" topLeftCell="AC1" workbookViewId="0">
      <selection activeCell="AF24" sqref="AF24"/>
    </sheetView>
  </sheetViews>
  <sheetFormatPr defaultColWidth="14.42578125" defaultRowHeight="12.75" x14ac:dyDescent="0.2"/>
  <cols>
    <col min="1" max="2" width="4.28515625" style="1" customWidth="1"/>
    <col min="3" max="3" width="25.7109375" style="1" customWidth="1"/>
    <col min="4" max="4" width="5" style="1" customWidth="1"/>
    <col min="5" max="5" width="5.5703125" style="1" customWidth="1"/>
    <col min="6" max="6" width="5.28515625" style="1" customWidth="1"/>
    <col min="7" max="7" width="5.42578125" style="1" customWidth="1"/>
    <col min="8" max="8" width="5.140625" style="1" customWidth="1"/>
    <col min="9" max="10" width="4.85546875" style="1" customWidth="1"/>
    <col min="11" max="11" width="5.42578125" style="1" customWidth="1"/>
    <col min="12" max="12" width="5.5703125" style="1" customWidth="1"/>
    <col min="13" max="13" width="5" style="1" customWidth="1"/>
    <col min="14" max="14" width="5.28515625" style="1" customWidth="1"/>
    <col min="15" max="15" width="5.140625" style="1" customWidth="1"/>
    <col min="16" max="16" width="7.42578125" style="1" customWidth="1"/>
    <col min="17" max="17" width="7" style="1" customWidth="1"/>
    <col min="18" max="18" width="4.28515625" style="1" customWidth="1"/>
    <col min="19" max="19" width="17.85546875" style="1" customWidth="1"/>
    <col min="20" max="20" width="4.7109375" style="1" customWidth="1"/>
    <col min="21" max="16384" width="14.42578125" style="1"/>
  </cols>
  <sheetData>
    <row r="1" spans="1:21" ht="15.75" customHeight="1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1" ht="45.75" customHeight="1" x14ac:dyDescent="0.2">
      <c r="B2" s="3"/>
      <c r="C2" s="54" t="s">
        <v>11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"/>
      <c r="S2" s="4"/>
      <c r="T2" s="5"/>
    </row>
    <row r="3" spans="1:21" x14ac:dyDescent="0.2">
      <c r="A3" s="19"/>
      <c r="B3" s="23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9"/>
      <c r="S3" s="9"/>
      <c r="T3" s="28"/>
      <c r="U3" s="27"/>
    </row>
    <row r="4" spans="1:21" x14ac:dyDescent="0.2">
      <c r="A4" s="19"/>
      <c r="B4" s="24"/>
      <c r="C4" s="29" t="s">
        <v>12</v>
      </c>
      <c r="D4" s="30" t="s">
        <v>13</v>
      </c>
      <c r="E4" s="30" t="s">
        <v>14</v>
      </c>
      <c r="F4" s="30" t="s">
        <v>15</v>
      </c>
      <c r="G4" s="30" t="s">
        <v>16</v>
      </c>
      <c r="H4" s="30" t="s">
        <v>17</v>
      </c>
      <c r="I4" s="30" t="s">
        <v>18</v>
      </c>
      <c r="J4" s="30" t="s">
        <v>19</v>
      </c>
      <c r="K4" s="30" t="s">
        <v>20</v>
      </c>
      <c r="L4" s="30" t="s">
        <v>21</v>
      </c>
      <c r="M4" s="30" t="s">
        <v>22</v>
      </c>
      <c r="N4" s="30" t="s">
        <v>23</v>
      </c>
      <c r="O4" s="31" t="s">
        <v>24</v>
      </c>
      <c r="P4" s="32" t="s">
        <v>1</v>
      </c>
      <c r="Q4" s="33" t="s">
        <v>0</v>
      </c>
      <c r="R4" s="10"/>
      <c r="S4" s="9"/>
      <c r="T4" s="28"/>
      <c r="U4" s="27"/>
    </row>
    <row r="5" spans="1:21" x14ac:dyDescent="0.2">
      <c r="A5" s="20"/>
      <c r="B5" s="25"/>
      <c r="C5" s="34" t="s">
        <v>2</v>
      </c>
      <c r="D5" s="11">
        <v>4</v>
      </c>
      <c r="E5" s="11"/>
      <c r="F5" s="11">
        <v>5</v>
      </c>
      <c r="G5" s="11">
        <v>5</v>
      </c>
      <c r="H5" s="11">
        <v>5</v>
      </c>
      <c r="I5" s="11">
        <v>5</v>
      </c>
      <c r="J5" s="11">
        <v>5</v>
      </c>
      <c r="K5" s="11">
        <v>5</v>
      </c>
      <c r="L5" s="11">
        <v>5</v>
      </c>
      <c r="M5" s="11">
        <v>4</v>
      </c>
      <c r="N5" s="11">
        <v>3</v>
      </c>
      <c r="O5" s="12">
        <v>4.5</v>
      </c>
      <c r="P5" s="39">
        <f t="shared" ref="P5:P14" si="0">SUM(D5:O5)</f>
        <v>50.5</v>
      </c>
      <c r="Q5" s="40">
        <f>IF($P$5=0,"",SUM(P6:P14)/$P$5*100)</f>
        <v>100</v>
      </c>
      <c r="R5" s="10"/>
      <c r="S5" s="9"/>
      <c r="T5" s="28"/>
      <c r="U5" s="27"/>
    </row>
    <row r="6" spans="1:21" x14ac:dyDescent="0.2">
      <c r="A6" s="21"/>
      <c r="B6" s="26"/>
      <c r="C6" s="35" t="s">
        <v>3</v>
      </c>
      <c r="D6" s="13"/>
      <c r="E6" s="13"/>
      <c r="F6" s="13"/>
      <c r="G6" s="46">
        <v>4</v>
      </c>
      <c r="H6" s="13"/>
      <c r="I6" s="13"/>
      <c r="J6" s="13"/>
      <c r="K6" s="13"/>
      <c r="L6" s="13"/>
      <c r="M6" s="13"/>
      <c r="N6" s="13"/>
      <c r="O6" s="14"/>
      <c r="P6" s="41">
        <f t="shared" si="0"/>
        <v>4</v>
      </c>
      <c r="Q6" s="42">
        <f t="shared" ref="Q6:Q14" si="1">IF($P$5=0,0,P6/$P$5*100)</f>
        <v>7.9207920792079207</v>
      </c>
      <c r="R6" s="10"/>
      <c r="S6" s="63" t="s">
        <v>25</v>
      </c>
      <c r="T6" s="28"/>
      <c r="U6" s="27"/>
    </row>
    <row r="7" spans="1:21" x14ac:dyDescent="0.2">
      <c r="A7" s="21"/>
      <c r="B7" s="26"/>
      <c r="C7" s="35" t="s">
        <v>26</v>
      </c>
      <c r="D7" s="13"/>
      <c r="E7" s="13"/>
      <c r="F7" s="13"/>
      <c r="G7" s="13"/>
      <c r="H7" s="13"/>
      <c r="I7" s="13">
        <v>2.5</v>
      </c>
      <c r="J7" s="13"/>
      <c r="K7" s="13">
        <v>1.7</v>
      </c>
      <c r="L7" s="13">
        <v>1</v>
      </c>
      <c r="M7" s="13"/>
      <c r="N7" s="13">
        <v>1</v>
      </c>
      <c r="O7" s="14">
        <v>0.8</v>
      </c>
      <c r="P7" s="41">
        <f t="shared" si="0"/>
        <v>7</v>
      </c>
      <c r="Q7" s="42">
        <f t="shared" si="1"/>
        <v>13.861386138613863</v>
      </c>
      <c r="R7" s="10"/>
      <c r="S7" s="64"/>
      <c r="T7" s="28"/>
      <c r="U7" s="27"/>
    </row>
    <row r="8" spans="1:21" x14ac:dyDescent="0.2">
      <c r="A8" s="21"/>
      <c r="B8" s="26"/>
      <c r="C8" s="35" t="s">
        <v>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41">
        <f t="shared" si="0"/>
        <v>0</v>
      </c>
      <c r="Q8" s="42">
        <f t="shared" si="1"/>
        <v>0</v>
      </c>
      <c r="R8" s="10"/>
      <c r="S8" s="64"/>
      <c r="T8" s="28"/>
      <c r="U8" s="27"/>
    </row>
    <row r="9" spans="1:21" x14ac:dyDescent="0.2">
      <c r="A9" s="21"/>
      <c r="B9" s="26"/>
      <c r="C9" s="35" t="s">
        <v>4</v>
      </c>
      <c r="D9" s="13"/>
      <c r="E9" s="13"/>
      <c r="F9" s="13"/>
      <c r="G9" s="13"/>
      <c r="H9" s="13">
        <v>4.3</v>
      </c>
      <c r="I9" s="13"/>
      <c r="J9" s="13">
        <v>2.5</v>
      </c>
      <c r="K9" s="13"/>
      <c r="L9" s="13"/>
      <c r="M9" s="13"/>
      <c r="N9" s="13"/>
      <c r="O9" s="14"/>
      <c r="P9" s="41">
        <f t="shared" si="0"/>
        <v>6.8</v>
      </c>
      <c r="Q9" s="42">
        <f t="shared" si="1"/>
        <v>13.465346534653467</v>
      </c>
      <c r="R9" s="10"/>
      <c r="S9" s="64"/>
      <c r="T9" s="28"/>
      <c r="U9" s="27"/>
    </row>
    <row r="10" spans="1:21" x14ac:dyDescent="0.2">
      <c r="A10" s="21"/>
      <c r="B10" s="26"/>
      <c r="C10" s="35" t="s">
        <v>5</v>
      </c>
      <c r="D10" s="13">
        <v>2.5</v>
      </c>
      <c r="E10" s="13"/>
      <c r="F10" s="13"/>
      <c r="G10" s="13"/>
      <c r="H10" s="13"/>
      <c r="I10" s="13"/>
      <c r="J10" s="13"/>
      <c r="K10" s="13"/>
      <c r="L10" s="13">
        <v>1.5</v>
      </c>
      <c r="M10" s="13">
        <v>3</v>
      </c>
      <c r="N10" s="13"/>
      <c r="O10" s="14"/>
      <c r="P10" s="41">
        <f t="shared" si="0"/>
        <v>7</v>
      </c>
      <c r="Q10" s="42">
        <f t="shared" si="1"/>
        <v>13.861386138613863</v>
      </c>
      <c r="R10" s="10"/>
      <c r="S10" s="64"/>
      <c r="T10" s="28"/>
      <c r="U10" s="27"/>
    </row>
    <row r="11" spans="1:21" x14ac:dyDescent="0.2">
      <c r="A11" s="21"/>
      <c r="B11" s="26"/>
      <c r="C11" s="35" t="s">
        <v>6</v>
      </c>
      <c r="D11" s="13"/>
      <c r="E11" s="13"/>
      <c r="F11" s="13"/>
      <c r="G11" s="13"/>
      <c r="H11" s="13"/>
      <c r="I11" s="13"/>
      <c r="J11" s="13">
        <v>1.5</v>
      </c>
      <c r="K11" s="13">
        <v>1</v>
      </c>
      <c r="L11" s="13"/>
      <c r="M11" s="13"/>
      <c r="N11" s="13"/>
      <c r="O11" s="14"/>
      <c r="P11" s="41">
        <f t="shared" si="0"/>
        <v>2.5</v>
      </c>
      <c r="Q11" s="42">
        <f t="shared" si="1"/>
        <v>4.9504950495049505</v>
      </c>
      <c r="R11" s="10"/>
      <c r="S11" s="64"/>
      <c r="T11" s="28"/>
      <c r="U11" s="27"/>
    </row>
    <row r="12" spans="1:21" x14ac:dyDescent="0.2">
      <c r="A12" s="21"/>
      <c r="B12" s="26"/>
      <c r="C12" s="35" t="s">
        <v>7</v>
      </c>
      <c r="D12" s="13"/>
      <c r="E12" s="13"/>
      <c r="F12" s="13">
        <v>1</v>
      </c>
      <c r="G12" s="13"/>
      <c r="H12" s="13">
        <v>0.2</v>
      </c>
      <c r="I12" s="13">
        <v>0.5</v>
      </c>
      <c r="J12" s="13"/>
      <c r="K12" s="13">
        <v>0.3</v>
      </c>
      <c r="L12" s="13"/>
      <c r="M12" s="13"/>
      <c r="N12" s="13">
        <v>1</v>
      </c>
      <c r="O12" s="14">
        <v>0.5</v>
      </c>
      <c r="P12" s="41">
        <f t="shared" si="0"/>
        <v>3.5</v>
      </c>
      <c r="Q12" s="42">
        <f t="shared" si="1"/>
        <v>6.9306930693069315</v>
      </c>
      <c r="R12" s="10"/>
      <c r="S12" s="64"/>
      <c r="T12" s="28"/>
      <c r="U12" s="27"/>
    </row>
    <row r="13" spans="1:21" x14ac:dyDescent="0.2">
      <c r="A13" s="21"/>
      <c r="B13" s="26"/>
      <c r="C13" s="35" t="s">
        <v>8</v>
      </c>
      <c r="D13" s="13">
        <v>1.5</v>
      </c>
      <c r="E13" s="13"/>
      <c r="F13" s="13">
        <v>1.5</v>
      </c>
      <c r="G13" s="13">
        <v>1</v>
      </c>
      <c r="H13" s="13">
        <v>0.5</v>
      </c>
      <c r="I13" s="13">
        <v>1</v>
      </c>
      <c r="J13" s="13">
        <v>1</v>
      </c>
      <c r="K13" s="13">
        <v>1</v>
      </c>
      <c r="L13" s="13">
        <v>0.6</v>
      </c>
      <c r="M13" s="13">
        <v>0.5</v>
      </c>
      <c r="N13" s="13">
        <v>0.7</v>
      </c>
      <c r="O13" s="14">
        <v>1.5</v>
      </c>
      <c r="P13" s="41">
        <f t="shared" si="0"/>
        <v>10.799999999999999</v>
      </c>
      <c r="Q13" s="42">
        <f t="shared" si="1"/>
        <v>21.386138613861384</v>
      </c>
      <c r="R13" s="10"/>
      <c r="S13" s="64"/>
      <c r="T13" s="28"/>
      <c r="U13" s="27"/>
    </row>
    <row r="14" spans="1:21" x14ac:dyDescent="0.2">
      <c r="A14" s="21"/>
      <c r="B14" s="26"/>
      <c r="C14" s="36" t="s">
        <v>10</v>
      </c>
      <c r="D14" s="37"/>
      <c r="E14" s="37"/>
      <c r="F14" s="37">
        <v>2.5</v>
      </c>
      <c r="G14" s="37"/>
      <c r="H14" s="37"/>
      <c r="I14" s="37">
        <v>1</v>
      </c>
      <c r="J14" s="37"/>
      <c r="K14" s="37">
        <v>1</v>
      </c>
      <c r="L14" s="37">
        <v>1.9</v>
      </c>
      <c r="M14" s="37">
        <v>0.5</v>
      </c>
      <c r="N14" s="37">
        <v>0.3</v>
      </c>
      <c r="O14" s="38">
        <v>1.7</v>
      </c>
      <c r="P14" s="43">
        <f t="shared" si="0"/>
        <v>8.9</v>
      </c>
      <c r="Q14" s="44">
        <f t="shared" si="1"/>
        <v>17.623762376237625</v>
      </c>
      <c r="R14" s="10"/>
      <c r="S14" s="65"/>
      <c r="T14" s="28"/>
      <c r="U14" s="27"/>
    </row>
    <row r="15" spans="1:21" x14ac:dyDescent="0.2">
      <c r="A15" s="22"/>
      <c r="B15" s="10"/>
      <c r="C15" s="15"/>
      <c r="D15" s="45">
        <f t="shared" ref="D15:O15" si="2">SUM(D6:D14)</f>
        <v>4</v>
      </c>
      <c r="E15" s="45">
        <f t="shared" si="2"/>
        <v>0</v>
      </c>
      <c r="F15" s="45">
        <f t="shared" si="2"/>
        <v>5</v>
      </c>
      <c r="G15" s="45">
        <f t="shared" si="2"/>
        <v>5</v>
      </c>
      <c r="H15" s="45">
        <f t="shared" si="2"/>
        <v>5</v>
      </c>
      <c r="I15" s="45">
        <f t="shared" si="2"/>
        <v>5</v>
      </c>
      <c r="J15" s="45">
        <f t="shared" si="2"/>
        <v>5</v>
      </c>
      <c r="K15" s="45">
        <f t="shared" si="2"/>
        <v>5</v>
      </c>
      <c r="L15" s="45">
        <f t="shared" si="2"/>
        <v>5</v>
      </c>
      <c r="M15" s="45">
        <f t="shared" si="2"/>
        <v>4</v>
      </c>
      <c r="N15" s="45">
        <f t="shared" si="2"/>
        <v>3</v>
      </c>
      <c r="O15" s="45">
        <f t="shared" si="2"/>
        <v>4.5</v>
      </c>
      <c r="P15" s="15"/>
      <c r="Q15" s="15"/>
      <c r="R15" s="9"/>
      <c r="S15" s="9"/>
      <c r="T15" s="28"/>
      <c r="U15" s="27"/>
    </row>
    <row r="16" spans="1:21" x14ac:dyDescent="0.2">
      <c r="A16" s="22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28"/>
      <c r="U16" s="27"/>
    </row>
    <row r="17" spans="2:20" ht="144" customHeight="1" x14ac:dyDescent="0.2">
      <c r="B17" s="16"/>
      <c r="C17" s="60" t="s">
        <v>27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2"/>
      <c r="R17" s="17"/>
      <c r="S17" s="17"/>
      <c r="T17" s="18"/>
    </row>
  </sheetData>
  <mergeCells count="3">
    <mergeCell ref="C2:Q2"/>
    <mergeCell ref="S6:S14"/>
    <mergeCell ref="C17:Q17"/>
  </mergeCells>
  <conditionalFormatting sqref="D6:D14">
    <cfRule type="expression" dxfId="96" priority="40">
      <formula>AND((D6/$D$5)&gt;0,(D6/$D$5)&lt;=0.2)</formula>
    </cfRule>
  </conditionalFormatting>
  <conditionalFormatting sqref="D6:D14">
    <cfRule type="expression" dxfId="95" priority="41">
      <formula>AND((D6/$D$5)&gt;0.2,(D6/$D$5)&lt;=0.4)</formula>
    </cfRule>
  </conditionalFormatting>
  <conditionalFormatting sqref="D6:D14">
    <cfRule type="expression" dxfId="94" priority="42">
      <formula>AND((D6/$D$5)&gt;0.4,(D6/$D$5)&lt;=0.6)</formula>
    </cfRule>
  </conditionalFormatting>
  <conditionalFormatting sqref="D6:D14">
    <cfRule type="expression" dxfId="93" priority="43">
      <formula>AND((D6/$D$5)&gt;0.6,(D6/$D$5)&lt;=0.8)</formula>
    </cfRule>
  </conditionalFormatting>
  <conditionalFormatting sqref="D6:D14">
    <cfRule type="expression" dxfId="92" priority="44">
      <formula>(D6/$D$5)&gt;0.8</formula>
    </cfRule>
  </conditionalFormatting>
  <conditionalFormatting sqref="E6:E14">
    <cfRule type="expression" dxfId="91" priority="45">
      <formula>AND((E6/$E$5)&gt;0.2,(E6/$E$5)&lt;=0.4)</formula>
    </cfRule>
  </conditionalFormatting>
  <conditionalFormatting sqref="E6:E14">
    <cfRule type="expression" dxfId="90" priority="46">
      <formula>AND((E6/$E$5)*100&gt;0,(E6/$E$5)*100&lt;=20)</formula>
    </cfRule>
  </conditionalFormatting>
  <conditionalFormatting sqref="E6:E14">
    <cfRule type="expression" dxfId="89" priority="47">
      <formula>AND((E6/$E$5)*100&gt;40,(E6/$E$5)*100&lt;=60)</formula>
    </cfRule>
  </conditionalFormatting>
  <conditionalFormatting sqref="E6:E14">
    <cfRule type="expression" dxfId="88" priority="48">
      <formula>AND((E6/$E$5)*100&gt;60,(E6/$E$5)*100&lt;=80)</formula>
    </cfRule>
  </conditionalFormatting>
  <conditionalFormatting sqref="E6:E14">
    <cfRule type="expression" dxfId="87" priority="49">
      <formula>(E6/$E$5)&gt;0.8</formula>
    </cfRule>
  </conditionalFormatting>
  <conditionalFormatting sqref="F7:F14">
    <cfRule type="expression" dxfId="86" priority="50">
      <formula>AND((F7/$F$5)&gt;0,(F7/$F$5)&lt;=0.2)</formula>
    </cfRule>
  </conditionalFormatting>
  <conditionalFormatting sqref="F7:F14">
    <cfRule type="expression" dxfId="85" priority="51">
      <formula>AND((F7/$F$5)&gt;0.2,(F7/$F$5)&lt;=0.4)</formula>
    </cfRule>
  </conditionalFormatting>
  <conditionalFormatting sqref="F7:F14">
    <cfRule type="expression" dxfId="84" priority="52">
      <formula>AND((F7/$F$5)&gt;0.4,(F7/$F$5)&lt;=0.6)</formula>
    </cfRule>
  </conditionalFormatting>
  <conditionalFormatting sqref="F7:F14">
    <cfRule type="expression" dxfId="83" priority="53">
      <formula>AND((F7/$F$5)&gt;0.6,(F7/$F$5)*100&lt;=0.8)</formula>
    </cfRule>
  </conditionalFormatting>
  <conditionalFormatting sqref="F7:F14">
    <cfRule type="expression" dxfId="82" priority="54">
      <formula>(F7/$F$5)&gt;0.8</formula>
    </cfRule>
  </conditionalFormatting>
  <conditionalFormatting sqref="G6:G14">
    <cfRule type="expression" dxfId="81" priority="55">
      <formula>AND((G6/$G$5)&gt;0,(G6/$G$5)&lt;=0.2)</formula>
    </cfRule>
  </conditionalFormatting>
  <conditionalFormatting sqref="G6:G14">
    <cfRule type="expression" dxfId="80" priority="56">
      <formula>AND((G6/$G$5)&gt;0.2,(G6/$G$5)&lt;=0.4)</formula>
    </cfRule>
  </conditionalFormatting>
  <conditionalFormatting sqref="G6:G14">
    <cfRule type="expression" dxfId="79" priority="57">
      <formula>AND((G6/$G$5)&gt;0.4,(G6/$G$5)&lt;=0.6)</formula>
    </cfRule>
  </conditionalFormatting>
  <conditionalFormatting sqref="G6:G14">
    <cfRule type="expression" dxfId="78" priority="58">
      <formula>AND((G6/$G$5)&gt;0.6,(G6/$G$5)&lt;=0.8)</formula>
    </cfRule>
  </conditionalFormatting>
  <conditionalFormatting sqref="G6:G14">
    <cfRule type="expression" dxfId="77" priority="59">
      <formula>(G6/$G$5)&gt;0.8</formula>
    </cfRule>
  </conditionalFormatting>
  <conditionalFormatting sqref="M13:O13 G6:O6 D7:O12 D13:K13 D14:O14 D6:E6">
    <cfRule type="containsBlanks" dxfId="76" priority="60">
      <formula>LEN(TRIM(D6))=0</formula>
    </cfRule>
  </conditionalFormatting>
  <conditionalFormatting sqref="H6:H14">
    <cfRule type="expression" dxfId="75" priority="61">
      <formula>AND((H6/$H$5)&gt;0,(H6/$H$5)&lt;=0.2)</formula>
    </cfRule>
  </conditionalFormatting>
  <conditionalFormatting sqref="H6:H14">
    <cfRule type="expression" dxfId="74" priority="62">
      <formula>AND((H6/$H$5)&gt;0.2,(H6/$H$5)&lt;=0.4)</formula>
    </cfRule>
  </conditionalFormatting>
  <conditionalFormatting sqref="H6:H14">
    <cfRule type="expression" dxfId="73" priority="63">
      <formula>AND((H6/$H$5)&gt;0.4,(H6/$H$5)&lt;=0.6)</formula>
    </cfRule>
  </conditionalFormatting>
  <conditionalFormatting sqref="H6:H14">
    <cfRule type="expression" dxfId="72" priority="64">
      <formula>AND((H6/$H$5)&gt;0.6,(H6/$H$5)&lt;=0.8)</formula>
    </cfRule>
  </conditionalFormatting>
  <conditionalFormatting sqref="H6:H14">
    <cfRule type="expression" dxfId="71" priority="65">
      <formula>(H6/$H$5)&gt;0.8</formula>
    </cfRule>
  </conditionalFormatting>
  <conditionalFormatting sqref="I6:I14">
    <cfRule type="expression" dxfId="70" priority="66">
      <formula>AND((I6/$I$5)&gt;0,(I6/$I$5)&lt;=0.2)</formula>
    </cfRule>
  </conditionalFormatting>
  <conditionalFormatting sqref="I6:I14">
    <cfRule type="expression" dxfId="69" priority="67">
      <formula>AND((I6/$I$5)&gt;0.2,(I6/$I$5)&lt;=0.4)</formula>
    </cfRule>
  </conditionalFormatting>
  <conditionalFormatting sqref="I6:I14">
    <cfRule type="expression" dxfId="68" priority="68">
      <formula>AND((I6/$I$5)&gt;0.4,(I6/$I$5)&lt;=0.62)</formula>
    </cfRule>
  </conditionalFormatting>
  <conditionalFormatting sqref="I6:I14">
    <cfRule type="expression" dxfId="67" priority="69">
      <formula>AND((I6/$I$5)&gt;0.6,(I6/$I$5)&lt;=0.8)</formula>
    </cfRule>
  </conditionalFormatting>
  <conditionalFormatting sqref="I6:I14">
    <cfRule type="expression" dxfId="66" priority="70">
      <formula>(I6/$I$5)&gt;0.8</formula>
    </cfRule>
  </conditionalFormatting>
  <conditionalFormatting sqref="J6:J14">
    <cfRule type="expression" dxfId="65" priority="71">
      <formula>AND((J6/$J$5)&gt;0,(J6/$J$5)&lt;=0.2)</formula>
    </cfRule>
  </conditionalFormatting>
  <conditionalFormatting sqref="J6:J14">
    <cfRule type="expression" dxfId="64" priority="72">
      <formula>AND((J6/$J$5)&gt;0.2,(J6/$J$5)&lt;=0.4)</formula>
    </cfRule>
  </conditionalFormatting>
  <conditionalFormatting sqref="J6:J14">
    <cfRule type="expression" dxfId="63" priority="73">
      <formula>AND((J6/$J$5)&gt;0.4,(J6/$J$5)&lt;=0.6)</formula>
    </cfRule>
  </conditionalFormatting>
  <conditionalFormatting sqref="J6:J14">
    <cfRule type="expression" dxfId="62" priority="74">
      <formula>AND((J6/$J$5)&gt;0.6,(J6/$J$5)&lt;=0.8)</formula>
    </cfRule>
  </conditionalFormatting>
  <conditionalFormatting sqref="J6:J14">
    <cfRule type="expression" dxfId="61" priority="75">
      <formula>(J6/$J$5)&gt;0.8</formula>
    </cfRule>
  </conditionalFormatting>
  <conditionalFormatting sqref="K6:K14">
    <cfRule type="expression" dxfId="60" priority="76">
      <formula>AND((K6/$K$5)&gt;0,(K6/$K$5)&lt;=0.2)</formula>
    </cfRule>
  </conditionalFormatting>
  <conditionalFormatting sqref="K6:K14">
    <cfRule type="expression" dxfId="59" priority="77">
      <formula>AND((K6/$K$5)&gt;0.2,(K6/$K$5)&lt;=0.4)</formula>
    </cfRule>
  </conditionalFormatting>
  <conditionalFormatting sqref="K6:K14">
    <cfRule type="expression" dxfId="58" priority="78">
      <formula>AND((K6/$K$5)&gt;0.4,(K6/$K$5)&lt;=0.6)</formula>
    </cfRule>
  </conditionalFormatting>
  <conditionalFormatting sqref="K6:K14">
    <cfRule type="expression" dxfId="57" priority="79">
      <formula>AND((K6/$K$5)&gt;0.6,(K6/$K$5)&lt;=0.8)</formula>
    </cfRule>
  </conditionalFormatting>
  <conditionalFormatting sqref="K6:K14">
    <cfRule type="expression" dxfId="56" priority="80">
      <formula>(K6/$K$5)&gt;0.8</formula>
    </cfRule>
  </conditionalFormatting>
  <conditionalFormatting sqref="L6:L12 L14">
    <cfRule type="expression" dxfId="55" priority="81">
      <formula>AND((L6/$L$5)&gt;0,(L6/$L$5)&lt;=0.2)</formula>
    </cfRule>
  </conditionalFormatting>
  <conditionalFormatting sqref="L6:L12 L14">
    <cfRule type="expression" dxfId="54" priority="82">
      <formula>AND((L6/$L$5)&gt;0.2,(L6/$L$5)&lt;=0.4)</formula>
    </cfRule>
  </conditionalFormatting>
  <conditionalFormatting sqref="L6:L12 L14">
    <cfRule type="expression" dxfId="53" priority="83">
      <formula>AND((L6/$L$5)&gt;0.4,(L6/$L$5)&lt;=0.6)</formula>
    </cfRule>
  </conditionalFormatting>
  <conditionalFormatting sqref="L6:L12 L14">
    <cfRule type="expression" dxfId="52" priority="84">
      <formula>AND((L6/$L$5)&gt;0.6,(L6/$L$5)&lt;=0.8)</formula>
    </cfRule>
  </conditionalFormatting>
  <conditionalFormatting sqref="L6:L12 L14">
    <cfRule type="expression" dxfId="51" priority="85">
      <formula>(L6/$L$5)&gt;0.8</formula>
    </cfRule>
  </conditionalFormatting>
  <conditionalFormatting sqref="M6:M14">
    <cfRule type="expression" dxfId="50" priority="86">
      <formula>AND((M6/$M$5)&gt;0,(M6/$M$5)&lt;=0.2)</formula>
    </cfRule>
  </conditionalFormatting>
  <conditionalFormatting sqref="M6:M14">
    <cfRule type="expression" dxfId="49" priority="87">
      <formula>AND((M6/$M$5)&gt;0.2,(M6/$M$5)&lt;=0.4)</formula>
    </cfRule>
  </conditionalFormatting>
  <conditionalFormatting sqref="M6:M14">
    <cfRule type="expression" dxfId="48" priority="88">
      <formula>AND((M6/$M$5)&gt;0.4,(M6/$M$5)&lt;=0.6)</formula>
    </cfRule>
  </conditionalFormatting>
  <conditionalFormatting sqref="M6:M14">
    <cfRule type="expression" dxfId="47" priority="89">
      <formula>AND((M6/$M$5)&gt;0.6,(M6/$M$5)&lt;=0.8)</formula>
    </cfRule>
  </conditionalFormatting>
  <conditionalFormatting sqref="M6:M14">
    <cfRule type="expression" dxfId="46" priority="90">
      <formula>(M6/$M$5)&gt;0.8</formula>
    </cfRule>
  </conditionalFormatting>
  <conditionalFormatting sqref="N6:N14">
    <cfRule type="expression" dxfId="45" priority="91">
      <formula>AND((N6/$N$5)&gt;0,(N6/$N$5)&lt;=0.2)</formula>
    </cfRule>
  </conditionalFormatting>
  <conditionalFormatting sqref="N6:N14">
    <cfRule type="expression" dxfId="44" priority="92">
      <formula>AND((N6/$N$5)&gt;0.2,(N6/$N$5)&lt;=0.4)</formula>
    </cfRule>
  </conditionalFormatting>
  <conditionalFormatting sqref="N6:N14">
    <cfRule type="expression" dxfId="43" priority="93">
      <formula>AND((N6/$N$5)&gt;0.4,(N6/$N$5)&lt;=0.6)</formula>
    </cfRule>
  </conditionalFormatting>
  <conditionalFormatting sqref="N6:N14">
    <cfRule type="expression" dxfId="42" priority="94">
      <formula>AND((N6/$N$5)&gt;0.6,(N6/$N$5)&lt;=0.8)</formula>
    </cfRule>
  </conditionalFormatting>
  <conditionalFormatting sqref="N6:N14">
    <cfRule type="expression" dxfId="41" priority="95">
      <formula>(N6/$N$5)&gt;0.8</formula>
    </cfRule>
  </conditionalFormatting>
  <conditionalFormatting sqref="O6:O14">
    <cfRule type="expression" dxfId="40" priority="96">
      <formula>AND((O6/$O$5)&gt;0,(O6/$O$5)&lt;=0.2)</formula>
    </cfRule>
  </conditionalFormatting>
  <conditionalFormatting sqref="O6:O14">
    <cfRule type="expression" dxfId="39" priority="97">
      <formula>AND((O6/$O$5)&gt;0.2,(O6/$O$5)&lt;=0.4)</formula>
    </cfRule>
  </conditionalFormatting>
  <conditionalFormatting sqref="O6:O14">
    <cfRule type="expression" dxfId="38" priority="98">
      <formula>AND((O6/$O$5)&gt;0.4,(O6/$O$5)&lt;=0.6)</formula>
    </cfRule>
  </conditionalFormatting>
  <conditionalFormatting sqref="O6:O14">
    <cfRule type="expression" dxfId="37" priority="99">
      <formula>AND((O6/$O$5)&gt;0.6,(O6/$O$5)&lt;=0.8)</formula>
    </cfRule>
  </conditionalFormatting>
  <conditionalFormatting sqref="O6:O14">
    <cfRule type="expression" dxfId="36" priority="100">
      <formula>(O6/$O$5)&gt;0.8</formula>
    </cfRule>
  </conditionalFormatting>
  <conditionalFormatting sqref="P5:Q14">
    <cfRule type="containsBlanks" dxfId="35" priority="101">
      <formula>LEN(TRIM(P5))=0</formula>
    </cfRule>
  </conditionalFormatting>
  <conditionalFormatting sqref="P6:Q14 M13:O13 G6:O6 D5:O5 D13:K13 D14:O14 D7:O12 D6:E6">
    <cfRule type="cellIs" dxfId="34" priority="102" operator="equal">
      <formula>0</formula>
    </cfRule>
  </conditionalFormatting>
  <conditionalFormatting sqref="Q5">
    <cfRule type="cellIs" dxfId="33" priority="34" operator="greaterThan">
      <formula>100</formula>
    </cfRule>
  </conditionalFormatting>
  <conditionalFormatting sqref="Q5">
    <cfRule type="cellIs" dxfId="32" priority="33" operator="lessThan">
      <formula>100</formula>
    </cfRule>
  </conditionalFormatting>
  <conditionalFormatting sqref="Q6:Q14">
    <cfRule type="top10" dxfId="31" priority="32" rank="3"/>
  </conditionalFormatting>
  <conditionalFormatting sqref="F12">
    <cfRule type="expression" dxfId="30" priority="27">
      <formula>AND((F12/$H$5)&gt;0,(F12/$H$5)&lt;=0.2)</formula>
    </cfRule>
  </conditionalFormatting>
  <conditionalFormatting sqref="F12">
    <cfRule type="expression" dxfId="29" priority="28">
      <formula>AND((F12/$H$5)&gt;0.2,(F12/$H$5)&lt;=0.4)</formula>
    </cfRule>
  </conditionalFormatting>
  <conditionalFormatting sqref="F12">
    <cfRule type="expression" dxfId="28" priority="29">
      <formula>AND((F12/$H$5)&gt;0.4,(F12/$H$5)&lt;=0.6)</formula>
    </cfRule>
  </conditionalFormatting>
  <conditionalFormatting sqref="F12">
    <cfRule type="expression" dxfId="27" priority="30">
      <formula>AND((F12/$H$5)&gt;0.6,(F12/$H$5)&lt;=0.8)</formula>
    </cfRule>
  </conditionalFormatting>
  <conditionalFormatting sqref="F12">
    <cfRule type="expression" dxfId="26" priority="31">
      <formula>(F12/$H$5)&gt;0.8</formula>
    </cfRule>
  </conditionalFormatting>
  <conditionalFormatting sqref="F12">
    <cfRule type="expression" dxfId="25" priority="22">
      <formula>AND((F12/$D$5)&gt;0,(F12/$D$5)&lt;=0.2)</formula>
    </cfRule>
  </conditionalFormatting>
  <conditionalFormatting sqref="F12">
    <cfRule type="expression" dxfId="24" priority="23">
      <formula>AND((F12/$D$5)&gt;0.2,(F12/$D$5)&lt;=0.4)</formula>
    </cfRule>
  </conditionalFormatting>
  <conditionalFormatting sqref="F12">
    <cfRule type="expression" dxfId="23" priority="24">
      <formula>AND((F12/$D$5)&gt;0.4,(F12/$D$5)&lt;=0.6)</formula>
    </cfRule>
  </conditionalFormatting>
  <conditionalFormatting sqref="F12">
    <cfRule type="expression" dxfId="22" priority="25">
      <formula>AND((F12/$D$5)&gt;0.6,(F12/$D$5)&lt;=0.8)</formula>
    </cfRule>
  </conditionalFormatting>
  <conditionalFormatting sqref="F12">
    <cfRule type="expression" dxfId="21" priority="26">
      <formula>(F12/$D$5)&gt;0.8</formula>
    </cfRule>
  </conditionalFormatting>
  <conditionalFormatting sqref="L13">
    <cfRule type="containsBlanks" dxfId="20" priority="15">
      <formula>LEN(TRIM(L13))=0</formula>
    </cfRule>
  </conditionalFormatting>
  <conditionalFormatting sqref="L13">
    <cfRule type="expression" dxfId="19" priority="16">
      <formula>AND((L13/$L$5)&gt;0,(L13/$L$5)&lt;=0.2)</formula>
    </cfRule>
  </conditionalFormatting>
  <conditionalFormatting sqref="L13">
    <cfRule type="expression" dxfId="18" priority="17">
      <formula>AND((L13/$L$5)&gt;0.2,(L13/$L$5)&lt;=0.4)</formula>
    </cfRule>
  </conditionalFormatting>
  <conditionalFormatting sqref="L13">
    <cfRule type="expression" dxfId="17" priority="18">
      <formula>AND((L13/$L$5)&gt;0.4,(L13/$L$5)&lt;=0.6)</formula>
    </cfRule>
  </conditionalFormatting>
  <conditionalFormatting sqref="L13">
    <cfRule type="expression" dxfId="16" priority="19">
      <formula>AND((L13/$L$5)&gt;0.6,(L13/$L$5)&lt;=0.8)</formula>
    </cfRule>
  </conditionalFormatting>
  <conditionalFormatting sqref="L13">
    <cfRule type="expression" dxfId="15" priority="20">
      <formula>(L13/$L$5)&gt;0.8</formula>
    </cfRule>
  </conditionalFormatting>
  <conditionalFormatting sqref="L13">
    <cfRule type="cellIs" dxfId="14" priority="21" operator="equal">
      <formula>0</formula>
    </cfRule>
  </conditionalFormatting>
  <conditionalFormatting sqref="L14">
    <cfRule type="expression" dxfId="13" priority="10">
      <formula>AND((L14/$K$5)&gt;0,(L14/$K$5)&lt;=0.2)</formula>
    </cfRule>
  </conditionalFormatting>
  <conditionalFormatting sqref="L14">
    <cfRule type="expression" dxfId="12" priority="11">
      <formula>AND((L14/$K$5)&gt;0.2,(L14/$K$5)&lt;=0.4)</formula>
    </cfRule>
  </conditionalFormatting>
  <conditionalFormatting sqref="L14">
    <cfRule type="expression" dxfId="11" priority="12">
      <formula>AND((L14/$K$5)&gt;0.4,(L14/$K$5)&lt;=0.6)</formula>
    </cfRule>
  </conditionalFormatting>
  <conditionalFormatting sqref="L14">
    <cfRule type="expression" dxfId="10" priority="13">
      <formula>AND((L14/$K$5)&gt;0.6,(L14/$K$5)&lt;=0.8)</formula>
    </cfRule>
  </conditionalFormatting>
  <conditionalFormatting sqref="L14">
    <cfRule type="expression" dxfId="9" priority="14">
      <formula>(L14/$K$5)&gt;0.8</formula>
    </cfRule>
  </conditionalFormatting>
  <conditionalFormatting sqref="F6">
    <cfRule type="containsBlanks" dxfId="8" priority="3">
      <formula>LEN(TRIM(F6))=0</formula>
    </cfRule>
  </conditionalFormatting>
  <conditionalFormatting sqref="F6">
    <cfRule type="expression" dxfId="7" priority="4">
      <formula>AND((F6/$I$5)&gt;0,(F6/$I$5)&lt;=0.2)</formula>
    </cfRule>
  </conditionalFormatting>
  <conditionalFormatting sqref="F6">
    <cfRule type="expression" dxfId="6" priority="5">
      <formula>AND((F6/$I$5)&gt;0.2,(F6/$I$5)&lt;=0.4)</formula>
    </cfRule>
  </conditionalFormatting>
  <conditionalFormatting sqref="F6">
    <cfRule type="expression" dxfId="5" priority="6">
      <formula>AND((F6/$I$5)&gt;0.4,(F6/$I$5)&lt;=0.62)</formula>
    </cfRule>
  </conditionalFormatting>
  <conditionalFormatting sqref="F6">
    <cfRule type="expression" dxfId="4" priority="7">
      <formula>AND((F6/$I$5)&gt;0.6,(F6/$I$5)&lt;=0.8)</formula>
    </cfRule>
  </conditionalFormatting>
  <conditionalFormatting sqref="F6">
    <cfRule type="expression" dxfId="3" priority="8">
      <formula>(F6/$I$5)&gt;0.8</formula>
    </cfRule>
  </conditionalFormatting>
  <conditionalFormatting sqref="F6">
    <cfRule type="cellIs" dxfId="2" priority="9" operator="equal">
      <formula>0</formula>
    </cfRule>
  </conditionalFormatting>
  <conditionalFormatting sqref="D15:O15">
    <cfRule type="cellIs" dxfId="1" priority="2" operator="greaterThan">
      <formula>D5</formula>
    </cfRule>
  </conditionalFormatting>
  <conditionalFormatting sqref="D15:O15">
    <cfRule type="cellIs" dxfId="0" priority="1" operator="lessThan">
      <formula>D5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504F655B82424EA0176621EA94EDB2" ma:contentTypeVersion="17" ma:contentTypeDescription="Crée un document." ma:contentTypeScope="" ma:versionID="9728007fb22b537ce3d20a7c9239a799">
  <xsd:schema xmlns:xsd="http://www.w3.org/2001/XMLSchema" xmlns:xs="http://www.w3.org/2001/XMLSchema" xmlns:p="http://schemas.microsoft.com/office/2006/metadata/properties" xmlns:ns2="dd2a9758-0e49-40bf-8a6e-2ac297ae3479" xmlns:ns3="d24d206e-e63e-4462-b1c8-d5bcb30af3ab" targetNamespace="http://schemas.microsoft.com/office/2006/metadata/properties" ma:root="true" ma:fieldsID="0f714b4e91eebec67d79bfe59f64df1e" ns2:_="" ns3:_="">
    <xsd:import namespace="dd2a9758-0e49-40bf-8a6e-2ac297ae3479"/>
    <xsd:import namespace="d24d206e-e63e-4462-b1c8-d5bcb30af3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a9758-0e49-40bf-8a6e-2ac297ae34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92f3e360-1157-49a6-8617-6f86ac5d8d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d206e-e63e-4462-b1c8-d5bcb30af3a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e8579e3-4cdf-4aec-a87d-894c87e53f41}" ma:internalName="TaxCatchAll" ma:showField="CatchAllData" ma:web="d24d206e-e63e-4462-b1c8-d5bcb30af3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24d206e-e63e-4462-b1c8-d5bcb30af3ab" xsi:nil="true"/>
    <lcf76f155ced4ddcb4097134ff3c332f xmlns="dd2a9758-0e49-40bf-8a6e-2ac297ae347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8BD6C4-858B-404C-B36D-4A27D9BFB3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2a9758-0e49-40bf-8a6e-2ac297ae3479"/>
    <ds:schemaRef ds:uri="d24d206e-e63e-4462-b1c8-d5bcb30af3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DCB604-947E-4EC8-95A8-E9876C94F681}">
  <ds:schemaRefs>
    <ds:schemaRef ds:uri="http://schemas.microsoft.com/office/2006/metadata/properties"/>
    <ds:schemaRef ds:uri="http://schemas.microsoft.com/office/infopath/2007/PartnerControls"/>
    <ds:schemaRef ds:uri="d24d206e-e63e-4462-b1c8-d5bcb30af3ab"/>
    <ds:schemaRef ds:uri="dd2a9758-0e49-40bf-8a6e-2ac297ae3479"/>
  </ds:schemaRefs>
</ds:datastoreItem>
</file>

<file path=customXml/itemProps3.xml><?xml version="1.0" encoding="utf-8"?>
<ds:datastoreItem xmlns:ds="http://schemas.openxmlformats.org/officeDocument/2006/customXml" ds:itemID="{EE39DA47-D81D-42B7-9DE0-2BB8FCF088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S25_2022 livraison pub 350.01</vt:lpstr>
      <vt:lpstr>S24_2022</vt:lpstr>
      <vt:lpstr>S23_2022</vt:lpstr>
      <vt:lpstr>S22_2022</vt:lpstr>
      <vt:lpstr>S21_2022</vt:lpstr>
      <vt:lpstr>S20_2022</vt:lpstr>
      <vt:lpstr>S19_2022</vt:lpstr>
      <vt:lpstr>S18_2022</vt:lpstr>
      <vt:lpstr>S17_2022</vt:lpstr>
      <vt:lpstr>S16_2022</vt:lpstr>
      <vt:lpstr>S15_2022</vt:lpstr>
      <vt:lpstr>S14_2022</vt:lpstr>
      <vt:lpstr>S13_2022</vt:lpstr>
      <vt:lpstr>S12_2022</vt:lpstr>
      <vt:lpstr>S11_2022</vt:lpstr>
      <vt:lpstr>S10_2022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Romain Picca</cp:lastModifiedBy>
  <cp:revision/>
  <dcterms:created xsi:type="dcterms:W3CDTF">2021-03-18T09:03:16Z</dcterms:created>
  <dcterms:modified xsi:type="dcterms:W3CDTF">2022-06-27T12:19:32Z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0x0101006C504F655B82424EA0176621EA94EDB2</vt:lpwstr>
  </property>
  <property fmtid="{D5CDD505-2E9C-101B-9397-08002B2CF9AE}" pid="3" name="MediaServiceImageTags">
    <vt:lpwstr/>
  </property>
</Properties>
</file>