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sksas.sharepoint.com/sites/Testteam2/Documents partages/2021 - Réunions hebdo/"/>
    </mc:Choice>
  </mc:AlternateContent>
  <xr:revisionPtr revIDLastSave="0" documentId="8_{3826672D-56EB-4CA8-8A0F-32600C87D864}" xr6:coauthVersionLast="47" xr6:coauthVersionMax="47" xr10:uidLastSave="{00000000-0000-0000-0000-000000000000}"/>
  <bookViews>
    <workbookView minimized="1" xWindow="1152" yWindow="1152" windowWidth="17280" windowHeight="9024" firstSheet="4" activeTab="4" xr2:uid="{00000000-000D-0000-FFFF-FFFF00000000}"/>
  </bookViews>
  <sheets>
    <sheet name="Aide_Au_Remplissage" sheetId="7" state="hidden" r:id="rId1"/>
    <sheet name="Summary" sheetId="11" state="hidden" r:id="rId2"/>
    <sheet name="2022---&gt;" sheetId="59" r:id="rId3"/>
    <sheet name="Template_A_Dupliquer" sheetId="26" state="hidden" r:id="rId4"/>
    <sheet name="S27_2022" sheetId="77" r:id="rId5"/>
    <sheet name="S26_2022" sheetId="76" r:id="rId6"/>
    <sheet name="S25_2022 livraison pub 350.01" sheetId="75" r:id="rId7"/>
    <sheet name="S24_2022" sheetId="74" r:id="rId8"/>
    <sheet name="S23_2022" sheetId="73" r:id="rId9"/>
    <sheet name="S22_2022" sheetId="72" r:id="rId10"/>
    <sheet name="S21_2022" sheetId="71" r:id="rId11"/>
    <sheet name="S20_2022" sheetId="70" r:id="rId12"/>
    <sheet name="S19_2022" sheetId="69" r:id="rId13"/>
    <sheet name="S18_2022" sheetId="68" r:id="rId14"/>
    <sheet name="S17_2022" sheetId="67" r:id="rId15"/>
    <sheet name="S16_2022" sheetId="66" r:id="rId16"/>
    <sheet name="S15_2022" sheetId="65" r:id="rId17"/>
    <sheet name="S14_2022" sheetId="64" r:id="rId18"/>
    <sheet name="S13_2022" sheetId="63" r:id="rId19"/>
    <sheet name="S12_2022" sheetId="62" r:id="rId20"/>
    <sheet name="S11_2022" sheetId="61" r:id="rId21"/>
    <sheet name="S10_2022" sheetId="60" r:id="rId22"/>
    <sheet name="S9 livraison 350.00" sheetId="57" r:id="rId23"/>
    <sheet name="S8" sheetId="56" r:id="rId24"/>
    <sheet name="S7" sheetId="55" r:id="rId25"/>
    <sheet name="S6" sheetId="54" r:id="rId26"/>
    <sheet name="S5" sheetId="53" r:id="rId27"/>
    <sheet name="S4" sheetId="52" r:id="rId28"/>
    <sheet name="S3" sheetId="51" r:id="rId29"/>
    <sheet name="S2" sheetId="50" r:id="rId30"/>
    <sheet name="S1" sheetId="49" r:id="rId31"/>
    <sheet name="2021---&gt;" sheetId="58" r:id="rId32"/>
    <sheet name="S52" sheetId="48" r:id="rId33"/>
    <sheet name="S51" sheetId="47" r:id="rId34"/>
    <sheet name="S50" sheetId="46" r:id="rId35"/>
    <sheet name="S49" sheetId="45" r:id="rId36"/>
    <sheet name="S48" sheetId="44" r:id="rId37"/>
    <sheet name="S47" sheetId="43" r:id="rId38"/>
    <sheet name="S46" sheetId="42" r:id="rId39"/>
    <sheet name="S45" sheetId="41" r:id="rId40"/>
    <sheet name="S44" sheetId="40" r:id="rId41"/>
    <sheet name="S43" sheetId="39" r:id="rId42"/>
    <sheet name="S42 341.04 livrée" sheetId="38" r:id="rId43"/>
    <sheet name="S41" sheetId="37" r:id="rId44"/>
    <sheet name="S40" sheetId="36" r:id="rId45"/>
    <sheet name="S39" sheetId="35" r:id="rId46"/>
    <sheet name="S38" sheetId="34" r:id="rId47"/>
    <sheet name="S37" sheetId="33" r:id="rId48"/>
    <sheet name="S36" sheetId="32" r:id="rId49"/>
    <sheet name="S35" sheetId="31" r:id="rId50"/>
    <sheet name="S34" sheetId="30" r:id="rId51"/>
    <sheet name="S33" sheetId="29" r:id="rId52"/>
    <sheet name="S32" sheetId="28" r:id="rId53"/>
    <sheet name="S31" sheetId="27" r:id="rId54"/>
    <sheet name="S30" sheetId="25" r:id="rId55"/>
    <sheet name="S29" sheetId="24" r:id="rId56"/>
    <sheet name="S28_14Juil+3TesteursEnCongé" sheetId="23" r:id="rId57"/>
    <sheet name="S27" sheetId="22" r:id="rId58"/>
    <sheet name="S26" sheetId="21" r:id="rId59"/>
    <sheet name="S25_34104" sheetId="20" r:id="rId60"/>
    <sheet name="S24" sheetId="19" r:id="rId61"/>
    <sheet name="S23" sheetId="18" r:id="rId62"/>
    <sheet name="S22" sheetId="17" r:id="rId63"/>
    <sheet name="S21" sheetId="16" r:id="rId64"/>
    <sheet name="S20" sheetId="15" r:id="rId65"/>
    <sheet name="S19" sheetId="14" r:id="rId66"/>
    <sheet name="S18" sheetId="13" r:id="rId67"/>
    <sheet name="S17" sheetId="12" r:id="rId68"/>
    <sheet name="S16" sheetId="10" r:id="rId69"/>
    <sheet name="S15" sheetId="9" r:id="rId70"/>
    <sheet name="S14" sheetId="8" r:id="rId71"/>
    <sheet name="S13" sheetId="6" r:id="rId72"/>
    <sheet name="S12" sheetId="5" r:id="rId73"/>
    <sheet name="S11" sheetId="3" r:id="rId74"/>
    <sheet name="S10" sheetId="4" r:id="rId7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" i="77" l="1"/>
  <c r="N16" i="77"/>
  <c r="M16" i="77"/>
  <c r="L16" i="77"/>
  <c r="K16" i="77"/>
  <c r="J16" i="77"/>
  <c r="I16" i="77"/>
  <c r="H16" i="77"/>
  <c r="G16" i="77"/>
  <c r="F16" i="77"/>
  <c r="E16" i="77"/>
  <c r="D16" i="77"/>
  <c r="P15" i="77"/>
  <c r="P14" i="77"/>
  <c r="P13" i="77"/>
  <c r="P12" i="77"/>
  <c r="P11" i="77"/>
  <c r="P10" i="77"/>
  <c r="P9" i="77"/>
  <c r="P8" i="77"/>
  <c r="P7" i="77"/>
  <c r="P6" i="77"/>
  <c r="P5" i="77"/>
  <c r="O16" i="76"/>
  <c r="N16" i="76"/>
  <c r="M16" i="76"/>
  <c r="L16" i="76"/>
  <c r="K16" i="76"/>
  <c r="J16" i="76"/>
  <c r="I16" i="76"/>
  <c r="H16" i="76"/>
  <c r="G16" i="76"/>
  <c r="F16" i="76"/>
  <c r="E16" i="76"/>
  <c r="D16" i="76"/>
  <c r="P15" i="76"/>
  <c r="P14" i="76"/>
  <c r="P13" i="76"/>
  <c r="P12" i="76"/>
  <c r="P11" i="76"/>
  <c r="P10" i="76"/>
  <c r="P9" i="76"/>
  <c r="P8" i="76"/>
  <c r="P7" i="76"/>
  <c r="P6" i="76"/>
  <c r="P5" i="76"/>
  <c r="P8" i="75"/>
  <c r="O16" i="75"/>
  <c r="N16" i="75"/>
  <c r="M16" i="75"/>
  <c r="L16" i="75"/>
  <c r="K16" i="75"/>
  <c r="J16" i="75"/>
  <c r="I16" i="75"/>
  <c r="H16" i="75"/>
  <c r="G16" i="75"/>
  <c r="F16" i="75"/>
  <c r="E16" i="75"/>
  <c r="D16" i="75"/>
  <c r="P15" i="75"/>
  <c r="P14" i="75"/>
  <c r="P13" i="75"/>
  <c r="P12" i="75"/>
  <c r="P11" i="75"/>
  <c r="P10" i="75"/>
  <c r="P9" i="75"/>
  <c r="P7" i="75"/>
  <c r="P6" i="75"/>
  <c r="P5" i="75"/>
  <c r="O15" i="74"/>
  <c r="N15" i="74"/>
  <c r="M15" i="74"/>
  <c r="L15" i="74"/>
  <c r="K15" i="74"/>
  <c r="J15" i="74"/>
  <c r="I15" i="74"/>
  <c r="H15" i="74"/>
  <c r="G15" i="74"/>
  <c r="F15" i="74"/>
  <c r="E15" i="74"/>
  <c r="D15" i="74"/>
  <c r="P14" i="74"/>
  <c r="P13" i="74"/>
  <c r="P12" i="74"/>
  <c r="P11" i="74"/>
  <c r="P10" i="74"/>
  <c r="P9" i="74"/>
  <c r="P8" i="74"/>
  <c r="P7" i="74"/>
  <c r="P6" i="74"/>
  <c r="P5" i="74"/>
  <c r="O15" i="73"/>
  <c r="N15" i="73"/>
  <c r="M15" i="73"/>
  <c r="L15" i="73"/>
  <c r="K15" i="73"/>
  <c r="J15" i="73"/>
  <c r="I15" i="73"/>
  <c r="H15" i="73"/>
  <c r="G15" i="73"/>
  <c r="F15" i="73"/>
  <c r="E15" i="73"/>
  <c r="D15" i="73"/>
  <c r="P14" i="73"/>
  <c r="P13" i="73"/>
  <c r="P12" i="73"/>
  <c r="P11" i="73"/>
  <c r="P10" i="73"/>
  <c r="P9" i="73"/>
  <c r="P8" i="73"/>
  <c r="P7" i="73"/>
  <c r="P6" i="73"/>
  <c r="P5" i="73"/>
  <c r="O15" i="72"/>
  <c r="N15" i="72"/>
  <c r="M15" i="72"/>
  <c r="L15" i="72"/>
  <c r="K15" i="72"/>
  <c r="J15" i="72"/>
  <c r="I15" i="72"/>
  <c r="H15" i="72"/>
  <c r="G15" i="72"/>
  <c r="F15" i="72"/>
  <c r="E15" i="72"/>
  <c r="D15" i="72"/>
  <c r="P14" i="72"/>
  <c r="P13" i="72"/>
  <c r="P12" i="72"/>
  <c r="P11" i="72"/>
  <c r="P10" i="72"/>
  <c r="P9" i="72"/>
  <c r="P8" i="72"/>
  <c r="P7" i="72"/>
  <c r="P6" i="72"/>
  <c r="P5" i="72"/>
  <c r="O15" i="71"/>
  <c r="N15" i="71"/>
  <c r="M15" i="71"/>
  <c r="L15" i="71"/>
  <c r="K15" i="71"/>
  <c r="J15" i="71"/>
  <c r="I15" i="71"/>
  <c r="H15" i="71"/>
  <c r="G15" i="71"/>
  <c r="F15" i="71"/>
  <c r="E15" i="71"/>
  <c r="D15" i="71"/>
  <c r="P14" i="71"/>
  <c r="P13" i="71"/>
  <c r="P12" i="71"/>
  <c r="P11" i="71"/>
  <c r="P10" i="71"/>
  <c r="P9" i="71"/>
  <c r="P8" i="71"/>
  <c r="P7" i="71"/>
  <c r="P6" i="71"/>
  <c r="P5" i="71"/>
  <c r="O15" i="70"/>
  <c r="N15" i="70"/>
  <c r="M15" i="70"/>
  <c r="L15" i="70"/>
  <c r="K15" i="70"/>
  <c r="J15" i="70"/>
  <c r="I15" i="70"/>
  <c r="H15" i="70"/>
  <c r="G15" i="70"/>
  <c r="F15" i="70"/>
  <c r="E15" i="70"/>
  <c r="D15" i="70"/>
  <c r="P14" i="70"/>
  <c r="P13" i="70"/>
  <c r="P12" i="70"/>
  <c r="P11" i="70"/>
  <c r="P10" i="70"/>
  <c r="P9" i="70"/>
  <c r="P8" i="70"/>
  <c r="P7" i="70"/>
  <c r="P6" i="70"/>
  <c r="P5" i="70"/>
  <c r="O15" i="69"/>
  <c r="N15" i="69"/>
  <c r="M15" i="69"/>
  <c r="L15" i="69"/>
  <c r="K15" i="69"/>
  <c r="J15" i="69"/>
  <c r="I15" i="69"/>
  <c r="H15" i="69"/>
  <c r="G15" i="69"/>
  <c r="F15" i="69"/>
  <c r="D15" i="69"/>
  <c r="P14" i="69"/>
  <c r="P12" i="69"/>
  <c r="P11" i="69"/>
  <c r="P10" i="69"/>
  <c r="P9" i="69"/>
  <c r="P8" i="69"/>
  <c r="P7" i="69"/>
  <c r="P6" i="69"/>
  <c r="P5" i="69"/>
  <c r="O15" i="68"/>
  <c r="N15" i="68"/>
  <c r="M15" i="68"/>
  <c r="L15" i="68"/>
  <c r="K15" i="68"/>
  <c r="J15" i="68"/>
  <c r="I15" i="68"/>
  <c r="H15" i="68"/>
  <c r="G15" i="68"/>
  <c r="F15" i="68"/>
  <c r="E15" i="68"/>
  <c r="D15" i="68"/>
  <c r="P14" i="68"/>
  <c r="P13" i="68"/>
  <c r="P12" i="68"/>
  <c r="P11" i="68"/>
  <c r="P10" i="68"/>
  <c r="P9" i="68"/>
  <c r="P8" i="68"/>
  <c r="P7" i="68"/>
  <c r="P6" i="68"/>
  <c r="P5" i="68"/>
  <c r="E13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P14" i="67"/>
  <c r="P13" i="67"/>
  <c r="P12" i="67"/>
  <c r="P11" i="67"/>
  <c r="P10" i="67"/>
  <c r="P9" i="67"/>
  <c r="P8" i="67"/>
  <c r="P7" i="67"/>
  <c r="P6" i="67"/>
  <c r="P5" i="67"/>
  <c r="E6" i="63"/>
  <c r="O15" i="66"/>
  <c r="N15" i="66"/>
  <c r="M15" i="66"/>
  <c r="L15" i="66"/>
  <c r="K15" i="66"/>
  <c r="J15" i="66"/>
  <c r="I15" i="66"/>
  <c r="H15" i="66"/>
  <c r="G15" i="66"/>
  <c r="F15" i="66"/>
  <c r="E15" i="66"/>
  <c r="D15" i="66"/>
  <c r="P14" i="66"/>
  <c r="P13" i="66"/>
  <c r="P12" i="66"/>
  <c r="P11" i="66"/>
  <c r="P10" i="66"/>
  <c r="P9" i="66"/>
  <c r="P8" i="66"/>
  <c r="P7" i="66"/>
  <c r="P6" i="66"/>
  <c r="P5" i="66"/>
  <c r="O15" i="65"/>
  <c r="N15" i="65"/>
  <c r="M15" i="65"/>
  <c r="L15" i="65"/>
  <c r="K15" i="65"/>
  <c r="J15" i="65"/>
  <c r="I15" i="65"/>
  <c r="H15" i="65"/>
  <c r="G15" i="65"/>
  <c r="F15" i="65"/>
  <c r="E15" i="65"/>
  <c r="D15" i="65"/>
  <c r="P14" i="65"/>
  <c r="P13" i="65"/>
  <c r="P12" i="65"/>
  <c r="P11" i="65"/>
  <c r="P10" i="65"/>
  <c r="P9" i="65"/>
  <c r="P8" i="65"/>
  <c r="P7" i="65"/>
  <c r="P6" i="65"/>
  <c r="P5" i="65"/>
  <c r="O15" i="64"/>
  <c r="N15" i="64"/>
  <c r="M15" i="64"/>
  <c r="L15" i="64"/>
  <c r="K15" i="64"/>
  <c r="J15" i="64"/>
  <c r="I15" i="64"/>
  <c r="H15" i="64"/>
  <c r="G15" i="64"/>
  <c r="F15" i="64"/>
  <c r="E15" i="64"/>
  <c r="D15" i="64"/>
  <c r="P14" i="64"/>
  <c r="P13" i="64"/>
  <c r="P12" i="64"/>
  <c r="P11" i="64"/>
  <c r="P10" i="64"/>
  <c r="P9" i="64"/>
  <c r="P8" i="64"/>
  <c r="P7" i="64"/>
  <c r="P6" i="64"/>
  <c r="P5" i="64"/>
  <c r="O15" i="63"/>
  <c r="N15" i="63"/>
  <c r="M15" i="63"/>
  <c r="L15" i="63"/>
  <c r="K15" i="63"/>
  <c r="J15" i="63"/>
  <c r="I15" i="63"/>
  <c r="H15" i="63"/>
  <c r="G15" i="63"/>
  <c r="F15" i="63"/>
  <c r="E15" i="63"/>
  <c r="D15" i="63"/>
  <c r="P14" i="63"/>
  <c r="P13" i="63"/>
  <c r="P12" i="63"/>
  <c r="P11" i="63"/>
  <c r="P10" i="63"/>
  <c r="P9" i="63"/>
  <c r="P8" i="63"/>
  <c r="P7" i="63"/>
  <c r="P6" i="63"/>
  <c r="P5" i="63"/>
  <c r="O15" i="62"/>
  <c r="N15" i="62"/>
  <c r="M15" i="62"/>
  <c r="L15" i="62"/>
  <c r="K15" i="62"/>
  <c r="J15" i="62"/>
  <c r="I15" i="62"/>
  <c r="H15" i="62"/>
  <c r="G15" i="62"/>
  <c r="F15" i="62"/>
  <c r="E15" i="62"/>
  <c r="D15" i="62"/>
  <c r="P14" i="62"/>
  <c r="P13" i="62"/>
  <c r="P12" i="62"/>
  <c r="P11" i="62"/>
  <c r="P10" i="62"/>
  <c r="P9" i="62"/>
  <c r="P8" i="62"/>
  <c r="P7" i="62"/>
  <c r="P6" i="62"/>
  <c r="P5" i="62"/>
  <c r="O15" i="61"/>
  <c r="N15" i="61"/>
  <c r="M15" i="61"/>
  <c r="L15" i="61"/>
  <c r="K15" i="61"/>
  <c r="J15" i="61"/>
  <c r="I15" i="61"/>
  <c r="H15" i="61"/>
  <c r="G15" i="61"/>
  <c r="F15" i="61"/>
  <c r="E15" i="61"/>
  <c r="D15" i="61"/>
  <c r="P14" i="61"/>
  <c r="P13" i="61"/>
  <c r="P12" i="61"/>
  <c r="P11" i="61"/>
  <c r="P10" i="61"/>
  <c r="P9" i="61"/>
  <c r="P8" i="61"/>
  <c r="P7" i="61"/>
  <c r="P6" i="61"/>
  <c r="P5" i="61"/>
  <c r="O15" i="60"/>
  <c r="N15" i="60"/>
  <c r="M15" i="60"/>
  <c r="L15" i="60"/>
  <c r="K15" i="60"/>
  <c r="J15" i="60"/>
  <c r="I15" i="60"/>
  <c r="H15" i="60"/>
  <c r="G15" i="60"/>
  <c r="F15" i="60"/>
  <c r="E15" i="60"/>
  <c r="D15" i="60"/>
  <c r="P14" i="60"/>
  <c r="P13" i="60"/>
  <c r="P12" i="60"/>
  <c r="P11" i="60"/>
  <c r="P10" i="60"/>
  <c r="P9" i="60"/>
  <c r="P8" i="60"/>
  <c r="P7" i="60"/>
  <c r="P6" i="60"/>
  <c r="P5" i="60"/>
  <c r="O15" i="57"/>
  <c r="N15" i="57"/>
  <c r="M15" i="57"/>
  <c r="L15" i="57"/>
  <c r="K15" i="57"/>
  <c r="J15" i="57"/>
  <c r="I15" i="57"/>
  <c r="H15" i="57"/>
  <c r="G15" i="57"/>
  <c r="F15" i="57"/>
  <c r="E15" i="57"/>
  <c r="D15" i="57"/>
  <c r="P14" i="57"/>
  <c r="P13" i="57"/>
  <c r="P12" i="57"/>
  <c r="P11" i="57"/>
  <c r="P10" i="57"/>
  <c r="P9" i="57"/>
  <c r="P8" i="57"/>
  <c r="P7" i="57"/>
  <c r="P6" i="57"/>
  <c r="P5" i="57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Q14" i="56"/>
  <c r="Q13" i="56"/>
  <c r="Q12" i="56"/>
  <c r="Q11" i="56"/>
  <c r="Q10" i="56"/>
  <c r="Q9" i="56"/>
  <c r="Q8" i="56"/>
  <c r="Q7" i="56"/>
  <c r="Q6" i="56"/>
  <c r="Q5" i="56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Q14" i="55"/>
  <c r="Q13" i="55"/>
  <c r="Q12" i="55"/>
  <c r="Q11" i="55"/>
  <c r="Q10" i="55"/>
  <c r="Q9" i="55"/>
  <c r="Q8" i="55"/>
  <c r="Q7" i="55"/>
  <c r="Q6" i="55"/>
  <c r="Q5" i="55"/>
  <c r="P15" i="54"/>
  <c r="O15" i="54"/>
  <c r="N15" i="54"/>
  <c r="M15" i="54"/>
  <c r="L15" i="54"/>
  <c r="K15" i="54"/>
  <c r="J15" i="54"/>
  <c r="I15" i="54"/>
  <c r="H15" i="54"/>
  <c r="G15" i="54"/>
  <c r="F15" i="54"/>
  <c r="E15" i="54"/>
  <c r="D15" i="54"/>
  <c r="Q14" i="54"/>
  <c r="Q13" i="54"/>
  <c r="Q12" i="54"/>
  <c r="Q11" i="54"/>
  <c r="Q10" i="54"/>
  <c r="Q9" i="54"/>
  <c r="Q8" i="54"/>
  <c r="Q7" i="54"/>
  <c r="Q6" i="54"/>
  <c r="Q5" i="54"/>
  <c r="P15" i="53"/>
  <c r="O15" i="53"/>
  <c r="N15" i="53"/>
  <c r="M15" i="53"/>
  <c r="L15" i="53"/>
  <c r="K15" i="53"/>
  <c r="J15" i="53"/>
  <c r="I15" i="53"/>
  <c r="H15" i="53"/>
  <c r="G15" i="53"/>
  <c r="F15" i="53"/>
  <c r="E15" i="53"/>
  <c r="D15" i="53"/>
  <c r="Q14" i="53"/>
  <c r="Q13" i="53"/>
  <c r="Q12" i="53"/>
  <c r="Q11" i="53"/>
  <c r="Q10" i="53"/>
  <c r="Q9" i="53"/>
  <c r="Q8" i="53"/>
  <c r="Q7" i="53"/>
  <c r="Q6" i="53"/>
  <c r="Q5" i="53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Q14" i="52"/>
  <c r="Q13" i="52"/>
  <c r="Q12" i="52"/>
  <c r="Q11" i="52"/>
  <c r="Q10" i="52"/>
  <c r="Q9" i="52"/>
  <c r="Q8" i="52"/>
  <c r="Q7" i="52"/>
  <c r="Q6" i="52"/>
  <c r="Q5" i="52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Q14" i="51"/>
  <c r="Q13" i="51"/>
  <c r="Q12" i="51"/>
  <c r="Q11" i="51"/>
  <c r="Q10" i="51"/>
  <c r="Q9" i="51"/>
  <c r="Q8" i="51"/>
  <c r="Q7" i="51"/>
  <c r="Q6" i="51"/>
  <c r="Q5" i="51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Q14" i="50"/>
  <c r="Q13" i="50"/>
  <c r="Q12" i="50"/>
  <c r="Q11" i="50"/>
  <c r="Q10" i="50"/>
  <c r="Q9" i="50"/>
  <c r="Q8" i="50"/>
  <c r="Q7" i="50"/>
  <c r="Q6" i="50"/>
  <c r="Q5" i="50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Q14" i="49"/>
  <c r="Q13" i="49"/>
  <c r="Q12" i="49"/>
  <c r="Q11" i="49"/>
  <c r="Q10" i="49"/>
  <c r="Q9" i="49"/>
  <c r="Q8" i="49"/>
  <c r="Q7" i="49"/>
  <c r="Q6" i="49"/>
  <c r="Q5" i="49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Q14" i="48"/>
  <c r="Q13" i="48"/>
  <c r="Q12" i="48"/>
  <c r="Q11" i="48"/>
  <c r="Q10" i="48"/>
  <c r="Q9" i="48"/>
  <c r="Q8" i="48"/>
  <c r="Q7" i="48"/>
  <c r="Q6" i="48"/>
  <c r="Q5" i="48"/>
  <c r="G16" i="11"/>
  <c r="G15" i="11"/>
  <c r="G14" i="11"/>
  <c r="G13" i="11"/>
  <c r="G12" i="11"/>
  <c r="G11" i="11"/>
  <c r="G10" i="11"/>
  <c r="G9" i="11"/>
  <c r="G8" i="11"/>
  <c r="G5" i="11"/>
  <c r="H16" i="11"/>
  <c r="H15" i="11"/>
  <c r="H14" i="11"/>
  <c r="H13" i="11"/>
  <c r="H12" i="11"/>
  <c r="H11" i="11"/>
  <c r="H10" i="11"/>
  <c r="H9" i="11"/>
  <c r="H8" i="11"/>
  <c r="H5" i="11"/>
  <c r="H17" i="11"/>
  <c r="G17" i="11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Q14" i="47"/>
  <c r="Q13" i="47"/>
  <c r="Q12" i="47"/>
  <c r="Q11" i="47"/>
  <c r="Q10" i="47"/>
  <c r="Q9" i="47"/>
  <c r="Q8" i="47"/>
  <c r="Q7" i="47"/>
  <c r="Q6" i="47"/>
  <c r="Q5" i="47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Q14" i="46"/>
  <c r="Q13" i="46"/>
  <c r="Q12" i="46"/>
  <c r="Q11" i="46"/>
  <c r="Q10" i="46"/>
  <c r="Q9" i="46"/>
  <c r="Q8" i="46"/>
  <c r="Q7" i="46"/>
  <c r="Q6" i="46"/>
  <c r="Q5" i="46"/>
  <c r="I8" i="11"/>
  <c r="I9" i="11"/>
  <c r="I10" i="11"/>
  <c r="I11" i="11"/>
  <c r="I12" i="11"/>
  <c r="I13" i="11"/>
  <c r="I14" i="11"/>
  <c r="I16" i="11"/>
  <c r="I7" i="11"/>
  <c r="I17" i="11" s="1"/>
  <c r="I5" i="11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Q14" i="45"/>
  <c r="Q13" i="45"/>
  <c r="Q12" i="45"/>
  <c r="Q11" i="45"/>
  <c r="Q10" i="45"/>
  <c r="Q9" i="45"/>
  <c r="Q8" i="45"/>
  <c r="Q7" i="45"/>
  <c r="Q6" i="45"/>
  <c r="Q5" i="45"/>
  <c r="P6" i="26"/>
  <c r="J8" i="11"/>
  <c r="J10" i="11"/>
  <c r="J11" i="11"/>
  <c r="J12" i="11"/>
  <c r="J7" i="11"/>
  <c r="Q6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Q14" i="44"/>
  <c r="Q13" i="44"/>
  <c r="Q12" i="44"/>
  <c r="Q11" i="44"/>
  <c r="Q10" i="44"/>
  <c r="Q9" i="44"/>
  <c r="Q8" i="44"/>
  <c r="Q7" i="44"/>
  <c r="Q5" i="44"/>
  <c r="R6" i="44" s="1"/>
  <c r="K16" i="11"/>
  <c r="K14" i="11"/>
  <c r="K13" i="11"/>
  <c r="K12" i="11"/>
  <c r="K11" i="11"/>
  <c r="K10" i="11"/>
  <c r="K9" i="11"/>
  <c r="K8" i="11"/>
  <c r="M7" i="11"/>
  <c r="L7" i="11"/>
  <c r="K7" i="11"/>
  <c r="K17" i="11" s="1"/>
  <c r="K5" i="11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Q14" i="43"/>
  <c r="J16" i="11" s="1"/>
  <c r="Q13" i="43"/>
  <c r="J14" i="11" s="1"/>
  <c r="Q12" i="43"/>
  <c r="J13" i="11" s="1"/>
  <c r="Q11" i="43"/>
  <c r="Q10" i="43"/>
  <c r="Q9" i="43"/>
  <c r="Q8" i="43"/>
  <c r="J9" i="11" s="1"/>
  <c r="J17" i="11" s="1"/>
  <c r="Q7" i="43"/>
  <c r="Q6" i="43"/>
  <c r="Q5" i="43"/>
  <c r="J5" i="11" s="1"/>
  <c r="L10" i="11"/>
  <c r="L12" i="11"/>
  <c r="L8" i="11"/>
  <c r="F17" i="11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Q14" i="42"/>
  <c r="Q13" i="42"/>
  <c r="Q12" i="42"/>
  <c r="Q11" i="42"/>
  <c r="Q10" i="42"/>
  <c r="Q9" i="42"/>
  <c r="Q8" i="42"/>
  <c r="Q7" i="42"/>
  <c r="Q6" i="42"/>
  <c r="Q5" i="42"/>
  <c r="M16" i="11"/>
  <c r="M14" i="11"/>
  <c r="M13" i="11"/>
  <c r="M12" i="11"/>
  <c r="M11" i="11"/>
  <c r="M10" i="11"/>
  <c r="M9" i="11"/>
  <c r="M8" i="11"/>
  <c r="M5" i="11"/>
  <c r="M17" i="11"/>
  <c r="N7" i="11"/>
  <c r="P15" i="41"/>
  <c r="O15" i="41"/>
  <c r="N15" i="41"/>
  <c r="M15" i="41"/>
  <c r="L15" i="41"/>
  <c r="K15" i="41"/>
  <c r="J15" i="41"/>
  <c r="I15" i="41"/>
  <c r="H15" i="41"/>
  <c r="G15" i="41"/>
  <c r="F15" i="41"/>
  <c r="E15" i="41"/>
  <c r="D15" i="41"/>
  <c r="Q14" i="41"/>
  <c r="L16" i="11" s="1"/>
  <c r="Q13" i="41"/>
  <c r="L14" i="11" s="1"/>
  <c r="Q12" i="41"/>
  <c r="L13" i="11" s="1"/>
  <c r="Q11" i="41"/>
  <c r="Q10" i="41"/>
  <c r="L11" i="11" s="1"/>
  <c r="Q9" i="41"/>
  <c r="Q8" i="41"/>
  <c r="L9" i="11" s="1"/>
  <c r="Q7" i="41"/>
  <c r="Q6" i="41"/>
  <c r="Q5" i="41"/>
  <c r="L5" i="11" s="1"/>
  <c r="N8" i="11"/>
  <c r="N9" i="11"/>
  <c r="N10" i="11"/>
  <c r="N11" i="11"/>
  <c r="N12" i="11"/>
  <c r="N13" i="11"/>
  <c r="N14" i="11"/>
  <c r="N16" i="11"/>
  <c r="P15" i="40"/>
  <c r="O15" i="40"/>
  <c r="N15" i="40"/>
  <c r="M15" i="40"/>
  <c r="L15" i="40"/>
  <c r="K15" i="40"/>
  <c r="J15" i="40"/>
  <c r="I15" i="40"/>
  <c r="H15" i="40"/>
  <c r="G15" i="40"/>
  <c r="F15" i="40"/>
  <c r="E15" i="40"/>
  <c r="D15" i="40"/>
  <c r="Q14" i="40"/>
  <c r="Q13" i="40"/>
  <c r="Q12" i="40"/>
  <c r="Q11" i="40"/>
  <c r="Q10" i="40"/>
  <c r="Q9" i="40"/>
  <c r="Q8" i="40"/>
  <c r="Q7" i="40"/>
  <c r="Q6" i="40"/>
  <c r="Q5" i="40"/>
  <c r="O16" i="11"/>
  <c r="O14" i="11"/>
  <c r="O13" i="11"/>
  <c r="O12" i="11"/>
  <c r="O11" i="11"/>
  <c r="O10" i="11"/>
  <c r="O9" i="11"/>
  <c r="O8" i="11"/>
  <c r="O7" i="11"/>
  <c r="O5" i="11"/>
  <c r="O17" i="11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Q14" i="39"/>
  <c r="Q13" i="39"/>
  <c r="Q12" i="39"/>
  <c r="Q11" i="39"/>
  <c r="Q10" i="39"/>
  <c r="Q9" i="39"/>
  <c r="Q8" i="39"/>
  <c r="Q7" i="39"/>
  <c r="Q6" i="39"/>
  <c r="Q5" i="39"/>
  <c r="N5" i="11" s="1"/>
  <c r="P16" i="11"/>
  <c r="P14" i="11"/>
  <c r="P13" i="11"/>
  <c r="P12" i="11"/>
  <c r="P11" i="11"/>
  <c r="P10" i="11"/>
  <c r="P9" i="11"/>
  <c r="P8" i="11"/>
  <c r="P7" i="11"/>
  <c r="P5" i="11"/>
  <c r="P17" i="11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Q14" i="38"/>
  <c r="Q13" i="38"/>
  <c r="Q12" i="38"/>
  <c r="Q11" i="38"/>
  <c r="Q10" i="38"/>
  <c r="Q9" i="38"/>
  <c r="Q8" i="38"/>
  <c r="Q7" i="38"/>
  <c r="Q6" i="38"/>
  <c r="Q5" i="38"/>
  <c r="Q16" i="11"/>
  <c r="Q14" i="11"/>
  <c r="Q13" i="11"/>
  <c r="Q12" i="11"/>
  <c r="Q11" i="11"/>
  <c r="Q10" i="11"/>
  <c r="Q9" i="11"/>
  <c r="Q8" i="11"/>
  <c r="Q7" i="11"/>
  <c r="Q5" i="11"/>
  <c r="Q17" i="11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Q14" i="37"/>
  <c r="Q13" i="37"/>
  <c r="Q12" i="37"/>
  <c r="Q11" i="37"/>
  <c r="Q10" i="37"/>
  <c r="Q9" i="37"/>
  <c r="Q8" i="37"/>
  <c r="Q7" i="37"/>
  <c r="Q6" i="37"/>
  <c r="Q5" i="37"/>
  <c r="R12" i="11"/>
  <c r="R11" i="11"/>
  <c r="R10" i="11"/>
  <c r="R9" i="11"/>
  <c r="R8" i="11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Q14" i="36"/>
  <c r="Q13" i="36"/>
  <c r="Q12" i="36"/>
  <c r="Q11" i="36"/>
  <c r="Q10" i="36"/>
  <c r="Q9" i="36"/>
  <c r="Q8" i="36"/>
  <c r="Q7" i="36"/>
  <c r="Q6" i="36"/>
  <c r="Q5" i="36"/>
  <c r="S18" i="11"/>
  <c r="R18" i="11" s="1"/>
  <c r="Q18" i="11" s="1"/>
  <c r="P18" i="11" s="1"/>
  <c r="O18" i="11" s="1"/>
  <c r="N18" i="11" s="1"/>
  <c r="M18" i="11" s="1"/>
  <c r="L18" i="11" s="1"/>
  <c r="K18" i="11" s="1"/>
  <c r="J18" i="11" s="1"/>
  <c r="I18" i="11" s="1"/>
  <c r="H18" i="11" s="1"/>
  <c r="G18" i="11" s="1"/>
  <c r="S9" i="11"/>
  <c r="S10" i="11"/>
  <c r="S11" i="11"/>
  <c r="S12" i="11"/>
  <c r="S13" i="11"/>
  <c r="S16" i="11"/>
  <c r="S7" i="11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Q14" i="35"/>
  <c r="R16" i="11" s="1"/>
  <c r="Q13" i="35"/>
  <c r="R14" i="11" s="1"/>
  <c r="Q12" i="35"/>
  <c r="R13" i="11" s="1"/>
  <c r="Q11" i="35"/>
  <c r="Q10" i="35"/>
  <c r="Q9" i="35"/>
  <c r="Q8" i="35"/>
  <c r="Q7" i="35"/>
  <c r="Q6" i="35"/>
  <c r="R7" i="11" s="1"/>
  <c r="Q5" i="35"/>
  <c r="R5" i="11" s="1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Q14" i="34"/>
  <c r="Q13" i="34"/>
  <c r="S14" i="11" s="1"/>
  <c r="Q12" i="34"/>
  <c r="Q11" i="34"/>
  <c r="Q10" i="34"/>
  <c r="Q9" i="34"/>
  <c r="Q8" i="34"/>
  <c r="Q7" i="34"/>
  <c r="S8" i="11" s="1"/>
  <c r="S17" i="11" s="1"/>
  <c r="Q6" i="34"/>
  <c r="Q5" i="34"/>
  <c r="S5" i="11" s="1"/>
  <c r="T8" i="11"/>
  <c r="T9" i="11"/>
  <c r="T10" i="11"/>
  <c r="T11" i="11"/>
  <c r="T12" i="11"/>
  <c r="T13" i="11"/>
  <c r="T14" i="11"/>
  <c r="T16" i="11"/>
  <c r="T7" i="11"/>
  <c r="T5" i="11"/>
  <c r="F18" i="11"/>
  <c r="T17" i="11"/>
  <c r="U8" i="11"/>
  <c r="U9" i="11"/>
  <c r="U10" i="11"/>
  <c r="U11" i="11"/>
  <c r="U12" i="11"/>
  <c r="U13" i="11"/>
  <c r="U14" i="11"/>
  <c r="U16" i="11"/>
  <c r="U7" i="11"/>
  <c r="U5" i="11"/>
  <c r="U17" i="11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Q14" i="33"/>
  <c r="Q13" i="33"/>
  <c r="Q12" i="33"/>
  <c r="Q11" i="33"/>
  <c r="Q10" i="33"/>
  <c r="Q9" i="33"/>
  <c r="Q8" i="33"/>
  <c r="Q7" i="33"/>
  <c r="Q6" i="33"/>
  <c r="Q5" i="33"/>
  <c r="V8" i="11"/>
  <c r="V9" i="11"/>
  <c r="V10" i="11"/>
  <c r="V11" i="11"/>
  <c r="V12" i="11"/>
  <c r="V13" i="11"/>
  <c r="V14" i="11"/>
  <c r="V16" i="11"/>
  <c r="V7" i="11"/>
  <c r="V5" i="11"/>
  <c r="V17" i="11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Q14" i="32"/>
  <c r="Q13" i="32"/>
  <c r="Q12" i="32"/>
  <c r="Q11" i="32"/>
  <c r="Q10" i="32"/>
  <c r="Q9" i="32"/>
  <c r="Q8" i="32"/>
  <c r="Q7" i="32"/>
  <c r="Q6" i="32"/>
  <c r="Q5" i="32"/>
  <c r="W8" i="11"/>
  <c r="W9" i="11"/>
  <c r="W10" i="11"/>
  <c r="W11" i="11"/>
  <c r="W12" i="11"/>
  <c r="W13" i="11"/>
  <c r="W14" i="11"/>
  <c r="W16" i="11"/>
  <c r="W7" i="11"/>
  <c r="W5" i="11"/>
  <c r="W17" i="1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Q14" i="31"/>
  <c r="Q13" i="31"/>
  <c r="Q12" i="31"/>
  <c r="Q11" i="31"/>
  <c r="Q10" i="31"/>
  <c r="Q9" i="31"/>
  <c r="Q8" i="31"/>
  <c r="Q7" i="31"/>
  <c r="Q6" i="31"/>
  <c r="Q5" i="31"/>
  <c r="X16" i="11"/>
  <c r="X14" i="11"/>
  <c r="X13" i="11"/>
  <c r="X12" i="11"/>
  <c r="X11" i="11"/>
  <c r="X10" i="11"/>
  <c r="X9" i="11"/>
  <c r="X8" i="11"/>
  <c r="X7" i="11"/>
  <c r="X5" i="11"/>
  <c r="X17" i="11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Q14" i="30"/>
  <c r="Q13" i="30"/>
  <c r="Q12" i="30"/>
  <c r="Q11" i="30"/>
  <c r="Q10" i="30"/>
  <c r="Q9" i="30"/>
  <c r="Q8" i="30"/>
  <c r="Q7" i="30"/>
  <c r="Q6" i="30"/>
  <c r="Q5" i="30"/>
  <c r="Y7" i="11"/>
  <c r="Y8" i="11"/>
  <c r="Y9" i="11"/>
  <c r="Y10" i="11"/>
  <c r="Y11" i="11"/>
  <c r="Y12" i="11"/>
  <c r="Y13" i="11"/>
  <c r="Y14" i="11"/>
  <c r="Y16" i="11"/>
  <c r="Y5" i="11"/>
  <c r="Y17" i="11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Q14" i="29"/>
  <c r="Q13" i="29"/>
  <c r="Q12" i="29"/>
  <c r="Q11" i="29"/>
  <c r="Q10" i="29"/>
  <c r="Q9" i="29"/>
  <c r="Q8" i="29"/>
  <c r="Q7" i="29"/>
  <c r="Q6" i="29"/>
  <c r="Q5" i="29"/>
  <c r="Z8" i="11"/>
  <c r="Z9" i="11"/>
  <c r="Z10" i="11"/>
  <c r="Z11" i="11"/>
  <c r="Z12" i="11"/>
  <c r="Z13" i="11"/>
  <c r="Z14" i="11"/>
  <c r="Z16" i="11"/>
  <c r="Z7" i="11"/>
  <c r="Z5" i="11"/>
  <c r="AA8" i="11"/>
  <c r="AA9" i="11"/>
  <c r="AA10" i="11"/>
  <c r="AA11" i="11"/>
  <c r="AA12" i="11"/>
  <c r="AA13" i="11"/>
  <c r="AA14" i="11"/>
  <c r="AA16" i="11"/>
  <c r="AA7" i="11"/>
  <c r="AA5" i="11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Q14" i="28"/>
  <c r="Q13" i="28"/>
  <c r="Q12" i="28"/>
  <c r="Q11" i="28"/>
  <c r="Q10" i="28"/>
  <c r="Q9" i="28"/>
  <c r="Q8" i="28"/>
  <c r="Q7" i="28"/>
  <c r="Q6" i="28"/>
  <c r="Q5" i="28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Q14" i="27"/>
  <c r="Q13" i="27"/>
  <c r="Q12" i="27"/>
  <c r="Q11" i="27"/>
  <c r="Q10" i="27"/>
  <c r="Q9" i="27"/>
  <c r="Q8" i="27"/>
  <c r="Q7" i="27"/>
  <c r="Q6" i="27"/>
  <c r="Q5" i="27"/>
  <c r="O15" i="26"/>
  <c r="N15" i="26"/>
  <c r="M15" i="26"/>
  <c r="L15" i="26"/>
  <c r="K15" i="26"/>
  <c r="J15" i="26"/>
  <c r="I15" i="26"/>
  <c r="H15" i="26"/>
  <c r="G15" i="26"/>
  <c r="F15" i="26"/>
  <c r="E15" i="26"/>
  <c r="D15" i="26"/>
  <c r="P14" i="26"/>
  <c r="P13" i="26"/>
  <c r="P12" i="26"/>
  <c r="P11" i="26"/>
  <c r="P10" i="26"/>
  <c r="P9" i="26"/>
  <c r="P8" i="26"/>
  <c r="P7" i="26"/>
  <c r="P5" i="26"/>
  <c r="Q6" i="26" s="1"/>
  <c r="E7" i="11"/>
  <c r="Z17" i="11"/>
  <c r="AA17" i="11"/>
  <c r="AB17" i="11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Q14" i="25"/>
  <c r="Q13" i="25"/>
  <c r="Q12" i="25"/>
  <c r="Q11" i="25"/>
  <c r="Q10" i="25"/>
  <c r="Q9" i="25"/>
  <c r="Q8" i="25"/>
  <c r="Q7" i="25"/>
  <c r="Q6" i="25"/>
  <c r="Q5" i="25"/>
  <c r="AC17" i="11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Q14" i="24"/>
  <c r="Q13" i="24"/>
  <c r="Q12" i="24"/>
  <c r="Q11" i="24"/>
  <c r="Q10" i="24"/>
  <c r="Q9" i="24"/>
  <c r="Q8" i="24"/>
  <c r="Q7" i="24"/>
  <c r="Q6" i="24"/>
  <c r="Q5" i="24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Q14" i="23"/>
  <c r="Q13" i="23"/>
  <c r="Q12" i="23"/>
  <c r="Q11" i="23"/>
  <c r="Q10" i="23"/>
  <c r="Q9" i="23"/>
  <c r="Q8" i="23"/>
  <c r="Q7" i="23"/>
  <c r="Q6" i="23"/>
  <c r="Q5" i="23"/>
  <c r="AD17" i="11"/>
  <c r="AE17" i="11"/>
  <c r="AF17" i="11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Q14" i="22"/>
  <c r="Q13" i="22"/>
  <c r="Q12" i="22"/>
  <c r="Q11" i="22"/>
  <c r="Q10" i="22"/>
  <c r="Q9" i="22"/>
  <c r="Q8" i="22"/>
  <c r="Q7" i="22"/>
  <c r="Q6" i="22"/>
  <c r="Q5" i="22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Q14" i="21"/>
  <c r="Q13" i="21"/>
  <c r="Q12" i="21"/>
  <c r="Q11" i="21"/>
  <c r="Q10" i="21"/>
  <c r="Q9" i="21"/>
  <c r="Q8" i="21"/>
  <c r="Q7" i="21"/>
  <c r="Q6" i="21"/>
  <c r="Q5" i="21"/>
  <c r="E5" i="11"/>
  <c r="D7" i="11" s="1"/>
  <c r="AG17" i="11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Q14" i="20"/>
  <c r="Q13" i="20"/>
  <c r="Q12" i="20"/>
  <c r="Q11" i="20"/>
  <c r="Q10" i="20"/>
  <c r="Q9" i="20"/>
  <c r="Q8" i="20"/>
  <c r="Q7" i="20"/>
  <c r="Q6" i="20"/>
  <c r="Q5" i="20"/>
  <c r="AH17" i="11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Q14" i="19"/>
  <c r="Q13" i="19"/>
  <c r="Q12" i="19"/>
  <c r="Q11" i="19"/>
  <c r="Q10" i="19"/>
  <c r="Q9" i="19"/>
  <c r="Q8" i="19"/>
  <c r="Q7" i="19"/>
  <c r="Q6" i="19"/>
  <c r="Q5" i="19"/>
  <c r="AI17" i="11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Q14" i="18"/>
  <c r="Q13" i="18"/>
  <c r="Q12" i="18"/>
  <c r="Q11" i="18"/>
  <c r="Q10" i="18"/>
  <c r="Q9" i="18"/>
  <c r="Q8" i="18"/>
  <c r="Q7" i="18"/>
  <c r="Q6" i="18"/>
  <c r="Q5" i="18"/>
  <c r="AJ17" i="11"/>
  <c r="Q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E15" i="15"/>
  <c r="Q5" i="16"/>
  <c r="E16" i="11"/>
  <c r="E14" i="11"/>
  <c r="E13" i="11"/>
  <c r="E12" i="11"/>
  <c r="E11" i="11"/>
  <c r="E10" i="11"/>
  <c r="E9" i="11"/>
  <c r="E8" i="11"/>
  <c r="E6" i="11"/>
  <c r="E17" i="11" s="1"/>
  <c r="AK17" i="11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Q14" i="16"/>
  <c r="Q13" i="16"/>
  <c r="Q12" i="16"/>
  <c r="Q11" i="16"/>
  <c r="Q10" i="16"/>
  <c r="Q9" i="16"/>
  <c r="Q8" i="16"/>
  <c r="Q7" i="16"/>
  <c r="Q6" i="16"/>
  <c r="AL17" i="11"/>
  <c r="P15" i="15"/>
  <c r="O15" i="15"/>
  <c r="N15" i="15"/>
  <c r="M15" i="15"/>
  <c r="L15" i="15"/>
  <c r="K15" i="15"/>
  <c r="J15" i="15"/>
  <c r="I15" i="15"/>
  <c r="H15" i="15"/>
  <c r="G15" i="15"/>
  <c r="F15" i="15"/>
  <c r="D15" i="15"/>
  <c r="Q14" i="15"/>
  <c r="Q13" i="15"/>
  <c r="Q12" i="15"/>
  <c r="Q11" i="15"/>
  <c r="Q10" i="15"/>
  <c r="Q9" i="15"/>
  <c r="Q8" i="15"/>
  <c r="Q7" i="15"/>
  <c r="Q6" i="15"/>
  <c r="Q5" i="15"/>
  <c r="AM17" i="11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Q14" i="14"/>
  <c r="Q13" i="14"/>
  <c r="Q12" i="14"/>
  <c r="Q11" i="14"/>
  <c r="Q10" i="14"/>
  <c r="Q9" i="14"/>
  <c r="Q8" i="14"/>
  <c r="Q7" i="14"/>
  <c r="Q6" i="14"/>
  <c r="Q5" i="14"/>
  <c r="P15" i="13"/>
  <c r="O15" i="13"/>
  <c r="N15" i="13"/>
  <c r="L15" i="13"/>
  <c r="K15" i="13"/>
  <c r="J15" i="13"/>
  <c r="I15" i="13"/>
  <c r="H15" i="13"/>
  <c r="G15" i="13"/>
  <c r="F15" i="13"/>
  <c r="E15" i="13"/>
  <c r="D15" i="13"/>
  <c r="Q14" i="13"/>
  <c r="Q13" i="13"/>
  <c r="Q12" i="13"/>
  <c r="Q11" i="13"/>
  <c r="Q10" i="13"/>
  <c r="Q9" i="13"/>
  <c r="Q8" i="13"/>
  <c r="Q7" i="13"/>
  <c r="Q5" i="13"/>
  <c r="M6" i="12"/>
  <c r="AN17" i="11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Q14" i="12"/>
  <c r="Q13" i="12"/>
  <c r="Q12" i="12"/>
  <c r="Q11" i="12"/>
  <c r="Q10" i="12"/>
  <c r="Q9" i="12"/>
  <c r="Q8" i="12"/>
  <c r="Q7" i="12"/>
  <c r="Q6" i="12"/>
  <c r="Q5" i="12"/>
  <c r="AR18" i="11"/>
  <c r="AQ18" i="11" s="1"/>
  <c r="AP18" i="11" s="1"/>
  <c r="AO18" i="11" s="1"/>
  <c r="AN18" i="11" s="1"/>
  <c r="AM18" i="11" s="1"/>
  <c r="AL18" i="11" s="1"/>
  <c r="AK18" i="11" s="1"/>
  <c r="AS17" i="11"/>
  <c r="D5" i="11"/>
  <c r="AR17" i="11"/>
  <c r="AQ17" i="11"/>
  <c r="AP17" i="11"/>
  <c r="AO17" i="1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Q14" i="10"/>
  <c r="Q13" i="10"/>
  <c r="Q12" i="10"/>
  <c r="Q11" i="10"/>
  <c r="Q10" i="10"/>
  <c r="Q9" i="10"/>
  <c r="Q8" i="10"/>
  <c r="Q7" i="10"/>
  <c r="Q6" i="10"/>
  <c r="Q11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Q14" i="9"/>
  <c r="Q13" i="9"/>
  <c r="Q12" i="9"/>
  <c r="Q10" i="9"/>
  <c r="Q9" i="9"/>
  <c r="Q8" i="9"/>
  <c r="Q7" i="9"/>
  <c r="Q6" i="9"/>
  <c r="Q5" i="9"/>
  <c r="R11" i="9" s="1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Q13" i="8"/>
  <c r="Q12" i="8"/>
  <c r="Q11" i="8"/>
  <c r="Q10" i="8"/>
  <c r="Q9" i="8"/>
  <c r="Q8" i="8"/>
  <c r="Q7" i="8"/>
  <c r="Q6" i="8"/>
  <c r="Q5" i="8"/>
  <c r="E14" i="6"/>
  <c r="Q13" i="6"/>
  <c r="Q12" i="6"/>
  <c r="Q11" i="6"/>
  <c r="Q10" i="6"/>
  <c r="Q9" i="6"/>
  <c r="Q8" i="6"/>
  <c r="Q7" i="6"/>
  <c r="Q6" i="6"/>
  <c r="Q5" i="6"/>
  <c r="P14" i="6"/>
  <c r="O14" i="6"/>
  <c r="N14" i="6"/>
  <c r="M14" i="6"/>
  <c r="L14" i="6"/>
  <c r="K14" i="6"/>
  <c r="J14" i="6"/>
  <c r="I14" i="6"/>
  <c r="H14" i="6"/>
  <c r="G14" i="6"/>
  <c r="F14" i="6"/>
  <c r="D14" i="6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Q5" i="5"/>
  <c r="Q13" i="5"/>
  <c r="Q12" i="5"/>
  <c r="Q11" i="5"/>
  <c r="Q10" i="5"/>
  <c r="Q9" i="5"/>
  <c r="Q8" i="5"/>
  <c r="Q7" i="5"/>
  <c r="Q6" i="5"/>
  <c r="R5" i="5"/>
  <c r="Q15" i="77" l="1"/>
  <c r="Q14" i="77"/>
  <c r="Q13" i="77"/>
  <c r="Q12" i="77"/>
  <c r="Q11" i="77"/>
  <c r="Q10" i="77"/>
  <c r="Q9" i="77"/>
  <c r="Q8" i="77"/>
  <c r="Q7" i="77"/>
  <c r="Q6" i="77"/>
  <c r="Q5" i="77"/>
  <c r="Q15" i="76"/>
  <c r="Q14" i="76"/>
  <c r="Q13" i="76"/>
  <c r="Q12" i="76"/>
  <c r="Q11" i="76"/>
  <c r="Q10" i="76"/>
  <c r="Q9" i="76"/>
  <c r="Q8" i="76"/>
  <c r="Q7" i="76"/>
  <c r="Q6" i="76"/>
  <c r="Q5" i="76"/>
  <c r="Q8" i="75"/>
  <c r="Q15" i="75"/>
  <c r="Q14" i="75"/>
  <c r="Q13" i="75"/>
  <c r="Q12" i="75"/>
  <c r="Q11" i="75"/>
  <c r="Q10" i="75"/>
  <c r="Q9" i="75"/>
  <c r="Q7" i="75"/>
  <c r="Q6" i="75"/>
  <c r="Q5" i="75"/>
  <c r="Q14" i="74"/>
  <c r="Q13" i="74"/>
  <c r="Q12" i="74"/>
  <c r="Q11" i="74"/>
  <c r="Q10" i="74"/>
  <c r="Q9" i="74"/>
  <c r="Q8" i="74"/>
  <c r="Q7" i="74"/>
  <c r="Q6" i="74"/>
  <c r="Q5" i="74"/>
  <c r="Q14" i="73"/>
  <c r="Q13" i="73"/>
  <c r="Q12" i="73"/>
  <c r="Q11" i="73"/>
  <c r="Q10" i="73"/>
  <c r="Q9" i="73"/>
  <c r="Q8" i="73"/>
  <c r="Q7" i="73"/>
  <c r="Q6" i="73"/>
  <c r="Q5" i="73"/>
  <c r="Q14" i="72"/>
  <c r="Q13" i="72"/>
  <c r="Q12" i="72"/>
  <c r="Q11" i="72"/>
  <c r="Q10" i="72"/>
  <c r="Q9" i="72"/>
  <c r="Q8" i="72"/>
  <c r="Q7" i="72"/>
  <c r="Q6" i="72"/>
  <c r="Q5" i="72"/>
  <c r="Q14" i="71"/>
  <c r="Q13" i="71"/>
  <c r="Q12" i="71"/>
  <c r="Q11" i="71"/>
  <c r="Q10" i="71"/>
  <c r="Q9" i="71"/>
  <c r="Q8" i="71"/>
  <c r="Q7" i="71"/>
  <c r="Q6" i="71"/>
  <c r="Q5" i="71"/>
  <c r="Q14" i="70"/>
  <c r="Q13" i="70"/>
  <c r="Q12" i="70"/>
  <c r="Q11" i="70"/>
  <c r="Q10" i="70"/>
  <c r="Q9" i="70"/>
  <c r="Q8" i="70"/>
  <c r="Q7" i="70"/>
  <c r="Q6" i="70"/>
  <c r="Q5" i="70"/>
  <c r="Q14" i="69"/>
  <c r="Q12" i="69"/>
  <c r="Q11" i="69"/>
  <c r="Q10" i="69"/>
  <c r="Q9" i="69"/>
  <c r="Q8" i="69"/>
  <c r="Q7" i="69"/>
  <c r="Q6" i="69"/>
  <c r="E15" i="69"/>
  <c r="P13" i="69"/>
  <c r="Q14" i="68"/>
  <c r="Q13" i="68"/>
  <c r="Q12" i="68"/>
  <c r="Q11" i="68"/>
  <c r="Q10" i="68"/>
  <c r="Q9" i="68"/>
  <c r="Q8" i="68"/>
  <c r="Q7" i="68"/>
  <c r="Q6" i="68"/>
  <c r="Q5" i="68"/>
  <c r="Q14" i="67"/>
  <c r="Q13" i="67"/>
  <c r="Q12" i="67"/>
  <c r="Q11" i="67"/>
  <c r="Q10" i="67"/>
  <c r="Q9" i="67"/>
  <c r="Q8" i="67"/>
  <c r="Q7" i="67"/>
  <c r="Q6" i="67"/>
  <c r="Q5" i="67"/>
  <c r="Q14" i="66"/>
  <c r="Q13" i="66"/>
  <c r="Q12" i="66"/>
  <c r="Q11" i="66"/>
  <c r="Q10" i="66"/>
  <c r="Q9" i="66"/>
  <c r="Q8" i="66"/>
  <c r="Q7" i="66"/>
  <c r="Q6" i="66"/>
  <c r="Q5" i="66"/>
  <c r="Q14" i="65"/>
  <c r="Q13" i="65"/>
  <c r="Q12" i="65"/>
  <c r="Q11" i="65"/>
  <c r="Q10" i="65"/>
  <c r="Q9" i="65"/>
  <c r="Q8" i="65"/>
  <c r="Q7" i="65"/>
  <c r="Q6" i="65"/>
  <c r="Q5" i="65"/>
  <c r="Q14" i="64"/>
  <c r="Q13" i="64"/>
  <c r="Q12" i="64"/>
  <c r="Q11" i="64"/>
  <c r="Q10" i="64"/>
  <c r="Q9" i="64"/>
  <c r="Q8" i="64"/>
  <c r="Q7" i="64"/>
  <c r="Q6" i="64"/>
  <c r="Q5" i="64"/>
  <c r="Q14" i="63"/>
  <c r="Q13" i="63"/>
  <c r="Q12" i="63"/>
  <c r="Q11" i="63"/>
  <c r="Q10" i="63"/>
  <c r="Q9" i="63"/>
  <c r="Q8" i="63"/>
  <c r="Q7" i="63"/>
  <c r="Q6" i="63"/>
  <c r="Q5" i="63"/>
  <c r="Q14" i="62"/>
  <c r="Q13" i="62"/>
  <c r="Q12" i="62"/>
  <c r="Q11" i="62"/>
  <c r="Q10" i="62"/>
  <c r="Q9" i="62"/>
  <c r="Q8" i="62"/>
  <c r="Q7" i="62"/>
  <c r="Q6" i="62"/>
  <c r="Q5" i="62"/>
  <c r="Q14" i="61"/>
  <c r="Q13" i="61"/>
  <c r="Q12" i="61"/>
  <c r="Q11" i="61"/>
  <c r="Q10" i="61"/>
  <c r="Q9" i="61"/>
  <c r="Q8" i="61"/>
  <c r="Q7" i="61"/>
  <c r="Q6" i="61"/>
  <c r="Q5" i="61"/>
  <c r="Q14" i="60"/>
  <c r="Q13" i="60"/>
  <c r="Q12" i="60"/>
  <c r="Q11" i="60"/>
  <c r="Q10" i="60"/>
  <c r="Q9" i="60"/>
  <c r="Q8" i="60"/>
  <c r="Q7" i="60"/>
  <c r="Q6" i="60"/>
  <c r="Q5" i="60"/>
  <c r="Q14" i="57"/>
  <c r="Q13" i="57"/>
  <c r="Q12" i="57"/>
  <c r="Q11" i="57"/>
  <c r="Q10" i="57"/>
  <c r="Q9" i="57"/>
  <c r="Q8" i="57"/>
  <c r="Q7" i="57"/>
  <c r="Q6" i="57"/>
  <c r="Q5" i="57"/>
  <c r="R14" i="56"/>
  <c r="R13" i="56"/>
  <c r="R12" i="56"/>
  <c r="R11" i="56"/>
  <c r="R10" i="56"/>
  <c r="R9" i="56"/>
  <c r="R8" i="56"/>
  <c r="R7" i="56"/>
  <c r="R6" i="56"/>
  <c r="R5" i="56"/>
  <c r="R14" i="55"/>
  <c r="R13" i="55"/>
  <c r="R12" i="55"/>
  <c r="R11" i="55"/>
  <c r="R10" i="55"/>
  <c r="R9" i="55"/>
  <c r="R8" i="55"/>
  <c r="R7" i="55"/>
  <c r="R6" i="55"/>
  <c r="R5" i="55"/>
  <c r="R14" i="54"/>
  <c r="R13" i="54"/>
  <c r="R12" i="54"/>
  <c r="R11" i="54"/>
  <c r="R10" i="54"/>
  <c r="R9" i="54"/>
  <c r="R8" i="54"/>
  <c r="R7" i="54"/>
  <c r="R6" i="54"/>
  <c r="R5" i="54"/>
  <c r="R14" i="53"/>
  <c r="R13" i="53"/>
  <c r="R12" i="53"/>
  <c r="R11" i="53"/>
  <c r="R10" i="53"/>
  <c r="R9" i="53"/>
  <c r="R8" i="53"/>
  <c r="R7" i="53"/>
  <c r="R6" i="53"/>
  <c r="R5" i="53"/>
  <c r="R14" i="52"/>
  <c r="R13" i="52"/>
  <c r="R12" i="52"/>
  <c r="R11" i="52"/>
  <c r="R10" i="52"/>
  <c r="R9" i="52"/>
  <c r="R8" i="52"/>
  <c r="R7" i="52"/>
  <c r="R6" i="52"/>
  <c r="R5" i="52"/>
  <c r="R14" i="51"/>
  <c r="R13" i="51"/>
  <c r="R12" i="51"/>
  <c r="R11" i="51"/>
  <c r="R10" i="51"/>
  <c r="R9" i="51"/>
  <c r="R8" i="51"/>
  <c r="R7" i="51"/>
  <c r="R6" i="51"/>
  <c r="R5" i="51"/>
  <c r="R14" i="50"/>
  <c r="R13" i="50"/>
  <c r="R12" i="50"/>
  <c r="R11" i="50"/>
  <c r="R10" i="50"/>
  <c r="R9" i="50"/>
  <c r="R8" i="50"/>
  <c r="R7" i="50"/>
  <c r="R6" i="50"/>
  <c r="R5" i="50"/>
  <c r="R14" i="49"/>
  <c r="R13" i="49"/>
  <c r="R12" i="49"/>
  <c r="R11" i="49"/>
  <c r="R10" i="49"/>
  <c r="R9" i="49"/>
  <c r="R8" i="49"/>
  <c r="R7" i="49"/>
  <c r="R6" i="49"/>
  <c r="R5" i="49"/>
  <c r="R14" i="48"/>
  <c r="R13" i="48"/>
  <c r="R12" i="48"/>
  <c r="R11" i="48"/>
  <c r="R10" i="48"/>
  <c r="R9" i="48"/>
  <c r="R8" i="48"/>
  <c r="R7" i="48"/>
  <c r="R6" i="48"/>
  <c r="R5" i="48"/>
  <c r="R14" i="47"/>
  <c r="R13" i="47"/>
  <c r="R12" i="47"/>
  <c r="R11" i="47"/>
  <c r="R10" i="47"/>
  <c r="R9" i="47"/>
  <c r="R8" i="47"/>
  <c r="R7" i="47"/>
  <c r="R6" i="47"/>
  <c r="R5" i="47"/>
  <c r="R14" i="46"/>
  <c r="R13" i="46"/>
  <c r="R12" i="46"/>
  <c r="R11" i="46"/>
  <c r="R10" i="46"/>
  <c r="R9" i="46"/>
  <c r="R8" i="46"/>
  <c r="R7" i="46"/>
  <c r="R6" i="46"/>
  <c r="R5" i="46"/>
  <c r="R14" i="45"/>
  <c r="R13" i="45"/>
  <c r="R12" i="45"/>
  <c r="R11" i="45"/>
  <c r="R10" i="45"/>
  <c r="R9" i="45"/>
  <c r="R8" i="45"/>
  <c r="R7" i="45"/>
  <c r="R6" i="45"/>
  <c r="R5" i="45"/>
  <c r="R14" i="44"/>
  <c r="R13" i="44"/>
  <c r="R12" i="44"/>
  <c r="R11" i="44"/>
  <c r="R10" i="44"/>
  <c r="R9" i="44"/>
  <c r="R8" i="44"/>
  <c r="R7" i="44"/>
  <c r="R5" i="44"/>
  <c r="R14" i="43"/>
  <c r="R13" i="43"/>
  <c r="R12" i="43"/>
  <c r="R11" i="43"/>
  <c r="R10" i="43"/>
  <c r="R9" i="43"/>
  <c r="R8" i="43"/>
  <c r="R7" i="43"/>
  <c r="R6" i="43"/>
  <c r="R5" i="43"/>
  <c r="L17" i="11"/>
  <c r="R14" i="42"/>
  <c r="R13" i="42"/>
  <c r="R12" i="42"/>
  <c r="R11" i="42"/>
  <c r="R10" i="42"/>
  <c r="R9" i="42"/>
  <c r="R8" i="42"/>
  <c r="R7" i="42"/>
  <c r="R6" i="42"/>
  <c r="R5" i="42"/>
  <c r="N17" i="11"/>
  <c r="R14" i="41"/>
  <c r="R13" i="41"/>
  <c r="R12" i="41"/>
  <c r="R11" i="41"/>
  <c r="R10" i="41"/>
  <c r="R9" i="41"/>
  <c r="R8" i="41"/>
  <c r="R7" i="41"/>
  <c r="R6" i="41"/>
  <c r="R5" i="41"/>
  <c r="R14" i="40"/>
  <c r="R13" i="40"/>
  <c r="R12" i="40"/>
  <c r="R11" i="40"/>
  <c r="R10" i="40"/>
  <c r="R9" i="40"/>
  <c r="R8" i="40"/>
  <c r="R7" i="40"/>
  <c r="R6" i="40"/>
  <c r="R5" i="40"/>
  <c r="R14" i="39"/>
  <c r="R13" i="39"/>
  <c r="R12" i="39"/>
  <c r="R11" i="39"/>
  <c r="R10" i="39"/>
  <c r="R9" i="39"/>
  <c r="R8" i="39"/>
  <c r="R7" i="39"/>
  <c r="R6" i="39"/>
  <c r="R5" i="39"/>
  <c r="R14" i="38"/>
  <c r="R13" i="38"/>
  <c r="R12" i="38"/>
  <c r="R11" i="38"/>
  <c r="R10" i="38"/>
  <c r="R9" i="38"/>
  <c r="R8" i="38"/>
  <c r="R7" i="38"/>
  <c r="R6" i="38"/>
  <c r="R5" i="38"/>
  <c r="R14" i="37"/>
  <c r="R13" i="37"/>
  <c r="R12" i="37"/>
  <c r="R11" i="37"/>
  <c r="R10" i="37"/>
  <c r="R9" i="37"/>
  <c r="R8" i="37"/>
  <c r="R7" i="37"/>
  <c r="R6" i="37"/>
  <c r="R5" i="37"/>
  <c r="R17" i="11"/>
  <c r="R14" i="36"/>
  <c r="R13" i="36"/>
  <c r="R12" i="36"/>
  <c r="R11" i="36"/>
  <c r="R10" i="36"/>
  <c r="R9" i="36"/>
  <c r="R8" i="36"/>
  <c r="R7" i="36"/>
  <c r="R6" i="36"/>
  <c r="R5" i="36"/>
  <c r="R14" i="35"/>
  <c r="R13" i="35"/>
  <c r="R12" i="35"/>
  <c r="R11" i="35"/>
  <c r="R10" i="35"/>
  <c r="R9" i="35"/>
  <c r="R8" i="35"/>
  <c r="R7" i="35"/>
  <c r="R6" i="35"/>
  <c r="R5" i="35"/>
  <c r="R14" i="34"/>
  <c r="R13" i="34"/>
  <c r="R12" i="34"/>
  <c r="R11" i="34"/>
  <c r="R10" i="34"/>
  <c r="R9" i="34"/>
  <c r="R8" i="34"/>
  <c r="R7" i="34"/>
  <c r="R6" i="34"/>
  <c r="R5" i="34"/>
  <c r="R14" i="33"/>
  <c r="R13" i="33"/>
  <c r="R12" i="33"/>
  <c r="R11" i="33"/>
  <c r="R10" i="33"/>
  <c r="R9" i="33"/>
  <c r="R8" i="33"/>
  <c r="R7" i="33"/>
  <c r="R6" i="33"/>
  <c r="R5" i="33"/>
  <c r="R14" i="32"/>
  <c r="R13" i="32"/>
  <c r="R12" i="32"/>
  <c r="R11" i="32"/>
  <c r="R10" i="32"/>
  <c r="R9" i="32"/>
  <c r="R8" i="32"/>
  <c r="R7" i="32"/>
  <c r="R6" i="32"/>
  <c r="R5" i="32"/>
  <c r="R14" i="31"/>
  <c r="R13" i="31"/>
  <c r="R12" i="31"/>
  <c r="R11" i="31"/>
  <c r="R10" i="31"/>
  <c r="R9" i="31"/>
  <c r="R8" i="31"/>
  <c r="R7" i="31"/>
  <c r="R6" i="31"/>
  <c r="R5" i="31"/>
  <c r="R14" i="30"/>
  <c r="R13" i="30"/>
  <c r="R12" i="30"/>
  <c r="R11" i="30"/>
  <c r="R10" i="30"/>
  <c r="R9" i="30"/>
  <c r="R8" i="30"/>
  <c r="R7" i="30"/>
  <c r="R6" i="30"/>
  <c r="R5" i="30"/>
  <c r="R14" i="29"/>
  <c r="R13" i="29"/>
  <c r="R12" i="29"/>
  <c r="R11" i="29"/>
  <c r="R10" i="29"/>
  <c r="R9" i="29"/>
  <c r="R8" i="29"/>
  <c r="R7" i="29"/>
  <c r="R6" i="29"/>
  <c r="R5" i="29"/>
  <c r="R14" i="28"/>
  <c r="R13" i="28"/>
  <c r="R12" i="28"/>
  <c r="R11" i="28"/>
  <c r="R10" i="28"/>
  <c r="R9" i="28"/>
  <c r="R8" i="28"/>
  <c r="R7" i="28"/>
  <c r="R6" i="28"/>
  <c r="R5" i="28"/>
  <c r="R14" i="27"/>
  <c r="R13" i="27"/>
  <c r="R12" i="27"/>
  <c r="R11" i="27"/>
  <c r="R10" i="27"/>
  <c r="R9" i="27"/>
  <c r="R8" i="27"/>
  <c r="R7" i="27"/>
  <c r="R6" i="27"/>
  <c r="R5" i="27"/>
  <c r="Q14" i="26"/>
  <c r="Q13" i="26"/>
  <c r="Q12" i="26"/>
  <c r="Q11" i="26"/>
  <c r="Q10" i="26"/>
  <c r="Q9" i="26"/>
  <c r="Q8" i="26"/>
  <c r="Q7" i="26"/>
  <c r="Q5" i="26"/>
  <c r="R14" i="25"/>
  <c r="R13" i="25"/>
  <c r="R12" i="25"/>
  <c r="R11" i="25"/>
  <c r="R10" i="25"/>
  <c r="R9" i="25"/>
  <c r="R8" i="25"/>
  <c r="R7" i="25"/>
  <c r="R6" i="25"/>
  <c r="R5" i="25"/>
  <c r="R14" i="24"/>
  <c r="R13" i="24"/>
  <c r="R12" i="24"/>
  <c r="R11" i="24"/>
  <c r="R10" i="24"/>
  <c r="R9" i="24"/>
  <c r="R8" i="24"/>
  <c r="R7" i="24"/>
  <c r="R6" i="24"/>
  <c r="R5" i="24"/>
  <c r="R14" i="23"/>
  <c r="R13" i="23"/>
  <c r="R12" i="23"/>
  <c r="R11" i="23"/>
  <c r="R10" i="23"/>
  <c r="R9" i="23"/>
  <c r="R8" i="23"/>
  <c r="R7" i="23"/>
  <c r="R6" i="23"/>
  <c r="R5" i="23"/>
  <c r="R14" i="22"/>
  <c r="R13" i="22"/>
  <c r="R12" i="22"/>
  <c r="R11" i="22"/>
  <c r="R10" i="22"/>
  <c r="R9" i="22"/>
  <c r="R8" i="22"/>
  <c r="R7" i="22"/>
  <c r="R6" i="22"/>
  <c r="R5" i="22"/>
  <c r="R14" i="21"/>
  <c r="R13" i="21"/>
  <c r="R12" i="21"/>
  <c r="R11" i="21"/>
  <c r="R10" i="21"/>
  <c r="R9" i="21"/>
  <c r="R8" i="21"/>
  <c r="R7" i="21"/>
  <c r="R6" i="21"/>
  <c r="R5" i="21"/>
  <c r="R14" i="20"/>
  <c r="R13" i="20"/>
  <c r="R12" i="20"/>
  <c r="R11" i="20"/>
  <c r="R10" i="20"/>
  <c r="R9" i="20"/>
  <c r="R8" i="20"/>
  <c r="R7" i="20"/>
  <c r="R6" i="20"/>
  <c r="R5" i="20"/>
  <c r="R14" i="19"/>
  <c r="R13" i="19"/>
  <c r="R12" i="19"/>
  <c r="R11" i="19"/>
  <c r="R10" i="19"/>
  <c r="R9" i="19"/>
  <c r="R8" i="19"/>
  <c r="R7" i="19"/>
  <c r="R6" i="19"/>
  <c r="R5" i="19"/>
  <c r="R14" i="18"/>
  <c r="R13" i="18"/>
  <c r="R12" i="18"/>
  <c r="R11" i="18"/>
  <c r="R10" i="18"/>
  <c r="R9" i="18"/>
  <c r="R8" i="18"/>
  <c r="R7" i="18"/>
  <c r="R6" i="18"/>
  <c r="R5" i="18"/>
  <c r="R5" i="17"/>
  <c r="AJ18" i="11"/>
  <c r="AI18" i="11" s="1"/>
  <c r="AH18" i="11" s="1"/>
  <c r="AG18" i="11" s="1"/>
  <c r="AF18" i="11" s="1"/>
  <c r="AE18" i="11" s="1"/>
  <c r="AD18" i="11" s="1"/>
  <c r="AC18" i="11" s="1"/>
  <c r="AB18" i="11" s="1"/>
  <c r="AA18" i="11" s="1"/>
  <c r="Z18" i="11" s="1"/>
  <c r="Y18" i="11" s="1"/>
  <c r="X18" i="11" s="1"/>
  <c r="W18" i="11" s="1"/>
  <c r="V18" i="11" s="1"/>
  <c r="R5" i="16"/>
  <c r="R14" i="16"/>
  <c r="R13" i="16"/>
  <c r="R12" i="16"/>
  <c r="R11" i="16"/>
  <c r="R10" i="16"/>
  <c r="R9" i="16"/>
  <c r="R8" i="16"/>
  <c r="R7" i="16"/>
  <c r="R6" i="16"/>
  <c r="R14" i="15"/>
  <c r="R13" i="15"/>
  <c r="R12" i="15"/>
  <c r="R11" i="15"/>
  <c r="R10" i="15"/>
  <c r="R9" i="15"/>
  <c r="R8" i="15"/>
  <c r="R7" i="15"/>
  <c r="R6" i="15"/>
  <c r="R5" i="15"/>
  <c r="R14" i="14"/>
  <c r="R13" i="14"/>
  <c r="R12" i="14"/>
  <c r="R11" i="14"/>
  <c r="R10" i="14"/>
  <c r="R9" i="14"/>
  <c r="R8" i="14"/>
  <c r="R7" i="14"/>
  <c r="R6" i="14"/>
  <c r="R5" i="14"/>
  <c r="R14" i="13"/>
  <c r="R13" i="13"/>
  <c r="R12" i="13"/>
  <c r="R11" i="13"/>
  <c r="R10" i="13"/>
  <c r="R9" i="13"/>
  <c r="R8" i="13"/>
  <c r="R7" i="13"/>
  <c r="M15" i="13"/>
  <c r="Q6" i="13"/>
  <c r="R14" i="12"/>
  <c r="R13" i="12"/>
  <c r="R12" i="12"/>
  <c r="R11" i="12"/>
  <c r="R10" i="12"/>
  <c r="R9" i="12"/>
  <c r="R8" i="12"/>
  <c r="R7" i="12"/>
  <c r="R6" i="12"/>
  <c r="R5" i="12"/>
  <c r="D6" i="11"/>
  <c r="D8" i="11"/>
  <c r="D9" i="11"/>
  <c r="D10" i="11"/>
  <c r="D11" i="11"/>
  <c r="D12" i="11"/>
  <c r="D13" i="11"/>
  <c r="D14" i="11"/>
  <c r="D16" i="11"/>
  <c r="R14" i="9"/>
  <c r="R13" i="9"/>
  <c r="R12" i="9"/>
  <c r="R10" i="9"/>
  <c r="R9" i="9"/>
  <c r="R8" i="9"/>
  <c r="R7" i="9"/>
  <c r="R6" i="9"/>
  <c r="R5" i="9"/>
  <c r="R13" i="8"/>
  <c r="R12" i="8"/>
  <c r="R11" i="8"/>
  <c r="R10" i="8"/>
  <c r="R9" i="8"/>
  <c r="R8" i="8"/>
  <c r="R7" i="8"/>
  <c r="R6" i="8"/>
  <c r="R5" i="8"/>
  <c r="R13" i="6"/>
  <c r="R12" i="6"/>
  <c r="R11" i="6"/>
  <c r="R10" i="6"/>
  <c r="R9" i="6"/>
  <c r="R8" i="6"/>
  <c r="R7" i="6"/>
  <c r="R6" i="6"/>
  <c r="R5" i="6"/>
  <c r="R13" i="5"/>
  <c r="R12" i="5"/>
  <c r="R11" i="5"/>
  <c r="R10" i="5"/>
  <c r="R9" i="5"/>
  <c r="R8" i="5"/>
  <c r="R7" i="5"/>
  <c r="R6" i="5"/>
  <c r="Q5" i="10"/>
  <c r="R14" i="10"/>
  <c r="Q13" i="69" l="1"/>
  <c r="Q5" i="69"/>
  <c r="R6" i="13"/>
  <c r="R5" i="13"/>
  <c r="R5" i="10"/>
  <c r="R6" i="10"/>
  <c r="R7" i="10"/>
  <c r="R8" i="10"/>
  <c r="R9" i="10"/>
  <c r="R10" i="10"/>
  <c r="R11" i="10"/>
  <c r="R12" i="10"/>
  <c r="R13" i="10"/>
</calcChain>
</file>

<file path=xl/sharedStrings.xml><?xml version="1.0" encoding="utf-8"?>
<sst xmlns="http://schemas.openxmlformats.org/spreadsheetml/2006/main" count="2100" uniqueCount="98">
  <si>
    <t>1) Atoll XXX + Aster + Addins</t>
  </si>
  <si>
    <t xml:space="preserve">Les activités de validation et d'investigation concourant à l'avancement du planning et à la qualité du module concerné
-validation de correction de bugs
-validation de FR
-investigation de TA
-investigation de régression de la version actuelle devant être corrigée (en général fix for positionné sans passer par la réunion !test)
</t>
  </si>
  <si>
    <t>2) Support</t>
  </si>
  <si>
    <t xml:space="preserve">Les activités de support (toutes équipes confondues)
-investigation de bugs pour l'équipe support
-travail fait en amont pour répondre à une question
-aide à la prise en main sur des FR ou des outils (addins, scripts, macros, base de données, cloud...)
</t>
  </si>
  <si>
    <t>3) Réunions</t>
  </si>
  <si>
    <t xml:space="preserve">Toutes les réunions de travail 
-quelque soit leur objectif
-quelque soit notre qualité : présentateur ou simple participant
-les réunions de l'équipe Test
</t>
  </si>
  <si>
    <t>4) Autres</t>
  </si>
  <si>
    <t>Toutes les autres activités
-tests pour livraisons privées
-campagne de tests spécifiques, Exemple : AWS
-investigations de bugs pour !test
-activités dans le cadre de mini-projet test (SAUF les réunions à mettre dans la rubrique Réunions)
-préparation de présentation (intra-équipe, présentation des FR...)
-Formations dont cours d' Anglais</t>
  </si>
  <si>
    <t>Répartition des activités par semaine
Nombre de jours</t>
  </si>
  <si>
    <t>%</t>
  </si>
  <si>
    <t>Total</t>
  </si>
  <si>
    <t>Sxx</t>
  </si>
  <si>
    <t>S50</t>
  </si>
  <si>
    <t>S49</t>
  </si>
  <si>
    <t>S48</t>
  </si>
  <si>
    <t>S47</t>
  </si>
  <si>
    <t>S46</t>
  </si>
  <si>
    <t>S45</t>
  </si>
  <si>
    <t>S44</t>
  </si>
  <si>
    <t>S43</t>
  </si>
  <si>
    <t>S42</t>
  </si>
  <si>
    <t>S41</t>
  </si>
  <si>
    <t>S40</t>
  </si>
  <si>
    <t>S39</t>
  </si>
  <si>
    <t>S38</t>
  </si>
  <si>
    <t>S37</t>
  </si>
  <si>
    <t>S36</t>
  </si>
  <si>
    <t>S35</t>
  </si>
  <si>
    <t>S34</t>
  </si>
  <si>
    <t>S33</t>
  </si>
  <si>
    <t>S32</t>
  </si>
  <si>
    <t>S31</t>
  </si>
  <si>
    <t>S30</t>
  </si>
  <si>
    <t>S29</t>
  </si>
  <si>
    <t>S28</t>
  </si>
  <si>
    <t>S27</t>
  </si>
  <si>
    <t>S26</t>
  </si>
  <si>
    <t>S25</t>
  </si>
  <si>
    <t>S24</t>
  </si>
  <si>
    <t>S23</t>
  </si>
  <si>
    <t>S22</t>
  </si>
  <si>
    <t>S21</t>
  </si>
  <si>
    <t>S20</t>
  </si>
  <si>
    <t>S19</t>
  </si>
  <si>
    <t>S18</t>
  </si>
  <si>
    <t>S17</t>
  </si>
  <si>
    <t>S16</t>
  </si>
  <si>
    <t>S15</t>
  </si>
  <si>
    <t>S14</t>
  </si>
  <si>
    <t>S13</t>
  </si>
  <si>
    <t>S12</t>
  </si>
  <si>
    <t>Nombre de jours travaillés</t>
  </si>
  <si>
    <t>Atoll 3.4.2 -  Q6</t>
  </si>
  <si>
    <t>Atoll 3.4.1.03</t>
  </si>
  <si>
    <t>Atoll 3.5.0.00 - Q7</t>
  </si>
  <si>
    <t>Atoll 3.4.1.04</t>
  </si>
  <si>
    <t>Livraisons privées Atoll - Q8</t>
  </si>
  <si>
    <t>Atoll 3.4.2</t>
  </si>
  <si>
    <t>Aster - Q9</t>
  </si>
  <si>
    <t>Atoll 3.5.0.00</t>
  </si>
  <si>
    <t>Addins &amp; Autres Produits - Q10</t>
  </si>
  <si>
    <t>Aster</t>
  </si>
  <si>
    <t>DevOps - Q11</t>
  </si>
  <si>
    <t>Addins &amp; Autres Produits</t>
  </si>
  <si>
    <t>Support - Q12</t>
  </si>
  <si>
    <t>DevOps</t>
  </si>
  <si>
    <t>Réunions - Q13</t>
  </si>
  <si>
    <t>Support</t>
  </si>
  <si>
    <t>Autres - Q14</t>
  </si>
  <si>
    <t>Réunions</t>
  </si>
  <si>
    <t>Livraisons privées Atoll</t>
  </si>
  <si>
    <t>Autres</t>
  </si>
  <si>
    <t>Répartition des activités de la semaine
Nombre de jours</t>
  </si>
  <si>
    <t>HEATMAP</t>
  </si>
  <si>
    <t>CB</t>
  </si>
  <si>
    <t>CR</t>
  </si>
  <si>
    <t>FB</t>
  </si>
  <si>
    <t>HGr</t>
  </si>
  <si>
    <t>HK</t>
  </si>
  <si>
    <t>LF</t>
  </si>
  <si>
    <t>MZ</t>
  </si>
  <si>
    <t>NaT</t>
  </si>
  <si>
    <t>RP</t>
  </si>
  <si>
    <t>SDa</t>
  </si>
  <si>
    <t>SN</t>
  </si>
  <si>
    <t>SS</t>
  </si>
  <si>
    <r>
      <rPr>
        <b/>
        <u/>
        <sz val="10"/>
        <color rgb="FF1C4587"/>
        <rFont val="Arial"/>
      </rPr>
      <t xml:space="preserve">Légende Heatmap
</t>
    </r>
    <r>
      <rPr>
        <b/>
        <sz val="10"/>
        <color theme="1"/>
        <rFont val="Arial"/>
      </rPr>
      <t xml:space="preserve"> </t>
    </r>
    <r>
      <rPr>
        <b/>
        <sz val="10"/>
        <color rgb="FF1C4587"/>
        <rFont val="Arial"/>
      </rPr>
      <t xml:space="preserve">   0%  "blanc"</t>
    </r>
    <r>
      <rPr>
        <b/>
        <sz val="10"/>
        <color theme="1"/>
        <rFont val="Arial"/>
      </rPr>
      <t xml:space="preserve">
</t>
    </r>
    <r>
      <rPr>
        <b/>
        <sz val="10"/>
        <color rgb="FFBDD7EE"/>
        <rFont val="Arial"/>
      </rPr>
      <t xml:space="preserve"> ]  0%;   20%]</t>
    </r>
    <r>
      <rPr>
        <b/>
        <sz val="10"/>
        <color theme="1"/>
        <rFont val="Arial"/>
      </rPr>
      <t xml:space="preserve">
</t>
    </r>
    <r>
      <rPr>
        <b/>
        <sz val="10"/>
        <color rgb="FF6087CC"/>
        <rFont val="Arial"/>
      </rPr>
      <t xml:space="preserve"> ]20%;   40%]</t>
    </r>
    <r>
      <rPr>
        <b/>
        <sz val="10"/>
        <color theme="1"/>
        <rFont val="Arial"/>
      </rPr>
      <t xml:space="preserve">
</t>
    </r>
    <r>
      <rPr>
        <b/>
        <sz val="10"/>
        <color rgb="FF2F76B7"/>
        <rFont val="Arial"/>
      </rPr>
      <t xml:space="preserve"> ]40%;   60%]</t>
    </r>
    <r>
      <rPr>
        <b/>
        <sz val="10"/>
        <color theme="1"/>
        <rFont val="Arial"/>
      </rPr>
      <t xml:space="preserve">
</t>
    </r>
    <r>
      <rPr>
        <b/>
        <sz val="10"/>
        <color rgb="FF1F4D77"/>
        <rFont val="Arial"/>
      </rPr>
      <t xml:space="preserve"> ]60%;   80%]</t>
    </r>
    <r>
      <rPr>
        <b/>
        <sz val="10"/>
        <color theme="1"/>
        <rFont val="Arial"/>
      </rPr>
      <t xml:space="preserve">
</t>
    </r>
    <r>
      <rPr>
        <b/>
        <sz val="10"/>
        <color rgb="FF222B35"/>
        <rFont val="Arial"/>
      </rPr>
      <t xml:space="preserve"> ]80%; 100%</t>
    </r>
    <r>
      <rPr>
        <sz val="10"/>
        <color rgb="FF222B35"/>
        <rFont val="Arial"/>
      </rPr>
      <t>]</t>
    </r>
  </si>
  <si>
    <t>Atoll 3.5.0.01</t>
  </si>
  <si>
    <r>
      <rPr>
        <sz val="10"/>
        <color rgb="FF1C4587"/>
        <rFont val="Arial"/>
      </rPr>
      <t xml:space="preserve">Les informations sont </t>
    </r>
    <r>
      <rPr>
        <b/>
        <i/>
        <sz val="10"/>
        <color rgb="FF1C4587"/>
        <rFont val="Arial"/>
      </rPr>
      <t>saisies par testeur en nombre de jours travaillés</t>
    </r>
    <r>
      <rPr>
        <sz val="10"/>
        <color rgb="FF1C4587"/>
        <rFont val="Arial"/>
      </rPr>
      <t xml:space="preserve"> pour chacune des rubriques.
La heatmap est automatiquement </t>
    </r>
    <r>
      <rPr>
        <b/>
        <i/>
        <sz val="10"/>
        <color rgb="FF1C4587"/>
        <rFont val="Arial"/>
      </rPr>
      <t>coloriée en proportion du temps passé (%)</t>
    </r>
    <r>
      <rPr>
        <sz val="10"/>
        <color rgb="FF1C4587"/>
        <rFont val="Arial"/>
      </rPr>
      <t xml:space="preserve"> :
</t>
    </r>
    <r>
      <rPr>
        <b/>
        <sz val="10"/>
        <color rgb="FF1C4587"/>
        <rFont val="Arial"/>
      </rPr>
      <t xml:space="preserve">
</t>
    </r>
    <r>
      <rPr>
        <b/>
        <u/>
        <sz val="10"/>
        <color rgb="FF1C4587"/>
        <rFont val="Arial"/>
      </rPr>
      <t>A noter</t>
    </r>
    <r>
      <rPr>
        <sz val="10"/>
        <color rgb="FF1C4587"/>
        <rFont val="Arial"/>
      </rPr>
      <t xml:space="preserve">:
Le nombre total de jours travaillés dans la semaine doit </t>
    </r>
    <r>
      <rPr>
        <b/>
        <sz val="10"/>
        <color rgb="FF1C4587"/>
        <rFont val="Arial"/>
      </rPr>
      <t xml:space="preserve">IMPERATIVEMENT </t>
    </r>
    <r>
      <rPr>
        <sz val="10"/>
        <color rgb="FF1C4587"/>
        <rFont val="Arial"/>
      </rPr>
      <t xml:space="preserve">être renseigné manuellement par chaque testeur. 
Attention à ne pas ajouter une somme automatique dans cette case (cela n'est pas compatible avec le coloriage automatique de la heatmap).
Problème de paramétrage des valeurs décimales : </t>
    </r>
    <r>
      <rPr>
        <b/>
        <i/>
        <sz val="10"/>
        <color rgb="FF1C4587"/>
        <rFont val="Arial"/>
      </rPr>
      <t>le symbole décimal est la virgule</t>
    </r>
    <r>
      <rPr>
        <sz val="10"/>
        <color rgb="FF1C4587"/>
        <rFont val="Arial"/>
      </rPr>
      <t xml:space="preserve"> (,) ... sauf si quelqu'un arrive à le corriger ...</t>
    </r>
    <r>
      <rPr>
        <b/>
        <sz val="10"/>
        <color rgb="FF222B35"/>
        <rFont val="Arial"/>
      </rPr>
      <t xml:space="preserve">
</t>
    </r>
  </si>
  <si>
    <t>Atoll 3.5.0.02</t>
  </si>
  <si>
    <t>AI</t>
  </si>
  <si>
    <t xml:space="preserve"> </t>
  </si>
  <si>
    <t>TAO</t>
  </si>
  <si>
    <t>SD</t>
  </si>
  <si>
    <t>Addins</t>
  </si>
  <si>
    <t>Répartition des activités de la semaine (%)</t>
  </si>
  <si>
    <t>S11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</si>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</sst>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[$-40C]d\-mmm;@"/>
  </numFmts>
  <fonts count="27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1"/>
      <name val="Arial"/>
    </font>
    <font>
      <sz val="10"/>
      <color rgb="FFFFFFFF"/>
      <name val="Arial"/>
    </font>
    <font>
      <b/>
      <sz val="11"/>
      <color rgb="FF1C4587"/>
      <name val="Arial"/>
    </font>
    <font>
      <sz val="10"/>
      <name val="Arial"/>
    </font>
    <font>
      <b/>
      <sz val="10"/>
      <color rgb="FF0B5394"/>
      <name val="Arial"/>
    </font>
    <font>
      <i/>
      <sz val="10"/>
      <color rgb="FF0B5394"/>
      <name val="Arial"/>
    </font>
    <font>
      <sz val="10"/>
      <color rgb="FF0B5394"/>
      <name val="Arial"/>
    </font>
    <font>
      <sz val="10"/>
      <color rgb="FF0000FF"/>
      <name val="Arial"/>
    </font>
    <font>
      <b/>
      <u/>
      <sz val="10"/>
      <color rgb="FF1C4587"/>
      <name val="Arial"/>
    </font>
    <font>
      <b/>
      <sz val="10"/>
      <color rgb="FF1C4587"/>
      <name val="Arial"/>
    </font>
    <font>
      <b/>
      <sz val="10"/>
      <color rgb="FFBDD7EE"/>
      <name val="Arial"/>
    </font>
    <font>
      <b/>
      <sz val="10"/>
      <color rgb="FF6087CC"/>
      <name val="Arial"/>
    </font>
    <font>
      <b/>
      <sz val="10"/>
      <color rgb="FF2F76B7"/>
      <name val="Arial"/>
    </font>
    <font>
      <b/>
      <sz val="10"/>
      <color rgb="FF1F4D77"/>
      <name val="Arial"/>
    </font>
    <font>
      <b/>
      <sz val="10"/>
      <color rgb="FF222B35"/>
      <name val="Arial"/>
    </font>
    <font>
      <sz val="10"/>
      <color rgb="FF222B35"/>
      <name val="Arial"/>
    </font>
    <font>
      <sz val="10"/>
      <color rgb="FF1C4587"/>
      <name val="Arial"/>
    </font>
    <font>
      <b/>
      <i/>
      <sz val="10"/>
      <color rgb="FF1C4587"/>
      <name val="Arial"/>
    </font>
    <font>
      <sz val="8"/>
      <color rgb="FFD0CECE"/>
      <name val="Arial"/>
    </font>
    <font>
      <b/>
      <sz val="14"/>
      <color theme="1"/>
      <name val="Calibri"/>
      <family val="2"/>
      <scheme val="minor"/>
    </font>
    <font>
      <i/>
      <sz val="10"/>
      <color rgb="FFD9E1F2"/>
      <name val="Arial"/>
    </font>
    <font>
      <sz val="10"/>
      <color rgb="FFD9E1F2"/>
      <name val="Arial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203764"/>
        <bgColor indexed="64"/>
      </patternFill>
    </fill>
  </fills>
  <borders count="7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1C4587"/>
      </left>
      <right style="thick">
        <color rgb="FFFFFFFF"/>
      </right>
      <top style="thick">
        <color rgb="FF1C4587"/>
      </top>
      <bottom style="thick">
        <color rgb="FFFFFFFF"/>
      </bottom>
      <diagonal/>
    </border>
    <border>
      <left style="thick">
        <color rgb="FFFFFFFF"/>
      </left>
      <right/>
      <top style="thick">
        <color rgb="FF1C4587"/>
      </top>
      <bottom style="thick">
        <color rgb="FFFFFFFF"/>
      </bottom>
      <diagonal/>
    </border>
    <border>
      <left/>
      <right/>
      <top style="thick">
        <color rgb="FF1C4587"/>
      </top>
      <bottom style="thick">
        <color rgb="FFFFFFFF"/>
      </bottom>
      <diagonal/>
    </border>
    <border>
      <left/>
      <right style="thick">
        <color rgb="FFFFFFFF"/>
      </right>
      <top style="thick">
        <color rgb="FF1C4587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1C4587"/>
      </top>
      <bottom style="thick">
        <color rgb="FFFFFFFF"/>
      </bottom>
      <diagonal/>
    </border>
    <border>
      <left style="thick">
        <color rgb="FFFFFFFF"/>
      </left>
      <right style="thick">
        <color rgb="FF1C4587"/>
      </right>
      <top style="thick">
        <color rgb="FF1C4587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 style="thick">
        <color rgb="FF1C4587"/>
      </left>
      <right style="thin">
        <color rgb="FF1C4587"/>
      </right>
      <top/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 style="thick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1C4587"/>
      </left>
      <right style="thick">
        <color rgb="FFFFFFFF"/>
      </right>
      <top style="thick">
        <color rgb="FFFFFFFF"/>
      </top>
      <bottom style="thick">
        <color rgb="FF1C4587"/>
      </bottom>
      <diagonal/>
    </border>
    <border>
      <left style="thick">
        <color rgb="FFFFFFFF"/>
      </left>
      <right/>
      <top style="thick">
        <color rgb="FFFFFFFF"/>
      </top>
      <bottom style="thick">
        <color rgb="FF1C4587"/>
      </bottom>
      <diagonal/>
    </border>
    <border>
      <left/>
      <right/>
      <top style="thick">
        <color rgb="FFFFFFFF"/>
      </top>
      <bottom style="thick">
        <color rgb="FF1C4587"/>
      </bottom>
      <diagonal/>
    </border>
    <border>
      <left/>
      <right style="thick">
        <color rgb="FFFFFFFF"/>
      </right>
      <top style="thick">
        <color rgb="FFFFFFFF"/>
      </top>
      <bottom style="thick">
        <color rgb="FF1C4587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1C4587"/>
      </bottom>
      <diagonal/>
    </border>
    <border>
      <left style="thick">
        <color rgb="FFFFFFFF"/>
      </left>
      <right style="thick">
        <color rgb="FF1C4587"/>
      </right>
      <top style="thick">
        <color rgb="FFFFFFFF"/>
      </top>
      <bottom style="thick">
        <color rgb="FF1C4587"/>
      </bottom>
      <diagonal/>
    </border>
    <border>
      <left/>
      <right style="thick">
        <color rgb="FF002060"/>
      </right>
      <top/>
      <bottom/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ck">
        <color rgb="FF002060"/>
      </left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ck">
        <color rgb="FF305496"/>
      </left>
      <right style="thick">
        <color rgb="FF1C4587"/>
      </right>
      <top style="thick">
        <color rgb="FF305496"/>
      </top>
      <bottom style="thick">
        <color rgb="FF1C4587"/>
      </bottom>
      <diagonal/>
    </border>
    <border>
      <left/>
      <right style="thin">
        <color rgb="FF1C4587"/>
      </right>
      <top style="thick">
        <color rgb="FF305496"/>
      </top>
      <bottom style="thick">
        <color rgb="FF1C4587"/>
      </bottom>
      <diagonal/>
    </border>
    <border>
      <left style="thin">
        <color rgb="FF1C4587"/>
      </left>
      <right style="thin">
        <color rgb="FF1C4587"/>
      </right>
      <top style="thick">
        <color rgb="FF305496"/>
      </top>
      <bottom style="thick">
        <color rgb="FF1C4587"/>
      </bottom>
      <diagonal/>
    </border>
    <border>
      <left style="thin">
        <color rgb="FF1C4587"/>
      </left>
      <right/>
      <top style="thick">
        <color rgb="FF305496"/>
      </top>
      <bottom style="thick">
        <color rgb="FF1C4587"/>
      </bottom>
      <diagonal/>
    </border>
    <border>
      <left style="thick">
        <color rgb="FF1C4587"/>
      </left>
      <right style="thin">
        <color rgb="FF1C4587"/>
      </right>
      <top style="thick">
        <color rgb="FF305496"/>
      </top>
      <bottom style="thick">
        <color rgb="FF1C4587"/>
      </bottom>
      <diagonal/>
    </border>
    <border>
      <left style="thin">
        <color rgb="FF1C4587"/>
      </left>
      <right style="thick">
        <color rgb="FF305496"/>
      </right>
      <top style="thick">
        <color rgb="FF305496"/>
      </top>
      <bottom style="thick">
        <color rgb="FF1C4587"/>
      </bottom>
      <diagonal/>
    </border>
    <border>
      <left style="thick">
        <color rgb="FF305496"/>
      </left>
      <right style="thick">
        <color rgb="FF1C4587"/>
      </right>
      <top/>
      <bottom style="thin">
        <color rgb="FF1C4587"/>
      </bottom>
      <diagonal/>
    </border>
    <border>
      <left style="thin">
        <color rgb="FF1C4587"/>
      </left>
      <right style="thick">
        <color rgb="FF305496"/>
      </right>
      <top/>
      <bottom style="thin">
        <color rgb="FF1C4587"/>
      </bottom>
      <diagonal/>
    </border>
    <border>
      <left style="thick">
        <color rgb="FF305496"/>
      </left>
      <right style="thick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 style="thick">
        <color rgb="FF305496"/>
      </right>
      <top style="thin">
        <color rgb="FF1C4587"/>
      </top>
      <bottom style="thin">
        <color rgb="FF1C4587"/>
      </bottom>
      <diagonal/>
    </border>
    <border>
      <left style="thick">
        <color rgb="FF305496"/>
      </left>
      <right style="thick">
        <color rgb="FF1C4587"/>
      </right>
      <top style="thin">
        <color rgb="FF1C4587"/>
      </top>
      <bottom style="thick">
        <color rgb="FF305496"/>
      </bottom>
      <diagonal/>
    </border>
    <border>
      <left/>
      <right style="thin">
        <color rgb="FF1C4587"/>
      </right>
      <top style="thin">
        <color rgb="FF1C4587"/>
      </top>
      <bottom style="thick">
        <color rgb="FF305496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ck">
        <color rgb="FF305496"/>
      </bottom>
      <diagonal/>
    </border>
    <border>
      <left style="thin">
        <color rgb="FF1C4587"/>
      </left>
      <right/>
      <top style="thin">
        <color rgb="FF1C4587"/>
      </top>
      <bottom style="thick">
        <color rgb="FF305496"/>
      </bottom>
      <diagonal/>
    </border>
    <border>
      <left style="thick">
        <color rgb="FF1C4587"/>
      </left>
      <right style="thin">
        <color rgb="FF1C4587"/>
      </right>
      <top style="thin">
        <color rgb="FF1C4587"/>
      </top>
      <bottom style="thick">
        <color rgb="FF305496"/>
      </bottom>
      <diagonal/>
    </border>
    <border>
      <left style="thin">
        <color rgb="FF1C4587"/>
      </left>
      <right style="thick">
        <color rgb="FF305496"/>
      </right>
      <top style="thin">
        <color rgb="FF1C4587"/>
      </top>
      <bottom style="thick">
        <color rgb="FF305496"/>
      </bottom>
      <diagonal/>
    </border>
    <border>
      <left/>
      <right/>
      <top/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ck">
        <color rgb="FF305496"/>
      </bottom>
      <diagonal/>
    </border>
    <border>
      <left style="thin">
        <color rgb="FF1C4587"/>
      </left>
      <right style="medium">
        <color rgb="FF203764"/>
      </right>
      <top style="thick">
        <color rgb="FF305496"/>
      </top>
      <bottom style="thick">
        <color rgb="FF1C4587"/>
      </bottom>
      <diagonal/>
    </border>
    <border>
      <left/>
      <right style="thick">
        <color rgb="FFFFFFFF"/>
      </right>
      <top style="thick">
        <color rgb="FFFFFFFF"/>
      </top>
      <bottom style="medium">
        <color rgb="FF203764"/>
      </bottom>
      <diagonal/>
    </border>
    <border>
      <left style="thick">
        <color rgb="FFFFFFFF"/>
      </left>
      <right style="thick">
        <color rgb="FFFFFFFF"/>
      </right>
      <top/>
      <bottom style="medium">
        <color rgb="FF20376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medium">
        <color rgb="FF203764"/>
      </bottom>
      <diagonal/>
    </border>
    <border>
      <left style="thick">
        <color rgb="FFFFFFFF"/>
      </left>
      <right/>
      <top style="thick">
        <color rgb="FFFFFFFF"/>
      </top>
      <bottom style="medium">
        <color rgb="FF203764"/>
      </bottom>
      <diagonal/>
    </border>
    <border>
      <left style="thick">
        <color rgb="FF1C4587"/>
      </left>
      <right style="thin">
        <color rgb="FF1C4587"/>
      </right>
      <top/>
      <bottom/>
      <diagonal/>
    </border>
    <border>
      <left style="thick">
        <color rgb="FF1C4587"/>
      </left>
      <right style="thin">
        <color rgb="FF1C4587"/>
      </right>
      <top style="thin">
        <color rgb="FF1C4587"/>
      </top>
      <bottom/>
      <diagonal/>
    </border>
    <border>
      <left/>
      <right/>
      <top style="thin">
        <color rgb="FF1C4587"/>
      </top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ck">
        <color rgb="FFFFFFFF"/>
      </left>
      <right style="thick">
        <color rgb="FF1C4587"/>
      </right>
      <top/>
      <bottom style="thick">
        <color rgb="FF1C4587"/>
      </bottom>
      <diagonal/>
    </border>
    <border>
      <left style="thick">
        <color rgb="FFFFFFFF"/>
      </left>
      <right style="thick">
        <color rgb="FFFFFFFF"/>
      </right>
      <top/>
      <bottom style="thick">
        <color rgb="FF1C4587"/>
      </bottom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1" fillId="0" borderId="0" xfId="1"/>
    <xf numFmtId="0" fontId="3" fillId="0" borderId="0" xfId="1" applyFont="1"/>
    <xf numFmtId="0" fontId="4" fillId="2" borderId="1" xfId="1" applyFont="1" applyFill="1" applyBorder="1"/>
    <xf numFmtId="0" fontId="5" fillId="2" borderId="2" xfId="1" applyFont="1" applyFill="1" applyBorder="1"/>
    <xf numFmtId="0" fontId="5" fillId="2" borderId="3" xfId="1" applyFont="1" applyFill="1" applyBorder="1"/>
    <xf numFmtId="0" fontId="5" fillId="2" borderId="4" xfId="1" applyFont="1" applyFill="1" applyBorder="1"/>
    <xf numFmtId="0" fontId="3" fillId="3" borderId="5" xfId="1" applyFont="1" applyFill="1" applyBorder="1"/>
    <xf numFmtId="0" fontId="3" fillId="0" borderId="6" xfId="1" applyFont="1" applyBorder="1"/>
    <xf numFmtId="0" fontId="3" fillId="0" borderId="7" xfId="1" applyFont="1" applyBorder="1"/>
    <xf numFmtId="0" fontId="6" fillId="0" borderId="8" xfId="1" applyFont="1" applyBorder="1"/>
    <xf numFmtId="0" fontId="3" fillId="3" borderId="9" xfId="1" applyFont="1" applyFill="1" applyBorder="1"/>
    <xf numFmtId="0" fontId="3" fillId="0" borderId="10" xfId="1" applyFont="1" applyBorder="1"/>
    <xf numFmtId="0" fontId="3" fillId="0" borderId="11" xfId="1" applyFont="1" applyBorder="1"/>
    <xf numFmtId="0" fontId="6" fillId="0" borderId="11" xfId="1" applyFont="1" applyBorder="1"/>
    <xf numFmtId="0" fontId="3" fillId="0" borderId="12" xfId="1" applyFont="1" applyBorder="1"/>
    <xf numFmtId="0" fontId="3" fillId="3" borderId="13" xfId="1" applyFont="1" applyFill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7" fillId="0" borderId="0" xfId="1" applyFont="1" applyAlignment="1">
      <alignment horizontal="center"/>
    </xf>
    <xf numFmtId="0" fontId="3" fillId="0" borderId="17" xfId="1" applyFont="1" applyBorder="1"/>
    <xf numFmtId="0" fontId="3" fillId="0" borderId="21" xfId="1" applyFont="1" applyBorder="1"/>
    <xf numFmtId="0" fontId="3" fillId="0" borderId="22" xfId="1" applyFont="1" applyBorder="1"/>
    <xf numFmtId="0" fontId="9" fillId="0" borderId="23" xfId="1" applyFont="1" applyBorder="1"/>
    <xf numFmtId="0" fontId="9" fillId="0" borderId="23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4" xfId="1" applyFont="1" applyBorder="1"/>
    <xf numFmtId="0" fontId="3" fillId="0" borderId="25" xfId="1" applyFont="1" applyBorder="1"/>
    <xf numFmtId="0" fontId="10" fillId="6" borderId="26" xfId="1" applyFont="1" applyFill="1" applyBorder="1" applyAlignment="1">
      <alignment horizontal="center"/>
    </xf>
    <xf numFmtId="0" fontId="10" fillId="6" borderId="27" xfId="1" applyFont="1" applyFill="1" applyBorder="1" applyAlignment="1">
      <alignment horizontal="center"/>
    </xf>
    <xf numFmtId="0" fontId="10" fillId="6" borderId="28" xfId="1" applyFont="1" applyFill="1" applyBorder="1" applyAlignment="1">
      <alignment horizontal="center"/>
    </xf>
    <xf numFmtId="0" fontId="12" fillId="6" borderId="30" xfId="1" applyFont="1" applyFill="1" applyBorder="1" applyAlignment="1">
      <alignment horizontal="center"/>
    </xf>
    <xf numFmtId="0" fontId="12" fillId="6" borderId="31" xfId="1" applyFont="1" applyFill="1" applyBorder="1" applyAlignment="1">
      <alignment horizontal="center"/>
    </xf>
    <xf numFmtId="0" fontId="12" fillId="6" borderId="32" xfId="1" applyFont="1" applyFill="1" applyBorder="1" applyAlignment="1">
      <alignment horizontal="center"/>
    </xf>
    <xf numFmtId="0" fontId="3" fillId="0" borderId="35" xfId="1" applyFont="1" applyBorder="1"/>
    <xf numFmtId="0" fontId="3" fillId="0" borderId="36" xfId="1" applyFont="1" applyBorder="1"/>
    <xf numFmtId="0" fontId="3" fillId="0" borderId="40" xfId="1" applyFont="1" applyBorder="1"/>
    <xf numFmtId="0" fontId="3" fillId="0" borderId="41" xfId="1" applyFont="1" applyBorder="1"/>
    <xf numFmtId="0" fontId="9" fillId="0" borderId="42" xfId="1" applyFont="1" applyBorder="1"/>
    <xf numFmtId="0" fontId="10" fillId="0" borderId="42" xfId="1" applyFont="1" applyBorder="1"/>
    <xf numFmtId="0" fontId="11" fillId="0" borderId="42" xfId="1" applyFont="1" applyBorder="1"/>
    <xf numFmtId="0" fontId="1" fillId="0" borderId="42" xfId="1" applyBorder="1"/>
    <xf numFmtId="0" fontId="9" fillId="0" borderId="25" xfId="1" applyFont="1" applyBorder="1"/>
    <xf numFmtId="0" fontId="9" fillId="0" borderId="43" xfId="1" applyFont="1" applyBorder="1"/>
    <xf numFmtId="0" fontId="10" fillId="0" borderId="43" xfId="1" applyFont="1" applyBorder="1"/>
    <xf numFmtId="0" fontId="11" fillId="0" borderId="43" xfId="1" applyFont="1" applyBorder="1"/>
    <xf numFmtId="0" fontId="1" fillId="0" borderId="44" xfId="1" applyBorder="1"/>
    <xf numFmtId="0" fontId="3" fillId="0" borderId="45" xfId="1" applyFont="1" applyBorder="1"/>
    <xf numFmtId="0" fontId="9" fillId="4" borderId="46" xfId="1" applyFont="1" applyFill="1" applyBorder="1"/>
    <xf numFmtId="0" fontId="9" fillId="4" borderId="47" xfId="1" applyFont="1" applyFill="1" applyBorder="1" applyAlignment="1">
      <alignment horizontal="center"/>
    </xf>
    <xf numFmtId="0" fontId="9" fillId="4" borderId="48" xfId="1" applyFont="1" applyFill="1" applyBorder="1" applyAlignment="1">
      <alignment horizontal="center"/>
    </xf>
    <xf numFmtId="0" fontId="9" fillId="4" borderId="49" xfId="1" applyFont="1" applyFill="1" applyBorder="1" applyAlignment="1">
      <alignment horizontal="center"/>
    </xf>
    <xf numFmtId="0" fontId="9" fillId="4" borderId="50" xfId="1" applyFont="1" applyFill="1" applyBorder="1" applyAlignment="1">
      <alignment horizontal="center"/>
    </xf>
    <xf numFmtId="0" fontId="9" fillId="4" borderId="51" xfId="1" applyFont="1" applyFill="1" applyBorder="1" applyAlignment="1">
      <alignment horizontal="center"/>
    </xf>
    <xf numFmtId="0" fontId="10" fillId="5" borderId="52" xfId="1" applyFont="1" applyFill="1" applyBorder="1"/>
    <xf numFmtId="0" fontId="9" fillId="5" borderId="54" xfId="1" applyFont="1" applyFill="1" applyBorder="1"/>
    <xf numFmtId="0" fontId="9" fillId="5" borderId="56" xfId="1" applyFont="1" applyFill="1" applyBorder="1"/>
    <xf numFmtId="0" fontId="12" fillId="6" borderId="57" xfId="1" applyFont="1" applyFill="1" applyBorder="1" applyAlignment="1">
      <alignment horizontal="center"/>
    </xf>
    <xf numFmtId="0" fontId="12" fillId="6" borderId="58" xfId="1" applyFont="1" applyFill="1" applyBorder="1" applyAlignment="1">
      <alignment horizontal="center"/>
    </xf>
    <xf numFmtId="0" fontId="12" fillId="6" borderId="59" xfId="1" applyFont="1" applyFill="1" applyBorder="1" applyAlignment="1">
      <alignment horizontal="center"/>
    </xf>
    <xf numFmtId="164" fontId="10" fillId="5" borderId="29" xfId="1" applyNumberFormat="1" applyFont="1" applyFill="1" applyBorder="1" applyAlignment="1">
      <alignment horizontal="center"/>
    </xf>
    <xf numFmtId="164" fontId="10" fillId="5" borderId="53" xfId="1" applyNumberFormat="1" applyFont="1" applyFill="1" applyBorder="1" applyAlignment="1">
      <alignment horizontal="center"/>
    </xf>
    <xf numFmtId="164" fontId="10" fillId="5" borderId="33" xfId="1" applyNumberFormat="1" applyFont="1" applyFill="1" applyBorder="1" applyAlignment="1">
      <alignment horizontal="center"/>
    </xf>
    <xf numFmtId="164" fontId="10" fillId="5" borderId="55" xfId="1" applyNumberFormat="1" applyFont="1" applyFill="1" applyBorder="1" applyAlignment="1">
      <alignment horizontal="center"/>
    </xf>
    <xf numFmtId="164" fontId="10" fillId="5" borderId="60" xfId="1" applyNumberFormat="1" applyFont="1" applyFill="1" applyBorder="1" applyAlignment="1">
      <alignment horizontal="center"/>
    </xf>
    <xf numFmtId="164" fontId="10" fillId="5" borderId="61" xfId="1" applyNumberFormat="1" applyFont="1" applyFill="1" applyBorder="1" applyAlignment="1">
      <alignment horizontal="center"/>
    </xf>
    <xf numFmtId="0" fontId="23" fillId="0" borderId="35" xfId="1" applyFont="1" applyBorder="1" applyAlignment="1">
      <alignment horizontal="center"/>
    </xf>
    <xf numFmtId="2" fontId="12" fillId="6" borderId="31" xfId="1" applyNumberFormat="1" applyFont="1" applyFill="1" applyBorder="1" applyAlignment="1">
      <alignment horizontal="center"/>
    </xf>
    <xf numFmtId="0" fontId="24" fillId="7" borderId="0" xfId="0" applyFont="1" applyFill="1"/>
    <xf numFmtId="0" fontId="0" fillId="7" borderId="0" xfId="0" applyFill="1" applyAlignment="1">
      <alignment wrapText="1"/>
    </xf>
    <xf numFmtId="0" fontId="24" fillId="7" borderId="0" xfId="0" applyFont="1" applyFill="1" applyAlignment="1">
      <alignment wrapText="1"/>
    </xf>
    <xf numFmtId="0" fontId="0" fillId="7" borderId="0" xfId="0" applyFill="1"/>
    <xf numFmtId="0" fontId="9" fillId="4" borderId="65" xfId="1" applyFont="1" applyFill="1" applyBorder="1" applyAlignment="1">
      <alignment horizontal="center"/>
    </xf>
    <xf numFmtId="165" fontId="9" fillId="0" borderId="23" xfId="1" applyNumberFormat="1" applyFont="1" applyBorder="1" applyAlignment="1">
      <alignment horizontal="center"/>
    </xf>
    <xf numFmtId="164" fontId="23" fillId="0" borderId="35" xfId="1" applyNumberFormat="1" applyFont="1" applyBorder="1" applyAlignment="1">
      <alignment horizontal="center"/>
    </xf>
    <xf numFmtId="164" fontId="25" fillId="8" borderId="29" xfId="1" applyNumberFormat="1" applyFont="1" applyFill="1" applyBorder="1" applyAlignment="1">
      <alignment horizontal="center"/>
    </xf>
    <xf numFmtId="164" fontId="25" fillId="8" borderId="62" xfId="1" applyNumberFormat="1" applyFont="1" applyFill="1" applyBorder="1" applyAlignment="1">
      <alignment horizontal="center"/>
    </xf>
    <xf numFmtId="164" fontId="25" fillId="8" borderId="33" xfId="1" applyNumberFormat="1" applyFont="1" applyFill="1" applyBorder="1" applyAlignment="1">
      <alignment horizontal="center"/>
    </xf>
    <xf numFmtId="164" fontId="25" fillId="8" borderId="63" xfId="1" applyNumberFormat="1" applyFont="1" applyFill="1" applyBorder="1" applyAlignment="1">
      <alignment horizontal="center"/>
    </xf>
    <xf numFmtId="164" fontId="25" fillId="8" borderId="60" xfId="1" applyNumberFormat="1" applyFont="1" applyFill="1" applyBorder="1" applyAlignment="1">
      <alignment horizontal="center"/>
    </xf>
    <xf numFmtId="164" fontId="25" fillId="8" borderId="64" xfId="1" applyNumberFormat="1" applyFont="1" applyFill="1" applyBorder="1" applyAlignment="1">
      <alignment horizontal="center"/>
    </xf>
    <xf numFmtId="0" fontId="26" fillId="8" borderId="65" xfId="1" applyFont="1" applyFill="1" applyBorder="1" applyAlignment="1">
      <alignment horizontal="center"/>
    </xf>
    <xf numFmtId="0" fontId="26" fillId="8" borderId="49" xfId="1" applyFont="1" applyFill="1" applyBorder="1" applyAlignment="1">
      <alignment horizontal="center"/>
    </xf>
    <xf numFmtId="0" fontId="3" fillId="0" borderId="66" xfId="1" applyFont="1" applyBorder="1"/>
    <xf numFmtId="0" fontId="3" fillId="0" borderId="67" xfId="1" applyFont="1" applyBorder="1"/>
    <xf numFmtId="0" fontId="23" fillId="0" borderId="67" xfId="1" applyFont="1" applyBorder="1" applyAlignment="1">
      <alignment horizontal="center"/>
    </xf>
    <xf numFmtId="0" fontId="3" fillId="0" borderId="68" xfId="1" applyFont="1" applyBorder="1"/>
    <xf numFmtId="0" fontId="3" fillId="0" borderId="69" xfId="1" applyFont="1" applyBorder="1"/>
    <xf numFmtId="166" fontId="23" fillId="0" borderId="67" xfId="1" applyNumberFormat="1" applyFont="1" applyBorder="1" applyAlignment="1">
      <alignment horizontal="center"/>
    </xf>
    <xf numFmtId="0" fontId="10" fillId="6" borderId="26" xfId="1" quotePrefix="1" applyFont="1" applyFill="1" applyBorder="1" applyAlignment="1">
      <alignment horizontal="center"/>
    </xf>
    <xf numFmtId="165" fontId="8" fillId="0" borderId="19" xfId="1" applyNumberFormat="1" applyFont="1" applyBorder="1" applyAlignment="1">
      <alignment vertical="center" wrapText="1"/>
    </xf>
    <xf numFmtId="0" fontId="12" fillId="6" borderId="31" xfId="1" quotePrefix="1" applyFont="1" applyFill="1" applyBorder="1" applyAlignment="1">
      <alignment horizontal="center"/>
    </xf>
    <xf numFmtId="164" fontId="10" fillId="5" borderId="70" xfId="1" applyNumberFormat="1" applyFont="1" applyFill="1" applyBorder="1" applyAlignment="1">
      <alignment horizontal="center"/>
    </xf>
    <xf numFmtId="0" fontId="9" fillId="5" borderId="0" xfId="1" applyFont="1" applyFill="1"/>
    <xf numFmtId="164" fontId="25" fillId="8" borderId="71" xfId="1" applyNumberFormat="1" applyFont="1" applyFill="1" applyBorder="1" applyAlignment="1">
      <alignment horizontal="center"/>
    </xf>
    <xf numFmtId="164" fontId="25" fillId="8" borderId="72" xfId="1" applyNumberFormat="1" applyFont="1" applyFill="1" applyBorder="1" applyAlignment="1">
      <alignment horizontal="center"/>
    </xf>
    <xf numFmtId="164" fontId="10" fillId="5" borderId="71" xfId="1" applyNumberFormat="1" applyFont="1" applyFill="1" applyBorder="1" applyAlignment="1">
      <alignment horizontal="center"/>
    </xf>
    <xf numFmtId="0" fontId="3" fillId="0" borderId="73" xfId="1" applyFont="1" applyBorder="1"/>
    <xf numFmtId="0" fontId="3" fillId="0" borderId="76" xfId="1" applyFont="1" applyBorder="1"/>
    <xf numFmtId="0" fontId="1" fillId="7" borderId="0" xfId="1" applyFill="1"/>
    <xf numFmtId="0" fontId="3" fillId="7" borderId="0" xfId="1" applyFont="1" applyFill="1"/>
    <xf numFmtId="0" fontId="3" fillId="0" borderId="23" xfId="1" applyFont="1" applyBorder="1"/>
    <xf numFmtId="0" fontId="3" fillId="0" borderId="77" xfId="1" applyFont="1" applyBorder="1"/>
    <xf numFmtId="165" fontId="7" fillId="0" borderId="18" xfId="1" applyNumberFormat="1" applyFont="1" applyBorder="1" applyAlignment="1">
      <alignment horizontal="center" vertical="center" wrapText="1"/>
    </xf>
    <xf numFmtId="165" fontId="7" fillId="0" borderId="19" xfId="1" applyNumberFormat="1" applyFont="1" applyBorder="1" applyAlignment="1">
      <alignment horizontal="center" vertical="center" wrapText="1"/>
    </xf>
    <xf numFmtId="165" fontId="8" fillId="0" borderId="19" xfId="1" applyNumberFormat="1" applyFont="1" applyBorder="1" applyAlignment="1">
      <alignment vertical="center" wrapText="1"/>
    </xf>
    <xf numFmtId="0" fontId="7" fillId="0" borderId="18" xfId="1" applyFont="1" applyBorder="1" applyAlignment="1">
      <alignment horizontal="center" vertical="center" wrapText="1"/>
    </xf>
    <xf numFmtId="0" fontId="8" fillId="0" borderId="19" xfId="1" applyFont="1" applyBorder="1" applyAlignment="1">
      <alignment vertical="center" wrapText="1"/>
    </xf>
    <xf numFmtId="0" fontId="8" fillId="0" borderId="20" xfId="1" applyFont="1" applyBorder="1" applyAlignment="1">
      <alignment vertical="center" wrapText="1"/>
    </xf>
    <xf numFmtId="0" fontId="3" fillId="0" borderId="73" xfId="1" applyFont="1" applyBorder="1" applyAlignment="1">
      <alignment horizontal="center" vertical="center" wrapText="1"/>
    </xf>
    <xf numFmtId="0" fontId="8" fillId="0" borderId="74" xfId="1" applyFont="1" applyBorder="1" applyAlignment="1">
      <alignment horizontal="center" vertical="center" wrapText="1"/>
    </xf>
    <xf numFmtId="0" fontId="8" fillId="0" borderId="75" xfId="1" applyFont="1" applyBorder="1" applyAlignment="1">
      <alignment horizontal="center" vertical="center" wrapText="1"/>
    </xf>
    <xf numFmtId="0" fontId="3" fillId="0" borderId="37" xfId="1" applyFont="1" applyBorder="1" applyAlignment="1">
      <alignment wrapText="1"/>
    </xf>
    <xf numFmtId="0" fontId="3" fillId="0" borderId="23" xfId="1" applyFont="1" applyBorder="1" applyAlignment="1">
      <alignment horizontal="center" vertical="center" wrapText="1"/>
    </xf>
    <xf numFmtId="0" fontId="8" fillId="0" borderId="34" xfId="1" applyFont="1" applyBorder="1" applyAlignment="1">
      <alignment horizontal="center" vertical="center" wrapText="1"/>
    </xf>
    <xf numFmtId="0" fontId="8" fillId="0" borderId="35" xfId="1" applyFont="1" applyBorder="1" applyAlignment="1">
      <alignment horizontal="center" vertical="center" wrapText="1"/>
    </xf>
    <xf numFmtId="0" fontId="3" fillId="0" borderId="34" xfId="1" applyFont="1" applyBorder="1" applyAlignment="1">
      <alignment horizontal="center" vertical="center" wrapText="1"/>
    </xf>
    <xf numFmtId="0" fontId="3" fillId="0" borderId="35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8" fillId="0" borderId="38" xfId="1" applyFont="1" applyBorder="1" applyAlignment="1"/>
    <xf numFmtId="0" fontId="8" fillId="0" borderId="39" xfId="1" applyFont="1" applyBorder="1" applyAlignment="1"/>
    <xf numFmtId="0" fontId="1" fillId="0" borderId="0" xfId="1" applyAlignment="1"/>
  </cellXfs>
  <cellStyles count="2">
    <cellStyle name="Normal" xfId="0" builtinId="0"/>
    <cellStyle name="Normal 2" xfId="1" xr:uid="{6632D0C5-DA5B-483C-9D69-930112DD57D5}"/>
  </cellStyles>
  <dxfs count="6999">
    <dxf>
      <font>
        <color theme="0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1"/>
          <bgColor theme="1"/>
        </patternFill>
      </fill>
    </dxf>
    <dxf>
      <font>
        <color rgb="FF1C4587"/>
      </font>
      <fill>
        <patternFill patternType="solid">
          <fgColor rgb="FF1C4587"/>
          <bgColor rgb="FF1C4587"/>
        </patternFill>
      </fill>
    </dxf>
    <dxf>
      <font>
        <color rgb="FF1155CC"/>
      </font>
      <fill>
        <patternFill patternType="solid">
          <fgColor rgb="FF1155CC"/>
          <bgColor rgb="FF1155CC"/>
        </patternFill>
      </fill>
    </dxf>
    <dxf>
      <font>
        <color rgb="FF6D9EEB"/>
      </font>
      <fill>
        <patternFill patternType="solid">
          <fgColor rgb="FF6D9EEB"/>
          <bgColor rgb="FF6D9EEB"/>
        </patternFill>
      </fill>
    </dxf>
    <dxf>
      <font>
        <color rgb="FFC9DAF8"/>
      </font>
      <fill>
        <patternFill patternType="solid">
          <fgColor rgb="FFC9DAF8"/>
          <bgColor rgb="FFC9DAF8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1"/>
          <bgColor theme="1"/>
        </patternFill>
      </fill>
    </dxf>
    <dxf>
      <font>
        <color rgb="FF1C4587"/>
      </font>
      <fill>
        <patternFill patternType="solid">
          <fgColor rgb="FF1C4587"/>
          <bgColor rgb="FF1C4587"/>
        </patternFill>
      </fill>
    </dxf>
    <dxf>
      <font>
        <color rgb="FF1155CC"/>
      </font>
      <fill>
        <patternFill patternType="solid">
          <fgColor rgb="FF1155CC"/>
          <bgColor rgb="FF1155CC"/>
        </patternFill>
      </fill>
    </dxf>
    <dxf>
      <font>
        <color rgb="FF6D9EEB"/>
      </font>
      <fill>
        <patternFill patternType="solid">
          <fgColor rgb="FF6D9EEB"/>
          <bgColor rgb="FF6D9EEB"/>
        </patternFill>
      </fill>
    </dxf>
    <dxf>
      <font>
        <color rgb="FFC9DAF8"/>
      </font>
      <fill>
        <patternFill patternType="solid">
          <fgColor rgb="FFC9DAF8"/>
          <bgColor rgb="FFC9DAF8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222B35"/>
      </font>
      <fill>
        <patternFill patternType="solid">
          <fgColor rgb="FF222B35"/>
          <bgColor rgb="FF222B35"/>
        </patternFill>
      </fill>
    </dxf>
    <dxf>
      <font>
        <color rgb="FF1F4D77"/>
      </font>
      <fill>
        <patternFill patternType="solid">
          <fgColor rgb="FF1F4D77"/>
          <bgColor rgb="FF1F4D77"/>
        </patternFill>
      </fill>
    </dxf>
    <dxf>
      <font>
        <color rgb="FF2F76B7"/>
      </font>
      <fill>
        <patternFill patternType="solid">
          <fgColor rgb="FF2F76B7"/>
          <bgColor rgb="FF2F76B7"/>
        </patternFill>
      </fill>
    </dxf>
    <dxf>
      <font>
        <color rgb="FF6087CC"/>
      </font>
      <fill>
        <patternFill patternType="solid">
          <fgColor rgb="FF6087CC"/>
          <bgColor rgb="FF6087CC"/>
        </patternFill>
      </fill>
    </dxf>
    <dxf>
      <font>
        <color rgb="FFBDD7EE"/>
      </font>
      <fill>
        <patternFill patternType="solid">
          <fgColor rgb="FFBDD7EE"/>
          <bgColor rgb="FFBDD7EE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0259-085C-41E3-8927-938F64B09D14}">
  <dimension ref="A1:A8"/>
  <sheetViews>
    <sheetView topLeftCell="A3" workbookViewId="0">
      <selection activeCell="A6" sqref="A6"/>
    </sheetView>
  </sheetViews>
  <sheetFormatPr defaultColWidth="9.140625" defaultRowHeight="14.45"/>
  <cols>
    <col min="1" max="1" width="188.140625" style="72" customWidth="1"/>
    <col min="2" max="16384" width="9.140625" style="72"/>
  </cols>
  <sheetData>
    <row r="1" spans="1:1" ht="18">
      <c r="A1" s="69" t="s">
        <v>0</v>
      </c>
    </row>
    <row r="2" spans="1:1" ht="138.75" customHeight="1">
      <c r="A2" s="70" t="s">
        <v>1</v>
      </c>
    </row>
    <row r="3" spans="1:1" ht="37.5" customHeight="1">
      <c r="A3" s="71" t="s">
        <v>2</v>
      </c>
    </row>
    <row r="4" spans="1:1" ht="86.45">
      <c r="A4" s="70" t="s">
        <v>3</v>
      </c>
    </row>
    <row r="5" spans="1:1" ht="18">
      <c r="A5" s="71" t="s">
        <v>4</v>
      </c>
    </row>
    <row r="6" spans="1:1" ht="86.45">
      <c r="A6" s="70" t="s">
        <v>5</v>
      </c>
    </row>
    <row r="7" spans="1:1" ht="18">
      <c r="A7" s="71" t="s">
        <v>6</v>
      </c>
    </row>
    <row r="8" spans="1:1" ht="115.15">
      <c r="A8" s="70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2DE0-9972-4F6C-96E1-ED8309F734BE}">
  <dimension ref="A1:V17"/>
  <sheetViews>
    <sheetView workbookViewId="0">
      <selection activeCell="L8" sqref="L8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98"/>
      <c r="V3" s="47"/>
    </row>
    <row r="4" spans="1:22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100"/>
      <c r="V4" s="47"/>
    </row>
    <row r="5" spans="1:22">
      <c r="A5" s="40"/>
      <c r="B5" s="45"/>
      <c r="C5" s="55" t="s">
        <v>51</v>
      </c>
      <c r="D5" s="30">
        <v>4</v>
      </c>
      <c r="E5" s="30">
        <v>1</v>
      </c>
      <c r="F5" s="30">
        <v>3</v>
      </c>
      <c r="G5" s="30">
        <v>3</v>
      </c>
      <c r="H5" s="30">
        <v>3</v>
      </c>
      <c r="I5" s="30">
        <v>2</v>
      </c>
      <c r="J5" s="30">
        <v>5</v>
      </c>
      <c r="K5" s="30">
        <v>4</v>
      </c>
      <c r="L5" s="30">
        <v>2</v>
      </c>
      <c r="M5" s="30">
        <v>2</v>
      </c>
      <c r="N5" s="30">
        <v>3</v>
      </c>
      <c r="O5" s="31">
        <v>4</v>
      </c>
      <c r="P5" s="61">
        <f t="shared" ref="P5:P14" si="0">SUM(D5:O5)</f>
        <v>36</v>
      </c>
      <c r="Q5" s="62">
        <f>IF($P$5=0,"",SUM(P6:P14)/$P$5*100)</f>
        <v>100</v>
      </c>
      <c r="R5" s="28"/>
      <c r="S5" s="27"/>
      <c r="T5" s="48"/>
      <c r="U5" s="100"/>
      <c r="V5" s="47"/>
    </row>
    <row r="6" spans="1:22" ht="12.75" customHeight="1">
      <c r="A6" s="41"/>
      <c r="B6" s="46"/>
      <c r="C6" s="56" t="s">
        <v>57</v>
      </c>
      <c r="D6" s="33"/>
      <c r="E6" s="33">
        <v>0.5</v>
      </c>
      <c r="F6" s="33"/>
      <c r="G6" s="68">
        <v>2.5</v>
      </c>
      <c r="H6" s="33"/>
      <c r="I6" s="33"/>
      <c r="J6" s="33"/>
      <c r="K6" s="33"/>
      <c r="L6" s="33"/>
      <c r="M6" s="33"/>
      <c r="N6" s="33"/>
      <c r="O6" s="34"/>
      <c r="P6" s="63">
        <f t="shared" si="0"/>
        <v>3</v>
      </c>
      <c r="Q6" s="64">
        <f t="shared" ref="Q6:Q14" si="1">IF($P$5=0,0,P6/$P$5*100)</f>
        <v>8.3333333333333321</v>
      </c>
      <c r="R6" s="28"/>
      <c r="S6" s="114"/>
      <c r="T6" s="114" t="s">
        <v>86</v>
      </c>
      <c r="U6" s="100"/>
      <c r="V6" s="47"/>
    </row>
    <row r="7" spans="1:22">
      <c r="A7" s="41"/>
      <c r="B7" s="46"/>
      <c r="C7" s="56" t="s">
        <v>87</v>
      </c>
      <c r="D7" s="33">
        <v>1.5</v>
      </c>
      <c r="E7" s="33"/>
      <c r="F7" s="33">
        <v>2.5</v>
      </c>
      <c r="G7" s="33"/>
      <c r="H7" s="33"/>
      <c r="I7" s="33">
        <v>0.6</v>
      </c>
      <c r="J7" s="33"/>
      <c r="K7" s="33">
        <v>2</v>
      </c>
      <c r="L7" s="33">
        <v>1.5</v>
      </c>
      <c r="M7" s="33">
        <v>1.8</v>
      </c>
      <c r="N7" s="33">
        <v>1.7</v>
      </c>
      <c r="O7" s="34">
        <v>1.4</v>
      </c>
      <c r="P7" s="63">
        <f t="shared" si="0"/>
        <v>13</v>
      </c>
      <c r="Q7" s="64">
        <f t="shared" si="1"/>
        <v>36.111111111111107</v>
      </c>
      <c r="R7" s="28"/>
      <c r="S7" s="117"/>
      <c r="T7" s="115"/>
      <c r="U7" s="100"/>
      <c r="V7" s="47"/>
    </row>
    <row r="8" spans="1:22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7"/>
      <c r="T8" s="115"/>
      <c r="U8" s="100"/>
      <c r="V8" s="47"/>
    </row>
    <row r="9" spans="1:22">
      <c r="A9" s="41"/>
      <c r="B9" s="46"/>
      <c r="C9" s="56" t="s">
        <v>61</v>
      </c>
      <c r="D9" s="33"/>
      <c r="E9" s="33"/>
      <c r="F9" s="33"/>
      <c r="G9" s="33"/>
      <c r="H9" s="33">
        <v>2</v>
      </c>
      <c r="I9" s="33"/>
      <c r="J9" s="33">
        <v>0.3</v>
      </c>
      <c r="K9" s="33"/>
      <c r="L9" s="33"/>
      <c r="M9" s="33"/>
      <c r="N9" s="33"/>
      <c r="O9" s="34"/>
      <c r="P9" s="63">
        <f t="shared" si="0"/>
        <v>2.2999999999999998</v>
      </c>
      <c r="Q9" s="64">
        <f t="shared" si="1"/>
        <v>6.3888888888888884</v>
      </c>
      <c r="R9" s="28"/>
      <c r="S9" s="117"/>
      <c r="T9" s="115"/>
      <c r="U9" s="100"/>
      <c r="V9" s="47"/>
    </row>
    <row r="10" spans="1:22">
      <c r="A10" s="41"/>
      <c r="B10" s="46"/>
      <c r="C10" s="56" t="s">
        <v>63</v>
      </c>
      <c r="D10" s="33">
        <v>0.5</v>
      </c>
      <c r="E10" s="33">
        <v>0.3</v>
      </c>
      <c r="F10" s="33"/>
      <c r="G10" s="33"/>
      <c r="H10" s="33"/>
      <c r="I10" s="33">
        <v>1</v>
      </c>
      <c r="J10" s="33"/>
      <c r="K10" s="33"/>
      <c r="L10" s="33"/>
      <c r="M10" s="33"/>
      <c r="N10" s="33"/>
      <c r="O10" s="34"/>
      <c r="P10" s="63">
        <f t="shared" si="0"/>
        <v>1.8</v>
      </c>
      <c r="Q10" s="64">
        <f t="shared" si="1"/>
        <v>5</v>
      </c>
      <c r="R10" s="28"/>
      <c r="S10" s="117"/>
      <c r="T10" s="115"/>
      <c r="U10" s="100"/>
      <c r="V10" s="47"/>
    </row>
    <row r="11" spans="1:22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63">
        <f t="shared" si="0"/>
        <v>0</v>
      </c>
      <c r="Q11" s="64">
        <f t="shared" si="1"/>
        <v>0</v>
      </c>
      <c r="R11" s="28"/>
      <c r="S11" s="117"/>
      <c r="T11" s="115"/>
      <c r="U11" s="100"/>
      <c r="V11" s="47"/>
    </row>
    <row r="12" spans="1:22">
      <c r="A12" s="41"/>
      <c r="B12" s="46"/>
      <c r="C12" s="56" t="s">
        <v>67</v>
      </c>
      <c r="D12" s="33">
        <v>0.3</v>
      </c>
      <c r="E12" s="33"/>
      <c r="F12" s="33"/>
      <c r="G12" s="33"/>
      <c r="H12" s="33">
        <v>0.9</v>
      </c>
      <c r="I12" s="33"/>
      <c r="J12" s="33">
        <v>3.7</v>
      </c>
      <c r="K12" s="33">
        <v>0.2</v>
      </c>
      <c r="L12" s="33"/>
      <c r="M12" s="33"/>
      <c r="N12" s="33"/>
      <c r="O12" s="34"/>
      <c r="P12" s="63">
        <f t="shared" si="0"/>
        <v>5.1000000000000005</v>
      </c>
      <c r="Q12" s="64">
        <f t="shared" si="1"/>
        <v>14.16666666666667</v>
      </c>
      <c r="R12" s="28"/>
      <c r="S12" s="117"/>
      <c r="T12" s="115"/>
      <c r="U12" s="100"/>
      <c r="V12" s="47"/>
    </row>
    <row r="13" spans="1:22">
      <c r="A13" s="41"/>
      <c r="B13" s="46"/>
      <c r="C13" s="56" t="s">
        <v>69</v>
      </c>
      <c r="D13" s="33">
        <v>0.7</v>
      </c>
      <c r="E13" s="33"/>
      <c r="F13" s="33">
        <v>0.5</v>
      </c>
      <c r="G13" s="33">
        <v>0.5</v>
      </c>
      <c r="H13" s="33">
        <v>0.1</v>
      </c>
      <c r="I13" s="33"/>
      <c r="J13" s="33">
        <v>0.5</v>
      </c>
      <c r="K13" s="33">
        <v>0.3</v>
      </c>
      <c r="L13" s="33">
        <v>0.4</v>
      </c>
      <c r="M13" s="33"/>
      <c r="N13" s="33">
        <v>0.3</v>
      </c>
      <c r="O13" s="34">
        <v>1.6</v>
      </c>
      <c r="P13" s="63">
        <f t="shared" si="0"/>
        <v>4.8999999999999995</v>
      </c>
      <c r="Q13" s="64">
        <f t="shared" si="1"/>
        <v>13.611111111111111</v>
      </c>
      <c r="R13" s="28"/>
      <c r="S13" s="117"/>
      <c r="T13" s="115"/>
      <c r="U13" s="100"/>
      <c r="V13" s="47"/>
    </row>
    <row r="14" spans="1:22">
      <c r="A14" s="41"/>
      <c r="B14" s="46"/>
      <c r="C14" s="57" t="s">
        <v>71</v>
      </c>
      <c r="D14" s="59">
        <v>1</v>
      </c>
      <c r="E14" s="59">
        <v>0.2</v>
      </c>
      <c r="F14" s="59"/>
      <c r="G14" s="59"/>
      <c r="H14" s="59"/>
      <c r="I14" s="59">
        <v>0.4</v>
      </c>
      <c r="J14" s="59">
        <v>0.5</v>
      </c>
      <c r="K14" s="59">
        <v>1.5</v>
      </c>
      <c r="L14" s="59">
        <v>0.1</v>
      </c>
      <c r="M14" s="59">
        <v>0.2</v>
      </c>
      <c r="N14" s="59">
        <v>1</v>
      </c>
      <c r="O14" s="60">
        <v>1</v>
      </c>
      <c r="P14" s="65">
        <f t="shared" si="0"/>
        <v>5.9</v>
      </c>
      <c r="Q14" s="66">
        <f t="shared" si="1"/>
        <v>16.388888888888889</v>
      </c>
      <c r="R14" s="28"/>
      <c r="S14" s="118"/>
      <c r="T14" s="116"/>
      <c r="U14" s="100"/>
      <c r="V14" s="47"/>
    </row>
    <row r="15" spans="1:22">
      <c r="A15" s="42"/>
      <c r="B15" s="28"/>
      <c r="C15" s="35"/>
      <c r="D15" s="67">
        <f t="shared" ref="D15:O15" si="2">SUM(D6:D14)</f>
        <v>4</v>
      </c>
      <c r="E15" s="67">
        <f t="shared" si="2"/>
        <v>1</v>
      </c>
      <c r="F15" s="67">
        <f t="shared" si="2"/>
        <v>3</v>
      </c>
      <c r="G15" s="67">
        <f t="shared" si="2"/>
        <v>3</v>
      </c>
      <c r="H15" s="67">
        <f t="shared" si="2"/>
        <v>3</v>
      </c>
      <c r="I15" s="67">
        <f t="shared" si="2"/>
        <v>2</v>
      </c>
      <c r="J15" s="67">
        <f t="shared" si="2"/>
        <v>5</v>
      </c>
      <c r="K15" s="67">
        <f t="shared" si="2"/>
        <v>4</v>
      </c>
      <c r="L15" s="67">
        <f t="shared" si="2"/>
        <v>2</v>
      </c>
      <c r="M15" s="67">
        <f t="shared" si="2"/>
        <v>2</v>
      </c>
      <c r="N15" s="67">
        <f t="shared" si="2"/>
        <v>3</v>
      </c>
      <c r="O15" s="67">
        <f t="shared" si="2"/>
        <v>4</v>
      </c>
      <c r="P15" s="35"/>
      <c r="Q15" s="35"/>
      <c r="R15" s="27"/>
      <c r="S15" s="27"/>
      <c r="T15" s="48"/>
      <c r="U15" s="100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101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99"/>
    </row>
  </sheetData>
  <mergeCells count="4">
    <mergeCell ref="C2:R2"/>
    <mergeCell ref="S6:S14"/>
    <mergeCell ref="C17:R17"/>
    <mergeCell ref="T6:T14"/>
  </mergeCells>
  <conditionalFormatting sqref="D6:D14">
    <cfRule type="expression" dxfId="6326" priority="33">
      <formula>AND((D6/$D$5)&gt;0,(D6/$D$5)&lt;=0.2)</formula>
    </cfRule>
  </conditionalFormatting>
  <conditionalFormatting sqref="D6:D14">
    <cfRule type="expression" dxfId="6325" priority="34">
      <formula>AND((D6/$D$5)&gt;0.2,(D6/$D$5)&lt;=0.4)</formula>
    </cfRule>
  </conditionalFormatting>
  <conditionalFormatting sqref="D6:D14">
    <cfRule type="expression" dxfId="6324" priority="35">
      <formula>AND((D6/$D$5)&gt;0.4,(D6/$D$5)&lt;=0.6)</formula>
    </cfRule>
  </conditionalFormatting>
  <conditionalFormatting sqref="D6:D14">
    <cfRule type="expression" dxfId="6323" priority="36">
      <formula>AND((D6/$D$5)&gt;0.6,(D6/$D$5)&lt;=0.8)</formula>
    </cfRule>
  </conditionalFormatting>
  <conditionalFormatting sqref="D6:D14">
    <cfRule type="expression" dxfId="6322" priority="37">
      <formula>(D6/$D$5)&gt;0.8</formula>
    </cfRule>
  </conditionalFormatting>
  <conditionalFormatting sqref="E6:E14">
    <cfRule type="expression" dxfId="6321" priority="38">
      <formula>AND((E6/$E$5)&gt;0.2,(E6/$E$5)&lt;=0.4)</formula>
    </cfRule>
  </conditionalFormatting>
  <conditionalFormatting sqref="E6:E14">
    <cfRule type="expression" dxfId="6320" priority="39">
      <formula>AND((E6/$E$5)*100&gt;0,(E6/$E$5)*100&lt;=20)</formula>
    </cfRule>
  </conditionalFormatting>
  <conditionalFormatting sqref="E6:E14">
    <cfRule type="expression" dxfId="6319" priority="40">
      <formula>AND((E6/$E$5)*100&gt;40,(E6/$E$5)*100&lt;=60)</formula>
    </cfRule>
  </conditionalFormatting>
  <conditionalFormatting sqref="E6:E14">
    <cfRule type="expression" dxfId="6318" priority="41">
      <formula>AND((E6/$E$5)*100&gt;60,(E6/$E$5)*100&lt;=80)</formula>
    </cfRule>
  </conditionalFormatting>
  <conditionalFormatting sqref="E6:E14">
    <cfRule type="expression" dxfId="6317" priority="42">
      <formula>(E6/$E$5)&gt;0.8</formula>
    </cfRule>
  </conditionalFormatting>
  <conditionalFormatting sqref="F7:F14">
    <cfRule type="expression" dxfId="6316" priority="43">
      <formula>AND((F7/$F$5)&gt;0,(F7/$F$5)&lt;=0.2)</formula>
    </cfRule>
  </conditionalFormatting>
  <conditionalFormatting sqref="F7:F14">
    <cfRule type="expression" dxfId="6315" priority="44">
      <formula>AND((F7/$F$5)&gt;0.2,(F7/$F$5)&lt;=0.4)</formula>
    </cfRule>
  </conditionalFormatting>
  <conditionalFormatting sqref="F7:F14">
    <cfRule type="expression" dxfId="6314" priority="45">
      <formula>AND((F7/$F$5)&gt;0.4,(F7/$F$5)&lt;=0.6)</formula>
    </cfRule>
  </conditionalFormatting>
  <conditionalFormatting sqref="F7:F14">
    <cfRule type="expression" dxfId="6313" priority="46">
      <formula>AND((F7/$F$5)&gt;0.6,(F7/$F$5)*100&lt;=0.8)</formula>
    </cfRule>
  </conditionalFormatting>
  <conditionalFormatting sqref="F7:F14">
    <cfRule type="expression" dxfId="6312" priority="47">
      <formula>(F7/$F$5)&gt;0.8</formula>
    </cfRule>
  </conditionalFormatting>
  <conditionalFormatting sqref="G6:G14">
    <cfRule type="expression" dxfId="6311" priority="48">
      <formula>AND((G6/$G$5)&gt;0,(G6/$G$5)&lt;=0.2)</formula>
    </cfRule>
  </conditionalFormatting>
  <conditionalFormatting sqref="G6:G14">
    <cfRule type="expression" dxfId="6310" priority="49">
      <formula>AND((G6/$G$5)&gt;0.2,(G6/$G$5)&lt;=0.4)</formula>
    </cfRule>
  </conditionalFormatting>
  <conditionalFormatting sqref="G6:G14">
    <cfRule type="expression" dxfId="6309" priority="50">
      <formula>AND((G6/$G$5)&gt;0.4,(G6/$G$5)&lt;=0.6)</formula>
    </cfRule>
  </conditionalFormatting>
  <conditionalFormatting sqref="G6:G14">
    <cfRule type="expression" dxfId="6308" priority="51">
      <formula>AND((G6/$G$5)&gt;0.6,(G6/$G$5)&lt;=0.8)</formula>
    </cfRule>
  </conditionalFormatting>
  <conditionalFormatting sqref="G6:G14">
    <cfRule type="expression" dxfId="6307" priority="52">
      <formula>(G6/$G$5)&gt;0.8</formula>
    </cfRule>
  </conditionalFormatting>
  <conditionalFormatting sqref="M13:O13 G6:O6 D14:O14 D6:E6 D7:O12 D13:K13">
    <cfRule type="containsBlanks" dxfId="6306" priority="53">
      <formula>LEN(TRIM(D6))=0</formula>
    </cfRule>
  </conditionalFormatting>
  <conditionalFormatting sqref="H6:H14">
    <cfRule type="expression" dxfId="6305" priority="54">
      <formula>AND((H6/$H$5)&gt;0,(H6/$H$5)&lt;=0.2)</formula>
    </cfRule>
  </conditionalFormatting>
  <conditionalFormatting sqref="H6:H14">
    <cfRule type="expression" dxfId="6304" priority="55">
      <formula>AND((H6/$H$5)&gt;0.2,(H6/$H$5)&lt;=0.4)</formula>
    </cfRule>
  </conditionalFormatting>
  <conditionalFormatting sqref="H6:H14">
    <cfRule type="expression" dxfId="6303" priority="56">
      <formula>AND((H6/$H$5)&gt;0.4,(H6/$H$5)&lt;=0.6)</formula>
    </cfRule>
  </conditionalFormatting>
  <conditionalFormatting sqref="H6:H14">
    <cfRule type="expression" dxfId="6302" priority="57">
      <formula>AND((H6/$H$5)&gt;0.6,(H6/$H$5)&lt;=0.8)</formula>
    </cfRule>
  </conditionalFormatting>
  <conditionalFormatting sqref="H6:H14">
    <cfRule type="expression" dxfId="6301" priority="58">
      <formula>(H6/$H$5)&gt;0.8</formula>
    </cfRule>
  </conditionalFormatting>
  <conditionalFormatting sqref="I6:I14">
    <cfRule type="expression" dxfId="6300" priority="59">
      <formula>AND((I6/$I$5)&gt;0,(I6/$I$5)&lt;=0.2)</formula>
    </cfRule>
  </conditionalFormatting>
  <conditionalFormatting sqref="I6:I14">
    <cfRule type="expression" dxfId="6299" priority="60">
      <formula>AND((I6/$I$5)&gt;0.2,(I6/$I$5)&lt;=0.4)</formula>
    </cfRule>
  </conditionalFormatting>
  <conditionalFormatting sqref="I6:I14">
    <cfRule type="expression" dxfId="6298" priority="61">
      <formula>AND((I6/$I$5)&gt;0.4,(I6/$I$5)&lt;=0.62)</formula>
    </cfRule>
  </conditionalFormatting>
  <conditionalFormatting sqref="I6:I14">
    <cfRule type="expression" dxfId="6297" priority="62">
      <formula>AND((I6/$I$5)&gt;0.6,(I6/$I$5)&lt;=0.8)</formula>
    </cfRule>
  </conditionalFormatting>
  <conditionalFormatting sqref="I6:I14">
    <cfRule type="expression" dxfId="6296" priority="63">
      <formula>(I6/$I$5)&gt;0.8</formula>
    </cfRule>
  </conditionalFormatting>
  <conditionalFormatting sqref="J6:J14">
    <cfRule type="expression" dxfId="6295" priority="64">
      <formula>AND((J6/$J$5)&gt;0,(J6/$J$5)&lt;=0.2)</formula>
    </cfRule>
  </conditionalFormatting>
  <conditionalFormatting sqref="J6:J14">
    <cfRule type="expression" dxfId="6294" priority="65">
      <formula>AND((J6/$J$5)&gt;0.2,(J6/$J$5)&lt;=0.4)</formula>
    </cfRule>
  </conditionalFormatting>
  <conditionalFormatting sqref="J6:J14">
    <cfRule type="expression" dxfId="6293" priority="66">
      <formula>AND((J6/$J$5)&gt;0.4,(J6/$J$5)&lt;=0.6)</formula>
    </cfRule>
  </conditionalFormatting>
  <conditionalFormatting sqref="J6:J14">
    <cfRule type="expression" dxfId="6292" priority="67">
      <formula>AND((J6/$J$5)&gt;0.6,(J6/$J$5)&lt;=0.8)</formula>
    </cfRule>
  </conditionalFormatting>
  <conditionalFormatting sqref="J6:J14">
    <cfRule type="expression" dxfId="6291" priority="68">
      <formula>(J6/$J$5)&gt;0.8</formula>
    </cfRule>
  </conditionalFormatting>
  <conditionalFormatting sqref="K6:K14">
    <cfRule type="expression" dxfId="6290" priority="69">
      <formula>AND((K6/$K$5)&gt;0,(K6/$K$5)&lt;=0.2)</formula>
    </cfRule>
  </conditionalFormatting>
  <conditionalFormatting sqref="K6:K14">
    <cfRule type="expression" dxfId="6289" priority="70">
      <formula>AND((K6/$K$5)&gt;0.2,(K6/$K$5)&lt;=0.4)</formula>
    </cfRule>
  </conditionalFormatting>
  <conditionalFormatting sqref="K6:K14">
    <cfRule type="expression" dxfId="6288" priority="71">
      <formula>AND((K6/$K$5)&gt;0.4,(K6/$K$5)&lt;=0.6)</formula>
    </cfRule>
  </conditionalFormatting>
  <conditionalFormatting sqref="K6:K14">
    <cfRule type="expression" dxfId="6287" priority="72">
      <formula>AND((K6/$K$5)&gt;0.6,(K6/$K$5)&lt;=0.8)</formula>
    </cfRule>
  </conditionalFormatting>
  <conditionalFormatting sqref="K6:K14">
    <cfRule type="expression" dxfId="6286" priority="73">
      <formula>(K6/$K$5)&gt;0.8</formula>
    </cfRule>
  </conditionalFormatting>
  <conditionalFormatting sqref="L6:L12 L14">
    <cfRule type="expression" dxfId="6285" priority="74">
      <formula>AND((L6/$L$5)&gt;0,(L6/$L$5)&lt;=0.2)</formula>
    </cfRule>
  </conditionalFormatting>
  <conditionalFormatting sqref="L6:L12 L14">
    <cfRule type="expression" dxfId="6284" priority="75">
      <formula>AND((L6/$L$5)&gt;0.2,(L6/$L$5)&lt;=0.4)</formula>
    </cfRule>
  </conditionalFormatting>
  <conditionalFormatting sqref="L6:L12 L14">
    <cfRule type="expression" dxfId="6283" priority="76">
      <formula>AND((L6/$L$5)&gt;0.4,(L6/$L$5)&lt;=0.6)</formula>
    </cfRule>
  </conditionalFormatting>
  <conditionalFormatting sqref="L6:L12 L14">
    <cfRule type="expression" dxfId="6282" priority="77">
      <formula>AND((L6/$L$5)&gt;0.6,(L6/$L$5)&lt;=0.8)</formula>
    </cfRule>
  </conditionalFormatting>
  <conditionalFormatting sqref="L6:L12 L14">
    <cfRule type="expression" dxfId="6281" priority="78">
      <formula>(L6/$L$5)&gt;0.8</formula>
    </cfRule>
  </conditionalFormatting>
  <conditionalFormatting sqref="M6:M14">
    <cfRule type="expression" dxfId="6280" priority="79">
      <formula>AND((M6/$M$5)&gt;0,(M6/$M$5)&lt;=0.2)</formula>
    </cfRule>
  </conditionalFormatting>
  <conditionalFormatting sqref="M6:M14">
    <cfRule type="expression" dxfId="6279" priority="80">
      <formula>AND((M6/$M$5)&gt;0.2,(M6/$M$5)&lt;=0.4)</formula>
    </cfRule>
  </conditionalFormatting>
  <conditionalFormatting sqref="M6:M14">
    <cfRule type="expression" dxfId="6278" priority="81">
      <formula>AND((M6/$M$5)&gt;0.4,(M6/$M$5)&lt;=0.6)</formula>
    </cfRule>
  </conditionalFormatting>
  <conditionalFormatting sqref="M6:M14">
    <cfRule type="expression" dxfId="6277" priority="82">
      <formula>AND((M6/$M$5)&gt;0.6,(M6/$M$5)&lt;=0.8)</formula>
    </cfRule>
  </conditionalFormatting>
  <conditionalFormatting sqref="M6:M14">
    <cfRule type="expression" dxfId="6276" priority="83">
      <formula>(M6/$M$5)&gt;0.8</formula>
    </cfRule>
  </conditionalFormatting>
  <conditionalFormatting sqref="N6:N14">
    <cfRule type="expression" dxfId="6275" priority="84">
      <formula>AND((N6/$N$5)&gt;0,(N6/$N$5)&lt;=0.2)</formula>
    </cfRule>
  </conditionalFormatting>
  <conditionalFormatting sqref="N6:N14">
    <cfRule type="expression" dxfId="6274" priority="85">
      <formula>AND((N6/$N$5)&gt;0.2,(N6/$N$5)&lt;=0.4)</formula>
    </cfRule>
  </conditionalFormatting>
  <conditionalFormatting sqref="N6:N14">
    <cfRule type="expression" dxfId="6273" priority="86">
      <formula>AND((N6/$N$5)&gt;0.4,(N6/$N$5)&lt;=0.6)</formula>
    </cfRule>
  </conditionalFormatting>
  <conditionalFormatting sqref="N6:N14">
    <cfRule type="expression" dxfId="6272" priority="87">
      <formula>AND((N6/$N$5)&gt;0.6,(N6/$N$5)&lt;=0.8)</formula>
    </cfRule>
  </conditionalFormatting>
  <conditionalFormatting sqref="N6:N14">
    <cfRule type="expression" dxfId="6271" priority="88">
      <formula>(N6/$N$5)&gt;0.8</formula>
    </cfRule>
  </conditionalFormatting>
  <conditionalFormatting sqref="O6:O14">
    <cfRule type="expression" dxfId="6270" priority="89">
      <formula>AND((O6/$O$5)&gt;0,(O6/$O$5)&lt;=0.2)</formula>
    </cfRule>
  </conditionalFormatting>
  <conditionalFormatting sqref="O6:O14">
    <cfRule type="expression" dxfId="6269" priority="90">
      <formula>AND((O6/$O$5)&gt;0.2,(O6/$O$5)&lt;=0.4)</formula>
    </cfRule>
  </conditionalFormatting>
  <conditionalFormatting sqref="O6:O14">
    <cfRule type="expression" dxfId="6268" priority="91">
      <formula>AND((O6/$O$5)&gt;0.4,(O6/$O$5)&lt;=0.6)</formula>
    </cfRule>
  </conditionalFormatting>
  <conditionalFormatting sqref="O6:O14">
    <cfRule type="expression" dxfId="6267" priority="92">
      <formula>AND((O6/$O$5)&gt;0.6,(O6/$O$5)&lt;=0.8)</formula>
    </cfRule>
  </conditionalFormatting>
  <conditionalFormatting sqref="O6:O14">
    <cfRule type="expression" dxfId="6266" priority="93">
      <formula>(O6/$O$5)&gt;0.8</formula>
    </cfRule>
  </conditionalFormatting>
  <conditionalFormatting sqref="P5:Q14">
    <cfRule type="containsBlanks" dxfId="6265" priority="94">
      <formula>LEN(TRIM(P5))=0</formula>
    </cfRule>
  </conditionalFormatting>
  <conditionalFormatting sqref="P6:Q14 M13:O13 G6:O6 D5:O5 D14:O14 D6:E6 D7:O12 D13:K13">
    <cfRule type="cellIs" dxfId="6264" priority="95" operator="equal">
      <formula>0</formula>
    </cfRule>
  </conditionalFormatting>
  <conditionalFormatting sqref="Q5">
    <cfRule type="cellIs" dxfId="6263" priority="32" operator="greaterThan">
      <formula>100</formula>
    </cfRule>
  </conditionalFormatting>
  <conditionalFormatting sqref="Q5">
    <cfRule type="cellIs" dxfId="6262" priority="31" operator="lessThan">
      <formula>100</formula>
    </cfRule>
  </conditionalFormatting>
  <conditionalFormatting sqref="Q6:Q14">
    <cfRule type="top10" dxfId="6261" priority="30" rank="3"/>
  </conditionalFormatting>
  <conditionalFormatting sqref="F12">
    <cfRule type="expression" dxfId="6260" priority="25">
      <formula>AND((F12/$H$5)&gt;0,(F12/$H$5)&lt;=0.2)</formula>
    </cfRule>
  </conditionalFormatting>
  <conditionalFormatting sqref="F12">
    <cfRule type="expression" dxfId="6259" priority="26">
      <formula>AND((F12/$H$5)&gt;0.2,(F12/$H$5)&lt;=0.4)</formula>
    </cfRule>
  </conditionalFormatting>
  <conditionalFormatting sqref="F12">
    <cfRule type="expression" dxfId="6258" priority="27">
      <formula>AND((F12/$H$5)&gt;0.4,(F12/$H$5)&lt;=0.6)</formula>
    </cfRule>
  </conditionalFormatting>
  <conditionalFormatting sqref="F12">
    <cfRule type="expression" dxfId="6257" priority="28">
      <formula>AND((F12/$H$5)&gt;0.6,(F12/$H$5)&lt;=0.8)</formula>
    </cfRule>
  </conditionalFormatting>
  <conditionalFormatting sqref="F12">
    <cfRule type="expression" dxfId="6256" priority="29">
      <formula>(F12/$H$5)&gt;0.8</formula>
    </cfRule>
  </conditionalFormatting>
  <conditionalFormatting sqref="F12">
    <cfRule type="expression" dxfId="6255" priority="20">
      <formula>AND((F12/$D$5)&gt;0,(F12/$D$5)&lt;=0.2)</formula>
    </cfRule>
  </conditionalFormatting>
  <conditionalFormatting sqref="F12">
    <cfRule type="expression" dxfId="6254" priority="21">
      <formula>AND((F12/$D$5)&gt;0.2,(F12/$D$5)&lt;=0.4)</formula>
    </cfRule>
  </conditionalFormatting>
  <conditionalFormatting sqref="F12">
    <cfRule type="expression" dxfId="6253" priority="22">
      <formula>AND((F12/$D$5)&gt;0.4,(F12/$D$5)&lt;=0.6)</formula>
    </cfRule>
  </conditionalFormatting>
  <conditionalFormatting sqref="F12">
    <cfRule type="expression" dxfId="6252" priority="23">
      <formula>AND((F12/$D$5)&gt;0.6,(F12/$D$5)&lt;=0.8)</formula>
    </cfRule>
  </conditionalFormatting>
  <conditionalFormatting sqref="F12">
    <cfRule type="expression" dxfId="6251" priority="24">
      <formula>(F12/$D$5)&gt;0.8</formula>
    </cfRule>
  </conditionalFormatting>
  <conditionalFormatting sqref="L13">
    <cfRule type="containsBlanks" dxfId="6250" priority="13">
      <formula>LEN(TRIM(L13))=0</formula>
    </cfRule>
  </conditionalFormatting>
  <conditionalFormatting sqref="L13">
    <cfRule type="expression" dxfId="6249" priority="14">
      <formula>AND((L13/$L$5)&gt;0,(L13/$L$5)&lt;=0.2)</formula>
    </cfRule>
  </conditionalFormatting>
  <conditionalFormatting sqref="L13">
    <cfRule type="expression" dxfId="6248" priority="15">
      <formula>AND((L13/$L$5)&gt;0.2,(L13/$L$5)&lt;=0.4)</formula>
    </cfRule>
  </conditionalFormatting>
  <conditionalFormatting sqref="L13">
    <cfRule type="expression" dxfId="6247" priority="16">
      <formula>AND((L13/$L$5)&gt;0.4,(L13/$L$5)&lt;=0.6)</formula>
    </cfRule>
  </conditionalFormatting>
  <conditionalFormatting sqref="L13">
    <cfRule type="expression" dxfId="6246" priority="17">
      <formula>AND((L13/$L$5)&gt;0.6,(L13/$L$5)&lt;=0.8)</formula>
    </cfRule>
  </conditionalFormatting>
  <conditionalFormatting sqref="L13">
    <cfRule type="expression" dxfId="6245" priority="18">
      <formula>(L13/$L$5)&gt;0.8</formula>
    </cfRule>
  </conditionalFormatting>
  <conditionalFormatting sqref="L13">
    <cfRule type="cellIs" dxfId="6244" priority="19" operator="equal">
      <formula>0</formula>
    </cfRule>
  </conditionalFormatting>
  <conditionalFormatting sqref="L14">
    <cfRule type="expression" dxfId="6243" priority="8">
      <formula>AND((L14/$K$5)&gt;0,(L14/$K$5)&lt;=0.2)</formula>
    </cfRule>
  </conditionalFormatting>
  <conditionalFormatting sqref="L14">
    <cfRule type="expression" dxfId="6242" priority="9">
      <formula>AND((L14/$K$5)&gt;0.2,(L14/$K$5)&lt;=0.4)</formula>
    </cfRule>
  </conditionalFormatting>
  <conditionalFormatting sqref="L14">
    <cfRule type="expression" dxfId="6241" priority="10">
      <formula>AND((L14/$K$5)&gt;0.4,(L14/$K$5)&lt;=0.6)</formula>
    </cfRule>
  </conditionalFormatting>
  <conditionalFormatting sqref="L14">
    <cfRule type="expression" dxfId="6240" priority="11">
      <formula>AND((L14/$K$5)&gt;0.6,(L14/$K$5)&lt;=0.8)</formula>
    </cfRule>
  </conditionalFormatting>
  <conditionalFormatting sqref="L14">
    <cfRule type="expression" dxfId="6239" priority="12">
      <formula>(L14/$K$5)&gt;0.8</formula>
    </cfRule>
  </conditionalFormatting>
  <conditionalFormatting sqref="F6">
    <cfRule type="containsBlanks" dxfId="6238" priority="1">
      <formula>LEN(TRIM(F6))=0</formula>
    </cfRule>
  </conditionalFormatting>
  <conditionalFormatting sqref="F6">
    <cfRule type="expression" dxfId="6237" priority="2">
      <formula>AND((F6/$I$5)&gt;0,(F6/$I$5)&lt;=0.2)</formula>
    </cfRule>
  </conditionalFormatting>
  <conditionalFormatting sqref="F6">
    <cfRule type="expression" dxfId="6236" priority="3">
      <formula>AND((F6/$I$5)&gt;0.2,(F6/$I$5)&lt;=0.4)</formula>
    </cfRule>
  </conditionalFormatting>
  <conditionalFormatting sqref="F6">
    <cfRule type="expression" dxfId="6235" priority="4">
      <formula>AND((F6/$I$5)&gt;0.4,(F6/$I$5)&lt;=0.62)</formula>
    </cfRule>
  </conditionalFormatting>
  <conditionalFormatting sqref="F6">
    <cfRule type="expression" dxfId="6234" priority="5">
      <formula>AND((F6/$I$5)&gt;0.6,(F6/$I$5)&lt;=0.8)</formula>
    </cfRule>
  </conditionalFormatting>
  <conditionalFormatting sqref="F6">
    <cfRule type="expression" dxfId="6233" priority="6">
      <formula>(F6/$I$5)&gt;0.8</formula>
    </cfRule>
  </conditionalFormatting>
  <conditionalFormatting sqref="F6">
    <cfRule type="cellIs" dxfId="6232" priority="7" operator="equal">
      <formula>0</formula>
    </cfRule>
  </conditionalFormatting>
  <conditionalFormatting sqref="D15:O15">
    <cfRule type="cellIs" dxfId="6231" priority="96" operator="greaterThan">
      <formula>D5</formula>
    </cfRule>
  </conditionalFormatting>
  <conditionalFormatting sqref="D15:O15">
    <cfRule type="cellIs" dxfId="6230" priority="97" operator="lessThan">
      <formula>D5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BE7-866D-49CF-AC3E-1729443EEA50}">
  <dimension ref="A1:U17"/>
  <sheetViews>
    <sheetView workbookViewId="0">
      <selection activeCell="H6" sqref="H6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" style="1" customWidth="1"/>
    <col min="5" max="5" width="5.5703125" style="1" customWidth="1"/>
    <col min="6" max="6" width="5.28515625" style="1" customWidth="1"/>
    <col min="7" max="7" width="5.42578125" style="1" customWidth="1"/>
    <col min="8" max="8" width="5.140625" style="1" customWidth="1"/>
    <col min="9" max="10" width="4.85546875" style="1" customWidth="1"/>
    <col min="11" max="11" width="5.42578125" style="1" customWidth="1"/>
    <col min="12" max="12" width="5.5703125" style="1" customWidth="1"/>
    <col min="13" max="13" width="5" style="1" customWidth="1"/>
    <col min="14" max="14" width="5.28515625" style="1" customWidth="1"/>
    <col min="15" max="15" width="5.140625" style="1" customWidth="1"/>
    <col min="16" max="16" width="7.42578125" style="1" customWidth="1"/>
    <col min="17" max="17" width="7" style="1" customWidth="1"/>
    <col min="18" max="18" width="4.28515625" style="1" customWidth="1"/>
    <col min="19" max="19" width="17.85546875" style="1" customWidth="1"/>
    <col min="20" max="20" width="4.7109375" style="1" customWidth="1"/>
    <col min="21" max="16384" width="14.42578125" style="1"/>
  </cols>
  <sheetData>
    <row r="1" spans="1:21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1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22"/>
      <c r="S2" s="22"/>
      <c r="T2" s="23"/>
    </row>
    <row r="3" spans="1:21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7"/>
      <c r="S3" s="27"/>
      <c r="T3" s="48"/>
      <c r="U3" s="47"/>
    </row>
    <row r="4" spans="1:21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1">
      <c r="A5" s="40"/>
      <c r="B5" s="45"/>
      <c r="C5" s="55" t="s">
        <v>51</v>
      </c>
      <c r="D5" s="30">
        <v>5</v>
      </c>
      <c r="E5" s="30">
        <v>1.5</v>
      </c>
      <c r="F5" s="30">
        <v>5</v>
      </c>
      <c r="G5" s="30">
        <v>5</v>
      </c>
      <c r="H5" s="30"/>
      <c r="I5" s="30">
        <v>2</v>
      </c>
      <c r="J5" s="30">
        <v>5</v>
      </c>
      <c r="K5" s="30">
        <v>3</v>
      </c>
      <c r="L5" s="30"/>
      <c r="M5" s="30">
        <v>4</v>
      </c>
      <c r="N5" s="30">
        <v>5</v>
      </c>
      <c r="O5" s="30">
        <v>5</v>
      </c>
      <c r="P5" s="61">
        <f t="shared" ref="P5:P14" si="0">SUM(D5:O5)</f>
        <v>40.5</v>
      </c>
      <c r="Q5" s="62">
        <f>IF($P$5=0,"",SUM(P6:P14)/$P$5*100)</f>
        <v>100</v>
      </c>
      <c r="R5" s="28"/>
      <c r="S5" s="27"/>
      <c r="T5" s="48"/>
      <c r="U5" s="47"/>
    </row>
    <row r="6" spans="1:21">
      <c r="A6" s="41"/>
      <c r="B6" s="46"/>
      <c r="C6" s="56" t="s">
        <v>57</v>
      </c>
      <c r="D6" s="33"/>
      <c r="E6" s="33">
        <v>1.375</v>
      </c>
      <c r="F6" s="33"/>
      <c r="G6" s="33">
        <v>3</v>
      </c>
      <c r="H6" s="33"/>
      <c r="I6" s="33"/>
      <c r="J6" s="33"/>
      <c r="K6" s="33"/>
      <c r="L6" s="33"/>
      <c r="M6" s="33">
        <v>0.2</v>
      </c>
      <c r="N6" s="33"/>
      <c r="O6" s="33"/>
      <c r="P6" s="63">
        <f t="shared" si="0"/>
        <v>4.5750000000000002</v>
      </c>
      <c r="Q6" s="64">
        <f t="shared" ref="Q6:Q14" si="1">IF($P$5=0,0,P6/$P$5*100)</f>
        <v>11.296296296296298</v>
      </c>
      <c r="R6" s="28"/>
      <c r="S6" s="114" t="s">
        <v>86</v>
      </c>
      <c r="T6" s="48"/>
      <c r="U6" s="47"/>
    </row>
    <row r="7" spans="1:21">
      <c r="A7" s="41"/>
      <c r="B7" s="46"/>
      <c r="C7" s="56" t="s">
        <v>87</v>
      </c>
      <c r="D7" s="33">
        <v>2.5</v>
      </c>
      <c r="E7" s="33"/>
      <c r="F7" s="33">
        <v>3</v>
      </c>
      <c r="G7" s="33">
        <v>1</v>
      </c>
      <c r="H7" s="33"/>
      <c r="I7" s="33">
        <v>1.3</v>
      </c>
      <c r="J7" s="33"/>
      <c r="K7" s="33">
        <v>2.9</v>
      </c>
      <c r="L7" s="33"/>
      <c r="M7" s="33">
        <v>3</v>
      </c>
      <c r="N7" s="33">
        <v>4.5</v>
      </c>
      <c r="O7" s="33">
        <v>1.7</v>
      </c>
      <c r="P7" s="63">
        <f t="shared" si="0"/>
        <v>19.899999999999999</v>
      </c>
      <c r="Q7" s="64">
        <f t="shared" si="1"/>
        <v>49.135802469135797</v>
      </c>
      <c r="R7" s="28"/>
      <c r="S7" s="115"/>
      <c r="T7" s="48"/>
      <c r="U7" s="47"/>
    </row>
    <row r="8" spans="1:21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63">
        <f t="shared" si="0"/>
        <v>0</v>
      </c>
      <c r="Q8" s="64">
        <f t="shared" si="1"/>
        <v>0</v>
      </c>
      <c r="R8" s="28"/>
      <c r="S8" s="115"/>
      <c r="T8" s="48"/>
      <c r="U8" s="47"/>
    </row>
    <row r="9" spans="1:21">
      <c r="A9" s="41"/>
      <c r="B9" s="46"/>
      <c r="C9" s="56" t="s">
        <v>61</v>
      </c>
      <c r="D9" s="33"/>
      <c r="E9" s="33"/>
      <c r="F9" s="33"/>
      <c r="G9" s="33"/>
      <c r="H9" s="33"/>
      <c r="I9" s="33"/>
      <c r="J9" s="33">
        <v>1.3</v>
      </c>
      <c r="K9" s="33"/>
      <c r="L9" s="33"/>
      <c r="M9" s="33"/>
      <c r="N9" s="33"/>
      <c r="O9" s="33"/>
      <c r="P9" s="63">
        <f t="shared" si="0"/>
        <v>1.3</v>
      </c>
      <c r="Q9" s="64">
        <f t="shared" si="1"/>
        <v>3.2098765432098766</v>
      </c>
      <c r="R9" s="28"/>
      <c r="S9" s="115"/>
      <c r="T9" s="48"/>
      <c r="U9" s="47"/>
    </row>
    <row r="10" spans="1:21">
      <c r="A10" s="41"/>
      <c r="B10" s="46"/>
      <c r="C10" s="56" t="s">
        <v>63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63">
        <f t="shared" si="0"/>
        <v>0</v>
      </c>
      <c r="Q10" s="64">
        <f t="shared" si="1"/>
        <v>0</v>
      </c>
      <c r="R10" s="28"/>
      <c r="S10" s="115"/>
      <c r="T10" s="48"/>
      <c r="U10" s="47"/>
    </row>
    <row r="11" spans="1:21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63">
        <f t="shared" si="0"/>
        <v>0</v>
      </c>
      <c r="Q11" s="64">
        <f t="shared" si="1"/>
        <v>0</v>
      </c>
      <c r="R11" s="28"/>
      <c r="S11" s="115"/>
      <c r="T11" s="48"/>
      <c r="U11" s="47"/>
    </row>
    <row r="12" spans="1:21">
      <c r="A12" s="41"/>
      <c r="B12" s="46"/>
      <c r="C12" s="56" t="s">
        <v>67</v>
      </c>
      <c r="D12" s="33">
        <v>1</v>
      </c>
      <c r="E12" s="33"/>
      <c r="F12" s="33"/>
      <c r="G12" s="33"/>
      <c r="H12" s="33"/>
      <c r="I12" s="33">
        <v>0.5</v>
      </c>
      <c r="J12" s="33">
        <v>3</v>
      </c>
      <c r="K12" s="33"/>
      <c r="L12" s="33"/>
      <c r="M12" s="33"/>
      <c r="N12" s="33"/>
      <c r="O12" s="33">
        <v>2.5</v>
      </c>
      <c r="P12" s="63">
        <f t="shared" si="0"/>
        <v>7</v>
      </c>
      <c r="Q12" s="64">
        <f t="shared" si="1"/>
        <v>17.283950617283949</v>
      </c>
      <c r="R12" s="28"/>
      <c r="S12" s="115"/>
      <c r="T12" s="48"/>
      <c r="U12" s="47"/>
    </row>
    <row r="13" spans="1:21">
      <c r="A13" s="41"/>
      <c r="B13" s="46"/>
      <c r="C13" s="56" t="s">
        <v>69</v>
      </c>
      <c r="D13" s="33">
        <v>0.5</v>
      </c>
      <c r="E13" s="33">
        <v>0.125</v>
      </c>
      <c r="F13" s="33">
        <v>2</v>
      </c>
      <c r="G13" s="33">
        <v>1</v>
      </c>
      <c r="H13" s="33"/>
      <c r="I13" s="33">
        <v>0.2</v>
      </c>
      <c r="J13" s="33">
        <v>0.5</v>
      </c>
      <c r="K13" s="33">
        <v>0.1</v>
      </c>
      <c r="L13" s="33"/>
      <c r="M13" s="33">
        <v>0.3</v>
      </c>
      <c r="N13" s="33"/>
      <c r="O13" s="33">
        <v>0.8</v>
      </c>
      <c r="P13" s="63">
        <f t="shared" si="0"/>
        <v>5.5249999999999995</v>
      </c>
      <c r="Q13" s="64">
        <f t="shared" si="1"/>
        <v>13.641975308641975</v>
      </c>
      <c r="R13" s="28"/>
      <c r="S13" s="115"/>
      <c r="T13" s="48"/>
      <c r="U13" s="47"/>
    </row>
    <row r="14" spans="1:21">
      <c r="A14" s="41"/>
      <c r="B14" s="46"/>
      <c r="C14" s="57" t="s">
        <v>71</v>
      </c>
      <c r="D14" s="59">
        <v>1</v>
      </c>
      <c r="E14" s="59"/>
      <c r="F14" s="59"/>
      <c r="G14" s="59"/>
      <c r="H14" s="59"/>
      <c r="I14" s="59"/>
      <c r="J14" s="59">
        <v>0.2</v>
      </c>
      <c r="K14" s="59"/>
      <c r="L14" s="59"/>
      <c r="M14" s="59">
        <v>0.5</v>
      </c>
      <c r="N14" s="59">
        <v>0.5</v>
      </c>
      <c r="O14" s="59"/>
      <c r="P14" s="65">
        <f t="shared" si="0"/>
        <v>2.2000000000000002</v>
      </c>
      <c r="Q14" s="66">
        <f t="shared" si="1"/>
        <v>5.4320987654320998</v>
      </c>
      <c r="R14" s="28"/>
      <c r="S14" s="116"/>
      <c r="T14" s="48"/>
      <c r="U14" s="47"/>
    </row>
    <row r="15" spans="1:21">
      <c r="A15" s="42"/>
      <c r="B15" s="28"/>
      <c r="C15" s="35"/>
      <c r="D15" s="67">
        <f t="shared" ref="D15:O15" si="2">SUM(D6:D14)</f>
        <v>5</v>
      </c>
      <c r="E15" s="67">
        <f t="shared" si="2"/>
        <v>1.5</v>
      </c>
      <c r="F15" s="67">
        <f t="shared" si="2"/>
        <v>5</v>
      </c>
      <c r="G15" s="67">
        <f t="shared" si="2"/>
        <v>5</v>
      </c>
      <c r="H15" s="67">
        <f t="shared" si="2"/>
        <v>0</v>
      </c>
      <c r="I15" s="67">
        <f t="shared" si="2"/>
        <v>2</v>
      </c>
      <c r="J15" s="67">
        <f t="shared" si="2"/>
        <v>5</v>
      </c>
      <c r="K15" s="67">
        <f t="shared" si="2"/>
        <v>3</v>
      </c>
      <c r="L15" s="67">
        <f t="shared" si="2"/>
        <v>0</v>
      </c>
      <c r="M15" s="67">
        <f t="shared" si="2"/>
        <v>4</v>
      </c>
      <c r="N15" s="67">
        <f t="shared" si="2"/>
        <v>5</v>
      </c>
      <c r="O15" s="67">
        <f t="shared" si="2"/>
        <v>5</v>
      </c>
      <c r="P15" s="35"/>
      <c r="Q15" s="35"/>
      <c r="R15" s="27"/>
      <c r="S15" s="27"/>
      <c r="T15" s="48"/>
      <c r="U15" s="47"/>
    </row>
    <row r="16" spans="1:21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47"/>
    </row>
    <row r="17" spans="2:20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37"/>
      <c r="S17" s="37"/>
      <c r="T17" s="38"/>
    </row>
  </sheetData>
  <mergeCells count="3">
    <mergeCell ref="C2:Q2"/>
    <mergeCell ref="S6:S14"/>
    <mergeCell ref="C17:Q17"/>
  </mergeCells>
  <conditionalFormatting sqref="I6:I14">
    <cfRule type="containsBlanks" dxfId="6229" priority="117">
      <formula>LEN(TRIM(I6))=0</formula>
    </cfRule>
  </conditionalFormatting>
  <conditionalFormatting sqref="I6:I14">
    <cfRule type="expression" dxfId="6228" priority="123">
      <formula>AND((I6/$I$5)&gt;0,(I6/$I$5)&lt;=0.2)</formula>
    </cfRule>
  </conditionalFormatting>
  <conditionalFormatting sqref="I6:I14">
    <cfRule type="expression" dxfId="6227" priority="124">
      <formula>AND((I6/$I$5)&gt;0.2,(I6/$I$5)&lt;=0.4)</formula>
    </cfRule>
  </conditionalFormatting>
  <conditionalFormatting sqref="I6:I14">
    <cfRule type="expression" dxfId="6226" priority="125">
      <formula>AND((I6/$I$5)&gt;0.4,(I6/$I$5)&lt;=0.62)</formula>
    </cfRule>
  </conditionalFormatting>
  <conditionalFormatting sqref="I6:I14">
    <cfRule type="expression" dxfId="6225" priority="126">
      <formula>AND((I6/$I$5)&gt;0.6,(I6/$I$5)&lt;=0.8)</formula>
    </cfRule>
  </conditionalFormatting>
  <conditionalFormatting sqref="I6:I14">
    <cfRule type="expression" dxfId="6224" priority="127">
      <formula>(I6/$I$5)&gt;0.8</formula>
    </cfRule>
  </conditionalFormatting>
  <conditionalFormatting sqref="P5:Q14">
    <cfRule type="containsBlanks" dxfId="6223" priority="158">
      <formula>LEN(TRIM(P5))=0</formula>
    </cfRule>
  </conditionalFormatting>
  <conditionalFormatting sqref="P6:Q14 I5:I14">
    <cfRule type="cellIs" dxfId="6222" priority="159" operator="equal">
      <formula>0</formula>
    </cfRule>
  </conditionalFormatting>
  <conditionalFormatting sqref="Q5">
    <cfRule type="cellIs" dxfId="6221" priority="101" operator="greaterThan">
      <formula>100</formula>
    </cfRule>
  </conditionalFormatting>
  <conditionalFormatting sqref="Q5">
    <cfRule type="cellIs" dxfId="6220" priority="100" operator="lessThan">
      <formula>100</formula>
    </cfRule>
  </conditionalFormatting>
  <conditionalFormatting sqref="Q6:Q14">
    <cfRule type="top10" dxfId="6219" priority="99" rank="3"/>
  </conditionalFormatting>
  <conditionalFormatting sqref="D15:O15">
    <cfRule type="cellIs" dxfId="6218" priority="69" operator="greaterThan">
      <formula>D5</formula>
    </cfRule>
  </conditionalFormatting>
  <conditionalFormatting sqref="D15:O15">
    <cfRule type="cellIs" dxfId="6217" priority="68" operator="lessThan">
      <formula>D5</formula>
    </cfRule>
  </conditionalFormatting>
  <conditionalFormatting sqref="D6:H14">
    <cfRule type="containsBlanks" dxfId="6216" priority="8">
      <formula>LEN(TRIM(D6))=0</formula>
    </cfRule>
  </conditionalFormatting>
  <conditionalFormatting sqref="D6:H14">
    <cfRule type="expression" dxfId="6215" priority="9">
      <formula>AND((D6/$I$5)&gt;0,(D6/$I$5)&lt;=0.2)</formula>
    </cfRule>
  </conditionalFormatting>
  <conditionalFormatting sqref="D6:H14">
    <cfRule type="expression" dxfId="6214" priority="10">
      <formula>AND((D6/$I$5)&gt;0.2,(D6/$I$5)&lt;=0.4)</formula>
    </cfRule>
  </conditionalFormatting>
  <conditionalFormatting sqref="D6:H14">
    <cfRule type="expression" dxfId="6213" priority="11">
      <formula>AND((D6/$I$5)&gt;0.4,(D6/$I$5)&lt;=0.62)</formula>
    </cfRule>
  </conditionalFormatting>
  <conditionalFormatting sqref="D6:H14">
    <cfRule type="expression" dxfId="6212" priority="12">
      <formula>AND((D6/$I$5)&gt;0.6,(D6/$I$5)&lt;=0.8)</formula>
    </cfRule>
  </conditionalFormatting>
  <conditionalFormatting sqref="D6:H14">
    <cfRule type="expression" dxfId="6211" priority="13">
      <formula>(D6/$I$5)&gt;0.8</formula>
    </cfRule>
  </conditionalFormatting>
  <conditionalFormatting sqref="D5:H14">
    <cfRule type="cellIs" dxfId="6210" priority="14" operator="equal">
      <formula>0</formula>
    </cfRule>
  </conditionalFormatting>
  <conditionalFormatting sqref="J6:O14">
    <cfRule type="containsBlanks" dxfId="6209" priority="1">
      <formula>LEN(TRIM(J6))=0</formula>
    </cfRule>
  </conditionalFormatting>
  <conditionalFormatting sqref="J6:O14">
    <cfRule type="expression" dxfId="6208" priority="2">
      <formula>AND((J6/$I$5)&gt;0,(J6/$I$5)&lt;=0.2)</formula>
    </cfRule>
  </conditionalFormatting>
  <conditionalFormatting sqref="J6:O14">
    <cfRule type="expression" dxfId="6207" priority="3">
      <formula>AND((J6/$I$5)&gt;0.2,(J6/$I$5)&lt;=0.4)</formula>
    </cfRule>
  </conditionalFormatting>
  <conditionalFormatting sqref="J6:O14">
    <cfRule type="expression" dxfId="6206" priority="4">
      <formula>AND((J6/$I$5)&gt;0.4,(J6/$I$5)&lt;=0.62)</formula>
    </cfRule>
  </conditionalFormatting>
  <conditionalFormatting sqref="J6:O14">
    <cfRule type="expression" dxfId="6205" priority="5">
      <formula>AND((J6/$I$5)&gt;0.6,(J6/$I$5)&lt;=0.8)</formula>
    </cfRule>
  </conditionalFormatting>
  <conditionalFormatting sqref="J6:O14">
    <cfRule type="expression" dxfId="6204" priority="6">
      <formula>(J6/$I$5)&gt;0.8</formula>
    </cfRule>
  </conditionalFormatting>
  <conditionalFormatting sqref="J5:O14">
    <cfRule type="cellIs" dxfId="6203" priority="7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5C15-889D-4035-A128-4DC4ED90158D}">
  <dimension ref="A1:V17"/>
  <sheetViews>
    <sheetView workbookViewId="0">
      <selection activeCell="N7" sqref="N7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2">
      <c r="A5" s="40"/>
      <c r="B5" s="45"/>
      <c r="C5" s="55" t="s">
        <v>51</v>
      </c>
      <c r="D5" s="30">
        <v>5</v>
      </c>
      <c r="E5" s="30">
        <v>2</v>
      </c>
      <c r="F5" s="30">
        <v>5</v>
      </c>
      <c r="G5" s="30">
        <v>4</v>
      </c>
      <c r="H5" s="30">
        <v>5</v>
      </c>
      <c r="I5" s="30">
        <v>5</v>
      </c>
      <c r="J5" s="30">
        <v>5</v>
      </c>
      <c r="K5" s="30">
        <v>2</v>
      </c>
      <c r="L5" s="30">
        <v>5</v>
      </c>
      <c r="M5" s="30">
        <v>4</v>
      </c>
      <c r="N5" s="30">
        <v>4.5</v>
      </c>
      <c r="O5" s="31">
        <v>5</v>
      </c>
      <c r="P5" s="61">
        <f t="shared" ref="P5:P14" si="0">SUM(D5:O5)</f>
        <v>51.5</v>
      </c>
      <c r="Q5" s="62">
        <f>IF($P$5=0,"",SUM(P6:P14)/$P$5*100)</f>
        <v>99.999999999999986</v>
      </c>
      <c r="R5" s="28"/>
      <c r="S5" s="27"/>
      <c r="T5" s="48"/>
      <c r="U5" s="47"/>
    </row>
    <row r="6" spans="1:22" ht="12.75" customHeight="1">
      <c r="A6" s="41"/>
      <c r="B6" s="46"/>
      <c r="C6" s="56" t="s">
        <v>57</v>
      </c>
      <c r="D6" s="33"/>
      <c r="E6" s="33">
        <v>0.47</v>
      </c>
      <c r="F6" s="33"/>
      <c r="G6" s="68"/>
      <c r="H6" s="33"/>
      <c r="I6" s="33"/>
      <c r="J6" s="33"/>
      <c r="K6" s="33"/>
      <c r="L6" s="33"/>
      <c r="M6" s="33"/>
      <c r="N6" s="33"/>
      <c r="O6" s="34"/>
      <c r="P6" s="63">
        <f t="shared" si="0"/>
        <v>0.47</v>
      </c>
      <c r="Q6" s="64">
        <f t="shared" ref="Q6:Q14" si="1">IF($P$5=0,0,P6/$P$5*100)</f>
        <v>0.9126213592233009</v>
      </c>
      <c r="R6" s="28"/>
      <c r="S6" s="114" t="s">
        <v>86</v>
      </c>
      <c r="T6" s="48"/>
      <c r="U6" s="47"/>
    </row>
    <row r="7" spans="1:22">
      <c r="A7" s="41"/>
      <c r="B7" s="46"/>
      <c r="C7" s="56" t="s">
        <v>87</v>
      </c>
      <c r="D7" s="33">
        <v>1.5</v>
      </c>
      <c r="E7" s="33"/>
      <c r="F7" s="33">
        <v>1</v>
      </c>
      <c r="G7" s="33">
        <v>3.2</v>
      </c>
      <c r="H7" s="33">
        <v>2</v>
      </c>
      <c r="I7" s="33">
        <v>4</v>
      </c>
      <c r="J7" s="33"/>
      <c r="K7" s="33">
        <v>1.8</v>
      </c>
      <c r="L7" s="33">
        <v>2.5</v>
      </c>
      <c r="M7" s="33">
        <v>3.5</v>
      </c>
      <c r="N7" s="33">
        <v>3</v>
      </c>
      <c r="O7" s="34">
        <v>2.7</v>
      </c>
      <c r="P7" s="63">
        <f t="shared" si="0"/>
        <v>25.2</v>
      </c>
      <c r="Q7" s="64">
        <f t="shared" si="1"/>
        <v>48.932038834951456</v>
      </c>
      <c r="R7" s="28"/>
      <c r="S7" s="115"/>
      <c r="T7" s="48"/>
      <c r="U7" s="47"/>
    </row>
    <row r="8" spans="1:22">
      <c r="A8" s="41"/>
      <c r="B8" s="46"/>
      <c r="C8" s="56" t="s">
        <v>70</v>
      </c>
      <c r="D8" s="33"/>
      <c r="E8" s="33"/>
      <c r="F8" s="33">
        <v>0.5</v>
      </c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0.5</v>
      </c>
      <c r="Q8" s="64">
        <f t="shared" si="1"/>
        <v>0.97087378640776689</v>
      </c>
      <c r="R8" s="28"/>
      <c r="S8" s="115"/>
      <c r="T8" s="48"/>
      <c r="U8" s="47"/>
    </row>
    <row r="9" spans="1:22">
      <c r="A9" s="41"/>
      <c r="B9" s="46"/>
      <c r="C9" s="56" t="s">
        <v>61</v>
      </c>
      <c r="D9" s="33"/>
      <c r="E9" s="33"/>
      <c r="F9" s="33"/>
      <c r="G9" s="33"/>
      <c r="H9" s="33">
        <v>2.2999999999999998</v>
      </c>
      <c r="I9" s="33"/>
      <c r="J9" s="33">
        <v>2.1</v>
      </c>
      <c r="K9" s="33"/>
      <c r="L9" s="33"/>
      <c r="M9" s="33"/>
      <c r="N9" s="33"/>
      <c r="O9" s="34"/>
      <c r="P9" s="63">
        <f t="shared" si="0"/>
        <v>4.4000000000000004</v>
      </c>
      <c r="Q9" s="64">
        <f t="shared" si="1"/>
        <v>8.543689320388351</v>
      </c>
      <c r="R9" s="28"/>
      <c r="S9" s="115"/>
      <c r="T9" s="48"/>
      <c r="U9" s="47"/>
    </row>
    <row r="10" spans="1:22">
      <c r="A10" s="41"/>
      <c r="B10" s="46"/>
      <c r="C10" s="56" t="s">
        <v>63</v>
      </c>
      <c r="D10" s="33"/>
      <c r="E10" s="33">
        <v>1.2</v>
      </c>
      <c r="F10" s="33"/>
      <c r="G10" s="33"/>
      <c r="H10" s="33"/>
      <c r="I10" s="33"/>
      <c r="J10" s="33"/>
      <c r="K10" s="33"/>
      <c r="L10" s="33"/>
      <c r="M10" s="33"/>
      <c r="N10" s="33"/>
      <c r="O10" s="34"/>
      <c r="P10" s="63">
        <f t="shared" si="0"/>
        <v>1.2</v>
      </c>
      <c r="Q10" s="64">
        <f t="shared" si="1"/>
        <v>2.3300970873786406</v>
      </c>
      <c r="R10" s="28"/>
      <c r="S10" s="115"/>
      <c r="T10" s="48"/>
      <c r="U10" s="47"/>
    </row>
    <row r="11" spans="1:22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>
        <v>1</v>
      </c>
      <c r="K11" s="33"/>
      <c r="L11" s="33"/>
      <c r="M11" s="33"/>
      <c r="N11" s="33"/>
      <c r="O11" s="34"/>
      <c r="P11" s="63">
        <f t="shared" si="0"/>
        <v>1</v>
      </c>
      <c r="Q11" s="64">
        <f t="shared" si="1"/>
        <v>1.9417475728155338</v>
      </c>
      <c r="R11" s="28"/>
      <c r="S11" s="115"/>
      <c r="T11" s="48"/>
      <c r="U11" s="47"/>
    </row>
    <row r="12" spans="1:22">
      <c r="A12" s="41"/>
      <c r="B12" s="46"/>
      <c r="C12" s="56" t="s">
        <v>67</v>
      </c>
      <c r="D12" s="33">
        <v>1.5</v>
      </c>
      <c r="E12" s="33"/>
      <c r="F12" s="33">
        <v>1.5</v>
      </c>
      <c r="G12" s="33"/>
      <c r="H12" s="33"/>
      <c r="I12" s="33">
        <v>0.5</v>
      </c>
      <c r="J12" s="33">
        <v>1</v>
      </c>
      <c r="K12" s="33"/>
      <c r="L12" s="33"/>
      <c r="M12" s="33"/>
      <c r="N12" s="33">
        <v>0.5</v>
      </c>
      <c r="O12" s="34">
        <v>1</v>
      </c>
      <c r="P12" s="63">
        <f t="shared" si="0"/>
        <v>6</v>
      </c>
      <c r="Q12" s="64">
        <f t="shared" si="1"/>
        <v>11.650485436893204</v>
      </c>
      <c r="R12" s="28"/>
      <c r="S12" s="115"/>
      <c r="T12" s="48"/>
      <c r="U12" s="47"/>
    </row>
    <row r="13" spans="1:22">
      <c r="A13" s="41"/>
      <c r="B13" s="46"/>
      <c r="C13" s="56" t="s">
        <v>69</v>
      </c>
      <c r="D13" s="33">
        <v>1</v>
      </c>
      <c r="E13" s="33">
        <v>0.33</v>
      </c>
      <c r="F13" s="33">
        <v>1.5</v>
      </c>
      <c r="G13" s="33">
        <v>0.8</v>
      </c>
      <c r="H13" s="33">
        <v>0.6</v>
      </c>
      <c r="I13" s="33">
        <v>0.3</v>
      </c>
      <c r="J13" s="33">
        <v>0.8</v>
      </c>
      <c r="K13" s="33">
        <v>0.2</v>
      </c>
      <c r="L13" s="33">
        <v>0.5</v>
      </c>
      <c r="M13" s="33">
        <v>0.3</v>
      </c>
      <c r="N13" s="33">
        <v>0.7</v>
      </c>
      <c r="O13" s="34">
        <v>1.2</v>
      </c>
      <c r="P13" s="63">
        <f t="shared" si="0"/>
        <v>8.2299999999999986</v>
      </c>
      <c r="Q13" s="64">
        <f t="shared" si="1"/>
        <v>15.980582524271842</v>
      </c>
      <c r="R13" s="28"/>
      <c r="S13" s="115"/>
      <c r="T13" s="48"/>
      <c r="U13" s="47"/>
    </row>
    <row r="14" spans="1:22">
      <c r="A14" s="41"/>
      <c r="B14" s="46"/>
      <c r="C14" s="57" t="s">
        <v>71</v>
      </c>
      <c r="D14" s="59">
        <v>1</v>
      </c>
      <c r="E14" s="59"/>
      <c r="F14" s="59">
        <v>0.5</v>
      </c>
      <c r="G14" s="59"/>
      <c r="H14" s="59">
        <v>0.1</v>
      </c>
      <c r="I14" s="59">
        <v>0.2</v>
      </c>
      <c r="J14" s="59">
        <v>0.1</v>
      </c>
      <c r="K14" s="59"/>
      <c r="L14" s="59">
        <v>2</v>
      </c>
      <c r="M14" s="59">
        <v>0.2</v>
      </c>
      <c r="N14" s="59">
        <v>0.3</v>
      </c>
      <c r="O14" s="60">
        <v>0.1</v>
      </c>
      <c r="P14" s="65">
        <f t="shared" si="0"/>
        <v>4.5</v>
      </c>
      <c r="Q14" s="66">
        <f t="shared" si="1"/>
        <v>8.7378640776699026</v>
      </c>
      <c r="R14" s="28"/>
      <c r="S14" s="116"/>
      <c r="T14" s="48"/>
      <c r="U14" s="47"/>
    </row>
    <row r="15" spans="1:22">
      <c r="A15" s="42"/>
      <c r="B15" s="28"/>
      <c r="C15" s="35"/>
      <c r="D15" s="67">
        <f t="shared" ref="D15:O15" si="2">SUM(D6:D14)</f>
        <v>5</v>
      </c>
      <c r="E15" s="67">
        <f t="shared" si="2"/>
        <v>2</v>
      </c>
      <c r="F15" s="67">
        <f t="shared" si="2"/>
        <v>5</v>
      </c>
      <c r="G15" s="67">
        <f t="shared" si="2"/>
        <v>4</v>
      </c>
      <c r="H15" s="67">
        <f t="shared" si="2"/>
        <v>4.9999999999999991</v>
      </c>
      <c r="I15" s="67">
        <f t="shared" si="2"/>
        <v>5</v>
      </c>
      <c r="J15" s="67">
        <f t="shared" si="2"/>
        <v>4.9999999999999991</v>
      </c>
      <c r="K15" s="67">
        <f t="shared" si="2"/>
        <v>2</v>
      </c>
      <c r="L15" s="67">
        <f t="shared" si="2"/>
        <v>5</v>
      </c>
      <c r="M15" s="67">
        <f t="shared" si="2"/>
        <v>4</v>
      </c>
      <c r="N15" s="67">
        <f t="shared" si="2"/>
        <v>4.5</v>
      </c>
      <c r="O15" s="67">
        <f t="shared" si="2"/>
        <v>5</v>
      </c>
      <c r="P15" s="35"/>
      <c r="Q15" s="35"/>
      <c r="R15" s="27"/>
      <c r="S15" s="27"/>
      <c r="T15" s="48"/>
      <c r="U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S6:S14"/>
    <mergeCell ref="C17:R17"/>
  </mergeCells>
  <conditionalFormatting sqref="D6:D14">
    <cfRule type="expression" dxfId="6202" priority="33">
      <formula>AND((D6/$D$5)&gt;0,(D6/$D$5)&lt;=0.2)</formula>
    </cfRule>
  </conditionalFormatting>
  <conditionalFormatting sqref="D6:D14">
    <cfRule type="expression" dxfId="6201" priority="34">
      <formula>AND((D6/$D$5)&gt;0.2,(D6/$D$5)&lt;=0.4)</formula>
    </cfRule>
  </conditionalFormatting>
  <conditionalFormatting sqref="D6:D14">
    <cfRule type="expression" dxfId="6200" priority="35">
      <formula>AND((D6/$D$5)&gt;0.4,(D6/$D$5)&lt;=0.6)</formula>
    </cfRule>
  </conditionalFormatting>
  <conditionalFormatting sqref="D6:D14">
    <cfRule type="expression" dxfId="6199" priority="36">
      <formula>AND((D6/$D$5)&gt;0.6,(D6/$D$5)&lt;=0.8)</formula>
    </cfRule>
  </conditionalFormatting>
  <conditionalFormatting sqref="D6:D14">
    <cfRule type="expression" dxfId="6198" priority="37">
      <formula>(D6/$D$5)&gt;0.8</formula>
    </cfRule>
  </conditionalFormatting>
  <conditionalFormatting sqref="E6:E14">
    <cfRule type="expression" dxfId="6197" priority="38">
      <formula>AND((E6/$E$5)&gt;0.2,(E6/$E$5)&lt;=0.4)</formula>
    </cfRule>
  </conditionalFormatting>
  <conditionalFormatting sqref="E6:E14">
    <cfRule type="expression" dxfId="6196" priority="39">
      <formula>AND((E6/$E$5)*100&gt;0,(E6/$E$5)*100&lt;=20)</formula>
    </cfRule>
  </conditionalFormatting>
  <conditionalFormatting sqref="E6:E14">
    <cfRule type="expression" dxfId="6195" priority="40">
      <formula>AND((E6/$E$5)*100&gt;40,(E6/$E$5)*100&lt;=60)</formula>
    </cfRule>
  </conditionalFormatting>
  <conditionalFormatting sqref="E6:E14">
    <cfRule type="expression" dxfId="6194" priority="41">
      <formula>AND((E6/$E$5)*100&gt;60,(E6/$E$5)*100&lt;=80)</formula>
    </cfRule>
  </conditionalFormatting>
  <conditionalFormatting sqref="E6:E14">
    <cfRule type="expression" dxfId="6193" priority="42">
      <formula>(E6/$E$5)&gt;0.8</formula>
    </cfRule>
  </conditionalFormatting>
  <conditionalFormatting sqref="F7:F14">
    <cfRule type="expression" dxfId="6192" priority="43">
      <formula>AND((F7/$F$5)&gt;0,(F7/$F$5)&lt;=0.2)</formula>
    </cfRule>
  </conditionalFormatting>
  <conditionalFormatting sqref="F7:F14">
    <cfRule type="expression" dxfId="6191" priority="44">
      <formula>AND((F7/$F$5)&gt;0.2,(F7/$F$5)&lt;=0.4)</formula>
    </cfRule>
  </conditionalFormatting>
  <conditionalFormatting sqref="F7:F14">
    <cfRule type="expression" dxfId="6190" priority="45">
      <formula>AND((F7/$F$5)&gt;0.4,(F7/$F$5)&lt;=0.6)</formula>
    </cfRule>
  </conditionalFormatting>
  <conditionalFormatting sqref="F7:F14">
    <cfRule type="expression" dxfId="6189" priority="46">
      <formula>AND((F7/$F$5)&gt;0.6,(F7/$F$5)*100&lt;=0.8)</formula>
    </cfRule>
  </conditionalFormatting>
  <conditionalFormatting sqref="F7:F14">
    <cfRule type="expression" dxfId="6188" priority="47">
      <formula>(F7/$F$5)&gt;0.8</formula>
    </cfRule>
  </conditionalFormatting>
  <conditionalFormatting sqref="G6:G14">
    <cfRule type="expression" dxfId="6187" priority="48">
      <formula>AND((G6/$G$5)&gt;0,(G6/$G$5)&lt;=0.2)</formula>
    </cfRule>
  </conditionalFormatting>
  <conditionalFormatting sqref="G6:G14">
    <cfRule type="expression" dxfId="6186" priority="49">
      <formula>AND((G6/$G$5)&gt;0.2,(G6/$G$5)&lt;=0.4)</formula>
    </cfRule>
  </conditionalFormatting>
  <conditionalFormatting sqref="G6:G14">
    <cfRule type="expression" dxfId="6185" priority="50">
      <formula>AND((G6/$G$5)&gt;0.4,(G6/$G$5)&lt;=0.6)</formula>
    </cfRule>
  </conditionalFormatting>
  <conditionalFormatting sqref="G6:G14">
    <cfRule type="expression" dxfId="6184" priority="51">
      <formula>AND((G6/$G$5)&gt;0.6,(G6/$G$5)&lt;=0.8)</formula>
    </cfRule>
  </conditionalFormatting>
  <conditionalFormatting sqref="G6:G14">
    <cfRule type="expression" dxfId="6183" priority="52">
      <formula>(G6/$G$5)&gt;0.8</formula>
    </cfRule>
  </conditionalFormatting>
  <conditionalFormatting sqref="M13:O13 G6:O6 D7:O12 D13:K13 D14:O14 D6:E6">
    <cfRule type="containsBlanks" dxfId="6182" priority="53">
      <formula>LEN(TRIM(D6))=0</formula>
    </cfRule>
  </conditionalFormatting>
  <conditionalFormatting sqref="H6:H14">
    <cfRule type="expression" dxfId="6181" priority="54">
      <formula>AND((H6/$H$5)&gt;0,(H6/$H$5)&lt;=0.2)</formula>
    </cfRule>
  </conditionalFormatting>
  <conditionalFormatting sqref="H6:H14">
    <cfRule type="expression" dxfId="6180" priority="55">
      <formula>AND((H6/$H$5)&gt;0.2,(H6/$H$5)&lt;=0.4)</formula>
    </cfRule>
  </conditionalFormatting>
  <conditionalFormatting sqref="H6:H14">
    <cfRule type="expression" dxfId="6179" priority="56">
      <formula>AND((H6/$H$5)&gt;0.4,(H6/$H$5)&lt;=0.6)</formula>
    </cfRule>
  </conditionalFormatting>
  <conditionalFormatting sqref="H6:H14">
    <cfRule type="expression" dxfId="6178" priority="57">
      <formula>AND((H6/$H$5)&gt;0.6,(H6/$H$5)&lt;=0.8)</formula>
    </cfRule>
  </conditionalFormatting>
  <conditionalFormatting sqref="H6:H14">
    <cfRule type="expression" dxfId="6177" priority="58">
      <formula>(H6/$H$5)&gt;0.8</formula>
    </cfRule>
  </conditionalFormatting>
  <conditionalFormatting sqref="I6:I14">
    <cfRule type="expression" dxfId="6176" priority="59">
      <formula>AND((I6/$I$5)&gt;0,(I6/$I$5)&lt;=0.2)</formula>
    </cfRule>
  </conditionalFormatting>
  <conditionalFormatting sqref="I6:I14">
    <cfRule type="expression" dxfId="6175" priority="60">
      <formula>AND((I6/$I$5)&gt;0.2,(I6/$I$5)&lt;=0.4)</formula>
    </cfRule>
  </conditionalFormatting>
  <conditionalFormatting sqref="I6:I14">
    <cfRule type="expression" dxfId="6174" priority="61">
      <formula>AND((I6/$I$5)&gt;0.4,(I6/$I$5)&lt;=0.62)</formula>
    </cfRule>
  </conditionalFormatting>
  <conditionalFormatting sqref="I6:I14">
    <cfRule type="expression" dxfId="6173" priority="62">
      <formula>AND((I6/$I$5)&gt;0.6,(I6/$I$5)&lt;=0.8)</formula>
    </cfRule>
  </conditionalFormatting>
  <conditionalFormatting sqref="I6:I14">
    <cfRule type="expression" dxfId="6172" priority="63">
      <formula>(I6/$I$5)&gt;0.8</formula>
    </cfRule>
  </conditionalFormatting>
  <conditionalFormatting sqref="J6:J14">
    <cfRule type="expression" dxfId="6171" priority="64">
      <formula>AND((J6/$J$5)&gt;0,(J6/$J$5)&lt;=0.2)</formula>
    </cfRule>
  </conditionalFormatting>
  <conditionalFormatting sqref="J6:J14">
    <cfRule type="expression" dxfId="6170" priority="65">
      <formula>AND((J6/$J$5)&gt;0.2,(J6/$J$5)&lt;=0.4)</formula>
    </cfRule>
  </conditionalFormatting>
  <conditionalFormatting sqref="J6:J14">
    <cfRule type="expression" dxfId="6169" priority="66">
      <formula>AND((J6/$J$5)&gt;0.4,(J6/$J$5)&lt;=0.6)</formula>
    </cfRule>
  </conditionalFormatting>
  <conditionalFormatting sqref="J6:J14">
    <cfRule type="expression" dxfId="6168" priority="67">
      <formula>AND((J6/$J$5)&gt;0.6,(J6/$J$5)&lt;=0.8)</formula>
    </cfRule>
  </conditionalFormatting>
  <conditionalFormatting sqref="J6:J14">
    <cfRule type="expression" dxfId="6167" priority="68">
      <formula>(J6/$J$5)&gt;0.8</formula>
    </cfRule>
  </conditionalFormatting>
  <conditionalFormatting sqref="K6:K14">
    <cfRule type="expression" dxfId="6166" priority="69">
      <formula>AND((K6/$K$5)&gt;0,(K6/$K$5)&lt;=0.2)</formula>
    </cfRule>
  </conditionalFormatting>
  <conditionalFormatting sqref="K6:K14">
    <cfRule type="expression" dxfId="6165" priority="70">
      <formula>AND((K6/$K$5)&gt;0.2,(K6/$K$5)&lt;=0.4)</formula>
    </cfRule>
  </conditionalFormatting>
  <conditionalFormatting sqref="K6:K14">
    <cfRule type="expression" dxfId="6164" priority="71">
      <formula>AND((K6/$K$5)&gt;0.4,(K6/$K$5)&lt;=0.6)</formula>
    </cfRule>
  </conditionalFormatting>
  <conditionalFormatting sqref="K6:K14">
    <cfRule type="expression" dxfId="6163" priority="72">
      <formula>AND((K6/$K$5)&gt;0.6,(K6/$K$5)&lt;=0.8)</formula>
    </cfRule>
  </conditionalFormatting>
  <conditionalFormatting sqref="K6:K14">
    <cfRule type="expression" dxfId="6162" priority="73">
      <formula>(K6/$K$5)&gt;0.8</formula>
    </cfRule>
  </conditionalFormatting>
  <conditionalFormatting sqref="L6:L12 L14">
    <cfRule type="expression" dxfId="6161" priority="74">
      <formula>AND((L6/$L$5)&gt;0,(L6/$L$5)&lt;=0.2)</formula>
    </cfRule>
  </conditionalFormatting>
  <conditionalFormatting sqref="L6:L12 L14">
    <cfRule type="expression" dxfId="6160" priority="75">
      <formula>AND((L6/$L$5)&gt;0.2,(L6/$L$5)&lt;=0.4)</formula>
    </cfRule>
  </conditionalFormatting>
  <conditionalFormatting sqref="L6:L12 L14">
    <cfRule type="expression" dxfId="6159" priority="76">
      <formula>AND((L6/$L$5)&gt;0.4,(L6/$L$5)&lt;=0.6)</formula>
    </cfRule>
  </conditionalFormatting>
  <conditionalFormatting sqref="L6:L12 L14">
    <cfRule type="expression" dxfId="6158" priority="77">
      <formula>AND((L6/$L$5)&gt;0.6,(L6/$L$5)&lt;=0.8)</formula>
    </cfRule>
  </conditionalFormatting>
  <conditionalFormatting sqref="L6:L12 L14">
    <cfRule type="expression" dxfId="6157" priority="78">
      <formula>(L6/$L$5)&gt;0.8</formula>
    </cfRule>
  </conditionalFormatting>
  <conditionalFormatting sqref="M6:M14">
    <cfRule type="expression" dxfId="6156" priority="79">
      <formula>AND((M6/$M$5)&gt;0,(M6/$M$5)&lt;=0.2)</formula>
    </cfRule>
  </conditionalFormatting>
  <conditionalFormatting sqref="M6:M14">
    <cfRule type="expression" dxfId="6155" priority="80">
      <formula>AND((M6/$M$5)&gt;0.2,(M6/$M$5)&lt;=0.4)</formula>
    </cfRule>
  </conditionalFormatting>
  <conditionalFormatting sqref="M6:M14">
    <cfRule type="expression" dxfId="6154" priority="81">
      <formula>AND((M6/$M$5)&gt;0.4,(M6/$M$5)&lt;=0.6)</formula>
    </cfRule>
  </conditionalFormatting>
  <conditionalFormatting sqref="M6:M14">
    <cfRule type="expression" dxfId="6153" priority="82">
      <formula>AND((M6/$M$5)&gt;0.6,(M6/$M$5)&lt;=0.8)</formula>
    </cfRule>
  </conditionalFormatting>
  <conditionalFormatting sqref="M6:M14">
    <cfRule type="expression" dxfId="6152" priority="83">
      <formula>(M6/$M$5)&gt;0.8</formula>
    </cfRule>
  </conditionalFormatting>
  <conditionalFormatting sqref="N6:N14">
    <cfRule type="expression" dxfId="6151" priority="84">
      <formula>AND((N6/$N$5)&gt;0,(N6/$N$5)&lt;=0.2)</formula>
    </cfRule>
  </conditionalFormatting>
  <conditionalFormatting sqref="N6:N14">
    <cfRule type="expression" dxfId="6150" priority="85">
      <formula>AND((N6/$N$5)&gt;0.2,(N6/$N$5)&lt;=0.4)</formula>
    </cfRule>
  </conditionalFormatting>
  <conditionalFormatting sqref="N6:N14">
    <cfRule type="expression" dxfId="6149" priority="86">
      <formula>AND((N6/$N$5)&gt;0.4,(N6/$N$5)&lt;=0.6)</formula>
    </cfRule>
  </conditionalFormatting>
  <conditionalFormatting sqref="N6:N14">
    <cfRule type="expression" dxfId="6148" priority="87">
      <formula>AND((N6/$N$5)&gt;0.6,(N6/$N$5)&lt;=0.8)</formula>
    </cfRule>
  </conditionalFormatting>
  <conditionalFormatting sqref="N6:N14">
    <cfRule type="expression" dxfId="6147" priority="88">
      <formula>(N6/$N$5)&gt;0.8</formula>
    </cfRule>
  </conditionalFormatting>
  <conditionalFormatting sqref="O6:O14">
    <cfRule type="expression" dxfId="6146" priority="89">
      <formula>AND((O6/$O$5)&gt;0,(O6/$O$5)&lt;=0.2)</formula>
    </cfRule>
  </conditionalFormatting>
  <conditionalFormatting sqref="O6:O14">
    <cfRule type="expression" dxfId="6145" priority="90">
      <formula>AND((O6/$O$5)&gt;0.2,(O6/$O$5)&lt;=0.4)</formula>
    </cfRule>
  </conditionalFormatting>
  <conditionalFormatting sqref="O6:O14">
    <cfRule type="expression" dxfId="6144" priority="91">
      <formula>AND((O6/$O$5)&gt;0.4,(O6/$O$5)&lt;=0.6)</formula>
    </cfRule>
  </conditionalFormatting>
  <conditionalFormatting sqref="O6:O14">
    <cfRule type="expression" dxfId="6143" priority="92">
      <formula>AND((O6/$O$5)&gt;0.6,(O6/$O$5)&lt;=0.8)</formula>
    </cfRule>
  </conditionalFormatting>
  <conditionalFormatting sqref="O6:O14">
    <cfRule type="expression" dxfId="6142" priority="93">
      <formula>(O6/$O$5)&gt;0.8</formula>
    </cfRule>
  </conditionalFormatting>
  <conditionalFormatting sqref="P5:Q14">
    <cfRule type="containsBlanks" dxfId="6141" priority="94">
      <formula>LEN(TRIM(P5))=0</formula>
    </cfRule>
  </conditionalFormatting>
  <conditionalFormatting sqref="P6:Q14 M13:O13 G6:O6 D5:O5 D13:K13 D14:O14 D7:O12 D6:E6">
    <cfRule type="cellIs" dxfId="6140" priority="95" operator="equal">
      <formula>0</formula>
    </cfRule>
  </conditionalFormatting>
  <conditionalFormatting sqref="Q5">
    <cfRule type="cellIs" dxfId="6139" priority="32" operator="greaterThan">
      <formula>100</formula>
    </cfRule>
  </conditionalFormatting>
  <conditionalFormatting sqref="Q5">
    <cfRule type="cellIs" dxfId="6138" priority="31" operator="lessThan">
      <formula>100</formula>
    </cfRule>
  </conditionalFormatting>
  <conditionalFormatting sqref="Q6:Q14">
    <cfRule type="top10" dxfId="6137" priority="30" rank="3"/>
  </conditionalFormatting>
  <conditionalFormatting sqref="F12">
    <cfRule type="expression" dxfId="6136" priority="25">
      <formula>AND((F12/$H$5)&gt;0,(F12/$H$5)&lt;=0.2)</formula>
    </cfRule>
  </conditionalFormatting>
  <conditionalFormatting sqref="F12">
    <cfRule type="expression" dxfId="6135" priority="26">
      <formula>AND((F12/$H$5)&gt;0.2,(F12/$H$5)&lt;=0.4)</formula>
    </cfRule>
  </conditionalFormatting>
  <conditionalFormatting sqref="F12">
    <cfRule type="expression" dxfId="6134" priority="27">
      <formula>AND((F12/$H$5)&gt;0.4,(F12/$H$5)&lt;=0.6)</formula>
    </cfRule>
  </conditionalFormatting>
  <conditionalFormatting sqref="F12">
    <cfRule type="expression" dxfId="6133" priority="28">
      <formula>AND((F12/$H$5)&gt;0.6,(F12/$H$5)&lt;=0.8)</formula>
    </cfRule>
  </conditionalFormatting>
  <conditionalFormatting sqref="F12">
    <cfRule type="expression" dxfId="6132" priority="29">
      <formula>(F12/$H$5)&gt;0.8</formula>
    </cfRule>
  </conditionalFormatting>
  <conditionalFormatting sqref="F12">
    <cfRule type="expression" dxfId="6131" priority="20">
      <formula>AND((F12/$D$5)&gt;0,(F12/$D$5)&lt;=0.2)</formula>
    </cfRule>
  </conditionalFormatting>
  <conditionalFormatting sqref="F12">
    <cfRule type="expression" dxfId="6130" priority="21">
      <formula>AND((F12/$D$5)&gt;0.2,(F12/$D$5)&lt;=0.4)</formula>
    </cfRule>
  </conditionalFormatting>
  <conditionalFormatting sqref="F12">
    <cfRule type="expression" dxfId="6129" priority="22">
      <formula>AND((F12/$D$5)&gt;0.4,(F12/$D$5)&lt;=0.6)</formula>
    </cfRule>
  </conditionalFormatting>
  <conditionalFormatting sqref="F12">
    <cfRule type="expression" dxfId="6128" priority="23">
      <formula>AND((F12/$D$5)&gt;0.6,(F12/$D$5)&lt;=0.8)</formula>
    </cfRule>
  </conditionalFormatting>
  <conditionalFormatting sqref="F12">
    <cfRule type="expression" dxfId="6127" priority="24">
      <formula>(F12/$D$5)&gt;0.8</formula>
    </cfRule>
  </conditionalFormatting>
  <conditionalFormatting sqref="L13">
    <cfRule type="containsBlanks" dxfId="6126" priority="13">
      <formula>LEN(TRIM(L13))=0</formula>
    </cfRule>
  </conditionalFormatting>
  <conditionalFormatting sqref="L13">
    <cfRule type="expression" dxfId="6125" priority="14">
      <formula>AND((L13/$L$5)&gt;0,(L13/$L$5)&lt;=0.2)</formula>
    </cfRule>
  </conditionalFormatting>
  <conditionalFormatting sqref="L13">
    <cfRule type="expression" dxfId="6124" priority="15">
      <formula>AND((L13/$L$5)&gt;0.2,(L13/$L$5)&lt;=0.4)</formula>
    </cfRule>
  </conditionalFormatting>
  <conditionalFormatting sqref="L13">
    <cfRule type="expression" dxfId="6123" priority="16">
      <formula>AND((L13/$L$5)&gt;0.4,(L13/$L$5)&lt;=0.6)</formula>
    </cfRule>
  </conditionalFormatting>
  <conditionalFormatting sqref="L13">
    <cfRule type="expression" dxfId="6122" priority="17">
      <formula>AND((L13/$L$5)&gt;0.6,(L13/$L$5)&lt;=0.8)</formula>
    </cfRule>
  </conditionalFormatting>
  <conditionalFormatting sqref="L13">
    <cfRule type="expression" dxfId="6121" priority="18">
      <formula>(L13/$L$5)&gt;0.8</formula>
    </cfRule>
  </conditionalFormatting>
  <conditionalFormatting sqref="L13">
    <cfRule type="cellIs" dxfId="6120" priority="19" operator="equal">
      <formula>0</formula>
    </cfRule>
  </conditionalFormatting>
  <conditionalFormatting sqref="L14">
    <cfRule type="expression" dxfId="6119" priority="8">
      <formula>AND((L14/$K$5)&gt;0,(L14/$K$5)&lt;=0.2)</formula>
    </cfRule>
  </conditionalFormatting>
  <conditionalFormatting sqref="L14">
    <cfRule type="expression" dxfId="6118" priority="9">
      <formula>AND((L14/$K$5)&gt;0.2,(L14/$K$5)&lt;=0.4)</formula>
    </cfRule>
  </conditionalFormatting>
  <conditionalFormatting sqref="L14">
    <cfRule type="expression" dxfId="6117" priority="10">
      <formula>AND((L14/$K$5)&gt;0.4,(L14/$K$5)&lt;=0.6)</formula>
    </cfRule>
  </conditionalFormatting>
  <conditionalFormatting sqref="L14">
    <cfRule type="expression" dxfId="6116" priority="11">
      <formula>AND((L14/$K$5)&gt;0.6,(L14/$K$5)&lt;=0.8)</formula>
    </cfRule>
  </conditionalFormatting>
  <conditionalFormatting sqref="L14">
    <cfRule type="expression" dxfId="6115" priority="12">
      <formula>(L14/$K$5)&gt;0.8</formula>
    </cfRule>
  </conditionalFormatting>
  <conditionalFormatting sqref="F6">
    <cfRule type="containsBlanks" dxfId="6114" priority="1">
      <formula>LEN(TRIM(F6))=0</formula>
    </cfRule>
  </conditionalFormatting>
  <conditionalFormatting sqref="F6">
    <cfRule type="expression" dxfId="6113" priority="2">
      <formula>AND((F6/$I$5)&gt;0,(F6/$I$5)&lt;=0.2)</formula>
    </cfRule>
  </conditionalFormatting>
  <conditionalFormatting sqref="F6">
    <cfRule type="expression" dxfId="6112" priority="3">
      <formula>AND((F6/$I$5)&gt;0.2,(F6/$I$5)&lt;=0.4)</formula>
    </cfRule>
  </conditionalFormatting>
  <conditionalFormatting sqref="F6">
    <cfRule type="expression" dxfId="6111" priority="4">
      <formula>AND((F6/$I$5)&gt;0.4,(F6/$I$5)&lt;=0.62)</formula>
    </cfRule>
  </conditionalFormatting>
  <conditionalFormatting sqref="F6">
    <cfRule type="expression" dxfId="6110" priority="5">
      <formula>AND((F6/$I$5)&gt;0.6,(F6/$I$5)&lt;=0.8)</formula>
    </cfRule>
  </conditionalFormatting>
  <conditionalFormatting sqref="F6">
    <cfRule type="expression" dxfId="6109" priority="6">
      <formula>(F6/$I$5)&gt;0.8</formula>
    </cfRule>
  </conditionalFormatting>
  <conditionalFormatting sqref="F6">
    <cfRule type="cellIs" dxfId="6108" priority="7" operator="equal">
      <formula>0</formula>
    </cfRule>
  </conditionalFormatting>
  <conditionalFormatting sqref="D15:O15">
    <cfRule type="cellIs" dxfId="6107" priority="96" operator="greaterThan">
      <formula>D5</formula>
    </cfRule>
  </conditionalFormatting>
  <conditionalFormatting sqref="D15:O15">
    <cfRule type="cellIs" dxfId="6106" priority="97" operator="lessThan">
      <formula>D5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D8F8-A957-499E-B146-119DF2D7A839}">
  <dimension ref="A1:U17"/>
  <sheetViews>
    <sheetView workbookViewId="0">
      <selection activeCell="K10" sqref="K10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" style="1" customWidth="1"/>
    <col min="5" max="5" width="5.5703125" style="1" customWidth="1"/>
    <col min="6" max="6" width="5.28515625" style="1" customWidth="1"/>
    <col min="7" max="7" width="5.42578125" style="1" customWidth="1"/>
    <col min="8" max="8" width="5.140625" style="1" customWidth="1"/>
    <col min="9" max="10" width="4.85546875" style="1" customWidth="1"/>
    <col min="11" max="11" width="5.42578125" style="1" customWidth="1"/>
    <col min="12" max="12" width="5.5703125" style="1" customWidth="1"/>
    <col min="13" max="13" width="5" style="1" customWidth="1"/>
    <col min="14" max="14" width="5.28515625" style="1" customWidth="1"/>
    <col min="15" max="15" width="5.140625" style="1" customWidth="1"/>
    <col min="16" max="16" width="7.42578125" style="1" customWidth="1"/>
    <col min="17" max="17" width="7" style="1" customWidth="1"/>
    <col min="18" max="18" width="4.28515625" style="1" customWidth="1"/>
    <col min="19" max="19" width="17.85546875" style="1" customWidth="1"/>
    <col min="20" max="20" width="4.7109375" style="1" customWidth="1"/>
    <col min="21" max="16384" width="14.42578125" style="1"/>
  </cols>
  <sheetData>
    <row r="1" spans="1:21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1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22"/>
      <c r="S2" s="22"/>
      <c r="T2" s="23"/>
    </row>
    <row r="3" spans="1:21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7"/>
      <c r="S3" s="27"/>
      <c r="T3" s="48"/>
      <c r="U3" s="47"/>
    </row>
    <row r="4" spans="1:21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1">
      <c r="A5" s="40"/>
      <c r="B5" s="45"/>
      <c r="C5" s="55" t="s">
        <v>51</v>
      </c>
      <c r="D5" s="30">
        <v>5</v>
      </c>
      <c r="E5" s="30">
        <v>1.5</v>
      </c>
      <c r="F5" s="30">
        <v>5</v>
      </c>
      <c r="G5" s="30">
        <v>5</v>
      </c>
      <c r="H5" s="30">
        <v>5</v>
      </c>
      <c r="I5" s="30">
        <v>5</v>
      </c>
      <c r="J5" s="30">
        <v>4.5</v>
      </c>
      <c r="K5" s="30">
        <v>5</v>
      </c>
      <c r="L5" s="30">
        <v>5</v>
      </c>
      <c r="M5" s="30">
        <v>2</v>
      </c>
      <c r="N5" s="30">
        <v>3</v>
      </c>
      <c r="O5" s="31">
        <v>3</v>
      </c>
      <c r="P5" s="61">
        <f t="shared" ref="P5:P14" si="0">SUM(D5:O5)</f>
        <v>49</v>
      </c>
      <c r="Q5" s="62">
        <f>IF($P$5=0,"",SUM(P6:P14)/$P$5*100)</f>
        <v>100</v>
      </c>
      <c r="R5" s="28"/>
      <c r="S5" s="27"/>
      <c r="T5" s="48"/>
      <c r="U5" s="47"/>
    </row>
    <row r="6" spans="1:21">
      <c r="A6" s="41"/>
      <c r="B6" s="46"/>
      <c r="C6" s="56" t="s">
        <v>57</v>
      </c>
      <c r="D6" s="33"/>
      <c r="E6" s="68"/>
      <c r="F6" s="68"/>
      <c r="G6" s="68"/>
      <c r="H6" s="33"/>
      <c r="I6" s="33"/>
      <c r="J6" s="33"/>
      <c r="K6" s="33"/>
      <c r="L6" s="33"/>
      <c r="M6" s="33"/>
      <c r="N6" s="33"/>
      <c r="O6" s="34"/>
      <c r="P6" s="63">
        <f t="shared" si="0"/>
        <v>0</v>
      </c>
      <c r="Q6" s="64">
        <f t="shared" ref="Q6:Q14" si="1">IF($P$5=0,0,P6/$P$5*100)</f>
        <v>0</v>
      </c>
      <c r="R6" s="28"/>
      <c r="S6" s="114" t="s">
        <v>86</v>
      </c>
      <c r="T6" s="48"/>
      <c r="U6" s="47"/>
    </row>
    <row r="7" spans="1:21">
      <c r="A7" s="41"/>
      <c r="B7" s="46"/>
      <c r="C7" s="56" t="s">
        <v>87</v>
      </c>
      <c r="D7" s="33">
        <v>3</v>
      </c>
      <c r="E7" s="33"/>
      <c r="F7" s="33"/>
      <c r="G7" s="33">
        <v>4.5</v>
      </c>
      <c r="H7" s="33"/>
      <c r="I7" s="33">
        <v>3.5</v>
      </c>
      <c r="J7" s="33"/>
      <c r="K7" s="33">
        <v>4</v>
      </c>
      <c r="L7" s="33">
        <v>3</v>
      </c>
      <c r="M7" s="33">
        <v>2</v>
      </c>
      <c r="N7" s="33">
        <v>1.8</v>
      </c>
      <c r="O7" s="34">
        <v>1.3</v>
      </c>
      <c r="P7" s="63">
        <f t="shared" si="0"/>
        <v>23.1</v>
      </c>
      <c r="Q7" s="64">
        <f t="shared" si="1"/>
        <v>47.142857142857146</v>
      </c>
      <c r="R7" s="28"/>
      <c r="S7" s="115"/>
      <c r="T7" s="48"/>
      <c r="U7" s="47"/>
    </row>
    <row r="8" spans="1:21">
      <c r="A8" s="41"/>
      <c r="B8" s="46"/>
      <c r="C8" s="56" t="s">
        <v>70</v>
      </c>
      <c r="D8" s="33"/>
      <c r="E8" s="33"/>
      <c r="F8" s="33">
        <v>0.8</v>
      </c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0.8</v>
      </c>
      <c r="Q8" s="64">
        <f t="shared" si="1"/>
        <v>1.6326530612244898</v>
      </c>
      <c r="R8" s="28"/>
      <c r="S8" s="115"/>
      <c r="T8" s="48"/>
      <c r="U8" s="47"/>
    </row>
    <row r="9" spans="1:21">
      <c r="A9" s="41"/>
      <c r="B9" s="46"/>
      <c r="C9" s="56" t="s">
        <v>61</v>
      </c>
      <c r="D9" s="33"/>
      <c r="E9" s="33"/>
      <c r="F9" s="33"/>
      <c r="G9" s="33"/>
      <c r="H9" s="33">
        <v>1.5</v>
      </c>
      <c r="I9" s="33"/>
      <c r="J9" s="33"/>
      <c r="K9" s="33"/>
      <c r="L9" s="33"/>
      <c r="M9" s="33"/>
      <c r="N9" s="33"/>
      <c r="O9" s="34"/>
      <c r="P9" s="63">
        <f t="shared" si="0"/>
        <v>1.5</v>
      </c>
      <c r="Q9" s="64">
        <f t="shared" si="1"/>
        <v>3.0612244897959182</v>
      </c>
      <c r="R9" s="28"/>
      <c r="S9" s="115"/>
      <c r="T9" s="48"/>
      <c r="U9" s="47"/>
    </row>
    <row r="10" spans="1:21">
      <c r="A10" s="41"/>
      <c r="B10" s="46"/>
      <c r="C10" s="56" t="s">
        <v>63</v>
      </c>
      <c r="D10" s="33"/>
      <c r="E10" s="33">
        <v>1.125</v>
      </c>
      <c r="F10" s="33">
        <v>1.5</v>
      </c>
      <c r="G10" s="33"/>
      <c r="H10" s="33"/>
      <c r="I10" s="33"/>
      <c r="K10" s="33"/>
      <c r="L10" s="33"/>
      <c r="M10" s="33"/>
      <c r="N10" s="33">
        <v>0.5</v>
      </c>
      <c r="O10" s="34"/>
      <c r="P10" s="63">
        <f t="shared" si="0"/>
        <v>3.125</v>
      </c>
      <c r="Q10" s="64">
        <f t="shared" si="1"/>
        <v>6.3775510204081636</v>
      </c>
      <c r="R10" s="28"/>
      <c r="S10" s="115"/>
      <c r="T10" s="48"/>
      <c r="U10" s="47"/>
    </row>
    <row r="11" spans="1:21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>
        <v>0.8</v>
      </c>
      <c r="K11" s="33"/>
      <c r="L11" s="33"/>
      <c r="M11" s="33"/>
      <c r="N11" s="33"/>
      <c r="O11" s="34"/>
      <c r="P11" s="63">
        <f t="shared" si="0"/>
        <v>0.8</v>
      </c>
      <c r="Q11" s="64">
        <f t="shared" si="1"/>
        <v>1.6326530612244898</v>
      </c>
      <c r="R11" s="28"/>
      <c r="S11" s="115"/>
      <c r="T11" s="48"/>
      <c r="U11" s="47"/>
    </row>
    <row r="12" spans="1:21">
      <c r="A12" s="41"/>
      <c r="B12" s="46"/>
      <c r="C12" s="56" t="s">
        <v>67</v>
      </c>
      <c r="D12" s="33">
        <v>1.3</v>
      </c>
      <c r="E12" s="33">
        <v>0.25</v>
      </c>
      <c r="F12" s="33">
        <v>2</v>
      </c>
      <c r="G12" s="33"/>
      <c r="H12" s="33">
        <v>3.1</v>
      </c>
      <c r="I12" s="33">
        <v>0.5</v>
      </c>
      <c r="J12" s="33">
        <v>3</v>
      </c>
      <c r="K12" s="33">
        <v>0.7</v>
      </c>
      <c r="L12" s="33"/>
      <c r="M12" s="33"/>
      <c r="N12" s="33">
        <v>0.2</v>
      </c>
      <c r="O12" s="34"/>
      <c r="P12" s="63">
        <f t="shared" si="0"/>
        <v>11.049999999999999</v>
      </c>
      <c r="Q12" s="64">
        <f t="shared" si="1"/>
        <v>22.551020408163264</v>
      </c>
      <c r="R12" s="28"/>
      <c r="S12" s="115"/>
      <c r="T12" s="48"/>
      <c r="U12" s="47"/>
    </row>
    <row r="13" spans="1:21">
      <c r="A13" s="41"/>
      <c r="B13" s="46"/>
      <c r="C13" s="56" t="s">
        <v>69</v>
      </c>
      <c r="D13" s="33">
        <v>0.5</v>
      </c>
      <c r="E13" s="33">
        <v>0.125</v>
      </c>
      <c r="F13" s="33">
        <v>0.5</v>
      </c>
      <c r="G13" s="33">
        <v>0.5</v>
      </c>
      <c r="H13" s="33">
        <v>0.2</v>
      </c>
      <c r="I13" s="33">
        <v>0.5</v>
      </c>
      <c r="J13" s="33">
        <v>0.5</v>
      </c>
      <c r="K13" s="33">
        <v>0.3</v>
      </c>
      <c r="L13" s="33">
        <v>0.5</v>
      </c>
      <c r="M13" s="33"/>
      <c r="N13" s="33">
        <v>0.5</v>
      </c>
      <c r="O13" s="34">
        <v>1.7</v>
      </c>
      <c r="P13" s="63">
        <f t="shared" si="0"/>
        <v>5.8250000000000002</v>
      </c>
      <c r="Q13" s="64">
        <f t="shared" si="1"/>
        <v>11.887755102040817</v>
      </c>
      <c r="R13" s="28"/>
      <c r="S13" s="115"/>
      <c r="T13" s="48"/>
      <c r="U13" s="47"/>
    </row>
    <row r="14" spans="1:21">
      <c r="A14" s="41"/>
      <c r="B14" s="46"/>
      <c r="C14" s="57" t="s">
        <v>71</v>
      </c>
      <c r="D14" s="59">
        <v>0.2</v>
      </c>
      <c r="E14" s="59"/>
      <c r="F14" s="59">
        <v>0.2</v>
      </c>
      <c r="G14" s="59"/>
      <c r="H14" s="59">
        <v>0.2</v>
      </c>
      <c r="I14" s="59">
        <v>0.5</v>
      </c>
      <c r="J14" s="59">
        <v>0.2</v>
      </c>
      <c r="K14" s="59"/>
      <c r="L14" s="59">
        <v>1.5</v>
      </c>
      <c r="M14" s="59"/>
      <c r="N14" s="59"/>
      <c r="O14" s="60"/>
      <c r="P14" s="65">
        <f t="shared" si="0"/>
        <v>2.8</v>
      </c>
      <c r="Q14" s="66">
        <f t="shared" si="1"/>
        <v>5.7142857142857144</v>
      </c>
      <c r="R14" s="28"/>
      <c r="S14" s="116"/>
      <c r="T14" s="48"/>
      <c r="U14" s="47"/>
    </row>
    <row r="15" spans="1:21">
      <c r="A15" s="42"/>
      <c r="B15" s="28"/>
      <c r="C15" s="35"/>
      <c r="D15" s="67">
        <f t="shared" ref="D15:O15" si="2">SUM(D6:D14)</f>
        <v>5</v>
      </c>
      <c r="E15" s="67">
        <f t="shared" si="2"/>
        <v>1.5</v>
      </c>
      <c r="F15" s="67">
        <f t="shared" si="2"/>
        <v>5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4.5</v>
      </c>
      <c r="K15" s="67">
        <f t="shared" si="2"/>
        <v>5</v>
      </c>
      <c r="L15" s="67">
        <f t="shared" si="2"/>
        <v>5</v>
      </c>
      <c r="M15" s="67">
        <f t="shared" si="2"/>
        <v>2</v>
      </c>
      <c r="N15" s="67">
        <f t="shared" si="2"/>
        <v>3</v>
      </c>
      <c r="O15" s="67">
        <f t="shared" si="2"/>
        <v>3</v>
      </c>
      <c r="P15" s="35"/>
      <c r="Q15" s="35"/>
      <c r="R15" s="27"/>
      <c r="S15" s="27"/>
      <c r="T15" s="48"/>
      <c r="U15" s="47"/>
    </row>
    <row r="16" spans="1:21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47"/>
    </row>
    <row r="17" spans="2:20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37"/>
      <c r="S17" s="37"/>
      <c r="T17" s="38"/>
    </row>
  </sheetData>
  <mergeCells count="3">
    <mergeCell ref="C2:Q2"/>
    <mergeCell ref="S6:S14"/>
    <mergeCell ref="C17:Q17"/>
  </mergeCells>
  <conditionalFormatting sqref="D6:D14">
    <cfRule type="expression" dxfId="6105" priority="63">
      <formula>AND((D6/$D$5)&gt;0,(D6/$D$5)&lt;=0.2)</formula>
    </cfRule>
  </conditionalFormatting>
  <conditionalFormatting sqref="D6:D14">
    <cfRule type="expression" dxfId="6104" priority="64">
      <formula>AND((D6/$D$5)&gt;0.2,(D6/$D$5)&lt;=0.4)</formula>
    </cfRule>
  </conditionalFormatting>
  <conditionalFormatting sqref="D6:D14">
    <cfRule type="expression" dxfId="6103" priority="65">
      <formula>AND((D6/$D$5)&gt;0.4,(D6/$D$5)&lt;=0.6)</formula>
    </cfRule>
  </conditionalFormatting>
  <conditionalFormatting sqref="D6:D14">
    <cfRule type="expression" dxfId="6102" priority="66">
      <formula>AND((D6/$D$5)&gt;0.6,(D6/$D$5)&lt;=0.8)</formula>
    </cfRule>
  </conditionalFormatting>
  <conditionalFormatting sqref="D6:D14">
    <cfRule type="expression" dxfId="6101" priority="67">
      <formula>(D6/$D$5)&gt;0.8</formula>
    </cfRule>
  </conditionalFormatting>
  <conditionalFormatting sqref="G6:G14">
    <cfRule type="expression" dxfId="6100" priority="68">
      <formula>AND((G6/$G$5)&gt;0,(G6/$G$5)&lt;=0.2)</formula>
    </cfRule>
  </conditionalFormatting>
  <conditionalFormatting sqref="G6:G14">
    <cfRule type="expression" dxfId="6099" priority="69">
      <formula>AND((G6/$G$5)&gt;0.2,(G6/$G$5)&lt;=0.4)</formula>
    </cfRule>
  </conditionalFormatting>
  <conditionalFormatting sqref="G6:G14">
    <cfRule type="expression" dxfId="6098" priority="70">
      <formula>AND((G6/$G$5)&gt;0.4,(G6/$G$5)&lt;=0.6)</formula>
    </cfRule>
  </conditionalFormatting>
  <conditionalFormatting sqref="G6:G14">
    <cfRule type="expression" dxfId="6097" priority="71">
      <formula>AND((G6/$G$5)&gt;0.6,(G6/$G$5)&lt;=0.8)</formula>
    </cfRule>
  </conditionalFormatting>
  <conditionalFormatting sqref="G6:G14">
    <cfRule type="expression" dxfId="6096" priority="72">
      <formula>(G6/$G$5)&gt;0.8</formula>
    </cfRule>
  </conditionalFormatting>
  <conditionalFormatting sqref="M13:O13 I6:O8 I11:O12 K10:O10 J9:O9 I9:I10 D6:D14 G14:O14 G13:K13 G6:G12">
    <cfRule type="containsBlanks" dxfId="6095" priority="73">
      <formula>LEN(TRIM(D6))=0</formula>
    </cfRule>
  </conditionalFormatting>
  <conditionalFormatting sqref="H13:H14">
    <cfRule type="expression" dxfId="6094" priority="74">
      <formula>AND((H13/$H$5)&gt;0,(H13/$H$5)&lt;=0.2)</formula>
    </cfRule>
  </conditionalFormatting>
  <conditionalFormatting sqref="H13:H14">
    <cfRule type="expression" dxfId="6093" priority="75">
      <formula>AND((H13/$H$5)&gt;0.2,(H13/$H$5)&lt;=0.4)</formula>
    </cfRule>
  </conditionalFormatting>
  <conditionalFormatting sqref="H13:H14">
    <cfRule type="expression" dxfId="6092" priority="76">
      <formula>AND((H13/$H$5)&gt;0.4,(H13/$H$5)&lt;=0.6)</formula>
    </cfRule>
  </conditionalFormatting>
  <conditionalFormatting sqref="H13:H14">
    <cfRule type="expression" dxfId="6091" priority="77">
      <formula>AND((H13/$H$5)&gt;0.6,(H13/$H$5)&lt;=0.8)</formula>
    </cfRule>
  </conditionalFormatting>
  <conditionalFormatting sqref="H13:H14">
    <cfRule type="expression" dxfId="6090" priority="78">
      <formula>(H13/$H$5)&gt;0.8</formula>
    </cfRule>
  </conditionalFormatting>
  <conditionalFormatting sqref="I6:I14">
    <cfRule type="expression" dxfId="6089" priority="79">
      <formula>AND((I6/$I$5)&gt;0,(I6/$I$5)&lt;=0.2)</formula>
    </cfRule>
  </conditionalFormatting>
  <conditionalFormatting sqref="I6:I14">
    <cfRule type="expression" dxfId="6088" priority="80">
      <formula>AND((I6/$I$5)&gt;0.2,(I6/$I$5)&lt;=0.4)</formula>
    </cfRule>
  </conditionalFormatting>
  <conditionalFormatting sqref="I6:I14">
    <cfRule type="expression" dxfId="6087" priority="81">
      <formula>AND((I6/$I$5)&gt;0.4,(I6/$I$5)&lt;=0.62)</formula>
    </cfRule>
  </conditionalFormatting>
  <conditionalFormatting sqref="I6:I14">
    <cfRule type="expression" dxfId="6086" priority="82">
      <formula>AND((I6/$I$5)&gt;0.6,(I6/$I$5)&lt;=0.8)</formula>
    </cfRule>
  </conditionalFormatting>
  <conditionalFormatting sqref="I6:I14">
    <cfRule type="expression" dxfId="6085" priority="83">
      <formula>(I6/$I$5)&gt;0.8</formula>
    </cfRule>
  </conditionalFormatting>
  <conditionalFormatting sqref="J11:J14 J6:J9">
    <cfRule type="expression" dxfId="6084" priority="84">
      <formula>AND((J6/$J$5)&gt;0,(J6/$J$5)&lt;=0.2)</formula>
    </cfRule>
  </conditionalFormatting>
  <conditionalFormatting sqref="J11:J14 J6:J9">
    <cfRule type="expression" dxfId="6083" priority="85">
      <formula>AND((J6/$J$5)&gt;0.2,(J6/$J$5)&lt;=0.4)</formula>
    </cfRule>
  </conditionalFormatting>
  <conditionalFormatting sqref="J11:J14 J6:J9">
    <cfRule type="expression" dxfId="6082" priority="86">
      <formula>AND((J6/$J$5)&gt;0.4,(J6/$J$5)&lt;=0.6)</formula>
    </cfRule>
  </conditionalFormatting>
  <conditionalFormatting sqref="J11:J14 J6:J9">
    <cfRule type="expression" dxfId="6081" priority="87">
      <formula>AND((J6/$J$5)&gt;0.6,(J6/$J$5)&lt;=0.8)</formula>
    </cfRule>
  </conditionalFormatting>
  <conditionalFormatting sqref="J11:J14 J6:J9">
    <cfRule type="expression" dxfId="6080" priority="88">
      <formula>(J6/$J$5)&gt;0.8</formula>
    </cfRule>
  </conditionalFormatting>
  <conditionalFormatting sqref="K6:K14">
    <cfRule type="expression" dxfId="6079" priority="89">
      <formula>AND((K6/$K$5)&gt;0,(K6/$K$5)&lt;=0.2)</formula>
    </cfRule>
  </conditionalFormatting>
  <conditionalFormatting sqref="K6:K14">
    <cfRule type="expression" dxfId="6078" priority="90">
      <formula>AND((K6/$K$5)&gt;0.2,(K6/$K$5)&lt;=0.4)</formula>
    </cfRule>
  </conditionalFormatting>
  <conditionalFormatting sqref="K6:K14">
    <cfRule type="expression" dxfId="6077" priority="91">
      <formula>AND((K6/$K$5)&gt;0.4,(K6/$K$5)&lt;=0.6)</formula>
    </cfRule>
  </conditionalFormatting>
  <conditionalFormatting sqref="K6:K14">
    <cfRule type="expression" dxfId="6076" priority="92">
      <formula>AND((K6/$K$5)&gt;0.6,(K6/$K$5)&lt;=0.8)</formula>
    </cfRule>
  </conditionalFormatting>
  <conditionalFormatting sqref="K6:K14">
    <cfRule type="expression" dxfId="6075" priority="93">
      <formula>(K6/$K$5)&gt;0.8</formula>
    </cfRule>
  </conditionalFormatting>
  <conditionalFormatting sqref="L6:L12 L14">
    <cfRule type="expression" dxfId="6074" priority="94">
      <formula>AND((L6/$L$5)&gt;0,(L6/$L$5)&lt;=0.2)</formula>
    </cfRule>
  </conditionalFormatting>
  <conditionalFormatting sqref="L6:L12 L14">
    <cfRule type="expression" dxfId="6073" priority="95">
      <formula>AND((L6/$L$5)&gt;0.2,(L6/$L$5)&lt;=0.4)</formula>
    </cfRule>
  </conditionalFormatting>
  <conditionalFormatting sqref="L6:L12 L14">
    <cfRule type="expression" dxfId="6072" priority="96">
      <formula>AND((L6/$L$5)&gt;0.4,(L6/$L$5)&lt;=0.6)</formula>
    </cfRule>
  </conditionalFormatting>
  <conditionalFormatting sqref="L6:L12 L14">
    <cfRule type="expression" dxfId="6071" priority="97">
      <formula>AND((L6/$L$5)&gt;0.6,(L6/$L$5)&lt;=0.8)</formula>
    </cfRule>
  </conditionalFormatting>
  <conditionalFormatting sqref="L6:L12 L14">
    <cfRule type="expression" dxfId="6070" priority="98">
      <formula>(L6/$L$5)&gt;0.8</formula>
    </cfRule>
  </conditionalFormatting>
  <conditionalFormatting sqref="M6:M14">
    <cfRule type="expression" dxfId="6069" priority="99">
      <formula>AND((M6/$M$5)&gt;0,(M6/$M$5)&lt;=0.2)</formula>
    </cfRule>
  </conditionalFormatting>
  <conditionalFormatting sqref="M6:M14">
    <cfRule type="expression" dxfId="6068" priority="100">
      <formula>AND((M6/$M$5)&gt;0.2,(M6/$M$5)&lt;=0.4)</formula>
    </cfRule>
  </conditionalFormatting>
  <conditionalFormatting sqref="M6:M14">
    <cfRule type="expression" dxfId="6067" priority="101">
      <formula>AND((M6/$M$5)&gt;0.4,(M6/$M$5)&lt;=0.6)</formula>
    </cfRule>
  </conditionalFormatting>
  <conditionalFormatting sqref="M6:M14">
    <cfRule type="expression" dxfId="6066" priority="102">
      <formula>AND((M6/$M$5)&gt;0.6,(M6/$M$5)&lt;=0.8)</formula>
    </cfRule>
  </conditionalFormatting>
  <conditionalFormatting sqref="M6:M14">
    <cfRule type="expression" dxfId="6065" priority="103">
      <formula>(M6/$M$5)&gt;0.8</formula>
    </cfRule>
  </conditionalFormatting>
  <conditionalFormatting sqref="N6:N14">
    <cfRule type="expression" dxfId="6064" priority="104">
      <formula>AND((N6/$N$5)&gt;0,(N6/$N$5)&lt;=0.2)</formula>
    </cfRule>
  </conditionalFormatting>
  <conditionalFormatting sqref="N6:N14">
    <cfRule type="expression" dxfId="6063" priority="105">
      <formula>AND((N6/$N$5)&gt;0.2,(N6/$N$5)&lt;=0.4)</formula>
    </cfRule>
  </conditionalFormatting>
  <conditionalFormatting sqref="N6:N14">
    <cfRule type="expression" dxfId="6062" priority="106">
      <formula>AND((N6/$N$5)&gt;0.4,(N6/$N$5)&lt;=0.6)</formula>
    </cfRule>
  </conditionalFormatting>
  <conditionalFormatting sqref="N6:N14">
    <cfRule type="expression" dxfId="6061" priority="107">
      <formula>AND((N6/$N$5)&gt;0.6,(N6/$N$5)&lt;=0.8)</formula>
    </cfRule>
  </conditionalFormatting>
  <conditionalFormatting sqref="N6:N14">
    <cfRule type="expression" dxfId="6060" priority="108">
      <formula>(N6/$N$5)&gt;0.8</formula>
    </cfRule>
  </conditionalFormatting>
  <conditionalFormatting sqref="O6:O14">
    <cfRule type="expression" dxfId="6059" priority="109">
      <formula>AND((O6/$O$5)&gt;0,(O6/$O$5)&lt;=0.2)</formula>
    </cfRule>
  </conditionalFormatting>
  <conditionalFormatting sqref="O6:O14">
    <cfRule type="expression" dxfId="6058" priority="110">
      <formula>AND((O6/$O$5)&gt;0.2,(O6/$O$5)&lt;=0.4)</formula>
    </cfRule>
  </conditionalFormatting>
  <conditionalFormatting sqref="O6:O14">
    <cfRule type="expression" dxfId="6057" priority="111">
      <formula>AND((O6/$O$5)&gt;0.4,(O6/$O$5)&lt;=0.6)</formula>
    </cfRule>
  </conditionalFormatting>
  <conditionalFormatting sqref="O6:O14">
    <cfRule type="expression" dxfId="6056" priority="112">
      <formula>AND((O6/$O$5)&gt;0.6,(O6/$O$5)&lt;=0.8)</formula>
    </cfRule>
  </conditionalFormatting>
  <conditionalFormatting sqref="O6:O14">
    <cfRule type="expression" dxfId="6055" priority="113">
      <formula>(O6/$O$5)&gt;0.8</formula>
    </cfRule>
  </conditionalFormatting>
  <conditionalFormatting sqref="P5:Q14">
    <cfRule type="containsBlanks" dxfId="6054" priority="114">
      <formula>LEN(TRIM(P5))=0</formula>
    </cfRule>
  </conditionalFormatting>
  <conditionalFormatting sqref="P6:Q14 M13:O13 I11:O12 I10 K10:O10 I5:O9 D5:D14 G14:O14 G13:K13 G5:G12">
    <cfRule type="cellIs" dxfId="6053" priority="115" operator="equal">
      <formula>0</formula>
    </cfRule>
  </conditionalFormatting>
  <conditionalFormatting sqref="Q5">
    <cfRule type="cellIs" dxfId="6052" priority="62" operator="greaterThan">
      <formula>100</formula>
    </cfRule>
  </conditionalFormatting>
  <conditionalFormatting sqref="Q5">
    <cfRule type="cellIs" dxfId="6051" priority="61" operator="lessThan">
      <formula>100</formula>
    </cfRule>
  </conditionalFormatting>
  <conditionalFormatting sqref="Q6:Q14">
    <cfRule type="top10" dxfId="6050" priority="60" rank="3"/>
  </conditionalFormatting>
  <conditionalFormatting sqref="L13">
    <cfRule type="containsBlanks" dxfId="6049" priority="53">
      <formula>LEN(TRIM(L13))=0</formula>
    </cfRule>
  </conditionalFormatting>
  <conditionalFormatting sqref="L13">
    <cfRule type="expression" dxfId="6048" priority="54">
      <formula>AND((L13/$L$5)&gt;0,(L13/$L$5)&lt;=0.2)</formula>
    </cfRule>
  </conditionalFormatting>
  <conditionalFormatting sqref="L13">
    <cfRule type="expression" dxfId="6047" priority="55">
      <formula>AND((L13/$L$5)&gt;0.2,(L13/$L$5)&lt;=0.4)</formula>
    </cfRule>
  </conditionalFormatting>
  <conditionalFormatting sqref="L13">
    <cfRule type="expression" dxfId="6046" priority="56">
      <formula>AND((L13/$L$5)&gt;0.4,(L13/$L$5)&lt;=0.6)</formula>
    </cfRule>
  </conditionalFormatting>
  <conditionalFormatting sqref="L13">
    <cfRule type="expression" dxfId="6045" priority="57">
      <formula>AND((L13/$L$5)&gt;0.6,(L13/$L$5)&lt;=0.8)</formula>
    </cfRule>
  </conditionalFormatting>
  <conditionalFormatting sqref="L13">
    <cfRule type="expression" dxfId="6044" priority="58">
      <formula>(L13/$L$5)&gt;0.8</formula>
    </cfRule>
  </conditionalFormatting>
  <conditionalFormatting sqref="L13">
    <cfRule type="cellIs" dxfId="6043" priority="59" operator="equal">
      <formula>0</formula>
    </cfRule>
  </conditionalFormatting>
  <conditionalFormatting sqref="L14">
    <cfRule type="expression" dxfId="6042" priority="48">
      <formula>AND((L14/$K$5)&gt;0,(L14/$K$5)&lt;=0.2)</formula>
    </cfRule>
  </conditionalFormatting>
  <conditionalFormatting sqref="L14">
    <cfRule type="expression" dxfId="6041" priority="49">
      <formula>AND((L14/$K$5)&gt;0.2,(L14/$K$5)&lt;=0.4)</formula>
    </cfRule>
  </conditionalFormatting>
  <conditionalFormatting sqref="L14">
    <cfRule type="expression" dxfId="6040" priority="50">
      <formula>AND((L14/$K$5)&gt;0.4,(L14/$K$5)&lt;=0.6)</formula>
    </cfRule>
  </conditionalFormatting>
  <conditionalFormatting sqref="L14">
    <cfRule type="expression" dxfId="6039" priority="51">
      <formula>AND((L14/$K$5)&gt;0.6,(L14/$K$5)&lt;=0.8)</formula>
    </cfRule>
  </conditionalFormatting>
  <conditionalFormatting sqref="L14">
    <cfRule type="expression" dxfId="6038" priority="52">
      <formula>(L14/$K$5)&gt;0.8</formula>
    </cfRule>
  </conditionalFormatting>
  <conditionalFormatting sqref="D15 G15:O15">
    <cfRule type="cellIs" dxfId="6037" priority="47" operator="greaterThan">
      <formula>D5</formula>
    </cfRule>
  </conditionalFormatting>
  <conditionalFormatting sqref="D15 G15:O15">
    <cfRule type="cellIs" dxfId="6036" priority="46" operator="lessThan">
      <formula>D5</formula>
    </cfRule>
  </conditionalFormatting>
  <conditionalFormatting sqref="H6:H11">
    <cfRule type="containsBlanks" dxfId="6035" priority="39">
      <formula>LEN(TRIM(H6))=0</formula>
    </cfRule>
  </conditionalFormatting>
  <conditionalFormatting sqref="H6:H11">
    <cfRule type="expression" dxfId="6034" priority="40">
      <formula>AND((H6/$H$5)&gt;0,(H6/$H$5)&lt;=0.2)</formula>
    </cfRule>
  </conditionalFormatting>
  <conditionalFormatting sqref="H6:H11">
    <cfRule type="expression" dxfId="6033" priority="41">
      <formula>AND((H6/$H$5)&gt;0.2,(H6/$H$5)&lt;=0.4)</formula>
    </cfRule>
  </conditionalFormatting>
  <conditionalFormatting sqref="H6:H11">
    <cfRule type="expression" dxfId="6032" priority="42">
      <formula>AND((H6/$H$5)&gt;0.4,(H6/$H$5)&lt;=0.6)</formula>
    </cfRule>
  </conditionalFormatting>
  <conditionalFormatting sqref="H6:H11">
    <cfRule type="expression" dxfId="6031" priority="43">
      <formula>AND((H6/$H$5)&gt;0.6,(H6/$H$5)&lt;=0.8)</formula>
    </cfRule>
  </conditionalFormatting>
  <conditionalFormatting sqref="H6:H11">
    <cfRule type="expression" dxfId="6030" priority="44">
      <formula>(H6/$H$5)&gt;0.8</formula>
    </cfRule>
  </conditionalFormatting>
  <conditionalFormatting sqref="H6:H11">
    <cfRule type="cellIs" dxfId="6029" priority="45" operator="equal">
      <formula>0</formula>
    </cfRule>
  </conditionalFormatting>
  <conditionalFormatting sqref="H5">
    <cfRule type="cellIs" dxfId="6028" priority="38" operator="equal">
      <formula>0</formula>
    </cfRule>
  </conditionalFormatting>
  <conditionalFormatting sqref="J9">
    <cfRule type="containsBlanks" dxfId="6027" priority="31">
      <formula>LEN(TRIM(J9))=0</formula>
    </cfRule>
  </conditionalFormatting>
  <conditionalFormatting sqref="J9">
    <cfRule type="expression" dxfId="6026" priority="32">
      <formula>AND((J9/$J$5)&gt;0,(J9/$J$5)&lt;=0.2)</formula>
    </cfRule>
  </conditionalFormatting>
  <conditionalFormatting sqref="J9">
    <cfRule type="expression" dxfId="6025" priority="33">
      <formula>AND((J9/$J$5)&gt;0.2,(J9/$J$5)&lt;=0.4)</formula>
    </cfRule>
  </conditionalFormatting>
  <conditionalFormatting sqref="J9">
    <cfRule type="expression" dxfId="6024" priority="34">
      <formula>AND((J9/$J$5)&gt;0.4,(J9/$J$5)&lt;=0.6)</formula>
    </cfRule>
  </conditionalFormatting>
  <conditionalFormatting sqref="J9">
    <cfRule type="expression" dxfId="6023" priority="35">
      <formula>AND((J9/$J$5)&gt;0.6,(J9/$J$5)&lt;=0.8)</formula>
    </cfRule>
  </conditionalFormatting>
  <conditionalFormatting sqref="J9">
    <cfRule type="expression" dxfId="6022" priority="36">
      <formula>(J9/$J$5)&gt;0.8</formula>
    </cfRule>
  </conditionalFormatting>
  <conditionalFormatting sqref="J9">
    <cfRule type="cellIs" dxfId="6021" priority="37" operator="equal">
      <formula>0</formula>
    </cfRule>
  </conditionalFormatting>
  <conditionalFormatting sqref="H12">
    <cfRule type="containsBlanks" dxfId="6020" priority="24">
      <formula>LEN(TRIM(H12))=0</formula>
    </cfRule>
  </conditionalFormatting>
  <conditionalFormatting sqref="H12">
    <cfRule type="expression" dxfId="6019" priority="25">
      <formula>AND((H12/$H$5)&gt;0,(H12/$H$5)&lt;=0.2)</formula>
    </cfRule>
  </conditionalFormatting>
  <conditionalFormatting sqref="H12">
    <cfRule type="expression" dxfId="6018" priority="26">
      <formula>AND((H12/$H$5)&gt;0.2,(H12/$H$5)&lt;=0.4)</formula>
    </cfRule>
  </conditionalFormatting>
  <conditionalFormatting sqref="H12">
    <cfRule type="expression" dxfId="6017" priority="27">
      <formula>AND((H12/$H$5)&gt;0.4,(H12/$H$5)&lt;=0.6)</formula>
    </cfRule>
  </conditionalFormatting>
  <conditionalFormatting sqref="H12">
    <cfRule type="expression" dxfId="6016" priority="28">
      <formula>AND((H12/$H$5)&gt;0.6,(H12/$H$5)&lt;=0.8)</formula>
    </cfRule>
  </conditionalFormatting>
  <conditionalFormatting sqref="H12">
    <cfRule type="expression" dxfId="6015" priority="29">
      <formula>(H12/$H$5)&gt;0.8</formula>
    </cfRule>
  </conditionalFormatting>
  <conditionalFormatting sqref="H12">
    <cfRule type="cellIs" dxfId="6014" priority="30" operator="equal">
      <formula>0</formula>
    </cfRule>
  </conditionalFormatting>
  <conditionalFormatting sqref="E6:F11 E14:F14 E12:E13">
    <cfRule type="expression" dxfId="6013" priority="17">
      <formula>AND((E6/$G$5)&gt;0,(E6/$G$5)&lt;=0.2)</formula>
    </cfRule>
  </conditionalFormatting>
  <conditionalFormatting sqref="E6:F11 E14:F14 E12:E13">
    <cfRule type="expression" dxfId="6012" priority="18">
      <formula>AND((E6/$G$5)&gt;0.2,(E6/$G$5)&lt;=0.4)</formula>
    </cfRule>
  </conditionalFormatting>
  <conditionalFormatting sqref="E6:F11 E14:F14 E12:E13">
    <cfRule type="expression" dxfId="6011" priority="19">
      <formula>AND((E6/$G$5)&gt;0.4,(E6/$G$5)&lt;=0.6)</formula>
    </cfRule>
  </conditionalFormatting>
  <conditionalFormatting sqref="E6:F11 E14:F14 E12:E13">
    <cfRule type="expression" dxfId="6010" priority="20">
      <formula>AND((E6/$G$5)&gt;0.6,(E6/$G$5)&lt;=0.8)</formula>
    </cfRule>
  </conditionalFormatting>
  <conditionalFormatting sqref="E6:F11 E14:F14 E12:E13">
    <cfRule type="expression" dxfId="6009" priority="21">
      <formula>(E6/$G$5)&gt;0.8</formula>
    </cfRule>
  </conditionalFormatting>
  <conditionalFormatting sqref="E6:F11 E14:F14 E12:E13">
    <cfRule type="containsBlanks" dxfId="6008" priority="22">
      <formula>LEN(TRIM(E6))=0</formula>
    </cfRule>
  </conditionalFormatting>
  <conditionalFormatting sqref="E5:F11 E14:F14 E12:E13">
    <cfRule type="cellIs" dxfId="6007" priority="23" operator="equal">
      <formula>0</formula>
    </cfRule>
  </conditionalFormatting>
  <conditionalFormatting sqref="E15:F15">
    <cfRule type="cellIs" dxfId="6006" priority="16" operator="greaterThan">
      <formula>E5</formula>
    </cfRule>
  </conditionalFormatting>
  <conditionalFormatting sqref="E15:F15">
    <cfRule type="cellIs" dxfId="6005" priority="15" operator="lessThan">
      <formula>E5</formula>
    </cfRule>
  </conditionalFormatting>
  <conditionalFormatting sqref="F12">
    <cfRule type="containsBlanks" dxfId="6004" priority="8">
      <formula>LEN(TRIM(F12))=0</formula>
    </cfRule>
  </conditionalFormatting>
  <conditionalFormatting sqref="F12">
    <cfRule type="expression" dxfId="6003" priority="9">
      <formula>AND((F12/$M$5)&gt;0,(F12/$M$5)&lt;=0.2)</formula>
    </cfRule>
  </conditionalFormatting>
  <conditionalFormatting sqref="F12">
    <cfRule type="expression" dxfId="6002" priority="10">
      <formula>AND((F12/$M$5)&gt;0.2,(F12/$M$5)&lt;=0.4)</formula>
    </cfRule>
  </conditionalFormatting>
  <conditionalFormatting sqref="F12">
    <cfRule type="expression" dxfId="6001" priority="11">
      <formula>AND((F12/$M$5)&gt;0.4,(F12/$M$5)&lt;=0.6)</formula>
    </cfRule>
  </conditionalFormatting>
  <conditionalFormatting sqref="F12">
    <cfRule type="expression" dxfId="6000" priority="12">
      <formula>AND((F12/$M$5)&gt;0.6,(F12/$M$5)&lt;=0.8)</formula>
    </cfRule>
  </conditionalFormatting>
  <conditionalFormatting sqref="F12">
    <cfRule type="expression" dxfId="5999" priority="13">
      <formula>(F12/$M$5)&gt;0.8</formula>
    </cfRule>
  </conditionalFormatting>
  <conditionalFormatting sqref="F12">
    <cfRule type="cellIs" dxfId="5998" priority="14" operator="equal">
      <formula>0</formula>
    </cfRule>
  </conditionalFormatting>
  <conditionalFormatting sqref="F13">
    <cfRule type="containsBlanks" dxfId="5997" priority="1">
      <formula>LEN(TRIM(F13))=0</formula>
    </cfRule>
  </conditionalFormatting>
  <conditionalFormatting sqref="F13">
    <cfRule type="expression" dxfId="5996" priority="2">
      <formula>AND((F13/$I$5)&gt;0,(F13/$I$5)&lt;=0.2)</formula>
    </cfRule>
  </conditionalFormatting>
  <conditionalFormatting sqref="F13">
    <cfRule type="expression" dxfId="5995" priority="3">
      <formula>AND((F13/$I$5)&gt;0.2,(F13/$I$5)&lt;=0.4)</formula>
    </cfRule>
  </conditionalFormatting>
  <conditionalFormatting sqref="F13">
    <cfRule type="expression" dxfId="5994" priority="4">
      <formula>AND((F13/$I$5)&gt;0.4,(F13/$I$5)&lt;=0.62)</formula>
    </cfRule>
  </conditionalFormatting>
  <conditionalFormatting sqref="F13">
    <cfRule type="expression" dxfId="5993" priority="5">
      <formula>AND((F13/$I$5)&gt;0.6,(F13/$I$5)&lt;=0.8)</formula>
    </cfRule>
  </conditionalFormatting>
  <conditionalFormatting sqref="F13">
    <cfRule type="expression" dxfId="5992" priority="6">
      <formula>(F13/$I$5)&gt;0.8</formula>
    </cfRule>
  </conditionalFormatting>
  <conditionalFormatting sqref="F13">
    <cfRule type="cellIs" dxfId="5991" priority="7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3306-B554-4AD8-93BA-6F064BAD08DE}">
  <dimension ref="A1:V17"/>
  <sheetViews>
    <sheetView workbookViewId="0">
      <selection activeCell="K8" sqref="K8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18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2">
      <c r="A5" s="40"/>
      <c r="B5" s="45"/>
      <c r="C5" s="55" t="s">
        <v>51</v>
      </c>
      <c r="D5" s="30">
        <v>5</v>
      </c>
      <c r="E5" s="30">
        <v>2</v>
      </c>
      <c r="F5" s="30">
        <v>5</v>
      </c>
      <c r="G5" s="30">
        <v>4</v>
      </c>
      <c r="H5" s="30">
        <v>5</v>
      </c>
      <c r="I5" s="30">
        <v>5</v>
      </c>
      <c r="J5" s="30">
        <v>3</v>
      </c>
      <c r="K5" s="30">
        <v>5</v>
      </c>
      <c r="L5" s="30">
        <v>5</v>
      </c>
      <c r="M5" s="30">
        <v>2</v>
      </c>
      <c r="N5" s="30"/>
      <c r="O5" s="31">
        <v>2</v>
      </c>
      <c r="P5" s="61">
        <f t="shared" ref="P5:P14" si="0">SUM(D5:O5)</f>
        <v>43</v>
      </c>
      <c r="Q5" s="62">
        <f>IF($P$5=0,"",SUM(P6:P14)/$P$5*100)</f>
        <v>100</v>
      </c>
      <c r="R5" s="28"/>
      <c r="S5" s="27"/>
      <c r="T5" s="48"/>
      <c r="U5" s="47"/>
    </row>
    <row r="6" spans="1:22">
      <c r="A6" s="41"/>
      <c r="B6" s="46"/>
      <c r="C6" s="56" t="s">
        <v>57</v>
      </c>
      <c r="D6" s="33"/>
      <c r="E6" s="33">
        <v>0.375</v>
      </c>
      <c r="F6" s="33">
        <v>2</v>
      </c>
      <c r="G6" s="68">
        <v>0.5</v>
      </c>
      <c r="H6" s="33"/>
      <c r="I6" s="33"/>
      <c r="J6" s="33"/>
      <c r="K6" s="33"/>
      <c r="L6" s="33"/>
      <c r="M6" s="33">
        <v>0.5</v>
      </c>
      <c r="N6" s="33"/>
      <c r="O6" s="34"/>
      <c r="P6" s="63">
        <f t="shared" si="0"/>
        <v>3.375</v>
      </c>
      <c r="Q6" s="64">
        <f t="shared" ref="Q6:Q14" si="1">IF($P$5=0,0,P6/$P$5*100)</f>
        <v>7.8488372093023253</v>
      </c>
      <c r="R6" s="28"/>
      <c r="S6" s="114" t="s">
        <v>86</v>
      </c>
      <c r="T6" s="48"/>
      <c r="U6" s="47"/>
    </row>
    <row r="7" spans="1:22">
      <c r="A7" s="41"/>
      <c r="B7" s="46"/>
      <c r="C7" s="56" t="s">
        <v>87</v>
      </c>
      <c r="D7" s="33">
        <v>3.8</v>
      </c>
      <c r="E7" s="33"/>
      <c r="F7" s="33">
        <v>1</v>
      </c>
      <c r="G7" s="33">
        <v>3</v>
      </c>
      <c r="H7" s="33"/>
      <c r="I7" s="33">
        <v>3.7</v>
      </c>
      <c r="J7" s="33"/>
      <c r="K7" s="33">
        <v>4.2</v>
      </c>
      <c r="L7" s="33">
        <v>2</v>
      </c>
      <c r="M7" s="33"/>
      <c r="N7" s="33"/>
      <c r="O7" s="34">
        <v>0.8</v>
      </c>
      <c r="P7" s="63">
        <f t="shared" si="0"/>
        <v>18.5</v>
      </c>
      <c r="Q7" s="64">
        <f t="shared" si="1"/>
        <v>43.02325581395349</v>
      </c>
      <c r="R7" s="28"/>
      <c r="S7" s="115"/>
      <c r="T7" s="48"/>
      <c r="U7" s="47"/>
    </row>
    <row r="8" spans="1:22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5"/>
      <c r="T8" s="48"/>
      <c r="U8" s="47"/>
    </row>
    <row r="9" spans="1:22">
      <c r="A9" s="41"/>
      <c r="B9" s="46"/>
      <c r="C9" s="56" t="s">
        <v>61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63">
        <f t="shared" si="0"/>
        <v>0</v>
      </c>
      <c r="Q9" s="64">
        <f t="shared" si="1"/>
        <v>0</v>
      </c>
      <c r="R9" s="28"/>
      <c r="S9" s="115"/>
      <c r="T9" s="48"/>
      <c r="U9" s="47"/>
    </row>
    <row r="10" spans="1:22">
      <c r="A10" s="41"/>
      <c r="B10" s="46"/>
      <c r="C10" s="56" t="s">
        <v>63</v>
      </c>
      <c r="D10" s="33"/>
      <c r="E10" s="33">
        <v>1.44</v>
      </c>
      <c r="F10" s="33"/>
      <c r="G10" s="33"/>
      <c r="H10" s="33"/>
      <c r="I10" s="33">
        <v>1</v>
      </c>
      <c r="J10" s="33"/>
      <c r="K10" s="33"/>
      <c r="L10" s="33">
        <v>1.5</v>
      </c>
      <c r="M10" s="33"/>
      <c r="N10" s="33"/>
      <c r="O10" s="34"/>
      <c r="P10" s="63">
        <f t="shared" si="0"/>
        <v>3.94</v>
      </c>
      <c r="Q10" s="64">
        <f t="shared" si="1"/>
        <v>9.1627906976744189</v>
      </c>
      <c r="R10" s="28"/>
      <c r="S10" s="115"/>
      <c r="T10" s="48"/>
      <c r="U10" s="47"/>
    </row>
    <row r="11" spans="1:22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63">
        <f t="shared" si="0"/>
        <v>0</v>
      </c>
      <c r="Q11" s="64">
        <f t="shared" si="1"/>
        <v>0</v>
      </c>
      <c r="R11" s="28"/>
      <c r="S11" s="115"/>
      <c r="T11" s="48"/>
      <c r="U11" s="47"/>
    </row>
    <row r="12" spans="1:22">
      <c r="A12" s="41"/>
      <c r="B12" s="46"/>
      <c r="C12" s="56" t="s">
        <v>67</v>
      </c>
      <c r="D12" s="33">
        <v>0.2</v>
      </c>
      <c r="E12" s="33"/>
      <c r="F12" s="33">
        <v>1</v>
      </c>
      <c r="G12" s="33"/>
      <c r="H12" s="33">
        <v>4.5</v>
      </c>
      <c r="I12" s="33"/>
      <c r="J12" s="33">
        <v>2.7</v>
      </c>
      <c r="K12" s="33">
        <v>0.2</v>
      </c>
      <c r="L12" s="33"/>
      <c r="M12" s="33">
        <v>1.5</v>
      </c>
      <c r="N12" s="33"/>
      <c r="O12" s="34"/>
      <c r="P12" s="63">
        <f t="shared" si="0"/>
        <v>10.1</v>
      </c>
      <c r="Q12" s="64">
        <f t="shared" si="1"/>
        <v>23.488372093023255</v>
      </c>
      <c r="R12" s="28"/>
      <c r="S12" s="115"/>
      <c r="T12" s="48"/>
      <c r="U12" s="47"/>
    </row>
    <row r="13" spans="1:22">
      <c r="A13" s="41"/>
      <c r="B13" s="46"/>
      <c r="C13" s="56" t="s">
        <v>69</v>
      </c>
      <c r="D13" s="33">
        <v>1</v>
      </c>
      <c r="E13" s="33">
        <v>0.125</v>
      </c>
      <c r="F13" s="33">
        <v>0.5</v>
      </c>
      <c r="G13" s="33">
        <v>0.5</v>
      </c>
      <c r="H13" s="33">
        <v>0.4</v>
      </c>
      <c r="I13" s="33">
        <v>0.3</v>
      </c>
      <c r="J13" s="33">
        <v>0.2</v>
      </c>
      <c r="K13" s="33">
        <v>0.1</v>
      </c>
      <c r="L13" s="33">
        <v>0.6</v>
      </c>
      <c r="M13" s="33"/>
      <c r="N13" s="33"/>
      <c r="O13" s="34">
        <v>0.3</v>
      </c>
      <c r="P13" s="63">
        <f t="shared" si="0"/>
        <v>4.0250000000000004</v>
      </c>
      <c r="Q13" s="64">
        <f t="shared" si="1"/>
        <v>9.3604651162790713</v>
      </c>
      <c r="R13" s="28"/>
      <c r="S13" s="115"/>
      <c r="T13" s="48"/>
      <c r="U13" s="47"/>
    </row>
    <row r="14" spans="1:22">
      <c r="A14" s="41"/>
      <c r="B14" s="46"/>
      <c r="C14" s="57" t="s">
        <v>71</v>
      </c>
      <c r="D14" s="59"/>
      <c r="E14" s="59">
        <v>0.06</v>
      </c>
      <c r="F14" s="59">
        <v>0.5</v>
      </c>
      <c r="G14" s="59"/>
      <c r="H14" s="59">
        <v>0.1</v>
      </c>
      <c r="I14" s="59"/>
      <c r="J14" s="59">
        <v>0.1</v>
      </c>
      <c r="K14" s="59">
        <v>0.5</v>
      </c>
      <c r="L14" s="59">
        <v>0.9</v>
      </c>
      <c r="M14" s="59"/>
      <c r="N14" s="59"/>
      <c r="O14" s="60">
        <v>0.9</v>
      </c>
      <c r="P14" s="65">
        <f t="shared" si="0"/>
        <v>3.06</v>
      </c>
      <c r="Q14" s="66">
        <f t="shared" si="1"/>
        <v>7.1162790697674421</v>
      </c>
      <c r="R14" s="28"/>
      <c r="S14" s="116"/>
      <c r="T14" s="48"/>
      <c r="U14" s="47"/>
    </row>
    <row r="15" spans="1:22">
      <c r="A15" s="42"/>
      <c r="B15" s="28"/>
      <c r="C15" s="35"/>
      <c r="D15" s="67">
        <f t="shared" ref="D15:O15" si="2">SUM(D6:D14)</f>
        <v>5</v>
      </c>
      <c r="E15" s="67">
        <f t="shared" si="2"/>
        <v>2</v>
      </c>
      <c r="F15" s="67">
        <f t="shared" si="2"/>
        <v>5</v>
      </c>
      <c r="G15" s="67">
        <f t="shared" si="2"/>
        <v>4</v>
      </c>
      <c r="H15" s="67">
        <f t="shared" si="2"/>
        <v>5</v>
      </c>
      <c r="I15" s="67">
        <f t="shared" si="2"/>
        <v>5</v>
      </c>
      <c r="J15" s="67">
        <f t="shared" si="2"/>
        <v>3.0000000000000004</v>
      </c>
      <c r="K15" s="67">
        <f t="shared" si="2"/>
        <v>5</v>
      </c>
      <c r="L15" s="67">
        <f t="shared" si="2"/>
        <v>5</v>
      </c>
      <c r="M15" s="67">
        <f t="shared" si="2"/>
        <v>2</v>
      </c>
      <c r="N15" s="67">
        <f t="shared" si="2"/>
        <v>0</v>
      </c>
      <c r="O15" s="67">
        <f t="shared" si="2"/>
        <v>2</v>
      </c>
      <c r="P15" s="35"/>
      <c r="Q15" s="35"/>
      <c r="R15" s="27"/>
      <c r="S15" s="27"/>
      <c r="T15" s="48"/>
      <c r="U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S6:S14"/>
    <mergeCell ref="C17:R17"/>
  </mergeCells>
  <conditionalFormatting sqref="D6:D14">
    <cfRule type="expression" dxfId="5990" priority="40">
      <formula>AND((D6/$D$5)&gt;0,(D6/$D$5)&lt;=0.2)</formula>
    </cfRule>
  </conditionalFormatting>
  <conditionalFormatting sqref="D6:D14">
    <cfRule type="expression" dxfId="5989" priority="41">
      <formula>AND((D6/$D$5)&gt;0.2,(D6/$D$5)&lt;=0.4)</formula>
    </cfRule>
  </conditionalFormatting>
  <conditionalFormatting sqref="D6:D14">
    <cfRule type="expression" dxfId="5988" priority="42">
      <formula>AND((D6/$D$5)&gt;0.4,(D6/$D$5)&lt;=0.6)</formula>
    </cfRule>
  </conditionalFormatting>
  <conditionalFormatting sqref="D6:D14">
    <cfRule type="expression" dxfId="5987" priority="43">
      <formula>AND((D6/$D$5)&gt;0.6,(D6/$D$5)&lt;=0.8)</formula>
    </cfRule>
  </conditionalFormatting>
  <conditionalFormatting sqref="D6:D14">
    <cfRule type="expression" dxfId="5986" priority="44">
      <formula>(D6/$D$5)&gt;0.8</formula>
    </cfRule>
  </conditionalFormatting>
  <conditionalFormatting sqref="E6:E14">
    <cfRule type="expression" dxfId="5985" priority="45">
      <formula>AND((E6/$E$5)&gt;0.2,(E6/$E$5)&lt;=0.4)</formula>
    </cfRule>
  </conditionalFormatting>
  <conditionalFormatting sqref="E6:E14">
    <cfRule type="expression" dxfId="5984" priority="46">
      <formula>AND((E6/$E$5)*100&gt;0,(E6/$E$5)*100&lt;=20)</formula>
    </cfRule>
  </conditionalFormatting>
  <conditionalFormatting sqref="E6:E14">
    <cfRule type="expression" dxfId="5983" priority="47">
      <formula>AND((E6/$E$5)*100&gt;40,(E6/$E$5)*100&lt;=60)</formula>
    </cfRule>
  </conditionalFormatting>
  <conditionalFormatting sqref="E6:E14">
    <cfRule type="expression" dxfId="5982" priority="48">
      <formula>AND((E6/$E$5)*100&gt;60,(E6/$E$5)*100&lt;=80)</formula>
    </cfRule>
  </conditionalFormatting>
  <conditionalFormatting sqref="E6:E14">
    <cfRule type="expression" dxfId="5981" priority="49">
      <formula>(E6/$E$5)&gt;0.8</formula>
    </cfRule>
  </conditionalFormatting>
  <conditionalFormatting sqref="F7:F14">
    <cfRule type="expression" dxfId="5980" priority="50">
      <formula>AND((F7/$F$5)&gt;0,(F7/$F$5)&lt;=0.2)</formula>
    </cfRule>
  </conditionalFormatting>
  <conditionalFormatting sqref="F7:F14">
    <cfRule type="expression" dxfId="5979" priority="51">
      <formula>AND((F7/$F$5)&gt;0.2,(F7/$F$5)&lt;=0.4)</formula>
    </cfRule>
  </conditionalFormatting>
  <conditionalFormatting sqref="F7:F14">
    <cfRule type="expression" dxfId="5978" priority="52">
      <formula>AND((F7/$F$5)&gt;0.4,(F7/$F$5)&lt;=0.6)</formula>
    </cfRule>
  </conditionalFormatting>
  <conditionalFormatting sqref="F7:F14">
    <cfRule type="expression" dxfId="5977" priority="53">
      <formula>AND((F7/$F$5)&gt;0.6,(F7/$F$5)*100&lt;=0.8)</formula>
    </cfRule>
  </conditionalFormatting>
  <conditionalFormatting sqref="F7:F14">
    <cfRule type="expression" dxfId="5976" priority="54">
      <formula>(F7/$F$5)&gt;0.8</formula>
    </cfRule>
  </conditionalFormatting>
  <conditionalFormatting sqref="G6:G14">
    <cfRule type="expression" dxfId="5975" priority="55">
      <formula>AND((G6/$G$5)&gt;0,(G6/$G$5)&lt;=0.2)</formula>
    </cfRule>
  </conditionalFormatting>
  <conditionalFormatting sqref="G6:G14">
    <cfRule type="expression" dxfId="5974" priority="56">
      <formula>AND((G6/$G$5)&gt;0.2,(G6/$G$5)&lt;=0.4)</formula>
    </cfRule>
  </conditionalFormatting>
  <conditionalFormatting sqref="G6:G14">
    <cfRule type="expression" dxfId="5973" priority="57">
      <formula>AND((G6/$G$5)&gt;0.4,(G6/$G$5)&lt;=0.6)</formula>
    </cfRule>
  </conditionalFormatting>
  <conditionalFormatting sqref="G6:G14">
    <cfRule type="expression" dxfId="5972" priority="58">
      <formula>AND((G6/$G$5)&gt;0.6,(G6/$G$5)&lt;=0.8)</formula>
    </cfRule>
  </conditionalFormatting>
  <conditionalFormatting sqref="G6:G14">
    <cfRule type="expression" dxfId="5971" priority="59">
      <formula>(G6/$G$5)&gt;0.8</formula>
    </cfRule>
  </conditionalFormatting>
  <conditionalFormatting sqref="M13:O13 G6:O6 D7:O12 D13:K13 D14:O14 D6:E6">
    <cfRule type="containsBlanks" dxfId="5970" priority="60">
      <formula>LEN(TRIM(D6))=0</formula>
    </cfRule>
  </conditionalFormatting>
  <conditionalFormatting sqref="H6:H14">
    <cfRule type="expression" dxfId="5969" priority="61">
      <formula>AND((H6/$H$5)&gt;0,(H6/$H$5)&lt;=0.2)</formula>
    </cfRule>
  </conditionalFormatting>
  <conditionalFormatting sqref="H6:H14">
    <cfRule type="expression" dxfId="5968" priority="62">
      <formula>AND((H6/$H$5)&gt;0.2,(H6/$H$5)&lt;=0.4)</formula>
    </cfRule>
  </conditionalFormatting>
  <conditionalFormatting sqref="H6:H14">
    <cfRule type="expression" dxfId="5967" priority="63">
      <formula>AND((H6/$H$5)&gt;0.4,(H6/$H$5)&lt;=0.6)</formula>
    </cfRule>
  </conditionalFormatting>
  <conditionalFormatting sqref="H6:H14">
    <cfRule type="expression" dxfId="5966" priority="64">
      <formula>AND((H6/$H$5)&gt;0.6,(H6/$H$5)&lt;=0.8)</formula>
    </cfRule>
  </conditionalFormatting>
  <conditionalFormatting sqref="H6:H14">
    <cfRule type="expression" dxfId="5965" priority="65">
      <formula>(H6/$H$5)&gt;0.8</formula>
    </cfRule>
  </conditionalFormatting>
  <conditionalFormatting sqref="I6:I14">
    <cfRule type="expression" dxfId="5964" priority="66">
      <formula>AND((I6/$I$5)&gt;0,(I6/$I$5)&lt;=0.2)</formula>
    </cfRule>
  </conditionalFormatting>
  <conditionalFormatting sqref="I6:I14">
    <cfRule type="expression" dxfId="5963" priority="67">
      <formula>AND((I6/$I$5)&gt;0.2,(I6/$I$5)&lt;=0.4)</formula>
    </cfRule>
  </conditionalFormatting>
  <conditionalFormatting sqref="I6:I14">
    <cfRule type="expression" dxfId="5962" priority="68">
      <formula>AND((I6/$I$5)&gt;0.4,(I6/$I$5)&lt;=0.62)</formula>
    </cfRule>
  </conditionalFormatting>
  <conditionalFormatting sqref="I6:I14">
    <cfRule type="expression" dxfId="5961" priority="69">
      <formula>AND((I6/$I$5)&gt;0.6,(I6/$I$5)&lt;=0.8)</formula>
    </cfRule>
  </conditionalFormatting>
  <conditionalFormatting sqref="I6:I14">
    <cfRule type="expression" dxfId="5960" priority="70">
      <formula>(I6/$I$5)&gt;0.8</formula>
    </cfRule>
  </conditionalFormatting>
  <conditionalFormatting sqref="J6:J14">
    <cfRule type="expression" dxfId="5959" priority="71">
      <formula>AND((J6/$J$5)&gt;0,(J6/$J$5)&lt;=0.2)</formula>
    </cfRule>
  </conditionalFormatting>
  <conditionalFormatting sqref="J6:J14">
    <cfRule type="expression" dxfId="5958" priority="72">
      <formula>AND((J6/$J$5)&gt;0.2,(J6/$J$5)&lt;=0.4)</formula>
    </cfRule>
  </conditionalFormatting>
  <conditionalFormatting sqref="J6:J14">
    <cfRule type="expression" dxfId="5957" priority="73">
      <formula>AND((J6/$J$5)&gt;0.4,(J6/$J$5)&lt;=0.6)</formula>
    </cfRule>
  </conditionalFormatting>
  <conditionalFormatting sqref="J6:J14">
    <cfRule type="expression" dxfId="5956" priority="74">
      <formula>AND((J6/$J$5)&gt;0.6,(J6/$J$5)&lt;=0.8)</formula>
    </cfRule>
  </conditionalFormatting>
  <conditionalFormatting sqref="J6:J14">
    <cfRule type="expression" dxfId="5955" priority="75">
      <formula>(J6/$J$5)&gt;0.8</formula>
    </cfRule>
  </conditionalFormatting>
  <conditionalFormatting sqref="K6:K14">
    <cfRule type="expression" dxfId="5954" priority="76">
      <formula>AND((K6/$K$5)&gt;0,(K6/$K$5)&lt;=0.2)</formula>
    </cfRule>
  </conditionalFormatting>
  <conditionalFormatting sqref="K6:K14">
    <cfRule type="expression" dxfId="5953" priority="77">
      <formula>AND((K6/$K$5)&gt;0.2,(K6/$K$5)&lt;=0.4)</formula>
    </cfRule>
  </conditionalFormatting>
  <conditionalFormatting sqref="K6:K14">
    <cfRule type="expression" dxfId="5952" priority="78">
      <formula>AND((K6/$K$5)&gt;0.4,(K6/$K$5)&lt;=0.6)</formula>
    </cfRule>
  </conditionalFormatting>
  <conditionalFormatting sqref="K6:K14">
    <cfRule type="expression" dxfId="5951" priority="79">
      <formula>AND((K6/$K$5)&gt;0.6,(K6/$K$5)&lt;=0.8)</formula>
    </cfRule>
  </conditionalFormatting>
  <conditionalFormatting sqref="K6:K14">
    <cfRule type="expression" dxfId="5950" priority="80">
      <formula>(K6/$K$5)&gt;0.8</formula>
    </cfRule>
  </conditionalFormatting>
  <conditionalFormatting sqref="L6:L12 L14">
    <cfRule type="expression" dxfId="5949" priority="81">
      <formula>AND((L6/$L$5)&gt;0,(L6/$L$5)&lt;=0.2)</formula>
    </cfRule>
  </conditionalFormatting>
  <conditionalFormatting sqref="L6:L12 L14">
    <cfRule type="expression" dxfId="5948" priority="82">
      <formula>AND((L6/$L$5)&gt;0.2,(L6/$L$5)&lt;=0.4)</formula>
    </cfRule>
  </conditionalFormatting>
  <conditionalFormatting sqref="L6:L12 L14">
    <cfRule type="expression" dxfId="5947" priority="83">
      <formula>AND((L6/$L$5)&gt;0.4,(L6/$L$5)&lt;=0.6)</formula>
    </cfRule>
  </conditionalFormatting>
  <conditionalFormatting sqref="L6:L12 L14">
    <cfRule type="expression" dxfId="5946" priority="84">
      <formula>AND((L6/$L$5)&gt;0.6,(L6/$L$5)&lt;=0.8)</formula>
    </cfRule>
  </conditionalFormatting>
  <conditionalFormatting sqref="L6:L12 L14">
    <cfRule type="expression" dxfId="5945" priority="85">
      <formula>(L6/$L$5)&gt;0.8</formula>
    </cfRule>
  </conditionalFormatting>
  <conditionalFormatting sqref="M6:M14">
    <cfRule type="expression" dxfId="5944" priority="86">
      <formula>AND((M6/$M$5)&gt;0,(M6/$M$5)&lt;=0.2)</formula>
    </cfRule>
  </conditionalFormatting>
  <conditionalFormatting sqref="M6:M14">
    <cfRule type="expression" dxfId="5943" priority="87">
      <formula>AND((M6/$M$5)&gt;0.2,(M6/$M$5)&lt;=0.4)</formula>
    </cfRule>
  </conditionalFormatting>
  <conditionalFormatting sqref="M6:M14">
    <cfRule type="expression" dxfId="5942" priority="88">
      <formula>AND((M6/$M$5)&gt;0.4,(M6/$M$5)&lt;=0.6)</formula>
    </cfRule>
  </conditionalFormatting>
  <conditionalFormatting sqref="M6:M14">
    <cfRule type="expression" dxfId="5941" priority="89">
      <formula>AND((M6/$M$5)&gt;0.6,(M6/$M$5)&lt;=0.8)</formula>
    </cfRule>
  </conditionalFormatting>
  <conditionalFormatting sqref="M6:M14">
    <cfRule type="expression" dxfId="5940" priority="90">
      <formula>(M6/$M$5)&gt;0.8</formula>
    </cfRule>
  </conditionalFormatting>
  <conditionalFormatting sqref="N6:N14">
    <cfRule type="expression" dxfId="5939" priority="91">
      <formula>AND((N6/$N$5)&gt;0,(N6/$N$5)&lt;=0.2)</formula>
    </cfRule>
  </conditionalFormatting>
  <conditionalFormatting sqref="N6:N14">
    <cfRule type="expression" dxfId="5938" priority="92">
      <formula>AND((N6/$N$5)&gt;0.2,(N6/$N$5)&lt;=0.4)</formula>
    </cfRule>
  </conditionalFormatting>
  <conditionalFormatting sqref="N6:N14">
    <cfRule type="expression" dxfId="5937" priority="93">
      <formula>AND((N6/$N$5)&gt;0.4,(N6/$N$5)&lt;=0.6)</formula>
    </cfRule>
  </conditionalFormatting>
  <conditionalFormatting sqref="N6:N14">
    <cfRule type="expression" dxfId="5936" priority="94">
      <formula>AND((N6/$N$5)&gt;0.6,(N6/$N$5)&lt;=0.8)</formula>
    </cfRule>
  </conditionalFormatting>
  <conditionalFormatting sqref="N6:N14">
    <cfRule type="expression" dxfId="5935" priority="95">
      <formula>(N6/$N$5)&gt;0.8</formula>
    </cfRule>
  </conditionalFormatting>
  <conditionalFormatting sqref="O6:O14">
    <cfRule type="expression" dxfId="5934" priority="96">
      <formula>AND((O6/$O$5)&gt;0,(O6/$O$5)&lt;=0.2)</formula>
    </cfRule>
  </conditionalFormatting>
  <conditionalFormatting sqref="O6:O14">
    <cfRule type="expression" dxfId="5933" priority="97">
      <formula>AND((O6/$O$5)&gt;0.2,(O6/$O$5)&lt;=0.4)</formula>
    </cfRule>
  </conditionalFormatting>
  <conditionalFormatting sqref="O6:O14">
    <cfRule type="expression" dxfId="5932" priority="98">
      <formula>AND((O6/$O$5)&gt;0.4,(O6/$O$5)&lt;=0.6)</formula>
    </cfRule>
  </conditionalFormatting>
  <conditionalFormatting sqref="O6:O14">
    <cfRule type="expression" dxfId="5931" priority="99">
      <formula>AND((O6/$O$5)&gt;0.6,(O6/$O$5)&lt;=0.8)</formula>
    </cfRule>
  </conditionalFormatting>
  <conditionalFormatting sqref="O6:O14">
    <cfRule type="expression" dxfId="5930" priority="100">
      <formula>(O6/$O$5)&gt;0.8</formula>
    </cfRule>
  </conditionalFormatting>
  <conditionalFormatting sqref="P5:Q14">
    <cfRule type="containsBlanks" dxfId="5929" priority="101">
      <formula>LEN(TRIM(P5))=0</formula>
    </cfRule>
  </conditionalFormatting>
  <conditionalFormatting sqref="P6:Q14 M13:O13 G6:O6 D5:O5 D13:K13 D14:O14 D7:O12 D6:E6">
    <cfRule type="cellIs" dxfId="5928" priority="102" operator="equal">
      <formula>0</formula>
    </cfRule>
  </conditionalFormatting>
  <conditionalFormatting sqref="Q5">
    <cfRule type="cellIs" dxfId="5927" priority="34" operator="greaterThan">
      <formula>100</formula>
    </cfRule>
  </conditionalFormatting>
  <conditionalFormatting sqref="Q5">
    <cfRule type="cellIs" dxfId="5926" priority="33" operator="lessThan">
      <formula>100</formula>
    </cfRule>
  </conditionalFormatting>
  <conditionalFormatting sqref="Q6:Q14">
    <cfRule type="top10" dxfId="5925" priority="32" rank="3"/>
  </conditionalFormatting>
  <conditionalFormatting sqref="F12">
    <cfRule type="expression" dxfId="5924" priority="27">
      <formula>AND((F12/$H$5)&gt;0,(F12/$H$5)&lt;=0.2)</formula>
    </cfRule>
  </conditionalFormatting>
  <conditionalFormatting sqref="F12">
    <cfRule type="expression" dxfId="5923" priority="28">
      <formula>AND((F12/$H$5)&gt;0.2,(F12/$H$5)&lt;=0.4)</formula>
    </cfRule>
  </conditionalFormatting>
  <conditionalFormatting sqref="F12">
    <cfRule type="expression" dxfId="5922" priority="29">
      <formula>AND((F12/$H$5)&gt;0.4,(F12/$H$5)&lt;=0.6)</formula>
    </cfRule>
  </conditionalFormatting>
  <conditionalFormatting sqref="F12">
    <cfRule type="expression" dxfId="5921" priority="30">
      <formula>AND((F12/$H$5)&gt;0.6,(F12/$H$5)&lt;=0.8)</formula>
    </cfRule>
  </conditionalFormatting>
  <conditionalFormatting sqref="F12">
    <cfRule type="expression" dxfId="5920" priority="31">
      <formula>(F12/$H$5)&gt;0.8</formula>
    </cfRule>
  </conditionalFormatting>
  <conditionalFormatting sqref="F12">
    <cfRule type="expression" dxfId="5919" priority="22">
      <formula>AND((F12/$D$5)&gt;0,(F12/$D$5)&lt;=0.2)</formula>
    </cfRule>
  </conditionalFormatting>
  <conditionalFormatting sqref="F12">
    <cfRule type="expression" dxfId="5918" priority="23">
      <formula>AND((F12/$D$5)&gt;0.2,(F12/$D$5)&lt;=0.4)</formula>
    </cfRule>
  </conditionalFormatting>
  <conditionalFormatting sqref="F12">
    <cfRule type="expression" dxfId="5917" priority="24">
      <formula>AND((F12/$D$5)&gt;0.4,(F12/$D$5)&lt;=0.6)</formula>
    </cfRule>
  </conditionalFormatting>
  <conditionalFormatting sqref="F12">
    <cfRule type="expression" dxfId="5916" priority="25">
      <formula>AND((F12/$D$5)&gt;0.6,(F12/$D$5)&lt;=0.8)</formula>
    </cfRule>
  </conditionalFormatting>
  <conditionalFormatting sqref="F12">
    <cfRule type="expression" dxfId="5915" priority="26">
      <formula>(F12/$D$5)&gt;0.8</formula>
    </cfRule>
  </conditionalFormatting>
  <conditionalFormatting sqref="L13">
    <cfRule type="containsBlanks" dxfId="5914" priority="15">
      <formula>LEN(TRIM(L13))=0</formula>
    </cfRule>
  </conditionalFormatting>
  <conditionalFormatting sqref="L13">
    <cfRule type="expression" dxfId="5913" priority="16">
      <formula>AND((L13/$L$5)&gt;0,(L13/$L$5)&lt;=0.2)</formula>
    </cfRule>
  </conditionalFormatting>
  <conditionalFormatting sqref="L13">
    <cfRule type="expression" dxfId="5912" priority="17">
      <formula>AND((L13/$L$5)&gt;0.2,(L13/$L$5)&lt;=0.4)</formula>
    </cfRule>
  </conditionalFormatting>
  <conditionalFormatting sqref="L13">
    <cfRule type="expression" dxfId="5911" priority="18">
      <formula>AND((L13/$L$5)&gt;0.4,(L13/$L$5)&lt;=0.6)</formula>
    </cfRule>
  </conditionalFormatting>
  <conditionalFormatting sqref="L13">
    <cfRule type="expression" dxfId="5910" priority="19">
      <formula>AND((L13/$L$5)&gt;0.6,(L13/$L$5)&lt;=0.8)</formula>
    </cfRule>
  </conditionalFormatting>
  <conditionalFormatting sqref="L13">
    <cfRule type="expression" dxfId="5909" priority="20">
      <formula>(L13/$L$5)&gt;0.8</formula>
    </cfRule>
  </conditionalFormatting>
  <conditionalFormatting sqref="L13">
    <cfRule type="cellIs" dxfId="5908" priority="21" operator="equal">
      <formula>0</formula>
    </cfRule>
  </conditionalFormatting>
  <conditionalFormatting sqref="L14">
    <cfRule type="expression" dxfId="5907" priority="10">
      <formula>AND((L14/$K$5)&gt;0,(L14/$K$5)&lt;=0.2)</formula>
    </cfRule>
  </conditionalFormatting>
  <conditionalFormatting sqref="L14">
    <cfRule type="expression" dxfId="5906" priority="11">
      <formula>AND((L14/$K$5)&gt;0.2,(L14/$K$5)&lt;=0.4)</formula>
    </cfRule>
  </conditionalFormatting>
  <conditionalFormatting sqref="L14">
    <cfRule type="expression" dxfId="5905" priority="12">
      <formula>AND((L14/$K$5)&gt;0.4,(L14/$K$5)&lt;=0.6)</formula>
    </cfRule>
  </conditionalFormatting>
  <conditionalFormatting sqref="L14">
    <cfRule type="expression" dxfId="5904" priority="13">
      <formula>AND((L14/$K$5)&gt;0.6,(L14/$K$5)&lt;=0.8)</formula>
    </cfRule>
  </conditionalFormatting>
  <conditionalFormatting sqref="L14">
    <cfRule type="expression" dxfId="5903" priority="14">
      <formula>(L14/$K$5)&gt;0.8</formula>
    </cfRule>
  </conditionalFormatting>
  <conditionalFormatting sqref="F6">
    <cfRule type="containsBlanks" dxfId="5902" priority="3">
      <formula>LEN(TRIM(F6))=0</formula>
    </cfRule>
  </conditionalFormatting>
  <conditionalFormatting sqref="F6">
    <cfRule type="expression" dxfId="5901" priority="4">
      <formula>AND((F6/$I$5)&gt;0,(F6/$I$5)&lt;=0.2)</formula>
    </cfRule>
  </conditionalFormatting>
  <conditionalFormatting sqref="F6">
    <cfRule type="expression" dxfId="5900" priority="5">
      <formula>AND((F6/$I$5)&gt;0.2,(F6/$I$5)&lt;=0.4)</formula>
    </cfRule>
  </conditionalFormatting>
  <conditionalFormatting sqref="F6">
    <cfRule type="expression" dxfId="5899" priority="6">
      <formula>AND((F6/$I$5)&gt;0.4,(F6/$I$5)&lt;=0.62)</formula>
    </cfRule>
  </conditionalFormatting>
  <conditionalFormatting sqref="F6">
    <cfRule type="expression" dxfId="5898" priority="7">
      <formula>AND((F6/$I$5)&gt;0.6,(F6/$I$5)&lt;=0.8)</formula>
    </cfRule>
  </conditionalFormatting>
  <conditionalFormatting sqref="F6">
    <cfRule type="expression" dxfId="5897" priority="8">
      <formula>(F6/$I$5)&gt;0.8</formula>
    </cfRule>
  </conditionalFormatting>
  <conditionalFormatting sqref="F6">
    <cfRule type="cellIs" dxfId="5896" priority="9" operator="equal">
      <formula>0</formula>
    </cfRule>
  </conditionalFormatting>
  <conditionalFormatting sqref="D15:O15">
    <cfRule type="cellIs" dxfId="5895" priority="2" operator="greaterThan">
      <formula>D5</formula>
    </cfRule>
  </conditionalFormatting>
  <conditionalFormatting sqref="D15:O15">
    <cfRule type="cellIs" dxfId="5894" priority="1" operator="lessThan">
      <formula>D5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C226-47CE-4763-B539-F5A11E36DBFA}">
  <dimension ref="A1:U17"/>
  <sheetViews>
    <sheetView workbookViewId="0">
      <selection activeCell="I9" sqref="I9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" style="1" customWidth="1"/>
    <col min="5" max="5" width="5.5703125" style="1" customWidth="1"/>
    <col min="6" max="6" width="5.28515625" style="1" customWidth="1"/>
    <col min="7" max="7" width="5.42578125" style="1" customWidth="1"/>
    <col min="8" max="8" width="5.140625" style="1" customWidth="1"/>
    <col min="9" max="10" width="4.85546875" style="1" customWidth="1"/>
    <col min="11" max="11" width="5.42578125" style="1" customWidth="1"/>
    <col min="12" max="12" width="5.5703125" style="1" customWidth="1"/>
    <col min="13" max="13" width="5" style="1" customWidth="1"/>
    <col min="14" max="14" width="5.28515625" style="1" customWidth="1"/>
    <col min="15" max="15" width="5.140625" style="1" customWidth="1"/>
    <col min="16" max="16" width="7.42578125" style="1" customWidth="1"/>
    <col min="17" max="17" width="7" style="1" customWidth="1"/>
    <col min="18" max="18" width="4.28515625" style="1" customWidth="1"/>
    <col min="19" max="19" width="17.85546875" style="1" customWidth="1"/>
    <col min="20" max="20" width="4.7109375" style="1" customWidth="1"/>
    <col min="21" max="16384" width="14.42578125" style="1"/>
  </cols>
  <sheetData>
    <row r="1" spans="1:21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1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22"/>
      <c r="S2" s="22"/>
      <c r="T2" s="23"/>
    </row>
    <row r="3" spans="1:21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7"/>
      <c r="S3" s="27"/>
      <c r="T3" s="48"/>
      <c r="U3" s="47"/>
    </row>
    <row r="4" spans="1:21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1">
      <c r="A5" s="40"/>
      <c r="B5" s="45"/>
      <c r="C5" s="55" t="s">
        <v>51</v>
      </c>
      <c r="D5" s="30">
        <v>5</v>
      </c>
      <c r="E5" s="30">
        <v>1.5</v>
      </c>
      <c r="F5" s="30">
        <v>5</v>
      </c>
      <c r="G5" s="30">
        <v>4</v>
      </c>
      <c r="H5" s="30">
        <v>5</v>
      </c>
      <c r="I5" s="30">
        <v>5</v>
      </c>
      <c r="J5" s="30"/>
      <c r="K5" s="30">
        <v>5</v>
      </c>
      <c r="L5" s="30">
        <v>5</v>
      </c>
      <c r="M5" s="30">
        <v>2</v>
      </c>
      <c r="N5" s="30">
        <v>5</v>
      </c>
      <c r="O5" s="31">
        <v>5</v>
      </c>
      <c r="P5" s="61">
        <f t="shared" ref="P5:P14" si="0">SUM(D5:O5)</f>
        <v>47.5</v>
      </c>
      <c r="Q5" s="62">
        <f>IF($P$5=0,"",SUM(P6:P14)/$P$5*100)</f>
        <v>100.00000000000003</v>
      </c>
      <c r="R5" s="28"/>
      <c r="S5" s="27"/>
      <c r="T5" s="48"/>
      <c r="U5" s="47"/>
    </row>
    <row r="6" spans="1:21">
      <c r="A6" s="41"/>
      <c r="B6" s="46"/>
      <c r="C6" s="56" t="s">
        <v>57</v>
      </c>
      <c r="D6" s="33"/>
      <c r="E6" s="68">
        <v>1.3149999999999999</v>
      </c>
      <c r="F6" s="68"/>
      <c r="G6" s="68">
        <v>1.5</v>
      </c>
      <c r="H6" s="33"/>
      <c r="I6" s="33">
        <v>1</v>
      </c>
      <c r="J6" s="33"/>
      <c r="K6" s="33"/>
      <c r="L6" s="33"/>
      <c r="M6" s="33"/>
      <c r="N6" s="33"/>
      <c r="O6" s="34"/>
      <c r="P6" s="63">
        <f t="shared" si="0"/>
        <v>3.8149999999999999</v>
      </c>
      <c r="Q6" s="64">
        <f t="shared" ref="Q6:Q14" si="1">IF($P$5=0,0,P6/$P$5*100)</f>
        <v>8.0315789473684216</v>
      </c>
      <c r="R6" s="28"/>
      <c r="S6" s="114" t="s">
        <v>86</v>
      </c>
      <c r="T6" s="48"/>
      <c r="U6" s="47"/>
    </row>
    <row r="7" spans="1:21">
      <c r="A7" s="41"/>
      <c r="B7" s="46"/>
      <c r="C7" s="56" t="s">
        <v>87</v>
      </c>
      <c r="D7" s="33">
        <v>3.5</v>
      </c>
      <c r="E7" s="33"/>
      <c r="F7" s="33">
        <v>2.5</v>
      </c>
      <c r="G7" s="33">
        <v>2</v>
      </c>
      <c r="H7" s="33"/>
      <c r="I7" s="33">
        <v>1.8</v>
      </c>
      <c r="J7" s="33"/>
      <c r="K7" s="33">
        <v>3.6</v>
      </c>
      <c r="L7" s="33">
        <v>0.5</v>
      </c>
      <c r="M7" s="33">
        <v>1.7</v>
      </c>
      <c r="N7" s="33">
        <v>3.5</v>
      </c>
      <c r="O7" s="34">
        <v>2.8</v>
      </c>
      <c r="P7" s="63">
        <f t="shared" si="0"/>
        <v>21.900000000000002</v>
      </c>
      <c r="Q7" s="64">
        <f t="shared" si="1"/>
        <v>46.105263157894747</v>
      </c>
      <c r="R7" s="28"/>
      <c r="S7" s="115"/>
      <c r="T7" s="48"/>
      <c r="U7" s="47"/>
    </row>
    <row r="8" spans="1:21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>
        <v>0.5</v>
      </c>
      <c r="L8" s="33"/>
      <c r="M8" s="33"/>
      <c r="N8" s="33">
        <v>0.1</v>
      </c>
      <c r="O8" s="34"/>
      <c r="P8" s="63">
        <f t="shared" si="0"/>
        <v>0.6</v>
      </c>
      <c r="Q8" s="64">
        <f t="shared" si="1"/>
        <v>1.263157894736842</v>
      </c>
      <c r="R8" s="28"/>
      <c r="S8" s="115"/>
      <c r="T8" s="48"/>
      <c r="U8" s="47"/>
    </row>
    <row r="9" spans="1:21">
      <c r="A9" s="41"/>
      <c r="B9" s="46"/>
      <c r="C9" s="56" t="s">
        <v>61</v>
      </c>
      <c r="D9" s="33"/>
      <c r="E9" s="33"/>
      <c r="F9" s="33"/>
      <c r="G9" s="33"/>
      <c r="H9" s="33">
        <v>0.5</v>
      </c>
      <c r="I9" s="33"/>
      <c r="J9" s="33"/>
      <c r="K9" s="33"/>
      <c r="L9" s="33"/>
      <c r="M9" s="33"/>
      <c r="N9" s="33"/>
      <c r="O9" s="34"/>
      <c r="P9" s="63">
        <f t="shared" si="0"/>
        <v>0.5</v>
      </c>
      <c r="Q9" s="64">
        <f t="shared" si="1"/>
        <v>1.0526315789473684</v>
      </c>
      <c r="R9" s="28"/>
      <c r="S9" s="115"/>
      <c r="T9" s="48"/>
      <c r="U9" s="47"/>
    </row>
    <row r="10" spans="1:21">
      <c r="A10" s="41"/>
      <c r="B10" s="46"/>
      <c r="C10" s="56" t="s">
        <v>63</v>
      </c>
      <c r="D10" s="33"/>
      <c r="E10" s="33"/>
      <c r="F10" s="33"/>
      <c r="G10" s="33"/>
      <c r="H10" s="33"/>
      <c r="I10" s="33">
        <v>1</v>
      </c>
      <c r="K10" s="33"/>
      <c r="L10" s="33">
        <v>1</v>
      </c>
      <c r="M10" s="33">
        <v>0.1</v>
      </c>
      <c r="N10" s="33">
        <v>1</v>
      </c>
      <c r="O10" s="34"/>
      <c r="P10" s="63">
        <f t="shared" si="0"/>
        <v>3.1</v>
      </c>
      <c r="Q10" s="64">
        <f t="shared" si="1"/>
        <v>6.5263157894736841</v>
      </c>
      <c r="R10" s="28"/>
      <c r="S10" s="115"/>
      <c r="T10" s="48"/>
      <c r="U10" s="47"/>
    </row>
    <row r="11" spans="1:21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63">
        <f t="shared" si="0"/>
        <v>0</v>
      </c>
      <c r="Q11" s="64">
        <f t="shared" si="1"/>
        <v>0</v>
      </c>
      <c r="R11" s="28"/>
      <c r="S11" s="115"/>
      <c r="T11" s="48"/>
      <c r="U11" s="47"/>
    </row>
    <row r="12" spans="1:21">
      <c r="A12" s="41"/>
      <c r="B12" s="46"/>
      <c r="C12" s="56" t="s">
        <v>67</v>
      </c>
      <c r="D12" s="33">
        <v>0.5</v>
      </c>
      <c r="E12" s="33"/>
      <c r="F12" s="33">
        <v>0.5</v>
      </c>
      <c r="G12" s="33"/>
      <c r="H12" s="33">
        <v>3.5</v>
      </c>
      <c r="I12" s="33"/>
      <c r="J12" s="33"/>
      <c r="K12" s="33"/>
      <c r="L12" s="33"/>
      <c r="M12" s="33"/>
      <c r="N12" s="33"/>
      <c r="O12" s="34">
        <v>0.2</v>
      </c>
      <c r="P12" s="63">
        <f t="shared" si="0"/>
        <v>4.7</v>
      </c>
      <c r="Q12" s="64">
        <f t="shared" si="1"/>
        <v>9.8947368421052637</v>
      </c>
      <c r="R12" s="28"/>
      <c r="S12" s="115"/>
      <c r="T12" s="48"/>
      <c r="U12" s="47"/>
    </row>
    <row r="13" spans="1:21">
      <c r="A13" s="41"/>
      <c r="B13" s="46"/>
      <c r="C13" s="56" t="s">
        <v>69</v>
      </c>
      <c r="D13" s="33">
        <v>0.8</v>
      </c>
      <c r="E13" s="33">
        <f>1/8</f>
        <v>0.125</v>
      </c>
      <c r="F13" s="33">
        <v>1</v>
      </c>
      <c r="G13" s="33">
        <v>0.5</v>
      </c>
      <c r="H13" s="33">
        <v>0.6</v>
      </c>
      <c r="I13" s="33">
        <v>0.5</v>
      </c>
      <c r="J13" s="33"/>
      <c r="K13" s="33">
        <v>0.4</v>
      </c>
      <c r="L13" s="33">
        <v>0.8</v>
      </c>
      <c r="M13" s="33"/>
      <c r="N13" s="33">
        <v>0.4</v>
      </c>
      <c r="O13" s="34">
        <v>1.2</v>
      </c>
      <c r="P13" s="63">
        <f t="shared" si="0"/>
        <v>6.3250000000000002</v>
      </c>
      <c r="Q13" s="64">
        <f t="shared" si="1"/>
        <v>13.315789473684211</v>
      </c>
      <c r="R13" s="28"/>
      <c r="S13" s="115"/>
      <c r="T13" s="48"/>
      <c r="U13" s="47"/>
    </row>
    <row r="14" spans="1:21">
      <c r="A14" s="41"/>
      <c r="B14" s="46"/>
      <c r="C14" s="57" t="s">
        <v>71</v>
      </c>
      <c r="D14" s="59">
        <v>0.2</v>
      </c>
      <c r="E14" s="59">
        <v>0.06</v>
      </c>
      <c r="F14" s="59">
        <v>1</v>
      </c>
      <c r="G14" s="59"/>
      <c r="H14" s="59">
        <v>0.4</v>
      </c>
      <c r="I14" s="59">
        <v>0.7</v>
      </c>
      <c r="J14" s="59"/>
      <c r="K14" s="59">
        <v>0.5</v>
      </c>
      <c r="L14" s="59">
        <v>2.7</v>
      </c>
      <c r="M14" s="59">
        <v>0.2</v>
      </c>
      <c r="N14" s="59"/>
      <c r="O14" s="60">
        <v>0.8</v>
      </c>
      <c r="P14" s="65">
        <f t="shared" si="0"/>
        <v>6.5600000000000005</v>
      </c>
      <c r="Q14" s="66">
        <f t="shared" si="1"/>
        <v>13.810526315789476</v>
      </c>
      <c r="R14" s="28"/>
      <c r="S14" s="116"/>
      <c r="T14" s="48"/>
      <c r="U14" s="47"/>
    </row>
    <row r="15" spans="1:21">
      <c r="A15" s="42"/>
      <c r="B15" s="28"/>
      <c r="C15" s="35"/>
      <c r="D15" s="67">
        <f t="shared" ref="D15:O15" si="2">SUM(D6:D14)</f>
        <v>5</v>
      </c>
      <c r="E15" s="67">
        <f t="shared" si="2"/>
        <v>1.5</v>
      </c>
      <c r="F15" s="67">
        <f t="shared" si="2"/>
        <v>5</v>
      </c>
      <c r="G15" s="67">
        <f t="shared" si="2"/>
        <v>4</v>
      </c>
      <c r="H15" s="67">
        <f t="shared" si="2"/>
        <v>5</v>
      </c>
      <c r="I15" s="67">
        <f t="shared" si="2"/>
        <v>5</v>
      </c>
      <c r="J15" s="67">
        <f t="shared" si="2"/>
        <v>0</v>
      </c>
      <c r="K15" s="67">
        <f t="shared" si="2"/>
        <v>5</v>
      </c>
      <c r="L15" s="67">
        <f t="shared" si="2"/>
        <v>5</v>
      </c>
      <c r="M15" s="67">
        <f t="shared" si="2"/>
        <v>2</v>
      </c>
      <c r="N15" s="67">
        <f t="shared" si="2"/>
        <v>5</v>
      </c>
      <c r="O15" s="67">
        <f t="shared" si="2"/>
        <v>5</v>
      </c>
      <c r="P15" s="35"/>
      <c r="Q15" s="35"/>
      <c r="R15" s="27"/>
      <c r="S15" s="27"/>
      <c r="T15" s="48"/>
      <c r="U15" s="47"/>
    </row>
    <row r="16" spans="1:21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47"/>
    </row>
    <row r="17" spans="2:20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37"/>
      <c r="S17" s="37"/>
      <c r="T17" s="38"/>
    </row>
  </sheetData>
  <mergeCells count="3">
    <mergeCell ref="C2:Q2"/>
    <mergeCell ref="S6:S14"/>
    <mergeCell ref="C17:Q17"/>
  </mergeCells>
  <conditionalFormatting sqref="D6:D14">
    <cfRule type="expression" dxfId="5893" priority="123">
      <formula>AND((D6/$D$5)&gt;0,(D6/$D$5)&lt;=0.2)</formula>
    </cfRule>
  </conditionalFormatting>
  <conditionalFormatting sqref="D6:D14">
    <cfRule type="expression" dxfId="5892" priority="124">
      <formula>AND((D6/$D$5)&gt;0.2,(D6/$D$5)&lt;=0.4)</formula>
    </cfRule>
  </conditionalFormatting>
  <conditionalFormatting sqref="D6:D14">
    <cfRule type="expression" dxfId="5891" priority="125">
      <formula>AND((D6/$D$5)&gt;0.4,(D6/$D$5)&lt;=0.6)</formula>
    </cfRule>
  </conditionalFormatting>
  <conditionalFormatting sqref="D6:D14">
    <cfRule type="expression" dxfId="5890" priority="126">
      <formula>AND((D6/$D$5)&gt;0.6,(D6/$D$5)&lt;=0.8)</formula>
    </cfRule>
  </conditionalFormatting>
  <conditionalFormatting sqref="D6:D14">
    <cfRule type="expression" dxfId="5889" priority="127">
      <formula>(D6/$D$5)&gt;0.8</formula>
    </cfRule>
  </conditionalFormatting>
  <conditionalFormatting sqref="G6:G14">
    <cfRule type="expression" dxfId="5888" priority="133">
      <formula>AND((G6/$G$5)&gt;0,(G6/$G$5)&lt;=0.2)</formula>
    </cfRule>
  </conditionalFormatting>
  <conditionalFormatting sqref="G6:G14">
    <cfRule type="expression" dxfId="5887" priority="134">
      <formula>AND((G6/$G$5)&gt;0.2,(G6/$G$5)&lt;=0.4)</formula>
    </cfRule>
  </conditionalFormatting>
  <conditionalFormatting sqref="G6:G14">
    <cfRule type="expression" dxfId="5886" priority="135">
      <formula>AND((G6/$G$5)&gt;0.4,(G6/$G$5)&lt;=0.6)</formula>
    </cfRule>
  </conditionalFormatting>
  <conditionalFormatting sqref="G6:G14">
    <cfRule type="expression" dxfId="5885" priority="136">
      <formula>AND((G6/$G$5)&gt;0.6,(G6/$G$5)&lt;=0.8)</formula>
    </cfRule>
  </conditionalFormatting>
  <conditionalFormatting sqref="G6:G14">
    <cfRule type="expression" dxfId="5884" priority="137">
      <formula>(G6/$G$5)&gt;0.8</formula>
    </cfRule>
  </conditionalFormatting>
  <conditionalFormatting sqref="M13:O13 I6:O8 I11:O12 K10:O10 J9:O9 I9:I10 D6:D14 G14:O14 G13:K13 G6:G12">
    <cfRule type="containsBlanks" dxfId="5883" priority="138">
      <formula>LEN(TRIM(D6))=0</formula>
    </cfRule>
  </conditionalFormatting>
  <conditionalFormatting sqref="H13:H14">
    <cfRule type="expression" dxfId="5882" priority="139">
      <formula>AND((H13/$H$5)&gt;0,(H13/$H$5)&lt;=0.2)</formula>
    </cfRule>
  </conditionalFormatting>
  <conditionalFormatting sqref="H13:H14">
    <cfRule type="expression" dxfId="5881" priority="140">
      <formula>AND((H13/$H$5)&gt;0.2,(H13/$H$5)&lt;=0.4)</formula>
    </cfRule>
  </conditionalFormatting>
  <conditionalFormatting sqref="H13:H14">
    <cfRule type="expression" dxfId="5880" priority="141">
      <formula>AND((H13/$H$5)&gt;0.4,(H13/$H$5)&lt;=0.6)</formula>
    </cfRule>
  </conditionalFormatting>
  <conditionalFormatting sqref="H13:H14">
    <cfRule type="expression" dxfId="5879" priority="142">
      <formula>AND((H13/$H$5)&gt;0.6,(H13/$H$5)&lt;=0.8)</formula>
    </cfRule>
  </conditionalFormatting>
  <conditionalFormatting sqref="H13:H14">
    <cfRule type="expression" dxfId="5878" priority="143">
      <formula>(H13/$H$5)&gt;0.8</formula>
    </cfRule>
  </conditionalFormatting>
  <conditionalFormatting sqref="I6:I14">
    <cfRule type="expression" dxfId="5877" priority="144">
      <formula>AND((I6/$I$5)&gt;0,(I6/$I$5)&lt;=0.2)</formula>
    </cfRule>
  </conditionalFormatting>
  <conditionalFormatting sqref="I6:I14">
    <cfRule type="expression" dxfId="5876" priority="145">
      <formula>AND((I6/$I$5)&gt;0.2,(I6/$I$5)&lt;=0.4)</formula>
    </cfRule>
  </conditionalFormatting>
  <conditionalFormatting sqref="I6:I14">
    <cfRule type="expression" dxfId="5875" priority="146">
      <formula>AND((I6/$I$5)&gt;0.4,(I6/$I$5)&lt;=0.62)</formula>
    </cfRule>
  </conditionalFormatting>
  <conditionalFormatting sqref="I6:I14">
    <cfRule type="expression" dxfId="5874" priority="147">
      <formula>AND((I6/$I$5)&gt;0.6,(I6/$I$5)&lt;=0.8)</formula>
    </cfRule>
  </conditionalFormatting>
  <conditionalFormatting sqref="I6:I14">
    <cfRule type="expression" dxfId="5873" priority="148">
      <formula>(I6/$I$5)&gt;0.8</formula>
    </cfRule>
  </conditionalFormatting>
  <conditionalFormatting sqref="J11:J14 J6:J9">
    <cfRule type="expression" dxfId="5872" priority="149">
      <formula>AND((J6/$J$5)&gt;0,(J6/$J$5)&lt;=0.2)</formula>
    </cfRule>
  </conditionalFormatting>
  <conditionalFormatting sqref="J11:J14 J6:J9">
    <cfRule type="expression" dxfId="5871" priority="150">
      <formula>AND((J6/$J$5)&gt;0.2,(J6/$J$5)&lt;=0.4)</formula>
    </cfRule>
  </conditionalFormatting>
  <conditionalFormatting sqref="J11:J14 J6:J9">
    <cfRule type="expression" dxfId="5870" priority="151">
      <formula>AND((J6/$J$5)&gt;0.4,(J6/$J$5)&lt;=0.6)</formula>
    </cfRule>
  </conditionalFormatting>
  <conditionalFormatting sqref="J11:J14 J6:J9">
    <cfRule type="expression" dxfId="5869" priority="152">
      <formula>AND((J6/$J$5)&gt;0.6,(J6/$J$5)&lt;=0.8)</formula>
    </cfRule>
  </conditionalFormatting>
  <conditionalFormatting sqref="J11:J14 J6:J9">
    <cfRule type="expression" dxfId="5868" priority="153">
      <formula>(J6/$J$5)&gt;0.8</formula>
    </cfRule>
  </conditionalFormatting>
  <conditionalFormatting sqref="K6:K14">
    <cfRule type="expression" dxfId="5867" priority="154">
      <formula>AND((K6/$K$5)&gt;0,(K6/$K$5)&lt;=0.2)</formula>
    </cfRule>
  </conditionalFormatting>
  <conditionalFormatting sqref="K6:K14">
    <cfRule type="expression" dxfId="5866" priority="155">
      <formula>AND((K6/$K$5)&gt;0.2,(K6/$K$5)&lt;=0.4)</formula>
    </cfRule>
  </conditionalFormatting>
  <conditionalFormatting sqref="K6:K14">
    <cfRule type="expression" dxfId="5865" priority="156">
      <formula>AND((K6/$K$5)&gt;0.4,(K6/$K$5)&lt;=0.6)</formula>
    </cfRule>
  </conditionalFormatting>
  <conditionalFormatting sqref="K6:K14">
    <cfRule type="expression" dxfId="5864" priority="157">
      <formula>AND((K6/$K$5)&gt;0.6,(K6/$K$5)&lt;=0.8)</formula>
    </cfRule>
  </conditionalFormatting>
  <conditionalFormatting sqref="K6:K14">
    <cfRule type="expression" dxfId="5863" priority="158">
      <formula>(K6/$K$5)&gt;0.8</formula>
    </cfRule>
  </conditionalFormatting>
  <conditionalFormatting sqref="L6:L12 L14">
    <cfRule type="expression" dxfId="5862" priority="159">
      <formula>AND((L6/$L$5)&gt;0,(L6/$L$5)&lt;=0.2)</formula>
    </cfRule>
  </conditionalFormatting>
  <conditionalFormatting sqref="L6:L12 L14">
    <cfRule type="expression" dxfId="5861" priority="160">
      <formula>AND((L6/$L$5)&gt;0.2,(L6/$L$5)&lt;=0.4)</formula>
    </cfRule>
  </conditionalFormatting>
  <conditionalFormatting sqref="L6:L12 L14">
    <cfRule type="expression" dxfId="5860" priority="161">
      <formula>AND((L6/$L$5)&gt;0.4,(L6/$L$5)&lt;=0.6)</formula>
    </cfRule>
  </conditionalFormatting>
  <conditionalFormatting sqref="L6:L12 L14">
    <cfRule type="expression" dxfId="5859" priority="162">
      <formula>AND((L6/$L$5)&gt;0.6,(L6/$L$5)&lt;=0.8)</formula>
    </cfRule>
  </conditionalFormatting>
  <conditionalFormatting sqref="L6:L12 L14">
    <cfRule type="expression" dxfId="5858" priority="163">
      <formula>(L6/$L$5)&gt;0.8</formula>
    </cfRule>
  </conditionalFormatting>
  <conditionalFormatting sqref="M6:M14">
    <cfRule type="expression" dxfId="5857" priority="164">
      <formula>AND((M6/$M$5)&gt;0,(M6/$M$5)&lt;=0.2)</formula>
    </cfRule>
  </conditionalFormatting>
  <conditionalFormatting sqref="M6:M14">
    <cfRule type="expression" dxfId="5856" priority="165">
      <formula>AND((M6/$M$5)&gt;0.2,(M6/$M$5)&lt;=0.4)</formula>
    </cfRule>
  </conditionalFormatting>
  <conditionalFormatting sqref="M6:M14">
    <cfRule type="expression" dxfId="5855" priority="166">
      <formula>AND((M6/$M$5)&gt;0.4,(M6/$M$5)&lt;=0.6)</formula>
    </cfRule>
  </conditionalFormatting>
  <conditionalFormatting sqref="M6:M14">
    <cfRule type="expression" dxfId="5854" priority="167">
      <formula>AND((M6/$M$5)&gt;0.6,(M6/$M$5)&lt;=0.8)</formula>
    </cfRule>
  </conditionalFormatting>
  <conditionalFormatting sqref="M6:M14">
    <cfRule type="expression" dxfId="5853" priority="168">
      <formula>(M6/$M$5)&gt;0.8</formula>
    </cfRule>
  </conditionalFormatting>
  <conditionalFormatting sqref="N6:N14">
    <cfRule type="expression" dxfId="5852" priority="169">
      <formula>AND((N6/$N$5)&gt;0,(N6/$N$5)&lt;=0.2)</formula>
    </cfRule>
  </conditionalFormatting>
  <conditionalFormatting sqref="N6:N14">
    <cfRule type="expression" dxfId="5851" priority="170">
      <formula>AND((N6/$N$5)&gt;0.2,(N6/$N$5)&lt;=0.4)</formula>
    </cfRule>
  </conditionalFormatting>
  <conditionalFormatting sqref="N6:N14">
    <cfRule type="expression" dxfId="5850" priority="171">
      <formula>AND((N6/$N$5)&gt;0.4,(N6/$N$5)&lt;=0.6)</formula>
    </cfRule>
  </conditionalFormatting>
  <conditionalFormatting sqref="N6:N14">
    <cfRule type="expression" dxfId="5849" priority="172">
      <formula>AND((N6/$N$5)&gt;0.6,(N6/$N$5)&lt;=0.8)</formula>
    </cfRule>
  </conditionalFormatting>
  <conditionalFormatting sqref="N6:N14">
    <cfRule type="expression" dxfId="5848" priority="173">
      <formula>(N6/$N$5)&gt;0.8</formula>
    </cfRule>
  </conditionalFormatting>
  <conditionalFormatting sqref="O6:O14">
    <cfRule type="expression" dxfId="5847" priority="174">
      <formula>AND((O6/$O$5)&gt;0,(O6/$O$5)&lt;=0.2)</formula>
    </cfRule>
  </conditionalFormatting>
  <conditionalFormatting sqref="O6:O14">
    <cfRule type="expression" dxfId="5846" priority="175">
      <formula>AND((O6/$O$5)&gt;0.2,(O6/$O$5)&lt;=0.4)</formula>
    </cfRule>
  </conditionalFormatting>
  <conditionalFormatting sqref="O6:O14">
    <cfRule type="expression" dxfId="5845" priority="176">
      <formula>AND((O6/$O$5)&gt;0.4,(O6/$O$5)&lt;=0.6)</formula>
    </cfRule>
  </conditionalFormatting>
  <conditionalFormatting sqref="O6:O14">
    <cfRule type="expression" dxfId="5844" priority="177">
      <formula>AND((O6/$O$5)&gt;0.6,(O6/$O$5)&lt;=0.8)</formula>
    </cfRule>
  </conditionalFormatting>
  <conditionalFormatting sqref="O6:O14">
    <cfRule type="expression" dxfId="5843" priority="178">
      <formula>(O6/$O$5)&gt;0.8</formula>
    </cfRule>
  </conditionalFormatting>
  <conditionalFormatting sqref="P5:Q14">
    <cfRule type="containsBlanks" dxfId="5842" priority="179">
      <formula>LEN(TRIM(P5))=0</formula>
    </cfRule>
  </conditionalFormatting>
  <conditionalFormatting sqref="P6:Q14 M13:O13 I11:O12 I10 K10:O10 I5:O9 D5:D14 G14:O14 G13:K13 G5:G12">
    <cfRule type="cellIs" dxfId="5841" priority="180" operator="equal">
      <formula>0</formula>
    </cfRule>
  </conditionalFormatting>
  <conditionalFormatting sqref="Q5">
    <cfRule type="cellIs" dxfId="5840" priority="122" operator="greaterThan">
      <formula>100</formula>
    </cfRule>
  </conditionalFormatting>
  <conditionalFormatting sqref="Q5">
    <cfRule type="cellIs" dxfId="5839" priority="121" operator="lessThan">
      <formula>100</formula>
    </cfRule>
  </conditionalFormatting>
  <conditionalFormatting sqref="Q6:Q14">
    <cfRule type="top10" dxfId="5838" priority="120" rank="3"/>
  </conditionalFormatting>
  <conditionalFormatting sqref="L13">
    <cfRule type="containsBlanks" dxfId="5837" priority="103">
      <formula>LEN(TRIM(L13))=0</formula>
    </cfRule>
  </conditionalFormatting>
  <conditionalFormatting sqref="L13">
    <cfRule type="expression" dxfId="5836" priority="104">
      <formula>AND((L13/$L$5)&gt;0,(L13/$L$5)&lt;=0.2)</formula>
    </cfRule>
  </conditionalFormatting>
  <conditionalFormatting sqref="L13">
    <cfRule type="expression" dxfId="5835" priority="105">
      <formula>AND((L13/$L$5)&gt;0.2,(L13/$L$5)&lt;=0.4)</formula>
    </cfRule>
  </conditionalFormatting>
  <conditionalFormatting sqref="L13">
    <cfRule type="expression" dxfId="5834" priority="106">
      <formula>AND((L13/$L$5)&gt;0.4,(L13/$L$5)&lt;=0.6)</formula>
    </cfRule>
  </conditionalFormatting>
  <conditionalFormatting sqref="L13">
    <cfRule type="expression" dxfId="5833" priority="107">
      <formula>AND((L13/$L$5)&gt;0.6,(L13/$L$5)&lt;=0.8)</formula>
    </cfRule>
  </conditionalFormatting>
  <conditionalFormatting sqref="L13">
    <cfRule type="expression" dxfId="5832" priority="108">
      <formula>(L13/$L$5)&gt;0.8</formula>
    </cfRule>
  </conditionalFormatting>
  <conditionalFormatting sqref="L13">
    <cfRule type="cellIs" dxfId="5831" priority="109" operator="equal">
      <formula>0</formula>
    </cfRule>
  </conditionalFormatting>
  <conditionalFormatting sqref="L14">
    <cfRule type="expression" dxfId="5830" priority="98">
      <formula>AND((L14/$K$5)&gt;0,(L14/$K$5)&lt;=0.2)</formula>
    </cfRule>
  </conditionalFormatting>
  <conditionalFormatting sqref="L14">
    <cfRule type="expression" dxfId="5829" priority="99">
      <formula>AND((L14/$K$5)&gt;0.2,(L14/$K$5)&lt;=0.4)</formula>
    </cfRule>
  </conditionalFormatting>
  <conditionalFormatting sqref="L14">
    <cfRule type="expression" dxfId="5828" priority="100">
      <formula>AND((L14/$K$5)&gt;0.4,(L14/$K$5)&lt;=0.6)</formula>
    </cfRule>
  </conditionalFormatting>
  <conditionalFormatting sqref="L14">
    <cfRule type="expression" dxfId="5827" priority="101">
      <formula>AND((L14/$K$5)&gt;0.6,(L14/$K$5)&lt;=0.8)</formula>
    </cfRule>
  </conditionalFormatting>
  <conditionalFormatting sqref="L14">
    <cfRule type="expression" dxfId="5826" priority="102">
      <formula>(L14/$K$5)&gt;0.8</formula>
    </cfRule>
  </conditionalFormatting>
  <conditionalFormatting sqref="D15 G15:O15">
    <cfRule type="cellIs" dxfId="5825" priority="90" operator="greaterThan">
      <formula>D5</formula>
    </cfRule>
  </conditionalFormatting>
  <conditionalFormatting sqref="D15 G15:O15">
    <cfRule type="cellIs" dxfId="5824" priority="89" operator="lessThan">
      <formula>D5</formula>
    </cfRule>
  </conditionalFormatting>
  <conditionalFormatting sqref="H6:H11">
    <cfRule type="containsBlanks" dxfId="5823" priority="82">
      <formula>LEN(TRIM(H6))=0</formula>
    </cfRule>
  </conditionalFormatting>
  <conditionalFormatting sqref="H6:H11">
    <cfRule type="expression" dxfId="5822" priority="83">
      <formula>AND((H6/$H$5)&gt;0,(H6/$H$5)&lt;=0.2)</formula>
    </cfRule>
  </conditionalFormatting>
  <conditionalFormatting sqref="H6:H11">
    <cfRule type="expression" dxfId="5821" priority="84">
      <formula>AND((H6/$H$5)&gt;0.2,(H6/$H$5)&lt;=0.4)</formula>
    </cfRule>
  </conditionalFormatting>
  <conditionalFormatting sqref="H6:H11">
    <cfRule type="expression" dxfId="5820" priority="85">
      <formula>AND((H6/$H$5)&gt;0.4,(H6/$H$5)&lt;=0.6)</formula>
    </cfRule>
  </conditionalFormatting>
  <conditionalFormatting sqref="H6:H11">
    <cfRule type="expression" dxfId="5819" priority="86">
      <formula>AND((H6/$H$5)&gt;0.6,(H6/$H$5)&lt;=0.8)</formula>
    </cfRule>
  </conditionalFormatting>
  <conditionalFormatting sqref="H6:H11">
    <cfRule type="expression" dxfId="5818" priority="87">
      <formula>(H6/$H$5)&gt;0.8</formula>
    </cfRule>
  </conditionalFormatting>
  <conditionalFormatting sqref="H6:H11">
    <cfRule type="cellIs" dxfId="5817" priority="88" operator="equal">
      <formula>0</formula>
    </cfRule>
  </conditionalFormatting>
  <conditionalFormatting sqref="H5">
    <cfRule type="cellIs" dxfId="5816" priority="81" operator="equal">
      <formula>0</formula>
    </cfRule>
  </conditionalFormatting>
  <conditionalFormatting sqref="J9">
    <cfRule type="containsBlanks" dxfId="5815" priority="74">
      <formula>LEN(TRIM(J9))=0</formula>
    </cfRule>
  </conditionalFormatting>
  <conditionalFormatting sqref="J9">
    <cfRule type="expression" dxfId="5814" priority="75">
      <formula>AND((J9/$J$5)&gt;0,(J9/$J$5)&lt;=0.2)</formula>
    </cfRule>
  </conditionalFormatting>
  <conditionalFormatting sqref="J9">
    <cfRule type="expression" dxfId="5813" priority="76">
      <formula>AND((J9/$J$5)&gt;0.2,(J9/$J$5)&lt;=0.4)</formula>
    </cfRule>
  </conditionalFormatting>
  <conditionalFormatting sqref="J9">
    <cfRule type="expression" dxfId="5812" priority="77">
      <formula>AND((J9/$J$5)&gt;0.4,(J9/$J$5)&lt;=0.6)</formula>
    </cfRule>
  </conditionalFormatting>
  <conditionalFormatting sqref="J9">
    <cfRule type="expression" dxfId="5811" priority="78">
      <formula>AND((J9/$J$5)&gt;0.6,(J9/$J$5)&lt;=0.8)</formula>
    </cfRule>
  </conditionalFormatting>
  <conditionalFormatting sqref="J9">
    <cfRule type="expression" dxfId="5810" priority="79">
      <formula>(J9/$J$5)&gt;0.8</formula>
    </cfRule>
  </conditionalFormatting>
  <conditionalFormatting sqref="J9">
    <cfRule type="cellIs" dxfId="5809" priority="80" operator="equal">
      <formula>0</formula>
    </cfRule>
  </conditionalFormatting>
  <conditionalFormatting sqref="H12">
    <cfRule type="containsBlanks" dxfId="5808" priority="67">
      <formula>LEN(TRIM(H12))=0</formula>
    </cfRule>
  </conditionalFormatting>
  <conditionalFormatting sqref="H12">
    <cfRule type="expression" dxfId="5807" priority="68">
      <formula>AND((H12/$H$5)&gt;0,(H12/$H$5)&lt;=0.2)</formula>
    </cfRule>
  </conditionalFormatting>
  <conditionalFormatting sqref="H12">
    <cfRule type="expression" dxfId="5806" priority="69">
      <formula>AND((H12/$H$5)&gt;0.2,(H12/$H$5)&lt;=0.4)</formula>
    </cfRule>
  </conditionalFormatting>
  <conditionalFormatting sqref="H12">
    <cfRule type="expression" dxfId="5805" priority="70">
      <formula>AND((H12/$H$5)&gt;0.4,(H12/$H$5)&lt;=0.6)</formula>
    </cfRule>
  </conditionalFormatting>
  <conditionalFormatting sqref="H12">
    <cfRule type="expression" dxfId="5804" priority="71">
      <formula>AND((H12/$H$5)&gt;0.6,(H12/$H$5)&lt;=0.8)</formula>
    </cfRule>
  </conditionalFormatting>
  <conditionalFormatting sqref="H12">
    <cfRule type="expression" dxfId="5803" priority="72">
      <formula>(H12/$H$5)&gt;0.8</formula>
    </cfRule>
  </conditionalFormatting>
  <conditionalFormatting sqref="H12">
    <cfRule type="cellIs" dxfId="5802" priority="73" operator="equal">
      <formula>0</formula>
    </cfRule>
  </conditionalFormatting>
  <conditionalFormatting sqref="E6:F14">
    <cfRule type="expression" dxfId="5801" priority="3">
      <formula>AND((E6/$G$5)&gt;0,(E6/$G$5)&lt;=0.2)</formula>
    </cfRule>
  </conditionalFormatting>
  <conditionalFormatting sqref="E6:F14">
    <cfRule type="expression" dxfId="5800" priority="4">
      <formula>AND((E6/$G$5)&gt;0.2,(E6/$G$5)&lt;=0.4)</formula>
    </cfRule>
  </conditionalFormatting>
  <conditionalFormatting sqref="E6:F14">
    <cfRule type="expression" dxfId="5799" priority="5">
      <formula>AND((E6/$G$5)&gt;0.4,(E6/$G$5)&lt;=0.6)</formula>
    </cfRule>
  </conditionalFormatting>
  <conditionalFormatting sqref="E6:F14">
    <cfRule type="expression" dxfId="5798" priority="6">
      <formula>AND((E6/$G$5)&gt;0.6,(E6/$G$5)&lt;=0.8)</formula>
    </cfRule>
  </conditionalFormatting>
  <conditionalFormatting sqref="E6:F14">
    <cfRule type="expression" dxfId="5797" priority="7">
      <formula>(E6/$G$5)&gt;0.8</formula>
    </cfRule>
  </conditionalFormatting>
  <conditionalFormatting sqref="E6:F14">
    <cfRule type="containsBlanks" dxfId="5796" priority="8">
      <formula>LEN(TRIM(E6))=0</formula>
    </cfRule>
  </conditionalFormatting>
  <conditionalFormatting sqref="E5:F14">
    <cfRule type="cellIs" dxfId="5795" priority="9" operator="equal">
      <formula>0</formula>
    </cfRule>
  </conditionalFormatting>
  <conditionalFormatting sqref="E15:F15">
    <cfRule type="cellIs" dxfId="5794" priority="2" operator="greaterThan">
      <formula>E5</formula>
    </cfRule>
  </conditionalFormatting>
  <conditionalFormatting sqref="E15:F15">
    <cfRule type="cellIs" dxfId="5793" priority="1" operator="lessThan">
      <formula>E5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1C00-FBBA-4715-97C5-C604C12FA576}">
  <dimension ref="A1:U17"/>
  <sheetViews>
    <sheetView workbookViewId="0">
      <selection activeCell="G5" sqref="G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" style="1" customWidth="1"/>
    <col min="5" max="5" width="5.5703125" style="1" customWidth="1"/>
    <col min="6" max="6" width="5.28515625" style="1" customWidth="1"/>
    <col min="7" max="7" width="5.42578125" style="1" customWidth="1"/>
    <col min="8" max="8" width="5.140625" style="1" customWidth="1"/>
    <col min="9" max="10" width="4.85546875" style="1" customWidth="1"/>
    <col min="11" max="11" width="5.42578125" style="1" customWidth="1"/>
    <col min="12" max="12" width="5.5703125" style="1" customWidth="1"/>
    <col min="13" max="13" width="5" style="1" customWidth="1"/>
    <col min="14" max="14" width="5.28515625" style="1" customWidth="1"/>
    <col min="15" max="15" width="5.140625" style="1" customWidth="1"/>
    <col min="16" max="16" width="7.42578125" style="1" customWidth="1"/>
    <col min="17" max="17" width="7" style="1" customWidth="1"/>
    <col min="18" max="18" width="4.28515625" style="1" customWidth="1"/>
    <col min="19" max="19" width="17.85546875" style="1" customWidth="1"/>
    <col min="20" max="20" width="4.7109375" style="1" customWidth="1"/>
    <col min="21" max="16384" width="14.42578125" style="1"/>
  </cols>
  <sheetData>
    <row r="1" spans="1:21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1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22"/>
      <c r="S2" s="22"/>
      <c r="T2" s="23"/>
    </row>
    <row r="3" spans="1:21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7"/>
      <c r="S3" s="27"/>
      <c r="T3" s="48"/>
      <c r="U3" s="47"/>
    </row>
    <row r="4" spans="1:21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1">
      <c r="A5" s="40"/>
      <c r="B5" s="45"/>
      <c r="C5" s="55" t="s">
        <v>51</v>
      </c>
      <c r="D5" s="30">
        <v>4</v>
      </c>
      <c r="E5" s="30">
        <v>1.5</v>
      </c>
      <c r="F5" s="30">
        <v>4</v>
      </c>
      <c r="G5" s="30"/>
      <c r="H5" s="30">
        <v>4</v>
      </c>
      <c r="I5" s="30">
        <v>3</v>
      </c>
      <c r="J5" s="30">
        <v>4</v>
      </c>
      <c r="K5" s="30">
        <v>4</v>
      </c>
      <c r="L5" s="30">
        <v>4</v>
      </c>
      <c r="M5" s="30">
        <v>3</v>
      </c>
      <c r="N5" s="30">
        <v>4</v>
      </c>
      <c r="O5" s="31">
        <v>4</v>
      </c>
      <c r="P5" s="61">
        <f t="shared" ref="P5:P14" si="0">SUM(D5:O5)</f>
        <v>39.5</v>
      </c>
      <c r="Q5" s="62">
        <f>IF($P$5=0,"",SUM(P6:P14)/$P$5*100)</f>
        <v>99.999999999999972</v>
      </c>
      <c r="R5" s="28"/>
      <c r="S5" s="27"/>
      <c r="T5" s="48"/>
      <c r="U5" s="47"/>
    </row>
    <row r="6" spans="1:21">
      <c r="A6" s="41"/>
      <c r="B6" s="46"/>
      <c r="C6" s="56" t="s">
        <v>57</v>
      </c>
      <c r="D6" s="33"/>
      <c r="E6" s="33">
        <v>1.32</v>
      </c>
      <c r="F6" s="33">
        <v>3.1</v>
      </c>
      <c r="G6" s="68"/>
      <c r="H6" s="33"/>
      <c r="I6" s="33"/>
      <c r="J6" s="33"/>
      <c r="K6" s="33"/>
      <c r="L6" s="33"/>
      <c r="M6" s="33"/>
      <c r="N6" s="33"/>
      <c r="O6" s="34"/>
      <c r="P6" s="63">
        <f t="shared" si="0"/>
        <v>4.42</v>
      </c>
      <c r="Q6" s="64">
        <f t="shared" ref="Q6:Q14" si="1">IF($P$5=0,0,P6/$P$5*100)</f>
        <v>11.189873417721518</v>
      </c>
      <c r="R6" s="28"/>
      <c r="S6" s="114" t="s">
        <v>86</v>
      </c>
      <c r="T6" s="48"/>
      <c r="U6" s="47"/>
    </row>
    <row r="7" spans="1:21">
      <c r="A7" s="41"/>
      <c r="B7" s="46"/>
      <c r="C7" s="56" t="s">
        <v>87</v>
      </c>
      <c r="D7" s="33">
        <v>1.75</v>
      </c>
      <c r="E7" s="33"/>
      <c r="F7" s="33"/>
      <c r="G7" s="33"/>
      <c r="H7" s="33"/>
      <c r="I7" s="33">
        <v>1</v>
      </c>
      <c r="J7" s="33"/>
      <c r="K7" s="33">
        <v>2.8</v>
      </c>
      <c r="L7" s="33">
        <v>1.3</v>
      </c>
      <c r="M7" s="33"/>
      <c r="N7" s="33">
        <v>2.5</v>
      </c>
      <c r="O7" s="34">
        <v>2.2999999999999998</v>
      </c>
      <c r="P7" s="63">
        <f t="shared" si="0"/>
        <v>11.649999999999999</v>
      </c>
      <c r="Q7" s="64">
        <f t="shared" si="1"/>
        <v>29.493670886075947</v>
      </c>
      <c r="R7" s="28"/>
      <c r="S7" s="115"/>
      <c r="T7" s="48"/>
      <c r="U7" s="47"/>
    </row>
    <row r="8" spans="1:21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>
        <v>0.3</v>
      </c>
      <c r="L8" s="33"/>
      <c r="M8" s="33"/>
      <c r="N8" s="33">
        <v>0.2</v>
      </c>
      <c r="O8" s="34">
        <v>0.4</v>
      </c>
      <c r="P8" s="63">
        <f t="shared" si="0"/>
        <v>0.9</v>
      </c>
      <c r="Q8" s="64">
        <f t="shared" si="1"/>
        <v>2.278481012658228</v>
      </c>
      <c r="R8" s="28"/>
      <c r="S8" s="115"/>
      <c r="T8" s="48"/>
      <c r="U8" s="47"/>
    </row>
    <row r="9" spans="1:21">
      <c r="A9" s="41"/>
      <c r="B9" s="46"/>
      <c r="C9" s="56" t="s">
        <v>61</v>
      </c>
      <c r="D9" s="33"/>
      <c r="E9" s="33"/>
      <c r="F9" s="33"/>
      <c r="G9" s="33"/>
      <c r="H9" s="33">
        <v>2.7</v>
      </c>
      <c r="I9" s="33"/>
      <c r="J9" s="33">
        <v>0.5</v>
      </c>
      <c r="K9" s="33"/>
      <c r="L9" s="33"/>
      <c r="M9" s="33"/>
      <c r="N9" s="33"/>
      <c r="O9" s="34"/>
      <c r="P9" s="63">
        <f t="shared" si="0"/>
        <v>3.2</v>
      </c>
      <c r="Q9" s="64">
        <f t="shared" si="1"/>
        <v>8.1012658227848107</v>
      </c>
      <c r="R9" s="28"/>
      <c r="S9" s="115"/>
      <c r="T9" s="48"/>
      <c r="U9" s="47"/>
    </row>
    <row r="10" spans="1:21">
      <c r="A10" s="41"/>
      <c r="B10" s="46"/>
      <c r="C10" s="56" t="s">
        <v>63</v>
      </c>
      <c r="D10" s="33"/>
      <c r="E10" s="33"/>
      <c r="F10" s="33"/>
      <c r="G10" s="33"/>
      <c r="H10" s="33"/>
      <c r="I10" s="33">
        <v>0.75</v>
      </c>
      <c r="K10" s="33"/>
      <c r="L10" s="33">
        <v>0.2</v>
      </c>
      <c r="M10" s="33">
        <v>1.7</v>
      </c>
      <c r="N10" s="33"/>
      <c r="O10" s="34"/>
      <c r="P10" s="63">
        <f t="shared" si="0"/>
        <v>2.65</v>
      </c>
      <c r="Q10" s="64">
        <f t="shared" si="1"/>
        <v>6.7088607594936702</v>
      </c>
      <c r="R10" s="28"/>
      <c r="S10" s="115"/>
      <c r="T10" s="48"/>
      <c r="U10" s="47"/>
    </row>
    <row r="11" spans="1:21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>
        <v>0.2</v>
      </c>
      <c r="K11" s="33"/>
      <c r="L11" s="33"/>
      <c r="M11" s="33"/>
      <c r="N11" s="33"/>
      <c r="O11" s="34"/>
      <c r="P11" s="63">
        <f t="shared" si="0"/>
        <v>0.2</v>
      </c>
      <c r="Q11" s="64">
        <f t="shared" si="1"/>
        <v>0.50632911392405067</v>
      </c>
      <c r="R11" s="28"/>
      <c r="S11" s="115"/>
      <c r="T11" s="48"/>
      <c r="U11" s="47"/>
    </row>
    <row r="12" spans="1:21">
      <c r="A12" s="41"/>
      <c r="B12" s="46"/>
      <c r="C12" s="56" t="s">
        <v>67</v>
      </c>
      <c r="D12" s="33">
        <v>1</v>
      </c>
      <c r="E12" s="33"/>
      <c r="F12" s="33">
        <v>0.2</v>
      </c>
      <c r="G12" s="33"/>
      <c r="H12" s="33">
        <v>0.5</v>
      </c>
      <c r="I12" s="33"/>
      <c r="J12" s="33">
        <v>2.2999999999999998</v>
      </c>
      <c r="K12" s="33">
        <v>0.5</v>
      </c>
      <c r="L12" s="33"/>
      <c r="M12" s="33"/>
      <c r="N12" s="33">
        <v>0.2</v>
      </c>
      <c r="O12" s="34">
        <v>0.3</v>
      </c>
      <c r="P12" s="63">
        <f t="shared" si="0"/>
        <v>5</v>
      </c>
      <c r="Q12" s="64">
        <f t="shared" si="1"/>
        <v>12.658227848101266</v>
      </c>
      <c r="R12" s="28"/>
      <c r="S12" s="115"/>
      <c r="T12" s="48"/>
      <c r="U12" s="47"/>
    </row>
    <row r="13" spans="1:21">
      <c r="A13" s="41"/>
      <c r="B13" s="46"/>
      <c r="C13" s="56" t="s">
        <v>69</v>
      </c>
      <c r="D13" s="33">
        <v>1</v>
      </c>
      <c r="E13" s="33">
        <v>0.18</v>
      </c>
      <c r="F13" s="33">
        <v>0.5</v>
      </c>
      <c r="G13" s="33"/>
      <c r="H13" s="33">
        <v>0.8</v>
      </c>
      <c r="I13" s="33">
        <v>0.25</v>
      </c>
      <c r="J13" s="33">
        <v>1</v>
      </c>
      <c r="K13" s="33">
        <v>0.4</v>
      </c>
      <c r="L13" s="33">
        <v>0.5</v>
      </c>
      <c r="M13" s="33">
        <v>0.3</v>
      </c>
      <c r="N13" s="33">
        <v>1</v>
      </c>
      <c r="O13" s="34">
        <v>1</v>
      </c>
      <c r="P13" s="63">
        <f t="shared" si="0"/>
        <v>6.93</v>
      </c>
      <c r="Q13" s="64">
        <f t="shared" si="1"/>
        <v>17.544303797468352</v>
      </c>
      <c r="R13" s="28"/>
      <c r="S13" s="115"/>
      <c r="T13" s="48"/>
      <c r="U13" s="47"/>
    </row>
    <row r="14" spans="1:21">
      <c r="A14" s="41"/>
      <c r="B14" s="46"/>
      <c r="C14" s="57" t="s">
        <v>71</v>
      </c>
      <c r="D14" s="59">
        <v>0.25</v>
      </c>
      <c r="E14" s="59"/>
      <c r="F14" s="59">
        <v>0.2</v>
      </c>
      <c r="G14" s="59"/>
      <c r="H14" s="59"/>
      <c r="I14" s="59">
        <v>1</v>
      </c>
      <c r="J14" s="59">
        <v>0</v>
      </c>
      <c r="K14" s="59"/>
      <c r="L14" s="59">
        <v>2</v>
      </c>
      <c r="M14" s="59">
        <v>1</v>
      </c>
      <c r="N14" s="59">
        <v>0.1</v>
      </c>
      <c r="O14" s="60"/>
      <c r="P14" s="65">
        <f t="shared" si="0"/>
        <v>4.55</v>
      </c>
      <c r="Q14" s="66">
        <f t="shared" si="1"/>
        <v>11.518987341772151</v>
      </c>
      <c r="R14" s="28"/>
      <c r="S14" s="116"/>
      <c r="T14" s="48"/>
      <c r="U14" s="47"/>
    </row>
    <row r="15" spans="1:21">
      <c r="A15" s="42"/>
      <c r="B15" s="28"/>
      <c r="C15" s="35"/>
      <c r="D15" s="67">
        <f t="shared" ref="D15:O15" si="2">SUM(D6:D14)</f>
        <v>4</v>
      </c>
      <c r="E15" s="67">
        <f t="shared" si="2"/>
        <v>1.5</v>
      </c>
      <c r="F15" s="67">
        <f t="shared" si="2"/>
        <v>4</v>
      </c>
      <c r="G15" s="67">
        <f t="shared" si="2"/>
        <v>0</v>
      </c>
      <c r="H15" s="67">
        <f t="shared" si="2"/>
        <v>4</v>
      </c>
      <c r="I15" s="67">
        <f t="shared" si="2"/>
        <v>3</v>
      </c>
      <c r="J15" s="67">
        <f t="shared" si="2"/>
        <v>4</v>
      </c>
      <c r="K15" s="67">
        <f t="shared" si="2"/>
        <v>3.9999999999999996</v>
      </c>
      <c r="L15" s="67">
        <f t="shared" si="2"/>
        <v>4</v>
      </c>
      <c r="M15" s="67">
        <f t="shared" si="2"/>
        <v>3</v>
      </c>
      <c r="N15" s="67">
        <f t="shared" si="2"/>
        <v>4</v>
      </c>
      <c r="O15" s="67">
        <f t="shared" si="2"/>
        <v>3.9999999999999996</v>
      </c>
      <c r="P15" s="35"/>
      <c r="Q15" s="35"/>
      <c r="R15" s="27"/>
      <c r="S15" s="27"/>
      <c r="T15" s="48"/>
      <c r="U15" s="47"/>
    </row>
    <row r="16" spans="1:21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47"/>
    </row>
    <row r="17" spans="2:20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37"/>
      <c r="S17" s="37"/>
      <c r="T17" s="38"/>
    </row>
  </sheetData>
  <mergeCells count="3">
    <mergeCell ref="C2:Q2"/>
    <mergeCell ref="S6:S14"/>
    <mergeCell ref="C17:Q17"/>
  </mergeCells>
  <conditionalFormatting sqref="D6:D14">
    <cfRule type="expression" dxfId="5792" priority="95">
      <formula>AND((D6/$D$5)&gt;0,(D6/$D$5)&lt;=0.2)</formula>
    </cfRule>
  </conditionalFormatting>
  <conditionalFormatting sqref="D6:D14">
    <cfRule type="expression" dxfId="5791" priority="96">
      <formula>AND((D6/$D$5)&gt;0.2,(D6/$D$5)&lt;=0.4)</formula>
    </cfRule>
  </conditionalFormatting>
  <conditionalFormatting sqref="D6:D14">
    <cfRule type="expression" dxfId="5790" priority="97">
      <formula>AND((D6/$D$5)&gt;0.4,(D6/$D$5)&lt;=0.6)</formula>
    </cfRule>
  </conditionalFormatting>
  <conditionalFormatting sqref="D6:D14">
    <cfRule type="expression" dxfId="5789" priority="98">
      <formula>AND((D6/$D$5)&gt;0.6,(D6/$D$5)&lt;=0.8)</formula>
    </cfRule>
  </conditionalFormatting>
  <conditionalFormatting sqref="D6:D14">
    <cfRule type="expression" dxfId="5788" priority="99">
      <formula>(D6/$D$5)&gt;0.8</formula>
    </cfRule>
  </conditionalFormatting>
  <conditionalFormatting sqref="F7:F14">
    <cfRule type="expression" dxfId="5787" priority="105">
      <formula>AND((F7/$F$5)&gt;0,(F7/$F$5)&lt;=0.2)</formula>
    </cfRule>
  </conditionalFormatting>
  <conditionalFormatting sqref="F7:F14">
    <cfRule type="expression" dxfId="5786" priority="106">
      <formula>AND((F7/$F$5)&gt;0.2,(F7/$F$5)&lt;=0.4)</formula>
    </cfRule>
  </conditionalFormatting>
  <conditionalFormatting sqref="F7:F14">
    <cfRule type="expression" dxfId="5785" priority="107">
      <formula>AND((F7/$F$5)&gt;0.4,(F7/$F$5)&lt;=0.6)</formula>
    </cfRule>
  </conditionalFormatting>
  <conditionalFormatting sqref="F7:F14">
    <cfRule type="expression" dxfId="5784" priority="108">
      <formula>AND((F7/$F$5)&gt;0.6,(F7/$F$5)*100&lt;=0.8)</formula>
    </cfRule>
  </conditionalFormatting>
  <conditionalFormatting sqref="F7:F14">
    <cfRule type="expression" dxfId="5783" priority="109">
      <formula>(F7/$F$5)&gt;0.8</formula>
    </cfRule>
  </conditionalFormatting>
  <conditionalFormatting sqref="G6:G14">
    <cfRule type="expression" dxfId="5782" priority="110">
      <formula>AND((G6/$G$5)&gt;0,(G6/$G$5)&lt;=0.2)</formula>
    </cfRule>
  </conditionalFormatting>
  <conditionalFormatting sqref="G6:G14">
    <cfRule type="expression" dxfId="5781" priority="111">
      <formula>AND((G6/$G$5)&gt;0.2,(G6/$G$5)&lt;=0.4)</formula>
    </cfRule>
  </conditionalFormatting>
  <conditionalFormatting sqref="G6:G14">
    <cfRule type="expression" dxfId="5780" priority="112">
      <formula>AND((G6/$G$5)&gt;0.4,(G6/$G$5)&lt;=0.6)</formula>
    </cfRule>
  </conditionalFormatting>
  <conditionalFormatting sqref="G6:G14">
    <cfRule type="expression" dxfId="5779" priority="113">
      <formula>AND((G6/$G$5)&gt;0.6,(G6/$G$5)&lt;=0.8)</formula>
    </cfRule>
  </conditionalFormatting>
  <conditionalFormatting sqref="G6:G14">
    <cfRule type="expression" dxfId="5778" priority="114">
      <formula>(G6/$G$5)&gt;0.8</formula>
    </cfRule>
  </conditionalFormatting>
  <conditionalFormatting sqref="M13:O13 G6 I6:O8 I11:O12 K10:O10 J9:O9 I9:I10 D6:D14 F14:O14 F13:K13 F7:G12">
    <cfRule type="containsBlanks" dxfId="5777" priority="115">
      <formula>LEN(TRIM(D6))=0</formula>
    </cfRule>
  </conditionalFormatting>
  <conditionalFormatting sqref="H13:H14">
    <cfRule type="expression" dxfId="5776" priority="116">
      <formula>AND((H13/$H$5)&gt;0,(H13/$H$5)&lt;=0.2)</formula>
    </cfRule>
  </conditionalFormatting>
  <conditionalFormatting sqref="H13:H14">
    <cfRule type="expression" dxfId="5775" priority="117">
      <formula>AND((H13/$H$5)&gt;0.2,(H13/$H$5)&lt;=0.4)</formula>
    </cfRule>
  </conditionalFormatting>
  <conditionalFormatting sqref="H13:H14">
    <cfRule type="expression" dxfId="5774" priority="118">
      <formula>AND((H13/$H$5)&gt;0.4,(H13/$H$5)&lt;=0.6)</formula>
    </cfRule>
  </conditionalFormatting>
  <conditionalFormatting sqref="H13:H14">
    <cfRule type="expression" dxfId="5773" priority="119">
      <formula>AND((H13/$H$5)&gt;0.6,(H13/$H$5)&lt;=0.8)</formula>
    </cfRule>
  </conditionalFormatting>
  <conditionalFormatting sqref="H13:H14">
    <cfRule type="expression" dxfId="5772" priority="120">
      <formula>(H13/$H$5)&gt;0.8</formula>
    </cfRule>
  </conditionalFormatting>
  <conditionalFormatting sqref="I6:I14">
    <cfRule type="expression" dxfId="5771" priority="121">
      <formula>AND((I6/$I$5)&gt;0,(I6/$I$5)&lt;=0.2)</formula>
    </cfRule>
  </conditionalFormatting>
  <conditionalFormatting sqref="I6:I14">
    <cfRule type="expression" dxfId="5770" priority="122">
      <formula>AND((I6/$I$5)&gt;0.2,(I6/$I$5)&lt;=0.4)</formula>
    </cfRule>
  </conditionalFormatting>
  <conditionalFormatting sqref="I6:I14">
    <cfRule type="expression" dxfId="5769" priority="123">
      <formula>AND((I6/$I$5)&gt;0.4,(I6/$I$5)&lt;=0.62)</formula>
    </cfRule>
  </conditionalFormatting>
  <conditionalFormatting sqref="I6:I14">
    <cfRule type="expression" dxfId="5768" priority="124">
      <formula>AND((I6/$I$5)&gt;0.6,(I6/$I$5)&lt;=0.8)</formula>
    </cfRule>
  </conditionalFormatting>
  <conditionalFormatting sqref="I6:I14">
    <cfRule type="expression" dxfId="5767" priority="125">
      <formula>(I6/$I$5)&gt;0.8</formula>
    </cfRule>
  </conditionalFormatting>
  <conditionalFormatting sqref="J11:J14 J6:J9">
    <cfRule type="expression" dxfId="5766" priority="126">
      <formula>AND((J6/$J$5)&gt;0,(J6/$J$5)&lt;=0.2)</formula>
    </cfRule>
  </conditionalFormatting>
  <conditionalFormatting sqref="J11:J14 J6:J9">
    <cfRule type="expression" dxfId="5765" priority="127">
      <formula>AND((J6/$J$5)&gt;0.2,(J6/$J$5)&lt;=0.4)</formula>
    </cfRule>
  </conditionalFormatting>
  <conditionalFormatting sqref="J11:J14 J6:J9">
    <cfRule type="expression" dxfId="5764" priority="128">
      <formula>AND((J6/$J$5)&gt;0.4,(J6/$J$5)&lt;=0.6)</formula>
    </cfRule>
  </conditionalFormatting>
  <conditionalFormatting sqref="J11:J14 J6:J9">
    <cfRule type="expression" dxfId="5763" priority="129">
      <formula>AND((J6/$J$5)&gt;0.6,(J6/$J$5)&lt;=0.8)</formula>
    </cfRule>
  </conditionalFormatting>
  <conditionalFormatting sqref="J11:J14 J6:J9">
    <cfRule type="expression" dxfId="5762" priority="130">
      <formula>(J6/$J$5)&gt;0.8</formula>
    </cfRule>
  </conditionalFormatting>
  <conditionalFormatting sqref="K6:K14">
    <cfRule type="expression" dxfId="5761" priority="131">
      <formula>AND((K6/$K$5)&gt;0,(K6/$K$5)&lt;=0.2)</formula>
    </cfRule>
  </conditionalFormatting>
  <conditionalFormatting sqref="K6:K14">
    <cfRule type="expression" dxfId="5760" priority="132">
      <formula>AND((K6/$K$5)&gt;0.2,(K6/$K$5)&lt;=0.4)</formula>
    </cfRule>
  </conditionalFormatting>
  <conditionalFormatting sqref="K6:K14">
    <cfRule type="expression" dxfId="5759" priority="133">
      <formula>AND((K6/$K$5)&gt;0.4,(K6/$K$5)&lt;=0.6)</formula>
    </cfRule>
  </conditionalFormatting>
  <conditionalFormatting sqref="K6:K14">
    <cfRule type="expression" dxfId="5758" priority="134">
      <formula>AND((K6/$K$5)&gt;0.6,(K6/$K$5)&lt;=0.8)</formula>
    </cfRule>
  </conditionalFormatting>
  <conditionalFormatting sqref="K6:K14">
    <cfRule type="expression" dxfId="5757" priority="135">
      <formula>(K6/$K$5)&gt;0.8</formula>
    </cfRule>
  </conditionalFormatting>
  <conditionalFormatting sqref="L6:L12 L14">
    <cfRule type="expression" dxfId="5756" priority="136">
      <formula>AND((L6/$L$5)&gt;0,(L6/$L$5)&lt;=0.2)</formula>
    </cfRule>
  </conditionalFormatting>
  <conditionalFormatting sqref="L6:L12 L14">
    <cfRule type="expression" dxfId="5755" priority="137">
      <formula>AND((L6/$L$5)&gt;0.2,(L6/$L$5)&lt;=0.4)</formula>
    </cfRule>
  </conditionalFormatting>
  <conditionalFormatting sqref="L6:L12 L14">
    <cfRule type="expression" dxfId="5754" priority="138">
      <formula>AND((L6/$L$5)&gt;0.4,(L6/$L$5)&lt;=0.6)</formula>
    </cfRule>
  </conditionalFormatting>
  <conditionalFormatting sqref="L6:L12 L14">
    <cfRule type="expression" dxfId="5753" priority="139">
      <formula>AND((L6/$L$5)&gt;0.6,(L6/$L$5)&lt;=0.8)</formula>
    </cfRule>
  </conditionalFormatting>
  <conditionalFormatting sqref="L6:L12 L14">
    <cfRule type="expression" dxfId="5752" priority="140">
      <formula>(L6/$L$5)&gt;0.8</formula>
    </cfRule>
  </conditionalFormatting>
  <conditionalFormatting sqref="M6:M14">
    <cfRule type="expression" dxfId="5751" priority="141">
      <formula>AND((M6/$M$5)&gt;0,(M6/$M$5)&lt;=0.2)</formula>
    </cfRule>
  </conditionalFormatting>
  <conditionalFormatting sqref="M6:M14">
    <cfRule type="expression" dxfId="5750" priority="142">
      <formula>AND((M6/$M$5)&gt;0.2,(M6/$M$5)&lt;=0.4)</formula>
    </cfRule>
  </conditionalFormatting>
  <conditionalFormatting sqref="M6:M14">
    <cfRule type="expression" dxfId="5749" priority="143">
      <formula>AND((M6/$M$5)&gt;0.4,(M6/$M$5)&lt;=0.6)</formula>
    </cfRule>
  </conditionalFormatting>
  <conditionalFormatting sqref="M6:M14">
    <cfRule type="expression" dxfId="5748" priority="144">
      <formula>AND((M6/$M$5)&gt;0.6,(M6/$M$5)&lt;=0.8)</formula>
    </cfRule>
  </conditionalFormatting>
  <conditionalFormatting sqref="M6:M14">
    <cfRule type="expression" dxfId="5747" priority="145">
      <formula>(M6/$M$5)&gt;0.8</formula>
    </cfRule>
  </conditionalFormatting>
  <conditionalFormatting sqref="N6:N14">
    <cfRule type="expression" dxfId="5746" priority="146">
      <formula>AND((N6/$N$5)&gt;0,(N6/$N$5)&lt;=0.2)</formula>
    </cfRule>
  </conditionalFormatting>
  <conditionalFormatting sqref="N6:N14">
    <cfRule type="expression" dxfId="5745" priority="147">
      <formula>AND((N6/$N$5)&gt;0.2,(N6/$N$5)&lt;=0.4)</formula>
    </cfRule>
  </conditionalFormatting>
  <conditionalFormatting sqref="N6:N14">
    <cfRule type="expression" dxfId="5744" priority="148">
      <formula>AND((N6/$N$5)&gt;0.4,(N6/$N$5)&lt;=0.6)</formula>
    </cfRule>
  </conditionalFormatting>
  <conditionalFormatting sqref="N6:N14">
    <cfRule type="expression" dxfId="5743" priority="149">
      <formula>AND((N6/$N$5)&gt;0.6,(N6/$N$5)&lt;=0.8)</formula>
    </cfRule>
  </conditionalFormatting>
  <conditionalFormatting sqref="N6:N14">
    <cfRule type="expression" dxfId="5742" priority="150">
      <formula>(N6/$N$5)&gt;0.8</formula>
    </cfRule>
  </conditionalFormatting>
  <conditionalFormatting sqref="O6:O14">
    <cfRule type="expression" dxfId="5741" priority="151">
      <formula>AND((O6/$O$5)&gt;0,(O6/$O$5)&lt;=0.2)</formula>
    </cfRule>
  </conditionalFormatting>
  <conditionalFormatting sqref="O6:O14">
    <cfRule type="expression" dxfId="5740" priority="152">
      <formula>AND((O6/$O$5)&gt;0.2,(O6/$O$5)&lt;=0.4)</formula>
    </cfRule>
  </conditionalFormatting>
  <conditionalFormatting sqref="O6:O14">
    <cfRule type="expression" dxfId="5739" priority="153">
      <formula>AND((O6/$O$5)&gt;0.4,(O6/$O$5)&lt;=0.6)</formula>
    </cfRule>
  </conditionalFormatting>
  <conditionalFormatting sqref="O6:O14">
    <cfRule type="expression" dxfId="5738" priority="154">
      <formula>AND((O6/$O$5)&gt;0.6,(O6/$O$5)&lt;=0.8)</formula>
    </cfRule>
  </conditionalFormatting>
  <conditionalFormatting sqref="O6:O14">
    <cfRule type="expression" dxfId="5737" priority="155">
      <formula>(O6/$O$5)&gt;0.8</formula>
    </cfRule>
  </conditionalFormatting>
  <conditionalFormatting sqref="P5:Q14">
    <cfRule type="containsBlanks" dxfId="5736" priority="156">
      <formula>LEN(TRIM(P5))=0</formula>
    </cfRule>
  </conditionalFormatting>
  <conditionalFormatting sqref="P6:Q14 M13:O13 G6 I11:O12 I10 K10:O10 I5:O9 D5:D14 F7:G12 F14:O14 F13:K13 F5:G5">
    <cfRule type="cellIs" dxfId="5735" priority="157" operator="equal">
      <formula>0</formula>
    </cfRule>
  </conditionalFormatting>
  <conditionalFormatting sqref="Q5">
    <cfRule type="cellIs" dxfId="5734" priority="94" operator="greaterThan">
      <formula>100</formula>
    </cfRule>
  </conditionalFormatting>
  <conditionalFormatting sqref="Q5">
    <cfRule type="cellIs" dxfId="5733" priority="93" operator="lessThan">
      <formula>100</formula>
    </cfRule>
  </conditionalFormatting>
  <conditionalFormatting sqref="Q6:Q14">
    <cfRule type="top10" dxfId="5732" priority="92" rank="3"/>
  </conditionalFormatting>
  <conditionalFormatting sqref="F12">
    <cfRule type="expression" dxfId="5731" priority="87">
      <formula>AND((F12/$H$5)&gt;0,(F12/$H$5)&lt;=0.2)</formula>
    </cfRule>
  </conditionalFormatting>
  <conditionalFormatting sqref="F12">
    <cfRule type="expression" dxfId="5730" priority="88">
      <formula>AND((F12/$H$5)&gt;0.2,(F12/$H$5)&lt;=0.4)</formula>
    </cfRule>
  </conditionalFormatting>
  <conditionalFormatting sqref="F12">
    <cfRule type="expression" dxfId="5729" priority="89">
      <formula>AND((F12/$H$5)&gt;0.4,(F12/$H$5)&lt;=0.6)</formula>
    </cfRule>
  </conditionalFormatting>
  <conditionalFormatting sqref="F12">
    <cfRule type="expression" dxfId="5728" priority="90">
      <formula>AND((F12/$H$5)&gt;0.6,(F12/$H$5)&lt;=0.8)</formula>
    </cfRule>
  </conditionalFormatting>
  <conditionalFormatting sqref="F12">
    <cfRule type="expression" dxfId="5727" priority="91">
      <formula>(F12/$H$5)&gt;0.8</formula>
    </cfRule>
  </conditionalFormatting>
  <conditionalFormatting sqref="F12">
    <cfRule type="expression" dxfId="5726" priority="82">
      <formula>AND((F12/$D$5)&gt;0,(F12/$D$5)&lt;=0.2)</formula>
    </cfRule>
  </conditionalFormatting>
  <conditionalFormatting sqref="F12">
    <cfRule type="expression" dxfId="5725" priority="83">
      <formula>AND((F12/$D$5)&gt;0.2,(F12/$D$5)&lt;=0.4)</formula>
    </cfRule>
  </conditionalFormatting>
  <conditionalFormatting sqref="F12">
    <cfRule type="expression" dxfId="5724" priority="84">
      <formula>AND((F12/$D$5)&gt;0.4,(F12/$D$5)&lt;=0.6)</formula>
    </cfRule>
  </conditionalFormatting>
  <conditionalFormatting sqref="F12">
    <cfRule type="expression" dxfId="5723" priority="85">
      <formula>AND((F12/$D$5)&gt;0.6,(F12/$D$5)&lt;=0.8)</formula>
    </cfRule>
  </conditionalFormatting>
  <conditionalFormatting sqref="F12">
    <cfRule type="expression" dxfId="5722" priority="86">
      <formula>(F12/$D$5)&gt;0.8</formula>
    </cfRule>
  </conditionalFormatting>
  <conditionalFormatting sqref="L13">
    <cfRule type="containsBlanks" dxfId="5721" priority="75">
      <formula>LEN(TRIM(L13))=0</formula>
    </cfRule>
  </conditionalFormatting>
  <conditionalFormatting sqref="L13">
    <cfRule type="expression" dxfId="5720" priority="76">
      <formula>AND((L13/$L$5)&gt;0,(L13/$L$5)&lt;=0.2)</formula>
    </cfRule>
  </conditionalFormatting>
  <conditionalFormatting sqref="L13">
    <cfRule type="expression" dxfId="5719" priority="77">
      <formula>AND((L13/$L$5)&gt;0.2,(L13/$L$5)&lt;=0.4)</formula>
    </cfRule>
  </conditionalFormatting>
  <conditionalFormatting sqref="L13">
    <cfRule type="expression" dxfId="5718" priority="78">
      <formula>AND((L13/$L$5)&gt;0.4,(L13/$L$5)&lt;=0.6)</formula>
    </cfRule>
  </conditionalFormatting>
  <conditionalFormatting sqref="L13">
    <cfRule type="expression" dxfId="5717" priority="79">
      <formula>AND((L13/$L$5)&gt;0.6,(L13/$L$5)&lt;=0.8)</formula>
    </cfRule>
  </conditionalFormatting>
  <conditionalFormatting sqref="L13">
    <cfRule type="expression" dxfId="5716" priority="80">
      <formula>(L13/$L$5)&gt;0.8</formula>
    </cfRule>
  </conditionalFormatting>
  <conditionalFormatting sqref="L13">
    <cfRule type="cellIs" dxfId="5715" priority="81" operator="equal">
      <formula>0</formula>
    </cfRule>
  </conditionalFormatting>
  <conditionalFormatting sqref="L14">
    <cfRule type="expression" dxfId="5714" priority="70">
      <formula>AND((L14/$K$5)&gt;0,(L14/$K$5)&lt;=0.2)</formula>
    </cfRule>
  </conditionalFormatting>
  <conditionalFormatting sqref="L14">
    <cfRule type="expression" dxfId="5713" priority="71">
      <formula>AND((L14/$K$5)&gt;0.2,(L14/$K$5)&lt;=0.4)</formula>
    </cfRule>
  </conditionalFormatting>
  <conditionalFormatting sqref="L14">
    <cfRule type="expression" dxfId="5712" priority="72">
      <formula>AND((L14/$K$5)&gt;0.4,(L14/$K$5)&lt;=0.6)</formula>
    </cfRule>
  </conditionalFormatting>
  <conditionalFormatting sqref="L14">
    <cfRule type="expression" dxfId="5711" priority="73">
      <formula>AND((L14/$K$5)&gt;0.6,(L14/$K$5)&lt;=0.8)</formula>
    </cfRule>
  </conditionalFormatting>
  <conditionalFormatting sqref="L14">
    <cfRule type="expression" dxfId="5710" priority="74">
      <formula>(L14/$K$5)&gt;0.8</formula>
    </cfRule>
  </conditionalFormatting>
  <conditionalFormatting sqref="F6">
    <cfRule type="containsBlanks" dxfId="5709" priority="63">
      <formula>LEN(TRIM(F6))=0</formula>
    </cfRule>
  </conditionalFormatting>
  <conditionalFormatting sqref="F6">
    <cfRule type="expression" dxfId="5708" priority="64">
      <formula>AND((F6/$I$5)&gt;0,(F6/$I$5)&lt;=0.2)</formula>
    </cfRule>
  </conditionalFormatting>
  <conditionalFormatting sqref="F6">
    <cfRule type="expression" dxfId="5707" priority="65">
      <formula>AND((F6/$I$5)&gt;0.2,(F6/$I$5)&lt;=0.4)</formula>
    </cfRule>
  </conditionalFormatting>
  <conditionalFormatting sqref="F6">
    <cfRule type="expression" dxfId="5706" priority="66">
      <formula>AND((F6/$I$5)&gt;0.4,(F6/$I$5)&lt;=0.62)</formula>
    </cfRule>
  </conditionalFormatting>
  <conditionalFormatting sqref="F6">
    <cfRule type="expression" dxfId="5705" priority="67">
      <formula>AND((F6/$I$5)&gt;0.6,(F6/$I$5)&lt;=0.8)</formula>
    </cfRule>
  </conditionalFormatting>
  <conditionalFormatting sqref="F6">
    <cfRule type="expression" dxfId="5704" priority="68">
      <formula>(F6/$I$5)&gt;0.8</formula>
    </cfRule>
  </conditionalFormatting>
  <conditionalFormatting sqref="F6">
    <cfRule type="cellIs" dxfId="5703" priority="69" operator="equal">
      <formula>0</formula>
    </cfRule>
  </conditionalFormatting>
  <conditionalFormatting sqref="D15:O15">
    <cfRule type="cellIs" dxfId="5702" priority="62" operator="greaterThan">
      <formula>D5</formula>
    </cfRule>
  </conditionalFormatting>
  <conditionalFormatting sqref="D15:O15">
    <cfRule type="cellIs" dxfId="5701" priority="61" operator="lessThan">
      <formula>D5</formula>
    </cfRule>
  </conditionalFormatting>
  <conditionalFormatting sqref="H6:H11">
    <cfRule type="containsBlanks" dxfId="5700" priority="54">
      <formula>LEN(TRIM(H6))=0</formula>
    </cfRule>
  </conditionalFormatting>
  <conditionalFormatting sqref="H6:H11">
    <cfRule type="expression" dxfId="5699" priority="55">
      <formula>AND((H6/$H$5)&gt;0,(H6/$H$5)&lt;=0.2)</formula>
    </cfRule>
  </conditionalFormatting>
  <conditionalFormatting sqref="H6:H11">
    <cfRule type="expression" dxfId="5698" priority="56">
      <formula>AND((H6/$H$5)&gt;0.2,(H6/$H$5)&lt;=0.4)</formula>
    </cfRule>
  </conditionalFormatting>
  <conditionalFormatting sqref="H6:H11">
    <cfRule type="expression" dxfId="5697" priority="57">
      <formula>AND((H6/$H$5)&gt;0.4,(H6/$H$5)&lt;=0.6)</formula>
    </cfRule>
  </conditionalFormatting>
  <conditionalFormatting sqref="H6:H11">
    <cfRule type="expression" dxfId="5696" priority="58">
      <formula>AND((H6/$H$5)&gt;0.6,(H6/$H$5)&lt;=0.8)</formula>
    </cfRule>
  </conditionalFormatting>
  <conditionalFormatting sqref="H6:H11">
    <cfRule type="expression" dxfId="5695" priority="59">
      <formula>(H6/$H$5)&gt;0.8</formula>
    </cfRule>
  </conditionalFormatting>
  <conditionalFormatting sqref="H6:H11">
    <cfRule type="cellIs" dxfId="5694" priority="60" operator="equal">
      <formula>0</formula>
    </cfRule>
  </conditionalFormatting>
  <conditionalFormatting sqref="H5">
    <cfRule type="cellIs" dxfId="5693" priority="46" operator="equal">
      <formula>0</formula>
    </cfRule>
  </conditionalFormatting>
  <conditionalFormatting sqref="J9">
    <cfRule type="containsBlanks" dxfId="5692" priority="39">
      <formula>LEN(TRIM(J9))=0</formula>
    </cfRule>
  </conditionalFormatting>
  <conditionalFormatting sqref="J9">
    <cfRule type="expression" dxfId="5691" priority="40">
      <formula>AND((J9/$J$5)&gt;0,(J9/$J$5)&lt;=0.2)</formula>
    </cfRule>
  </conditionalFormatting>
  <conditionalFormatting sqref="J9">
    <cfRule type="expression" dxfId="5690" priority="41">
      <formula>AND((J9/$J$5)&gt;0.2,(J9/$J$5)&lt;=0.4)</formula>
    </cfRule>
  </conditionalFormatting>
  <conditionalFormatting sqref="J9">
    <cfRule type="expression" dxfId="5689" priority="42">
      <formula>AND((J9/$J$5)&gt;0.4,(J9/$J$5)&lt;=0.6)</formula>
    </cfRule>
  </conditionalFormatting>
  <conditionalFormatting sqref="J9">
    <cfRule type="expression" dxfId="5688" priority="43">
      <formula>AND((J9/$J$5)&gt;0.6,(J9/$J$5)&lt;=0.8)</formula>
    </cfRule>
  </conditionalFormatting>
  <conditionalFormatting sqref="J9">
    <cfRule type="expression" dxfId="5687" priority="44">
      <formula>(J9/$J$5)&gt;0.8</formula>
    </cfRule>
  </conditionalFormatting>
  <conditionalFormatting sqref="J9">
    <cfRule type="cellIs" dxfId="5686" priority="45" operator="equal">
      <formula>0</formula>
    </cfRule>
  </conditionalFormatting>
  <conditionalFormatting sqref="H12">
    <cfRule type="containsBlanks" dxfId="5685" priority="32">
      <formula>LEN(TRIM(H12))=0</formula>
    </cfRule>
  </conditionalFormatting>
  <conditionalFormatting sqref="H12">
    <cfRule type="expression" dxfId="5684" priority="33">
      <formula>AND((H12/$H$5)&gt;0,(H12/$H$5)&lt;=0.2)</formula>
    </cfRule>
  </conditionalFormatting>
  <conditionalFormatting sqref="H12">
    <cfRule type="expression" dxfId="5683" priority="34">
      <formula>AND((H12/$H$5)&gt;0.2,(H12/$H$5)&lt;=0.4)</formula>
    </cfRule>
  </conditionalFormatting>
  <conditionalFormatting sqref="H12">
    <cfRule type="expression" dxfId="5682" priority="35">
      <formula>AND((H12/$H$5)&gt;0.4,(H12/$H$5)&lt;=0.6)</formula>
    </cfRule>
  </conditionalFormatting>
  <conditionalFormatting sqref="H12">
    <cfRule type="expression" dxfId="5681" priority="36">
      <formula>AND((H12/$H$5)&gt;0.6,(H12/$H$5)&lt;=0.8)</formula>
    </cfRule>
  </conditionalFormatting>
  <conditionalFormatting sqref="H12">
    <cfRule type="expression" dxfId="5680" priority="37">
      <formula>(H12/$H$5)&gt;0.8</formula>
    </cfRule>
  </conditionalFormatting>
  <conditionalFormatting sqref="H12">
    <cfRule type="cellIs" dxfId="5679" priority="38" operator="equal">
      <formula>0</formula>
    </cfRule>
  </conditionalFormatting>
  <conditionalFormatting sqref="E7:E12 E14">
    <cfRule type="expression" dxfId="5678" priority="25">
      <formula>AND((E7/$F$5)&gt;0,(E7/$F$5)&lt;=0.2)</formula>
    </cfRule>
  </conditionalFormatting>
  <conditionalFormatting sqref="E7:E12 E14">
    <cfRule type="expression" dxfId="5677" priority="26">
      <formula>AND((E7/$F$5)&gt;0.2,(E7/$F$5)&lt;=0.4)</formula>
    </cfRule>
  </conditionalFormatting>
  <conditionalFormatting sqref="E7:E12 E14">
    <cfRule type="expression" dxfId="5676" priority="27">
      <formula>AND((E7/$F$5)&gt;0.4,(E7/$F$5)&lt;=0.6)</formula>
    </cfRule>
  </conditionalFormatting>
  <conditionalFormatting sqref="E7:E12 E14">
    <cfRule type="expression" dxfId="5675" priority="28">
      <formula>AND((E7/$F$5)&gt;0.6,(E7/$F$5)*100&lt;=0.8)</formula>
    </cfRule>
  </conditionalFormatting>
  <conditionalFormatting sqref="E7:E12 E14">
    <cfRule type="expression" dxfId="5674" priority="29">
      <formula>(E7/$F$5)&gt;0.8</formula>
    </cfRule>
  </conditionalFormatting>
  <conditionalFormatting sqref="E7:E12 E14">
    <cfRule type="containsBlanks" dxfId="5673" priority="30">
      <formula>LEN(TRIM(E7))=0</formula>
    </cfRule>
  </conditionalFormatting>
  <conditionalFormatting sqref="E5 E7:E12 E14">
    <cfRule type="cellIs" dxfId="5672" priority="31" operator="equal">
      <formula>0</formula>
    </cfRule>
  </conditionalFormatting>
  <conditionalFormatting sqref="E12">
    <cfRule type="expression" dxfId="5671" priority="20">
      <formula>AND((E12/$H$5)&gt;0,(E12/$H$5)&lt;=0.2)</formula>
    </cfRule>
  </conditionalFormatting>
  <conditionalFormatting sqref="E12">
    <cfRule type="expression" dxfId="5670" priority="21">
      <formula>AND((E12/$H$5)&gt;0.2,(E12/$H$5)&lt;=0.4)</formula>
    </cfRule>
  </conditionalFormatting>
  <conditionalFormatting sqref="E12">
    <cfRule type="expression" dxfId="5669" priority="22">
      <formula>AND((E12/$H$5)&gt;0.4,(E12/$H$5)&lt;=0.6)</formula>
    </cfRule>
  </conditionalFormatting>
  <conditionalFormatting sqref="E12">
    <cfRule type="expression" dxfId="5668" priority="23">
      <formula>AND((E12/$H$5)&gt;0.6,(E12/$H$5)&lt;=0.8)</formula>
    </cfRule>
  </conditionalFormatting>
  <conditionalFormatting sqref="E12">
    <cfRule type="expression" dxfId="5667" priority="24">
      <formula>(E12/$H$5)&gt;0.8</formula>
    </cfRule>
  </conditionalFormatting>
  <conditionalFormatting sqref="E12">
    <cfRule type="expression" dxfId="5666" priority="15">
      <formula>AND((E12/$D$5)&gt;0,(E12/$D$5)&lt;=0.2)</formula>
    </cfRule>
  </conditionalFormatting>
  <conditionalFormatting sqref="E12">
    <cfRule type="expression" dxfId="5665" priority="16">
      <formula>AND((E12/$D$5)&gt;0.2,(E12/$D$5)&lt;=0.4)</formula>
    </cfRule>
  </conditionalFormatting>
  <conditionalFormatting sqref="E12">
    <cfRule type="expression" dxfId="5664" priority="17">
      <formula>AND((E12/$D$5)&gt;0.4,(E12/$D$5)&lt;=0.6)</formula>
    </cfRule>
  </conditionalFormatting>
  <conditionalFormatting sqref="E12">
    <cfRule type="expression" dxfId="5663" priority="18">
      <formula>AND((E12/$D$5)&gt;0.6,(E12/$D$5)&lt;=0.8)</formula>
    </cfRule>
  </conditionalFormatting>
  <conditionalFormatting sqref="E12">
    <cfRule type="expression" dxfId="5662" priority="19">
      <formula>(E12/$D$5)&gt;0.8</formula>
    </cfRule>
  </conditionalFormatting>
  <conditionalFormatting sqref="E6">
    <cfRule type="containsBlanks" dxfId="5661" priority="8">
      <formula>LEN(TRIM(E6))=0</formula>
    </cfRule>
  </conditionalFormatting>
  <conditionalFormatting sqref="E6">
    <cfRule type="expression" dxfId="5660" priority="9">
      <formula>AND((E6/$I$5)&gt;0,(E6/$I$5)&lt;=0.2)</formula>
    </cfRule>
  </conditionalFormatting>
  <conditionalFormatting sqref="E6">
    <cfRule type="expression" dxfId="5659" priority="10">
      <formula>AND((E6/$I$5)&gt;0.2,(E6/$I$5)&lt;=0.4)</formula>
    </cfRule>
  </conditionalFormatting>
  <conditionalFormatting sqref="E6">
    <cfRule type="expression" dxfId="5658" priority="11">
      <formula>AND((E6/$I$5)&gt;0.4,(E6/$I$5)&lt;=0.62)</formula>
    </cfRule>
  </conditionalFormatting>
  <conditionalFormatting sqref="E6">
    <cfRule type="expression" dxfId="5657" priority="12">
      <formula>AND((E6/$I$5)&gt;0.6,(E6/$I$5)&lt;=0.8)</formula>
    </cfRule>
  </conditionalFormatting>
  <conditionalFormatting sqref="E6">
    <cfRule type="expression" dxfId="5656" priority="13">
      <formula>(E6/$I$5)&gt;0.8</formula>
    </cfRule>
  </conditionalFormatting>
  <conditionalFormatting sqref="E6">
    <cfRule type="cellIs" dxfId="5655" priority="14" operator="equal">
      <formula>0</formula>
    </cfRule>
  </conditionalFormatting>
  <conditionalFormatting sqref="E13">
    <cfRule type="expression" dxfId="5654" priority="1">
      <formula>AND((E13/$D$5)&gt;0,(E13/$D$5)&lt;=0.2)</formula>
    </cfRule>
  </conditionalFormatting>
  <conditionalFormatting sqref="E13">
    <cfRule type="expression" dxfId="5653" priority="2">
      <formula>AND((E13/$D$5)&gt;0.2,(E13/$D$5)&lt;=0.4)</formula>
    </cfRule>
  </conditionalFormatting>
  <conditionalFormatting sqref="E13">
    <cfRule type="expression" dxfId="5652" priority="3">
      <formula>AND((E13/$D$5)&gt;0.4,(E13/$D$5)&lt;=0.6)</formula>
    </cfRule>
  </conditionalFormatting>
  <conditionalFormatting sqref="E13">
    <cfRule type="expression" dxfId="5651" priority="4">
      <formula>AND((E13/$D$5)&gt;0.6,(E13/$D$5)&lt;=0.8)</formula>
    </cfRule>
  </conditionalFormatting>
  <conditionalFormatting sqref="E13">
    <cfRule type="expression" dxfId="5650" priority="5">
      <formula>(E13/$D$5)&gt;0.8</formula>
    </cfRule>
  </conditionalFormatting>
  <conditionalFormatting sqref="E13">
    <cfRule type="containsBlanks" dxfId="5649" priority="6">
      <formula>LEN(TRIM(E13))=0</formula>
    </cfRule>
  </conditionalFormatting>
  <conditionalFormatting sqref="E13">
    <cfRule type="cellIs" dxfId="5648" priority="7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6557-7F74-4B3D-9F5C-E3D6C003A2E3}">
  <dimension ref="A1:U17"/>
  <sheetViews>
    <sheetView workbookViewId="0">
      <selection activeCell="F9" sqref="F9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" style="1" customWidth="1"/>
    <col min="5" max="5" width="5.5703125" style="1" customWidth="1"/>
    <col min="6" max="6" width="5.28515625" style="1" customWidth="1"/>
    <col min="7" max="7" width="5.42578125" style="1" customWidth="1"/>
    <col min="8" max="8" width="5.140625" style="1" customWidth="1"/>
    <col min="9" max="10" width="4.85546875" style="1" customWidth="1"/>
    <col min="11" max="11" width="5.42578125" style="1" customWidth="1"/>
    <col min="12" max="12" width="5.5703125" style="1" customWidth="1"/>
    <col min="13" max="13" width="5" style="1" customWidth="1"/>
    <col min="14" max="14" width="5.28515625" style="1" customWidth="1"/>
    <col min="15" max="15" width="5.140625" style="1" customWidth="1"/>
    <col min="16" max="16" width="7.42578125" style="1" customWidth="1"/>
    <col min="17" max="17" width="7" style="1" customWidth="1"/>
    <col min="18" max="18" width="4.28515625" style="1" customWidth="1"/>
    <col min="19" max="19" width="17.85546875" style="1" customWidth="1"/>
    <col min="20" max="20" width="4.7109375" style="1" customWidth="1"/>
    <col min="21" max="16384" width="14.42578125" style="1"/>
  </cols>
  <sheetData>
    <row r="1" spans="1:21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1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22"/>
      <c r="S2" s="22"/>
      <c r="T2" s="23"/>
    </row>
    <row r="3" spans="1:21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7"/>
      <c r="S3" s="27"/>
      <c r="T3" s="48"/>
      <c r="U3" s="47"/>
    </row>
    <row r="4" spans="1:21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1">
      <c r="A5" s="40"/>
      <c r="B5" s="45"/>
      <c r="C5" s="55" t="s">
        <v>51</v>
      </c>
      <c r="D5" s="30">
        <v>5</v>
      </c>
      <c r="E5" s="30">
        <v>2</v>
      </c>
      <c r="F5" s="30">
        <v>5</v>
      </c>
      <c r="G5" s="30">
        <v>4</v>
      </c>
      <c r="H5" s="30">
        <v>3</v>
      </c>
      <c r="I5" s="30">
        <v>5</v>
      </c>
      <c r="J5" s="30">
        <v>5</v>
      </c>
      <c r="K5" s="30">
        <v>5</v>
      </c>
      <c r="L5" s="30">
        <v>3</v>
      </c>
      <c r="M5" s="30">
        <v>4</v>
      </c>
      <c r="N5" s="30">
        <v>5</v>
      </c>
      <c r="O5" s="31">
        <v>5</v>
      </c>
      <c r="P5" s="61">
        <f t="shared" ref="P5:P14" si="0">SUM(D5:O5)</f>
        <v>51</v>
      </c>
      <c r="Q5" s="62">
        <f>IF($P$5=0,"",SUM(P6:P14)/$P$5*100)</f>
        <v>100</v>
      </c>
      <c r="R5" s="28"/>
      <c r="S5" s="27"/>
      <c r="T5" s="48"/>
      <c r="U5" s="47"/>
    </row>
    <row r="6" spans="1:21">
      <c r="A6" s="41"/>
      <c r="B6" s="46"/>
      <c r="C6" s="56" t="s">
        <v>57</v>
      </c>
      <c r="D6" s="33"/>
      <c r="E6" s="33">
        <v>1.54</v>
      </c>
      <c r="F6" s="33">
        <v>3</v>
      </c>
      <c r="G6" s="68">
        <v>3</v>
      </c>
      <c r="H6" s="33"/>
      <c r="I6" s="33"/>
      <c r="J6" s="33"/>
      <c r="K6" s="33"/>
      <c r="L6" s="33"/>
      <c r="M6" s="33"/>
      <c r="N6" s="33"/>
      <c r="O6" s="34"/>
      <c r="P6" s="63">
        <f t="shared" si="0"/>
        <v>7.54</v>
      </c>
      <c r="Q6" s="64">
        <f t="shared" ref="Q6:Q14" si="1">IF($P$5=0,0,P6/$P$5*100)</f>
        <v>14.784313725490197</v>
      </c>
      <c r="R6" s="28"/>
      <c r="S6" s="114" t="s">
        <v>86</v>
      </c>
      <c r="T6" s="48"/>
      <c r="U6" s="47"/>
    </row>
    <row r="7" spans="1:21">
      <c r="A7" s="41"/>
      <c r="B7" s="46"/>
      <c r="C7" s="56" t="s">
        <v>87</v>
      </c>
      <c r="D7" s="33">
        <v>3.5</v>
      </c>
      <c r="E7" s="33"/>
      <c r="F7" s="33"/>
      <c r="G7" s="33"/>
      <c r="H7" s="33"/>
      <c r="I7" s="33">
        <v>1.5</v>
      </c>
      <c r="J7" s="33"/>
      <c r="K7" s="33">
        <v>4</v>
      </c>
      <c r="L7" s="33">
        <v>0.8</v>
      </c>
      <c r="M7" s="33"/>
      <c r="N7" s="33">
        <v>4.3</v>
      </c>
      <c r="O7" s="34">
        <v>2.5</v>
      </c>
      <c r="P7" s="63">
        <f t="shared" si="0"/>
        <v>16.600000000000001</v>
      </c>
      <c r="Q7" s="64">
        <f t="shared" si="1"/>
        <v>32.549019607843135</v>
      </c>
      <c r="R7" s="28"/>
      <c r="S7" s="115"/>
      <c r="T7" s="48"/>
      <c r="U7" s="47"/>
    </row>
    <row r="8" spans="1:21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>
        <v>0.3</v>
      </c>
      <c r="N8" s="33"/>
      <c r="O8" s="34"/>
      <c r="P8" s="63">
        <f t="shared" si="0"/>
        <v>0.3</v>
      </c>
      <c r="Q8" s="64">
        <f t="shared" si="1"/>
        <v>0.58823529411764708</v>
      </c>
      <c r="R8" s="28"/>
      <c r="S8" s="115"/>
      <c r="T8" s="48"/>
      <c r="U8" s="47"/>
    </row>
    <row r="9" spans="1:21">
      <c r="A9" s="41"/>
      <c r="B9" s="46"/>
      <c r="C9" s="56" t="s">
        <v>61</v>
      </c>
      <c r="D9" s="33"/>
      <c r="E9" s="33"/>
      <c r="F9" s="33"/>
      <c r="G9" s="33"/>
      <c r="H9" s="33">
        <v>2.6</v>
      </c>
      <c r="I9" s="33"/>
      <c r="J9" s="33">
        <v>1.4</v>
      </c>
      <c r="K9" s="33"/>
      <c r="L9" s="33"/>
      <c r="M9" s="33"/>
      <c r="N9" s="33"/>
      <c r="O9" s="34"/>
      <c r="P9" s="63">
        <f t="shared" si="0"/>
        <v>4</v>
      </c>
      <c r="Q9" s="64">
        <f t="shared" si="1"/>
        <v>7.8431372549019605</v>
      </c>
      <c r="R9" s="28"/>
      <c r="S9" s="115"/>
      <c r="T9" s="48"/>
      <c r="U9" s="47"/>
    </row>
    <row r="10" spans="1:21">
      <c r="A10" s="41"/>
      <c r="B10" s="46"/>
      <c r="C10" s="56" t="s">
        <v>63</v>
      </c>
      <c r="D10" s="33"/>
      <c r="E10" s="33"/>
      <c r="F10" s="33"/>
      <c r="G10" s="33"/>
      <c r="H10" s="33"/>
      <c r="I10" s="33">
        <v>2</v>
      </c>
      <c r="K10" s="33"/>
      <c r="L10" s="33"/>
      <c r="M10" s="33">
        <v>1</v>
      </c>
      <c r="N10" s="33"/>
      <c r="O10" s="34"/>
      <c r="P10" s="63">
        <f t="shared" si="0"/>
        <v>3</v>
      </c>
      <c r="Q10" s="64">
        <f t="shared" si="1"/>
        <v>5.8823529411764701</v>
      </c>
      <c r="R10" s="28"/>
      <c r="S10" s="115"/>
      <c r="T10" s="48"/>
      <c r="U10" s="47"/>
    </row>
    <row r="11" spans="1:21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>
        <v>1.5</v>
      </c>
      <c r="K11" s="33"/>
      <c r="L11" s="33"/>
      <c r="M11" s="33"/>
      <c r="N11" s="33"/>
      <c r="O11" s="34"/>
      <c r="P11" s="63">
        <f t="shared" si="0"/>
        <v>1.5</v>
      </c>
      <c r="Q11" s="64">
        <f t="shared" si="1"/>
        <v>2.9411764705882351</v>
      </c>
      <c r="R11" s="28"/>
      <c r="S11" s="115"/>
      <c r="T11" s="48"/>
      <c r="U11" s="47"/>
    </row>
    <row r="12" spans="1:21">
      <c r="A12" s="41"/>
      <c r="B12" s="46"/>
      <c r="C12" s="56" t="s">
        <v>67</v>
      </c>
      <c r="D12" s="33">
        <v>0.5</v>
      </c>
      <c r="E12" s="33"/>
      <c r="F12" s="33"/>
      <c r="G12" s="33"/>
      <c r="H12" s="33"/>
      <c r="I12" s="33"/>
      <c r="J12" s="33">
        <v>1</v>
      </c>
      <c r="K12" s="33">
        <v>0.5</v>
      </c>
      <c r="L12" s="33"/>
      <c r="M12" s="33"/>
      <c r="N12" s="33"/>
      <c r="O12" s="34"/>
      <c r="P12" s="63">
        <f t="shared" si="0"/>
        <v>2</v>
      </c>
      <c r="Q12" s="64">
        <f t="shared" si="1"/>
        <v>3.9215686274509802</v>
      </c>
      <c r="R12" s="28"/>
      <c r="S12" s="115"/>
      <c r="T12" s="48"/>
      <c r="U12" s="47"/>
    </row>
    <row r="13" spans="1:21">
      <c r="A13" s="41"/>
      <c r="B13" s="46"/>
      <c r="C13" s="56" t="s">
        <v>69</v>
      </c>
      <c r="D13" s="33">
        <v>1</v>
      </c>
      <c r="E13" s="33">
        <v>0.4</v>
      </c>
      <c r="F13" s="33">
        <v>2</v>
      </c>
      <c r="G13" s="33">
        <v>1</v>
      </c>
      <c r="H13" s="33">
        <v>0.4</v>
      </c>
      <c r="I13" s="33">
        <v>0.8</v>
      </c>
      <c r="J13" s="33">
        <v>1</v>
      </c>
      <c r="K13" s="33">
        <v>0.5</v>
      </c>
      <c r="L13" s="33">
        <v>0.5</v>
      </c>
      <c r="M13" s="33">
        <v>0.2</v>
      </c>
      <c r="N13" s="33">
        <v>0.7</v>
      </c>
      <c r="O13" s="34">
        <v>2</v>
      </c>
      <c r="P13" s="63">
        <f t="shared" si="0"/>
        <v>10.5</v>
      </c>
      <c r="Q13" s="64">
        <f t="shared" si="1"/>
        <v>20.588235294117645</v>
      </c>
      <c r="R13" s="28"/>
      <c r="S13" s="115"/>
      <c r="T13" s="48"/>
      <c r="U13" s="47"/>
    </row>
    <row r="14" spans="1:21">
      <c r="A14" s="41"/>
      <c r="B14" s="46"/>
      <c r="C14" s="57" t="s">
        <v>71</v>
      </c>
      <c r="D14" s="59"/>
      <c r="E14" s="59">
        <v>0.06</v>
      </c>
      <c r="F14" s="59"/>
      <c r="G14" s="59"/>
      <c r="H14" s="59"/>
      <c r="I14" s="59">
        <v>0.7</v>
      </c>
      <c r="J14" s="59">
        <v>0.1</v>
      </c>
      <c r="K14" s="59"/>
      <c r="L14" s="59">
        <v>1.7</v>
      </c>
      <c r="M14" s="59">
        <v>2.5</v>
      </c>
      <c r="N14" s="59"/>
      <c r="O14" s="60">
        <v>0.5</v>
      </c>
      <c r="P14" s="65">
        <f t="shared" si="0"/>
        <v>5.5600000000000005</v>
      </c>
      <c r="Q14" s="66">
        <f t="shared" si="1"/>
        <v>10.901960784313726</v>
      </c>
      <c r="R14" s="28"/>
      <c r="S14" s="116"/>
      <c r="T14" s="48"/>
      <c r="U14" s="47"/>
    </row>
    <row r="15" spans="1:21">
      <c r="A15" s="42"/>
      <c r="B15" s="28"/>
      <c r="C15" s="35"/>
      <c r="D15" s="67">
        <f t="shared" ref="D15:O15" si="2">SUM(D6:D14)</f>
        <v>5</v>
      </c>
      <c r="E15" s="67">
        <f t="shared" si="2"/>
        <v>2</v>
      </c>
      <c r="F15" s="67">
        <f t="shared" si="2"/>
        <v>5</v>
      </c>
      <c r="G15" s="67">
        <f t="shared" si="2"/>
        <v>4</v>
      </c>
      <c r="H15" s="67">
        <f t="shared" si="2"/>
        <v>3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3</v>
      </c>
      <c r="M15" s="67">
        <f t="shared" si="2"/>
        <v>4</v>
      </c>
      <c r="N15" s="67">
        <f t="shared" si="2"/>
        <v>5</v>
      </c>
      <c r="O15" s="67">
        <f t="shared" si="2"/>
        <v>5</v>
      </c>
      <c r="P15" s="35"/>
      <c r="Q15" s="35"/>
      <c r="R15" s="27"/>
      <c r="S15" s="27"/>
      <c r="T15" s="48"/>
      <c r="U15" s="47"/>
    </row>
    <row r="16" spans="1:21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47"/>
    </row>
    <row r="17" spans="2:20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37"/>
      <c r="S17" s="37"/>
      <c r="T17" s="38"/>
    </row>
  </sheetData>
  <mergeCells count="3">
    <mergeCell ref="C2:Q2"/>
    <mergeCell ref="S6:S14"/>
    <mergeCell ref="C17:Q17"/>
  </mergeCells>
  <conditionalFormatting sqref="D6:D14">
    <cfRule type="expression" dxfId="5647" priority="69">
      <formula>AND((D6/$D$5)&gt;0,(D6/$D$5)&lt;=0.2)</formula>
    </cfRule>
  </conditionalFormatting>
  <conditionalFormatting sqref="D6:D14">
    <cfRule type="expression" dxfId="5646" priority="70">
      <formula>AND((D6/$D$5)&gt;0.2,(D6/$D$5)&lt;=0.4)</formula>
    </cfRule>
  </conditionalFormatting>
  <conditionalFormatting sqref="D6:D14">
    <cfRule type="expression" dxfId="5645" priority="71">
      <formula>AND((D6/$D$5)&gt;0.4,(D6/$D$5)&lt;=0.6)</formula>
    </cfRule>
  </conditionalFormatting>
  <conditionalFormatting sqref="D6:D14">
    <cfRule type="expression" dxfId="5644" priority="72">
      <formula>AND((D6/$D$5)&gt;0.6,(D6/$D$5)&lt;=0.8)</formula>
    </cfRule>
  </conditionalFormatting>
  <conditionalFormatting sqref="D6:D14">
    <cfRule type="expression" dxfId="5643" priority="73">
      <formula>(D6/$D$5)&gt;0.8</formula>
    </cfRule>
  </conditionalFormatting>
  <conditionalFormatting sqref="F7:F14">
    <cfRule type="expression" dxfId="5642" priority="79">
      <formula>AND((F7/$F$5)&gt;0,(F7/$F$5)&lt;=0.2)</formula>
    </cfRule>
  </conditionalFormatting>
  <conditionalFormatting sqref="F7:F14">
    <cfRule type="expression" dxfId="5641" priority="80">
      <formula>AND((F7/$F$5)&gt;0.2,(F7/$F$5)&lt;=0.4)</formula>
    </cfRule>
  </conditionalFormatting>
  <conditionalFormatting sqref="F7:F14">
    <cfRule type="expression" dxfId="5640" priority="81">
      <formula>AND((F7/$F$5)&gt;0.4,(F7/$F$5)&lt;=0.6)</formula>
    </cfRule>
  </conditionalFormatting>
  <conditionalFormatting sqref="F7:F14">
    <cfRule type="expression" dxfId="5639" priority="82">
      <formula>AND((F7/$F$5)&gt;0.6,(F7/$F$5)*100&lt;=0.8)</formula>
    </cfRule>
  </conditionalFormatting>
  <conditionalFormatting sqref="F7:F14">
    <cfRule type="expression" dxfId="5638" priority="83">
      <formula>(F7/$F$5)&gt;0.8</formula>
    </cfRule>
  </conditionalFormatting>
  <conditionalFormatting sqref="G6:G14">
    <cfRule type="expression" dxfId="5637" priority="84">
      <formula>AND((G6/$G$5)&gt;0,(G6/$G$5)&lt;=0.2)</formula>
    </cfRule>
  </conditionalFormatting>
  <conditionalFormatting sqref="G6:G14">
    <cfRule type="expression" dxfId="5636" priority="85">
      <formula>AND((G6/$G$5)&gt;0.2,(G6/$G$5)&lt;=0.4)</formula>
    </cfRule>
  </conditionalFormatting>
  <conditionalFormatting sqref="G6:G14">
    <cfRule type="expression" dxfId="5635" priority="86">
      <formula>AND((G6/$G$5)&gt;0.4,(G6/$G$5)&lt;=0.6)</formula>
    </cfRule>
  </conditionalFormatting>
  <conditionalFormatting sqref="G6:G14">
    <cfRule type="expression" dxfId="5634" priority="87">
      <formula>AND((G6/$G$5)&gt;0.6,(G6/$G$5)&lt;=0.8)</formula>
    </cfRule>
  </conditionalFormatting>
  <conditionalFormatting sqref="G6:G14">
    <cfRule type="expression" dxfId="5633" priority="88">
      <formula>(G6/$G$5)&gt;0.8</formula>
    </cfRule>
  </conditionalFormatting>
  <conditionalFormatting sqref="M13:O13 G6 I6:O8 I11:O12 K10:O10 J9:O9 I9:I10 D6:D14 F14:O14 F13:K13 F7:G12">
    <cfRule type="containsBlanks" dxfId="5632" priority="89">
      <formula>LEN(TRIM(D6))=0</formula>
    </cfRule>
  </conditionalFormatting>
  <conditionalFormatting sqref="H13:H14">
    <cfRule type="expression" dxfId="5631" priority="90">
      <formula>AND((H13/$H$5)&gt;0,(H13/$H$5)&lt;=0.2)</formula>
    </cfRule>
  </conditionalFormatting>
  <conditionalFormatting sqref="H13:H14">
    <cfRule type="expression" dxfId="5630" priority="91">
      <formula>AND((H13/$H$5)&gt;0.2,(H13/$H$5)&lt;=0.4)</formula>
    </cfRule>
  </conditionalFormatting>
  <conditionalFormatting sqref="H13:H14">
    <cfRule type="expression" dxfId="5629" priority="92">
      <formula>AND((H13/$H$5)&gt;0.4,(H13/$H$5)&lt;=0.6)</formula>
    </cfRule>
  </conditionalFormatting>
  <conditionalFormatting sqref="H13:H14">
    <cfRule type="expression" dxfId="5628" priority="93">
      <formula>AND((H13/$H$5)&gt;0.6,(H13/$H$5)&lt;=0.8)</formula>
    </cfRule>
  </conditionalFormatting>
  <conditionalFormatting sqref="H13:H14">
    <cfRule type="expression" dxfId="5627" priority="94">
      <formula>(H13/$H$5)&gt;0.8</formula>
    </cfRule>
  </conditionalFormatting>
  <conditionalFormatting sqref="I6:I14">
    <cfRule type="expression" dxfId="5626" priority="95">
      <formula>AND((I6/$I$5)&gt;0,(I6/$I$5)&lt;=0.2)</formula>
    </cfRule>
  </conditionalFormatting>
  <conditionalFormatting sqref="I6:I14">
    <cfRule type="expression" dxfId="5625" priority="96">
      <formula>AND((I6/$I$5)&gt;0.2,(I6/$I$5)&lt;=0.4)</formula>
    </cfRule>
  </conditionalFormatting>
  <conditionalFormatting sqref="I6:I14">
    <cfRule type="expression" dxfId="5624" priority="97">
      <formula>AND((I6/$I$5)&gt;0.4,(I6/$I$5)&lt;=0.62)</formula>
    </cfRule>
  </conditionalFormatting>
  <conditionalFormatting sqref="I6:I14">
    <cfRule type="expression" dxfId="5623" priority="98">
      <formula>AND((I6/$I$5)&gt;0.6,(I6/$I$5)&lt;=0.8)</formula>
    </cfRule>
  </conditionalFormatting>
  <conditionalFormatting sqref="I6:I14">
    <cfRule type="expression" dxfId="5622" priority="99">
      <formula>(I6/$I$5)&gt;0.8</formula>
    </cfRule>
  </conditionalFormatting>
  <conditionalFormatting sqref="J11:J14 J6:J9">
    <cfRule type="expression" dxfId="5621" priority="100">
      <formula>AND((J6/$J$5)&gt;0,(J6/$J$5)&lt;=0.2)</formula>
    </cfRule>
  </conditionalFormatting>
  <conditionalFormatting sqref="J11:J14 J6:J9">
    <cfRule type="expression" dxfId="5620" priority="101">
      <formula>AND((J6/$J$5)&gt;0.2,(J6/$J$5)&lt;=0.4)</formula>
    </cfRule>
  </conditionalFormatting>
  <conditionalFormatting sqref="J11:J14 J6:J9">
    <cfRule type="expression" dxfId="5619" priority="102">
      <formula>AND((J6/$J$5)&gt;0.4,(J6/$J$5)&lt;=0.6)</formula>
    </cfRule>
  </conditionalFormatting>
  <conditionalFormatting sqref="J11:J14 J6:J9">
    <cfRule type="expression" dxfId="5618" priority="103">
      <formula>AND((J6/$J$5)&gt;0.6,(J6/$J$5)&lt;=0.8)</formula>
    </cfRule>
  </conditionalFormatting>
  <conditionalFormatting sqref="J11:J14 J6:J9">
    <cfRule type="expression" dxfId="5617" priority="104">
      <formula>(J6/$J$5)&gt;0.8</formula>
    </cfRule>
  </conditionalFormatting>
  <conditionalFormatting sqref="K6:K14">
    <cfRule type="expression" dxfId="5616" priority="105">
      <formula>AND((K6/$K$5)&gt;0,(K6/$K$5)&lt;=0.2)</formula>
    </cfRule>
  </conditionalFormatting>
  <conditionalFormatting sqref="K6:K14">
    <cfRule type="expression" dxfId="5615" priority="106">
      <formula>AND((K6/$K$5)&gt;0.2,(K6/$K$5)&lt;=0.4)</formula>
    </cfRule>
  </conditionalFormatting>
  <conditionalFormatting sqref="K6:K14">
    <cfRule type="expression" dxfId="5614" priority="107">
      <formula>AND((K6/$K$5)&gt;0.4,(K6/$K$5)&lt;=0.6)</formula>
    </cfRule>
  </conditionalFormatting>
  <conditionalFormatting sqref="K6:K14">
    <cfRule type="expression" dxfId="5613" priority="108">
      <formula>AND((K6/$K$5)&gt;0.6,(K6/$K$5)&lt;=0.8)</formula>
    </cfRule>
  </conditionalFormatting>
  <conditionalFormatting sqref="K6:K14">
    <cfRule type="expression" dxfId="5612" priority="109">
      <formula>(K6/$K$5)&gt;0.8</formula>
    </cfRule>
  </conditionalFormatting>
  <conditionalFormatting sqref="L6:L12 L14">
    <cfRule type="expression" dxfId="5611" priority="110">
      <formula>AND((L6/$L$5)&gt;0,(L6/$L$5)&lt;=0.2)</formula>
    </cfRule>
  </conditionalFormatting>
  <conditionalFormatting sqref="L6:L12 L14">
    <cfRule type="expression" dxfId="5610" priority="111">
      <formula>AND((L6/$L$5)&gt;0.2,(L6/$L$5)&lt;=0.4)</formula>
    </cfRule>
  </conditionalFormatting>
  <conditionalFormatting sqref="L6:L12 L14">
    <cfRule type="expression" dxfId="5609" priority="112">
      <formula>AND((L6/$L$5)&gt;0.4,(L6/$L$5)&lt;=0.6)</formula>
    </cfRule>
  </conditionalFormatting>
  <conditionalFormatting sqref="L6:L12 L14">
    <cfRule type="expression" dxfId="5608" priority="113">
      <formula>AND((L6/$L$5)&gt;0.6,(L6/$L$5)&lt;=0.8)</formula>
    </cfRule>
  </conditionalFormatting>
  <conditionalFormatting sqref="L6:L12 L14">
    <cfRule type="expression" dxfId="5607" priority="114">
      <formula>(L6/$L$5)&gt;0.8</formula>
    </cfRule>
  </conditionalFormatting>
  <conditionalFormatting sqref="M6:M14">
    <cfRule type="expression" dxfId="5606" priority="115">
      <formula>AND((M6/$M$5)&gt;0,(M6/$M$5)&lt;=0.2)</formula>
    </cfRule>
  </conditionalFormatting>
  <conditionalFormatting sqref="M6:M14">
    <cfRule type="expression" dxfId="5605" priority="116">
      <formula>AND((M6/$M$5)&gt;0.2,(M6/$M$5)&lt;=0.4)</formula>
    </cfRule>
  </conditionalFormatting>
  <conditionalFormatting sqref="M6:M14">
    <cfRule type="expression" dxfId="5604" priority="117">
      <formula>AND((M6/$M$5)&gt;0.4,(M6/$M$5)&lt;=0.6)</formula>
    </cfRule>
  </conditionalFormatting>
  <conditionalFormatting sqref="M6:M14">
    <cfRule type="expression" dxfId="5603" priority="118">
      <formula>AND((M6/$M$5)&gt;0.6,(M6/$M$5)&lt;=0.8)</formula>
    </cfRule>
  </conditionalFormatting>
  <conditionalFormatting sqref="M6:M14">
    <cfRule type="expression" dxfId="5602" priority="119">
      <formula>(M6/$M$5)&gt;0.8</formula>
    </cfRule>
  </conditionalFormatting>
  <conditionalFormatting sqref="N6:N14">
    <cfRule type="expression" dxfId="5601" priority="120">
      <formula>AND((N6/$N$5)&gt;0,(N6/$N$5)&lt;=0.2)</formula>
    </cfRule>
  </conditionalFormatting>
  <conditionalFormatting sqref="N6:N14">
    <cfRule type="expression" dxfId="5600" priority="121">
      <formula>AND((N6/$N$5)&gt;0.2,(N6/$N$5)&lt;=0.4)</formula>
    </cfRule>
  </conditionalFormatting>
  <conditionalFormatting sqref="N6:N14">
    <cfRule type="expression" dxfId="5599" priority="122">
      <formula>AND((N6/$N$5)&gt;0.4,(N6/$N$5)&lt;=0.6)</formula>
    </cfRule>
  </conditionalFormatting>
  <conditionalFormatting sqref="N6:N14">
    <cfRule type="expression" dxfId="5598" priority="123">
      <formula>AND((N6/$N$5)&gt;0.6,(N6/$N$5)&lt;=0.8)</formula>
    </cfRule>
  </conditionalFormatting>
  <conditionalFormatting sqref="N6:N14">
    <cfRule type="expression" dxfId="5597" priority="124">
      <formula>(N6/$N$5)&gt;0.8</formula>
    </cfRule>
  </conditionalFormatting>
  <conditionalFormatting sqref="O6:O14">
    <cfRule type="expression" dxfId="5596" priority="125">
      <formula>AND((O6/$O$5)&gt;0,(O6/$O$5)&lt;=0.2)</formula>
    </cfRule>
  </conditionalFormatting>
  <conditionalFormatting sqref="O6:O14">
    <cfRule type="expression" dxfId="5595" priority="126">
      <formula>AND((O6/$O$5)&gt;0.2,(O6/$O$5)&lt;=0.4)</formula>
    </cfRule>
  </conditionalFormatting>
  <conditionalFormatting sqref="O6:O14">
    <cfRule type="expression" dxfId="5594" priority="127">
      <formula>AND((O6/$O$5)&gt;0.4,(O6/$O$5)&lt;=0.6)</formula>
    </cfRule>
  </conditionalFormatting>
  <conditionalFormatting sqref="O6:O14">
    <cfRule type="expression" dxfId="5593" priority="128">
      <formula>AND((O6/$O$5)&gt;0.6,(O6/$O$5)&lt;=0.8)</formula>
    </cfRule>
  </conditionalFormatting>
  <conditionalFormatting sqref="O6:O14">
    <cfRule type="expression" dxfId="5592" priority="129">
      <formula>(O6/$O$5)&gt;0.8</formula>
    </cfRule>
  </conditionalFormatting>
  <conditionalFormatting sqref="P5:Q14">
    <cfRule type="containsBlanks" dxfId="5591" priority="130">
      <formula>LEN(TRIM(P5))=0</formula>
    </cfRule>
  </conditionalFormatting>
  <conditionalFormatting sqref="P6:Q14 M13:O13 G6 I11:O12 I10 K10:O10 I5:O9 D5:D14 F7:G12 F14:O14 F13:K13 F5:G5">
    <cfRule type="cellIs" dxfId="5590" priority="131" operator="equal">
      <formula>0</formula>
    </cfRule>
  </conditionalFormatting>
  <conditionalFormatting sqref="Q5">
    <cfRule type="cellIs" dxfId="5589" priority="63" operator="greaterThan">
      <formula>100</formula>
    </cfRule>
  </conditionalFormatting>
  <conditionalFormatting sqref="Q5">
    <cfRule type="cellIs" dxfId="5588" priority="62" operator="lessThan">
      <formula>100</formula>
    </cfRule>
  </conditionalFormatting>
  <conditionalFormatting sqref="Q6:Q14">
    <cfRule type="top10" dxfId="5587" priority="61" rank="3"/>
  </conditionalFormatting>
  <conditionalFormatting sqref="F12">
    <cfRule type="expression" dxfId="5586" priority="56">
      <formula>AND((F12/$H$5)&gt;0,(F12/$H$5)&lt;=0.2)</formula>
    </cfRule>
  </conditionalFormatting>
  <conditionalFormatting sqref="F12">
    <cfRule type="expression" dxfId="5585" priority="57">
      <formula>AND((F12/$H$5)&gt;0.2,(F12/$H$5)&lt;=0.4)</formula>
    </cfRule>
  </conditionalFormatting>
  <conditionalFormatting sqref="F12">
    <cfRule type="expression" dxfId="5584" priority="58">
      <formula>AND((F12/$H$5)&gt;0.4,(F12/$H$5)&lt;=0.6)</formula>
    </cfRule>
  </conditionalFormatting>
  <conditionalFormatting sqref="F12">
    <cfRule type="expression" dxfId="5583" priority="59">
      <formula>AND((F12/$H$5)&gt;0.6,(F12/$H$5)&lt;=0.8)</formula>
    </cfRule>
  </conditionalFormatting>
  <conditionalFormatting sqref="F12">
    <cfRule type="expression" dxfId="5582" priority="60">
      <formula>(F12/$H$5)&gt;0.8</formula>
    </cfRule>
  </conditionalFormatting>
  <conditionalFormatting sqref="F12">
    <cfRule type="expression" dxfId="5581" priority="51">
      <formula>AND((F12/$D$5)&gt;0,(F12/$D$5)&lt;=0.2)</formula>
    </cfRule>
  </conditionalFormatting>
  <conditionalFormatting sqref="F12">
    <cfRule type="expression" dxfId="5580" priority="52">
      <formula>AND((F12/$D$5)&gt;0.2,(F12/$D$5)&lt;=0.4)</formula>
    </cfRule>
  </conditionalFormatting>
  <conditionalFormatting sqref="F12">
    <cfRule type="expression" dxfId="5579" priority="53">
      <formula>AND((F12/$D$5)&gt;0.4,(F12/$D$5)&lt;=0.6)</formula>
    </cfRule>
  </conditionalFormatting>
  <conditionalFormatting sqref="F12">
    <cfRule type="expression" dxfId="5578" priority="54">
      <formula>AND((F12/$D$5)&gt;0.6,(F12/$D$5)&lt;=0.8)</formula>
    </cfRule>
  </conditionalFormatting>
  <conditionalFormatting sqref="F12">
    <cfRule type="expression" dxfId="5577" priority="55">
      <formula>(F12/$D$5)&gt;0.8</formula>
    </cfRule>
  </conditionalFormatting>
  <conditionalFormatting sqref="L13">
    <cfRule type="containsBlanks" dxfId="5576" priority="44">
      <formula>LEN(TRIM(L13))=0</formula>
    </cfRule>
  </conditionalFormatting>
  <conditionalFormatting sqref="L13">
    <cfRule type="expression" dxfId="5575" priority="45">
      <formula>AND((L13/$L$5)&gt;0,(L13/$L$5)&lt;=0.2)</formula>
    </cfRule>
  </conditionalFormatting>
  <conditionalFormatting sqref="L13">
    <cfRule type="expression" dxfId="5574" priority="46">
      <formula>AND((L13/$L$5)&gt;0.2,(L13/$L$5)&lt;=0.4)</formula>
    </cfRule>
  </conditionalFormatting>
  <conditionalFormatting sqref="L13">
    <cfRule type="expression" dxfId="5573" priority="47">
      <formula>AND((L13/$L$5)&gt;0.4,(L13/$L$5)&lt;=0.6)</formula>
    </cfRule>
  </conditionalFormatting>
  <conditionalFormatting sqref="L13">
    <cfRule type="expression" dxfId="5572" priority="48">
      <formula>AND((L13/$L$5)&gt;0.6,(L13/$L$5)&lt;=0.8)</formula>
    </cfRule>
  </conditionalFormatting>
  <conditionalFormatting sqref="L13">
    <cfRule type="expression" dxfId="5571" priority="49">
      <formula>(L13/$L$5)&gt;0.8</formula>
    </cfRule>
  </conditionalFormatting>
  <conditionalFormatting sqref="L13">
    <cfRule type="cellIs" dxfId="5570" priority="50" operator="equal">
      <formula>0</formula>
    </cfRule>
  </conditionalFormatting>
  <conditionalFormatting sqref="L14">
    <cfRule type="expression" dxfId="5569" priority="39">
      <formula>AND((L14/$K$5)&gt;0,(L14/$K$5)&lt;=0.2)</formula>
    </cfRule>
  </conditionalFormatting>
  <conditionalFormatting sqref="L14">
    <cfRule type="expression" dxfId="5568" priority="40">
      <formula>AND((L14/$K$5)&gt;0.2,(L14/$K$5)&lt;=0.4)</formula>
    </cfRule>
  </conditionalFormatting>
  <conditionalFormatting sqref="L14">
    <cfRule type="expression" dxfId="5567" priority="41">
      <formula>AND((L14/$K$5)&gt;0.4,(L14/$K$5)&lt;=0.6)</formula>
    </cfRule>
  </conditionalFormatting>
  <conditionalFormatting sqref="L14">
    <cfRule type="expression" dxfId="5566" priority="42">
      <formula>AND((L14/$K$5)&gt;0.6,(L14/$K$5)&lt;=0.8)</formula>
    </cfRule>
  </conditionalFormatting>
  <conditionalFormatting sqref="L14">
    <cfRule type="expression" dxfId="5565" priority="43">
      <formula>(L14/$K$5)&gt;0.8</formula>
    </cfRule>
  </conditionalFormatting>
  <conditionalFormatting sqref="F6">
    <cfRule type="containsBlanks" dxfId="5564" priority="32">
      <formula>LEN(TRIM(F6))=0</formula>
    </cfRule>
  </conditionalFormatting>
  <conditionalFormatting sqref="F6">
    <cfRule type="expression" dxfId="5563" priority="33">
      <formula>AND((F6/$I$5)&gt;0,(F6/$I$5)&lt;=0.2)</formula>
    </cfRule>
  </conditionalFormatting>
  <conditionalFormatting sqref="F6">
    <cfRule type="expression" dxfId="5562" priority="34">
      <formula>AND((F6/$I$5)&gt;0.2,(F6/$I$5)&lt;=0.4)</formula>
    </cfRule>
  </conditionalFormatting>
  <conditionalFormatting sqref="F6">
    <cfRule type="expression" dxfId="5561" priority="35">
      <formula>AND((F6/$I$5)&gt;0.4,(F6/$I$5)&lt;=0.62)</formula>
    </cfRule>
  </conditionalFormatting>
  <conditionalFormatting sqref="F6">
    <cfRule type="expression" dxfId="5560" priority="36">
      <formula>AND((F6/$I$5)&gt;0.6,(F6/$I$5)&lt;=0.8)</formula>
    </cfRule>
  </conditionalFormatting>
  <conditionalFormatting sqref="F6">
    <cfRule type="expression" dxfId="5559" priority="37">
      <formula>(F6/$I$5)&gt;0.8</formula>
    </cfRule>
  </conditionalFormatting>
  <conditionalFormatting sqref="F6">
    <cfRule type="cellIs" dxfId="5558" priority="38" operator="equal">
      <formula>0</formula>
    </cfRule>
  </conditionalFormatting>
  <conditionalFormatting sqref="D15:O15">
    <cfRule type="cellIs" dxfId="5557" priority="31" operator="greaterThan">
      <formula>D5</formula>
    </cfRule>
  </conditionalFormatting>
  <conditionalFormatting sqref="D15:O15">
    <cfRule type="cellIs" dxfId="5556" priority="30" operator="lessThan">
      <formula>D5</formula>
    </cfRule>
  </conditionalFormatting>
  <conditionalFormatting sqref="H6:H11">
    <cfRule type="containsBlanks" dxfId="5555" priority="23">
      <formula>LEN(TRIM(H6))=0</formula>
    </cfRule>
  </conditionalFormatting>
  <conditionalFormatting sqref="H6:H11">
    <cfRule type="expression" dxfId="5554" priority="24">
      <formula>AND((H6/$H$5)&gt;0,(H6/$H$5)&lt;=0.2)</formula>
    </cfRule>
  </conditionalFormatting>
  <conditionalFormatting sqref="H6:H11">
    <cfRule type="expression" dxfId="5553" priority="25">
      <formula>AND((H6/$H$5)&gt;0.2,(H6/$H$5)&lt;=0.4)</formula>
    </cfRule>
  </conditionalFormatting>
  <conditionalFormatting sqref="H6:H11">
    <cfRule type="expression" dxfId="5552" priority="26">
      <formula>AND((H6/$H$5)&gt;0.4,(H6/$H$5)&lt;=0.6)</formula>
    </cfRule>
  </conditionalFormatting>
  <conditionalFormatting sqref="H6:H11">
    <cfRule type="expression" dxfId="5551" priority="27">
      <formula>AND((H6/$H$5)&gt;0.6,(H6/$H$5)&lt;=0.8)</formula>
    </cfRule>
  </conditionalFormatting>
  <conditionalFormatting sqref="H6:H11">
    <cfRule type="expression" dxfId="5550" priority="28">
      <formula>(H6/$H$5)&gt;0.8</formula>
    </cfRule>
  </conditionalFormatting>
  <conditionalFormatting sqref="H6:H11">
    <cfRule type="cellIs" dxfId="5549" priority="29" operator="equal">
      <formula>0</formula>
    </cfRule>
  </conditionalFormatting>
  <conditionalFormatting sqref="H12">
    <cfRule type="containsBlanks" dxfId="5548" priority="16">
      <formula>LEN(TRIM(H12))=0</formula>
    </cfRule>
  </conditionalFormatting>
  <conditionalFormatting sqref="H12">
    <cfRule type="expression" dxfId="5547" priority="17">
      <formula>AND((H12/$I$5)&gt;0,(H12/$I$5)&lt;=0.2)</formula>
    </cfRule>
  </conditionalFormatting>
  <conditionalFormatting sqref="H12">
    <cfRule type="expression" dxfId="5546" priority="18">
      <formula>AND((H12/$I$5)&gt;0.2,(H12/$I$5)&lt;=0.4)</formula>
    </cfRule>
  </conditionalFormatting>
  <conditionalFormatting sqref="H12">
    <cfRule type="expression" dxfId="5545" priority="19">
      <formula>AND((H12/$I$5)&gt;0.4,(H12/$I$5)&lt;=0.62)</formula>
    </cfRule>
  </conditionalFormatting>
  <conditionalFormatting sqref="H12">
    <cfRule type="expression" dxfId="5544" priority="20">
      <formula>AND((H12/$I$5)&gt;0.6,(H12/$I$5)&lt;=0.8)</formula>
    </cfRule>
  </conditionalFormatting>
  <conditionalFormatting sqref="H12">
    <cfRule type="expression" dxfId="5543" priority="21">
      <formula>(H12/$I$5)&gt;0.8</formula>
    </cfRule>
  </conditionalFormatting>
  <conditionalFormatting sqref="H12">
    <cfRule type="cellIs" dxfId="5542" priority="22" operator="equal">
      <formula>0</formula>
    </cfRule>
  </conditionalFormatting>
  <conditionalFormatting sqref="H5">
    <cfRule type="cellIs" dxfId="5541" priority="15" operator="equal">
      <formula>0</formula>
    </cfRule>
  </conditionalFormatting>
  <conditionalFormatting sqref="J9">
    <cfRule type="containsBlanks" dxfId="5540" priority="8">
      <formula>LEN(TRIM(J9))=0</formula>
    </cfRule>
  </conditionalFormatting>
  <conditionalFormatting sqref="J9">
    <cfRule type="expression" dxfId="5539" priority="9">
      <formula>AND((J9/$J$5)&gt;0,(J9/$J$5)&lt;=0.2)</formula>
    </cfRule>
  </conditionalFormatting>
  <conditionalFormatting sqref="J9">
    <cfRule type="expression" dxfId="5538" priority="10">
      <formula>AND((J9/$J$5)&gt;0.2,(J9/$J$5)&lt;=0.4)</formula>
    </cfRule>
  </conditionalFormatting>
  <conditionalFormatting sqref="J9">
    <cfRule type="expression" dxfId="5537" priority="11">
      <formula>AND((J9/$J$5)&gt;0.4,(J9/$J$5)&lt;=0.6)</formula>
    </cfRule>
  </conditionalFormatting>
  <conditionalFormatting sqref="J9">
    <cfRule type="expression" dxfId="5536" priority="12">
      <formula>AND((J9/$J$5)&gt;0.6,(J9/$J$5)&lt;=0.8)</formula>
    </cfRule>
  </conditionalFormatting>
  <conditionalFormatting sqref="J9">
    <cfRule type="expression" dxfId="5535" priority="13">
      <formula>(J9/$J$5)&gt;0.8</formula>
    </cfRule>
  </conditionalFormatting>
  <conditionalFormatting sqref="J9">
    <cfRule type="cellIs" dxfId="5534" priority="14" operator="equal">
      <formula>0</formula>
    </cfRule>
  </conditionalFormatting>
  <conditionalFormatting sqref="E6:E14">
    <cfRule type="expression" dxfId="5533" priority="1">
      <formula>AND((E6/$D$5)&gt;0,(E6/$D$5)&lt;=0.2)</formula>
    </cfRule>
  </conditionalFormatting>
  <conditionalFormatting sqref="E6:E14">
    <cfRule type="expression" dxfId="5532" priority="2">
      <formula>AND((E6/$D$5)&gt;0.2,(E6/$D$5)&lt;=0.4)</formula>
    </cfRule>
  </conditionalFormatting>
  <conditionalFormatting sqref="E6:E14">
    <cfRule type="expression" dxfId="5531" priority="3">
      <formula>AND((E6/$D$5)&gt;0.4,(E6/$D$5)&lt;=0.6)</formula>
    </cfRule>
  </conditionalFormatting>
  <conditionalFormatting sqref="E6:E14">
    <cfRule type="expression" dxfId="5530" priority="4">
      <formula>AND((E6/$D$5)&gt;0.6,(E6/$D$5)&lt;=0.8)</formula>
    </cfRule>
  </conditionalFormatting>
  <conditionalFormatting sqref="E6:E14">
    <cfRule type="expression" dxfId="5529" priority="5">
      <formula>(E6/$D$5)&gt;0.8</formula>
    </cfRule>
  </conditionalFormatting>
  <conditionalFormatting sqref="E6:E14">
    <cfRule type="containsBlanks" dxfId="5528" priority="6">
      <formula>LEN(TRIM(E6))=0</formula>
    </cfRule>
  </conditionalFormatting>
  <conditionalFormatting sqref="E5:E14">
    <cfRule type="cellIs" dxfId="5527" priority="7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1177-206F-4F88-8CB2-D75F64028DB0}">
  <dimension ref="A1:U17"/>
  <sheetViews>
    <sheetView topLeftCell="A2" workbookViewId="0">
      <selection activeCell="E6" sqref="E6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" style="1" customWidth="1"/>
    <col min="5" max="5" width="5.5703125" style="1" customWidth="1"/>
    <col min="6" max="6" width="5.28515625" style="1" customWidth="1"/>
    <col min="7" max="7" width="5.42578125" style="1" customWidth="1"/>
    <col min="8" max="8" width="5.140625" style="1" customWidth="1"/>
    <col min="9" max="10" width="4.85546875" style="1" customWidth="1"/>
    <col min="11" max="11" width="5.42578125" style="1" customWidth="1"/>
    <col min="12" max="12" width="5.5703125" style="1" customWidth="1"/>
    <col min="13" max="13" width="5" style="1" customWidth="1"/>
    <col min="14" max="14" width="5.28515625" style="1" customWidth="1"/>
    <col min="15" max="15" width="5.140625" style="1" customWidth="1"/>
    <col min="16" max="16" width="7.42578125" style="1" customWidth="1"/>
    <col min="17" max="17" width="7" style="1" customWidth="1"/>
    <col min="18" max="18" width="4.28515625" style="1" customWidth="1"/>
    <col min="19" max="19" width="17.85546875" style="1" customWidth="1"/>
    <col min="20" max="20" width="4.7109375" style="1" customWidth="1"/>
    <col min="21" max="16384" width="14.42578125" style="1"/>
  </cols>
  <sheetData>
    <row r="1" spans="1:21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1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22"/>
      <c r="S2" s="22"/>
      <c r="T2" s="23"/>
    </row>
    <row r="3" spans="1:21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7"/>
      <c r="S3" s="27"/>
      <c r="T3" s="48"/>
      <c r="U3" s="47"/>
    </row>
    <row r="4" spans="1:21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1">
      <c r="A5" s="40"/>
      <c r="B5" s="45"/>
      <c r="C5" s="55" t="s">
        <v>51</v>
      </c>
      <c r="D5" s="30">
        <v>3</v>
      </c>
      <c r="E5" s="30">
        <v>2</v>
      </c>
      <c r="F5" s="30"/>
      <c r="G5" s="30">
        <v>5</v>
      </c>
      <c r="H5" s="30">
        <v>1.5</v>
      </c>
      <c r="I5" s="30">
        <v>5</v>
      </c>
      <c r="J5" s="30">
        <v>5</v>
      </c>
      <c r="K5" s="30">
        <v>5</v>
      </c>
      <c r="L5" s="30">
        <v>5</v>
      </c>
      <c r="M5" s="30">
        <v>4</v>
      </c>
      <c r="N5" s="30">
        <v>5</v>
      </c>
      <c r="O5" s="31">
        <v>4.5</v>
      </c>
      <c r="P5" s="61">
        <f t="shared" ref="P5:P14" si="0">SUM(D5:O5)</f>
        <v>45</v>
      </c>
      <c r="Q5" s="62">
        <f>IF($P$5=0,"",SUM(P6:P14)/$P$5*100)</f>
        <v>100</v>
      </c>
      <c r="R5" s="28"/>
      <c r="S5" s="27"/>
      <c r="T5" s="48"/>
      <c r="U5" s="47"/>
    </row>
    <row r="6" spans="1:21">
      <c r="A6" s="41"/>
      <c r="B6" s="46"/>
      <c r="C6" s="56" t="s">
        <v>57</v>
      </c>
      <c r="D6" s="33"/>
      <c r="E6" s="68">
        <v>1.35</v>
      </c>
      <c r="F6" s="33"/>
      <c r="G6" s="68">
        <v>3.5</v>
      </c>
      <c r="H6" s="33"/>
      <c r="I6" s="33"/>
      <c r="J6" s="33"/>
      <c r="K6" s="33"/>
      <c r="L6" s="33"/>
      <c r="M6" s="33">
        <v>0.3</v>
      </c>
      <c r="N6" s="33">
        <v>1.5</v>
      </c>
      <c r="O6" s="34"/>
      <c r="P6" s="63">
        <f t="shared" si="0"/>
        <v>6.6499999999999995</v>
      </c>
      <c r="Q6" s="64">
        <f t="shared" ref="Q6:Q14" si="1">IF($P$5=0,0,P6/$P$5*100)</f>
        <v>14.777777777777775</v>
      </c>
      <c r="R6" s="28"/>
      <c r="S6" s="114" t="s">
        <v>86</v>
      </c>
      <c r="T6" s="48"/>
      <c r="U6" s="47"/>
    </row>
    <row r="7" spans="1:21">
      <c r="A7" s="41"/>
      <c r="B7" s="46"/>
      <c r="C7" s="56" t="s">
        <v>87</v>
      </c>
      <c r="D7" s="33">
        <v>1.5</v>
      </c>
      <c r="E7" s="33"/>
      <c r="F7" s="33"/>
      <c r="G7" s="33"/>
      <c r="H7" s="33"/>
      <c r="I7" s="33">
        <v>2</v>
      </c>
      <c r="J7" s="33"/>
      <c r="K7" s="33">
        <v>4.2</v>
      </c>
      <c r="L7" s="33">
        <v>1.5</v>
      </c>
      <c r="M7" s="33">
        <v>0.2</v>
      </c>
      <c r="N7" s="33">
        <v>0.2</v>
      </c>
      <c r="O7" s="34">
        <v>1.7</v>
      </c>
      <c r="P7" s="63">
        <f t="shared" si="0"/>
        <v>11.299999999999997</v>
      </c>
      <c r="Q7" s="64">
        <f t="shared" si="1"/>
        <v>25.111111111111107</v>
      </c>
      <c r="R7" s="28"/>
      <c r="S7" s="115"/>
      <c r="T7" s="48"/>
      <c r="U7" s="47"/>
    </row>
    <row r="8" spans="1:21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5"/>
      <c r="T8" s="48"/>
      <c r="U8" s="47"/>
    </row>
    <row r="9" spans="1:21">
      <c r="A9" s="41"/>
      <c r="B9" s="46"/>
      <c r="C9" s="56" t="s">
        <v>61</v>
      </c>
      <c r="D9" s="33"/>
      <c r="E9" s="33"/>
      <c r="F9" s="33"/>
      <c r="G9" s="33"/>
      <c r="H9" s="33">
        <v>1.1499999999999999</v>
      </c>
      <c r="I9" s="33"/>
      <c r="J9" s="33">
        <v>2</v>
      </c>
      <c r="K9" s="33"/>
      <c r="L9" s="33"/>
      <c r="M9" s="33"/>
      <c r="N9" s="33"/>
      <c r="O9" s="34"/>
      <c r="P9" s="63">
        <f t="shared" si="0"/>
        <v>3.15</v>
      </c>
      <c r="Q9" s="64">
        <f t="shared" si="1"/>
        <v>6.9999999999999991</v>
      </c>
      <c r="R9" s="28"/>
      <c r="S9" s="115"/>
      <c r="T9" s="48"/>
      <c r="U9" s="47"/>
    </row>
    <row r="10" spans="1:21">
      <c r="A10" s="41"/>
      <c r="B10" s="46"/>
      <c r="C10" s="56" t="s">
        <v>63</v>
      </c>
      <c r="D10" s="33"/>
      <c r="E10" s="33"/>
      <c r="F10" s="33"/>
      <c r="G10" s="33"/>
      <c r="H10" s="33"/>
      <c r="I10" s="33"/>
      <c r="K10" s="33"/>
      <c r="L10" s="33">
        <v>0.7</v>
      </c>
      <c r="M10" s="33">
        <v>2</v>
      </c>
      <c r="N10" s="33"/>
      <c r="O10" s="34"/>
      <c r="P10" s="63">
        <f t="shared" si="0"/>
        <v>2.7</v>
      </c>
      <c r="Q10" s="64">
        <f t="shared" si="1"/>
        <v>6.0000000000000009</v>
      </c>
      <c r="R10" s="28"/>
      <c r="S10" s="115"/>
      <c r="T10" s="48"/>
      <c r="U10" s="47"/>
    </row>
    <row r="11" spans="1:21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>
        <v>1.5</v>
      </c>
      <c r="K11" s="33"/>
      <c r="L11" s="33"/>
      <c r="M11" s="33"/>
      <c r="N11" s="33"/>
      <c r="O11" s="34"/>
      <c r="P11" s="63">
        <f t="shared" si="0"/>
        <v>1.5</v>
      </c>
      <c r="Q11" s="64">
        <f t="shared" si="1"/>
        <v>3.3333333333333335</v>
      </c>
      <c r="R11" s="28"/>
      <c r="S11" s="115"/>
      <c r="T11" s="48"/>
      <c r="U11" s="47"/>
    </row>
    <row r="12" spans="1:21">
      <c r="A12" s="41"/>
      <c r="B12" s="46"/>
      <c r="C12" s="56" t="s">
        <v>67</v>
      </c>
      <c r="D12" s="33">
        <v>0.25</v>
      </c>
      <c r="E12" s="33"/>
      <c r="F12" s="33"/>
      <c r="G12" s="33"/>
      <c r="H12" s="33"/>
      <c r="I12" s="33">
        <v>2</v>
      </c>
      <c r="J12" s="33">
        <v>0.2</v>
      </c>
      <c r="K12" s="33">
        <v>0.5</v>
      </c>
      <c r="L12" s="33">
        <v>0.3</v>
      </c>
      <c r="M12" s="33"/>
      <c r="N12" s="33"/>
      <c r="O12" s="34"/>
      <c r="P12" s="63">
        <f t="shared" si="0"/>
        <v>3.25</v>
      </c>
      <c r="Q12" s="64">
        <f t="shared" si="1"/>
        <v>7.2222222222222214</v>
      </c>
      <c r="R12" s="28"/>
      <c r="S12" s="115"/>
      <c r="T12" s="48"/>
      <c r="U12" s="47"/>
    </row>
    <row r="13" spans="1:21">
      <c r="A13" s="41"/>
      <c r="B13" s="46"/>
      <c r="C13" s="56" t="s">
        <v>69</v>
      </c>
      <c r="D13" s="33">
        <v>0.75</v>
      </c>
      <c r="E13" s="33">
        <v>0.15</v>
      </c>
      <c r="F13" s="33"/>
      <c r="G13" s="33">
        <v>0.8</v>
      </c>
      <c r="H13" s="33">
        <v>0.25</v>
      </c>
      <c r="I13" s="33"/>
      <c r="J13" s="33">
        <v>0.8</v>
      </c>
      <c r="K13" s="33">
        <v>0.3</v>
      </c>
      <c r="L13" s="33">
        <v>0.3</v>
      </c>
      <c r="M13" s="33">
        <v>0.5</v>
      </c>
      <c r="N13" s="33">
        <v>1</v>
      </c>
      <c r="O13" s="34">
        <v>1.8</v>
      </c>
      <c r="P13" s="63">
        <f t="shared" si="0"/>
        <v>6.6499999999999995</v>
      </c>
      <c r="Q13" s="64">
        <f t="shared" si="1"/>
        <v>14.777777777777775</v>
      </c>
      <c r="R13" s="28"/>
      <c r="S13" s="115"/>
      <c r="T13" s="48"/>
      <c r="U13" s="47"/>
    </row>
    <row r="14" spans="1:21">
      <c r="A14" s="41"/>
      <c r="B14" s="46"/>
      <c r="C14" s="57" t="s">
        <v>71</v>
      </c>
      <c r="D14" s="59">
        <v>0.5</v>
      </c>
      <c r="E14" s="59">
        <v>0.5</v>
      </c>
      <c r="F14" s="59"/>
      <c r="G14" s="59">
        <v>0.7</v>
      </c>
      <c r="H14" s="59">
        <v>0.1</v>
      </c>
      <c r="I14" s="59">
        <v>1</v>
      </c>
      <c r="J14" s="59">
        <v>0.5</v>
      </c>
      <c r="K14" s="59"/>
      <c r="L14" s="59">
        <v>2.2000000000000002</v>
      </c>
      <c r="M14" s="59">
        <v>1</v>
      </c>
      <c r="N14" s="59">
        <v>2.2999999999999998</v>
      </c>
      <c r="O14" s="60">
        <v>1</v>
      </c>
      <c r="P14" s="65">
        <f t="shared" si="0"/>
        <v>9.8000000000000007</v>
      </c>
      <c r="Q14" s="66">
        <f t="shared" si="1"/>
        <v>21.777777777777779</v>
      </c>
      <c r="R14" s="28"/>
      <c r="S14" s="116"/>
      <c r="T14" s="48"/>
      <c r="U14" s="47"/>
    </row>
    <row r="15" spans="1:21">
      <c r="A15" s="42"/>
      <c r="B15" s="28"/>
      <c r="C15" s="35"/>
      <c r="D15" s="67">
        <f t="shared" ref="D15:O15" si="2">SUM(D6:D14)</f>
        <v>3</v>
      </c>
      <c r="E15" s="67">
        <f t="shared" si="2"/>
        <v>2</v>
      </c>
      <c r="F15" s="67">
        <f t="shared" si="2"/>
        <v>0</v>
      </c>
      <c r="G15" s="67">
        <f t="shared" si="2"/>
        <v>5</v>
      </c>
      <c r="H15" s="67">
        <f t="shared" si="2"/>
        <v>1.5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4</v>
      </c>
      <c r="N15" s="67">
        <f t="shared" si="2"/>
        <v>5</v>
      </c>
      <c r="O15" s="67">
        <f t="shared" si="2"/>
        <v>4.5</v>
      </c>
      <c r="P15" s="35"/>
      <c r="Q15" s="35"/>
      <c r="R15" s="27"/>
      <c r="S15" s="27"/>
      <c r="T15" s="48"/>
      <c r="U15" s="47"/>
    </row>
    <row r="16" spans="1:21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47"/>
    </row>
    <row r="17" spans="2:20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37"/>
      <c r="S17" s="37"/>
      <c r="T17" s="38"/>
    </row>
  </sheetData>
  <mergeCells count="3">
    <mergeCell ref="C2:Q2"/>
    <mergeCell ref="S6:S14"/>
    <mergeCell ref="C17:Q17"/>
  </mergeCells>
  <conditionalFormatting sqref="D6:D14">
    <cfRule type="expression" dxfId="5526" priority="72">
      <formula>AND((D6/$D$5)&gt;0,(D6/$D$5)&lt;=0.2)</formula>
    </cfRule>
  </conditionalFormatting>
  <conditionalFormatting sqref="D6:D14">
    <cfRule type="expression" dxfId="5525" priority="73">
      <formula>AND((D6/$D$5)&gt;0.2,(D6/$D$5)&lt;=0.4)</formula>
    </cfRule>
  </conditionalFormatting>
  <conditionalFormatting sqref="D6:D14">
    <cfRule type="expression" dxfId="5524" priority="74">
      <formula>AND((D6/$D$5)&gt;0.4,(D6/$D$5)&lt;=0.6)</formula>
    </cfRule>
  </conditionalFormatting>
  <conditionalFormatting sqref="D6:D14">
    <cfRule type="expression" dxfId="5523" priority="75">
      <formula>AND((D6/$D$5)&gt;0.6,(D6/$D$5)&lt;=0.8)</formula>
    </cfRule>
  </conditionalFormatting>
  <conditionalFormatting sqref="D6:D14">
    <cfRule type="expression" dxfId="5522" priority="76">
      <formula>(D6/$D$5)&gt;0.8</formula>
    </cfRule>
  </conditionalFormatting>
  <conditionalFormatting sqref="F7:F14">
    <cfRule type="expression" dxfId="5521" priority="82">
      <formula>AND((F7/$F$5)&gt;0,(F7/$F$5)&lt;=0.2)</formula>
    </cfRule>
  </conditionalFormatting>
  <conditionalFormatting sqref="F7:F14">
    <cfRule type="expression" dxfId="5520" priority="83">
      <formula>AND((F7/$F$5)&gt;0.2,(F7/$F$5)&lt;=0.4)</formula>
    </cfRule>
  </conditionalFormatting>
  <conditionalFormatting sqref="F7:F14">
    <cfRule type="expression" dxfId="5519" priority="84">
      <formula>AND((F7/$F$5)&gt;0.4,(F7/$F$5)&lt;=0.6)</formula>
    </cfRule>
  </conditionalFormatting>
  <conditionalFormatting sqref="F7:F14">
    <cfRule type="expression" dxfId="5518" priority="85">
      <formula>AND((F7/$F$5)&gt;0.6,(F7/$F$5)*100&lt;=0.8)</formula>
    </cfRule>
  </conditionalFormatting>
  <conditionalFormatting sqref="F7:F14">
    <cfRule type="expression" dxfId="5517" priority="86">
      <formula>(F7/$F$5)&gt;0.8</formula>
    </cfRule>
  </conditionalFormatting>
  <conditionalFormatting sqref="G6:G14">
    <cfRule type="expression" dxfId="5516" priority="87">
      <formula>AND((G6/$G$5)&gt;0,(G6/$G$5)&lt;=0.2)</formula>
    </cfRule>
  </conditionalFormatting>
  <conditionalFormatting sqref="G6:G14">
    <cfRule type="expression" dxfId="5515" priority="88">
      <formula>AND((G6/$G$5)&gt;0.2,(G6/$G$5)&lt;=0.4)</formula>
    </cfRule>
  </conditionalFormatting>
  <conditionalFormatting sqref="G6:G14">
    <cfRule type="expression" dxfId="5514" priority="89">
      <formula>AND((G6/$G$5)&gt;0.4,(G6/$G$5)&lt;=0.6)</formula>
    </cfRule>
  </conditionalFormatting>
  <conditionalFormatting sqref="G6:G14">
    <cfRule type="expression" dxfId="5513" priority="90">
      <formula>AND((G6/$G$5)&gt;0.6,(G6/$G$5)&lt;=0.8)</formula>
    </cfRule>
  </conditionalFormatting>
  <conditionalFormatting sqref="G6:G14">
    <cfRule type="expression" dxfId="5512" priority="91">
      <formula>(G6/$G$5)&gt;0.8</formula>
    </cfRule>
  </conditionalFormatting>
  <conditionalFormatting sqref="M13:O13 G6 I6:O8 I11:O12 K10:O10 J9:O9 I9:I10 D6:D14 F13:K13 F14:O14 F7:G12">
    <cfRule type="containsBlanks" dxfId="5511" priority="92">
      <formula>LEN(TRIM(D6))=0</formula>
    </cfRule>
  </conditionalFormatting>
  <conditionalFormatting sqref="H13:H14">
    <cfRule type="expression" dxfId="5510" priority="93">
      <formula>AND((H13/$H$5)&gt;0,(H13/$H$5)&lt;=0.2)</formula>
    </cfRule>
  </conditionalFormatting>
  <conditionalFormatting sqref="H13:H14">
    <cfRule type="expression" dxfId="5509" priority="94">
      <formula>AND((H13/$H$5)&gt;0.2,(H13/$H$5)&lt;=0.4)</formula>
    </cfRule>
  </conditionalFormatting>
  <conditionalFormatting sqref="H13:H14">
    <cfRule type="expression" dxfId="5508" priority="95">
      <formula>AND((H13/$H$5)&gt;0.4,(H13/$H$5)&lt;=0.6)</formula>
    </cfRule>
  </conditionalFormatting>
  <conditionalFormatting sqref="H13:H14">
    <cfRule type="expression" dxfId="5507" priority="96">
      <formula>AND((H13/$H$5)&gt;0.6,(H13/$H$5)&lt;=0.8)</formula>
    </cfRule>
  </conditionalFormatting>
  <conditionalFormatting sqref="H13:H14">
    <cfRule type="expression" dxfId="5506" priority="97">
      <formula>(H13/$H$5)&gt;0.8</formula>
    </cfRule>
  </conditionalFormatting>
  <conditionalFormatting sqref="I6:I14">
    <cfRule type="expression" dxfId="5505" priority="98">
      <formula>AND((I6/$I$5)&gt;0,(I6/$I$5)&lt;=0.2)</formula>
    </cfRule>
  </conditionalFormatting>
  <conditionalFormatting sqref="I6:I14">
    <cfRule type="expression" dxfId="5504" priority="99">
      <formula>AND((I6/$I$5)&gt;0.2,(I6/$I$5)&lt;=0.4)</formula>
    </cfRule>
  </conditionalFormatting>
  <conditionalFormatting sqref="I6:I14">
    <cfRule type="expression" dxfId="5503" priority="100">
      <formula>AND((I6/$I$5)&gt;0.4,(I6/$I$5)&lt;=0.62)</formula>
    </cfRule>
  </conditionalFormatting>
  <conditionalFormatting sqref="I6:I14">
    <cfRule type="expression" dxfId="5502" priority="101">
      <formula>AND((I6/$I$5)&gt;0.6,(I6/$I$5)&lt;=0.8)</formula>
    </cfRule>
  </conditionalFormatting>
  <conditionalFormatting sqref="I6:I14">
    <cfRule type="expression" dxfId="5501" priority="102">
      <formula>(I6/$I$5)&gt;0.8</formula>
    </cfRule>
  </conditionalFormatting>
  <conditionalFormatting sqref="J11:J14 J6:J9">
    <cfRule type="expression" dxfId="5500" priority="103">
      <formula>AND((J6/$J$5)&gt;0,(J6/$J$5)&lt;=0.2)</formula>
    </cfRule>
  </conditionalFormatting>
  <conditionalFormatting sqref="J11:J14 J6:J9">
    <cfRule type="expression" dxfId="5499" priority="104">
      <formula>AND((J6/$J$5)&gt;0.2,(J6/$J$5)&lt;=0.4)</formula>
    </cfRule>
  </conditionalFormatting>
  <conditionalFormatting sqref="J11:J14 J6:J9">
    <cfRule type="expression" dxfId="5498" priority="105">
      <formula>AND((J6/$J$5)&gt;0.4,(J6/$J$5)&lt;=0.6)</formula>
    </cfRule>
  </conditionalFormatting>
  <conditionalFormatting sqref="J11:J14 J6:J9">
    <cfRule type="expression" dxfId="5497" priority="106">
      <formula>AND((J6/$J$5)&gt;0.6,(J6/$J$5)&lt;=0.8)</formula>
    </cfRule>
  </conditionalFormatting>
  <conditionalFormatting sqref="J11:J14 J6:J9">
    <cfRule type="expression" dxfId="5496" priority="107">
      <formula>(J6/$J$5)&gt;0.8</formula>
    </cfRule>
  </conditionalFormatting>
  <conditionalFormatting sqref="K6:K14">
    <cfRule type="expression" dxfId="5495" priority="108">
      <formula>AND((K6/$K$5)&gt;0,(K6/$K$5)&lt;=0.2)</formula>
    </cfRule>
  </conditionalFormatting>
  <conditionalFormatting sqref="K6:K14">
    <cfRule type="expression" dxfId="5494" priority="109">
      <formula>AND((K6/$K$5)&gt;0.2,(K6/$K$5)&lt;=0.4)</formula>
    </cfRule>
  </conditionalFormatting>
  <conditionalFormatting sqref="K6:K14">
    <cfRule type="expression" dxfId="5493" priority="110">
      <formula>AND((K6/$K$5)&gt;0.4,(K6/$K$5)&lt;=0.6)</formula>
    </cfRule>
  </conditionalFormatting>
  <conditionalFormatting sqref="K6:K14">
    <cfRule type="expression" dxfId="5492" priority="111">
      <formula>AND((K6/$K$5)&gt;0.6,(K6/$K$5)&lt;=0.8)</formula>
    </cfRule>
  </conditionalFormatting>
  <conditionalFormatting sqref="K6:K14">
    <cfRule type="expression" dxfId="5491" priority="112">
      <formula>(K6/$K$5)&gt;0.8</formula>
    </cfRule>
  </conditionalFormatting>
  <conditionalFormatting sqref="L6:L12 L14">
    <cfRule type="expression" dxfId="5490" priority="113">
      <formula>AND((L6/$L$5)&gt;0,(L6/$L$5)&lt;=0.2)</formula>
    </cfRule>
  </conditionalFormatting>
  <conditionalFormatting sqref="L6:L12 L14">
    <cfRule type="expression" dxfId="5489" priority="114">
      <formula>AND((L6/$L$5)&gt;0.2,(L6/$L$5)&lt;=0.4)</formula>
    </cfRule>
  </conditionalFormatting>
  <conditionalFormatting sqref="L6:L12 L14">
    <cfRule type="expression" dxfId="5488" priority="115">
      <formula>AND((L6/$L$5)&gt;0.4,(L6/$L$5)&lt;=0.6)</formula>
    </cfRule>
  </conditionalFormatting>
  <conditionalFormatting sqref="L6:L12 L14">
    <cfRule type="expression" dxfId="5487" priority="116">
      <formula>AND((L6/$L$5)&gt;0.6,(L6/$L$5)&lt;=0.8)</formula>
    </cfRule>
  </conditionalFormatting>
  <conditionalFormatting sqref="L6:L12 L14">
    <cfRule type="expression" dxfId="5486" priority="117">
      <formula>(L6/$L$5)&gt;0.8</formula>
    </cfRule>
  </conditionalFormatting>
  <conditionalFormatting sqref="M6:M14">
    <cfRule type="expression" dxfId="5485" priority="118">
      <formula>AND((M6/$M$5)&gt;0,(M6/$M$5)&lt;=0.2)</formula>
    </cfRule>
  </conditionalFormatting>
  <conditionalFormatting sqref="M6:M14">
    <cfRule type="expression" dxfId="5484" priority="119">
      <formula>AND((M6/$M$5)&gt;0.2,(M6/$M$5)&lt;=0.4)</formula>
    </cfRule>
  </conditionalFormatting>
  <conditionalFormatting sqref="M6:M14">
    <cfRule type="expression" dxfId="5483" priority="120">
      <formula>AND((M6/$M$5)&gt;0.4,(M6/$M$5)&lt;=0.6)</formula>
    </cfRule>
  </conditionalFormatting>
  <conditionalFormatting sqref="M6:M14">
    <cfRule type="expression" dxfId="5482" priority="121">
      <formula>AND((M6/$M$5)&gt;0.6,(M6/$M$5)&lt;=0.8)</formula>
    </cfRule>
  </conditionalFormatting>
  <conditionalFormatting sqref="M6:M14">
    <cfRule type="expression" dxfId="5481" priority="122">
      <formula>(M6/$M$5)&gt;0.8</formula>
    </cfRule>
  </conditionalFormatting>
  <conditionalFormatting sqref="N6:N14">
    <cfRule type="expression" dxfId="5480" priority="123">
      <formula>AND((N6/$N$5)&gt;0,(N6/$N$5)&lt;=0.2)</formula>
    </cfRule>
  </conditionalFormatting>
  <conditionalFormatting sqref="N6:N14">
    <cfRule type="expression" dxfId="5479" priority="124">
      <formula>AND((N6/$N$5)&gt;0.2,(N6/$N$5)&lt;=0.4)</formula>
    </cfRule>
  </conditionalFormatting>
  <conditionalFormatting sqref="N6:N14">
    <cfRule type="expression" dxfId="5478" priority="125">
      <formula>AND((N6/$N$5)&gt;0.4,(N6/$N$5)&lt;=0.6)</formula>
    </cfRule>
  </conditionalFormatting>
  <conditionalFormatting sqref="N6:N14">
    <cfRule type="expression" dxfId="5477" priority="126">
      <formula>AND((N6/$N$5)&gt;0.6,(N6/$N$5)&lt;=0.8)</formula>
    </cfRule>
  </conditionalFormatting>
  <conditionalFormatting sqref="N6:N14">
    <cfRule type="expression" dxfId="5476" priority="127">
      <formula>(N6/$N$5)&gt;0.8</formula>
    </cfRule>
  </conditionalFormatting>
  <conditionalFormatting sqref="O6:O14">
    <cfRule type="expression" dxfId="5475" priority="128">
      <formula>AND((O6/$O$5)&gt;0,(O6/$O$5)&lt;=0.2)</formula>
    </cfRule>
  </conditionalFormatting>
  <conditionalFormatting sqref="O6:O14">
    <cfRule type="expression" dxfId="5474" priority="129">
      <formula>AND((O6/$O$5)&gt;0.2,(O6/$O$5)&lt;=0.4)</formula>
    </cfRule>
  </conditionalFormatting>
  <conditionalFormatting sqref="O6:O14">
    <cfRule type="expression" dxfId="5473" priority="130">
      <formula>AND((O6/$O$5)&gt;0.4,(O6/$O$5)&lt;=0.6)</formula>
    </cfRule>
  </conditionalFormatting>
  <conditionalFormatting sqref="O6:O14">
    <cfRule type="expression" dxfId="5472" priority="131">
      <formula>AND((O6/$O$5)&gt;0.6,(O6/$O$5)&lt;=0.8)</formula>
    </cfRule>
  </conditionalFormatting>
  <conditionalFormatting sqref="O6:O14">
    <cfRule type="expression" dxfId="5471" priority="132">
      <formula>(O6/$O$5)&gt;0.8</formula>
    </cfRule>
  </conditionalFormatting>
  <conditionalFormatting sqref="P5:Q14">
    <cfRule type="containsBlanks" dxfId="5470" priority="133">
      <formula>LEN(TRIM(P5))=0</formula>
    </cfRule>
  </conditionalFormatting>
  <conditionalFormatting sqref="P6:Q14 M13:O13 G6 I11:O12 I10 K10:O10 I5:O9 D5:D14 F13:K13 F14:O14 F7:G12 F5:G5">
    <cfRule type="cellIs" dxfId="5469" priority="134" operator="equal">
      <formula>0</formula>
    </cfRule>
  </conditionalFormatting>
  <conditionalFormatting sqref="Q5">
    <cfRule type="cellIs" dxfId="5468" priority="66" operator="greaterThan">
      <formula>100</formula>
    </cfRule>
  </conditionalFormatting>
  <conditionalFormatting sqref="Q5">
    <cfRule type="cellIs" dxfId="5467" priority="65" operator="lessThan">
      <formula>100</formula>
    </cfRule>
  </conditionalFormatting>
  <conditionalFormatting sqref="Q6:Q14">
    <cfRule type="top10" dxfId="5466" priority="64" rank="3"/>
  </conditionalFormatting>
  <conditionalFormatting sqref="F12">
    <cfRule type="expression" dxfId="5465" priority="59">
      <formula>AND((F12/$H$5)&gt;0,(F12/$H$5)&lt;=0.2)</formula>
    </cfRule>
  </conditionalFormatting>
  <conditionalFormatting sqref="F12">
    <cfRule type="expression" dxfId="5464" priority="60">
      <formula>AND((F12/$H$5)&gt;0.2,(F12/$H$5)&lt;=0.4)</formula>
    </cfRule>
  </conditionalFormatting>
  <conditionalFormatting sqref="F12">
    <cfRule type="expression" dxfId="5463" priority="61">
      <formula>AND((F12/$H$5)&gt;0.4,(F12/$H$5)&lt;=0.6)</formula>
    </cfRule>
  </conditionalFormatting>
  <conditionalFormatting sqref="F12">
    <cfRule type="expression" dxfId="5462" priority="62">
      <formula>AND((F12/$H$5)&gt;0.6,(F12/$H$5)&lt;=0.8)</formula>
    </cfRule>
  </conditionalFormatting>
  <conditionalFormatting sqref="F12">
    <cfRule type="expression" dxfId="5461" priority="63">
      <formula>(F12/$H$5)&gt;0.8</formula>
    </cfRule>
  </conditionalFormatting>
  <conditionalFormatting sqref="F12">
    <cfRule type="expression" dxfId="5460" priority="54">
      <formula>AND((F12/$D$5)&gt;0,(F12/$D$5)&lt;=0.2)</formula>
    </cfRule>
  </conditionalFormatting>
  <conditionalFormatting sqref="F12">
    <cfRule type="expression" dxfId="5459" priority="55">
      <formula>AND((F12/$D$5)&gt;0.2,(F12/$D$5)&lt;=0.4)</formula>
    </cfRule>
  </conditionalFormatting>
  <conditionalFormatting sqref="F12">
    <cfRule type="expression" dxfId="5458" priority="56">
      <formula>AND((F12/$D$5)&gt;0.4,(F12/$D$5)&lt;=0.6)</formula>
    </cfRule>
  </conditionalFormatting>
  <conditionalFormatting sqref="F12">
    <cfRule type="expression" dxfId="5457" priority="57">
      <formula>AND((F12/$D$5)&gt;0.6,(F12/$D$5)&lt;=0.8)</formula>
    </cfRule>
  </conditionalFormatting>
  <conditionalFormatting sqref="F12">
    <cfRule type="expression" dxfId="5456" priority="58">
      <formula>(F12/$D$5)&gt;0.8</formula>
    </cfRule>
  </conditionalFormatting>
  <conditionalFormatting sqref="L13">
    <cfRule type="containsBlanks" dxfId="5455" priority="47">
      <formula>LEN(TRIM(L13))=0</formula>
    </cfRule>
  </conditionalFormatting>
  <conditionalFormatting sqref="L13">
    <cfRule type="expression" dxfId="5454" priority="48">
      <formula>AND((L13/$L$5)&gt;0,(L13/$L$5)&lt;=0.2)</formula>
    </cfRule>
  </conditionalFormatting>
  <conditionalFormatting sqref="L13">
    <cfRule type="expression" dxfId="5453" priority="49">
      <formula>AND((L13/$L$5)&gt;0.2,(L13/$L$5)&lt;=0.4)</formula>
    </cfRule>
  </conditionalFormatting>
  <conditionalFormatting sqref="L13">
    <cfRule type="expression" dxfId="5452" priority="50">
      <formula>AND((L13/$L$5)&gt;0.4,(L13/$L$5)&lt;=0.6)</formula>
    </cfRule>
  </conditionalFormatting>
  <conditionalFormatting sqref="L13">
    <cfRule type="expression" dxfId="5451" priority="51">
      <formula>AND((L13/$L$5)&gt;0.6,(L13/$L$5)&lt;=0.8)</formula>
    </cfRule>
  </conditionalFormatting>
  <conditionalFormatting sqref="L13">
    <cfRule type="expression" dxfId="5450" priority="52">
      <formula>(L13/$L$5)&gt;0.8</formula>
    </cfRule>
  </conditionalFormatting>
  <conditionalFormatting sqref="L13">
    <cfRule type="cellIs" dxfId="5449" priority="53" operator="equal">
      <formula>0</formula>
    </cfRule>
  </conditionalFormatting>
  <conditionalFormatting sqref="L14">
    <cfRule type="expression" dxfId="5448" priority="42">
      <formula>AND((L14/$K$5)&gt;0,(L14/$K$5)&lt;=0.2)</formula>
    </cfRule>
  </conditionalFormatting>
  <conditionalFormatting sqref="L14">
    <cfRule type="expression" dxfId="5447" priority="43">
      <formula>AND((L14/$K$5)&gt;0.2,(L14/$K$5)&lt;=0.4)</formula>
    </cfRule>
  </conditionalFormatting>
  <conditionalFormatting sqref="L14">
    <cfRule type="expression" dxfId="5446" priority="44">
      <formula>AND((L14/$K$5)&gt;0.4,(L14/$K$5)&lt;=0.6)</formula>
    </cfRule>
  </conditionalFormatting>
  <conditionalFormatting sqref="L14">
    <cfRule type="expression" dxfId="5445" priority="45">
      <formula>AND((L14/$K$5)&gt;0.6,(L14/$K$5)&lt;=0.8)</formula>
    </cfRule>
  </conditionalFormatting>
  <conditionalFormatting sqref="L14">
    <cfRule type="expression" dxfId="5444" priority="46">
      <formula>(L14/$K$5)&gt;0.8</formula>
    </cfRule>
  </conditionalFormatting>
  <conditionalFormatting sqref="F6">
    <cfRule type="containsBlanks" dxfId="5443" priority="35">
      <formula>LEN(TRIM(F6))=0</formula>
    </cfRule>
  </conditionalFormatting>
  <conditionalFormatting sqref="F6">
    <cfRule type="expression" dxfId="5442" priority="36">
      <formula>AND((F6/$I$5)&gt;0,(F6/$I$5)&lt;=0.2)</formula>
    </cfRule>
  </conditionalFormatting>
  <conditionalFormatting sqref="F6">
    <cfRule type="expression" dxfId="5441" priority="37">
      <formula>AND((F6/$I$5)&gt;0.2,(F6/$I$5)&lt;=0.4)</formula>
    </cfRule>
  </conditionalFormatting>
  <conditionalFormatting sqref="F6">
    <cfRule type="expression" dxfId="5440" priority="38">
      <formula>AND((F6/$I$5)&gt;0.4,(F6/$I$5)&lt;=0.62)</formula>
    </cfRule>
  </conditionalFormatting>
  <conditionalFormatting sqref="F6">
    <cfRule type="expression" dxfId="5439" priority="39">
      <formula>AND((F6/$I$5)&gt;0.6,(F6/$I$5)&lt;=0.8)</formula>
    </cfRule>
  </conditionalFormatting>
  <conditionalFormatting sqref="F6">
    <cfRule type="expression" dxfId="5438" priority="40">
      <formula>(F6/$I$5)&gt;0.8</formula>
    </cfRule>
  </conditionalFormatting>
  <conditionalFormatting sqref="F6">
    <cfRule type="cellIs" dxfId="5437" priority="41" operator="equal">
      <formula>0</formula>
    </cfRule>
  </conditionalFormatting>
  <conditionalFormatting sqref="D15:O15">
    <cfRule type="cellIs" dxfId="5436" priority="34" operator="greaterThan">
      <formula>D5</formula>
    </cfRule>
  </conditionalFormatting>
  <conditionalFormatting sqref="D15:O15">
    <cfRule type="cellIs" dxfId="5435" priority="33" operator="lessThan">
      <formula>D5</formula>
    </cfRule>
  </conditionalFormatting>
  <conditionalFormatting sqref="H6:H11">
    <cfRule type="containsBlanks" dxfId="5434" priority="26">
      <formula>LEN(TRIM(H6))=0</formula>
    </cfRule>
  </conditionalFormatting>
  <conditionalFormatting sqref="H6:H11">
    <cfRule type="expression" dxfId="5433" priority="27">
      <formula>AND((H6/$H$5)&gt;0,(H6/$H$5)&lt;=0.2)</formula>
    </cfRule>
  </conditionalFormatting>
  <conditionalFormatting sqref="H6:H11">
    <cfRule type="expression" dxfId="5432" priority="28">
      <formula>AND((H6/$H$5)&gt;0.2,(H6/$H$5)&lt;=0.4)</formula>
    </cfRule>
  </conditionalFormatting>
  <conditionalFormatting sqref="H6:H11">
    <cfRule type="expression" dxfId="5431" priority="29">
      <formula>AND((H6/$H$5)&gt;0.4,(H6/$H$5)&lt;=0.6)</formula>
    </cfRule>
  </conditionalFormatting>
  <conditionalFormatting sqref="H6:H11">
    <cfRule type="expression" dxfId="5430" priority="30">
      <formula>AND((H6/$H$5)&gt;0.6,(H6/$H$5)&lt;=0.8)</formula>
    </cfRule>
  </conditionalFormatting>
  <conditionalFormatting sqref="H6:H11">
    <cfRule type="expression" dxfId="5429" priority="31">
      <formula>(H6/$H$5)&gt;0.8</formula>
    </cfRule>
  </conditionalFormatting>
  <conditionalFormatting sqref="H6:H11">
    <cfRule type="cellIs" dxfId="5428" priority="32" operator="equal">
      <formula>0</formula>
    </cfRule>
  </conditionalFormatting>
  <conditionalFormatting sqref="H12">
    <cfRule type="containsBlanks" dxfId="5427" priority="19">
      <formula>LEN(TRIM(H12))=0</formula>
    </cfRule>
  </conditionalFormatting>
  <conditionalFormatting sqref="H12">
    <cfRule type="expression" dxfId="5426" priority="20">
      <formula>AND((H12/$I$5)&gt;0,(H12/$I$5)&lt;=0.2)</formula>
    </cfRule>
  </conditionalFormatting>
  <conditionalFormatting sqref="H12">
    <cfRule type="expression" dxfId="5425" priority="21">
      <formula>AND((H12/$I$5)&gt;0.2,(H12/$I$5)&lt;=0.4)</formula>
    </cfRule>
  </conditionalFormatting>
  <conditionalFormatting sqref="H12">
    <cfRule type="expression" dxfId="5424" priority="22">
      <formula>AND((H12/$I$5)&gt;0.4,(H12/$I$5)&lt;=0.62)</formula>
    </cfRule>
  </conditionalFormatting>
  <conditionalFormatting sqref="H12">
    <cfRule type="expression" dxfId="5423" priority="23">
      <formula>AND((H12/$I$5)&gt;0.6,(H12/$I$5)&lt;=0.8)</formula>
    </cfRule>
  </conditionalFormatting>
  <conditionalFormatting sqref="H12">
    <cfRule type="expression" dxfId="5422" priority="24">
      <formula>(H12/$I$5)&gt;0.8</formula>
    </cfRule>
  </conditionalFormatting>
  <conditionalFormatting sqref="H12">
    <cfRule type="cellIs" dxfId="5421" priority="25" operator="equal">
      <formula>0</formula>
    </cfRule>
  </conditionalFormatting>
  <conditionalFormatting sqref="H5">
    <cfRule type="cellIs" dxfId="5420" priority="18" operator="equal">
      <formula>0</formula>
    </cfRule>
  </conditionalFormatting>
  <conditionalFormatting sqref="E6:E14">
    <cfRule type="expression" dxfId="5419" priority="1">
      <formula>AND((E6/$G$5)&gt;0,(E6/$G$5)&lt;=0.2)</formula>
    </cfRule>
  </conditionalFormatting>
  <conditionalFormatting sqref="E6:E14">
    <cfRule type="expression" dxfId="5418" priority="2">
      <formula>AND((E6/$G$5)&gt;0.2,(E6/$G$5)&lt;=0.4)</formula>
    </cfRule>
  </conditionalFormatting>
  <conditionalFormatting sqref="E6:E14">
    <cfRule type="expression" dxfId="5417" priority="3">
      <formula>AND((E6/$G$5)&gt;0.4,(E6/$G$5)&lt;=0.6)</formula>
    </cfRule>
  </conditionalFormatting>
  <conditionalFormatting sqref="E6:E14">
    <cfRule type="expression" dxfId="5416" priority="4">
      <formula>AND((E6/$G$5)&gt;0.6,(E6/$G$5)&lt;=0.8)</formula>
    </cfRule>
  </conditionalFormatting>
  <conditionalFormatting sqref="E6:E14">
    <cfRule type="expression" dxfId="5415" priority="5">
      <formula>(E6/$G$5)&gt;0.8</formula>
    </cfRule>
  </conditionalFormatting>
  <conditionalFormatting sqref="E6:E14">
    <cfRule type="containsBlanks" dxfId="5414" priority="6">
      <formula>LEN(TRIM(E6))=0</formula>
    </cfRule>
  </conditionalFormatting>
  <conditionalFormatting sqref="E5:E14">
    <cfRule type="cellIs" dxfId="5413" priority="7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8E91-50CE-41BB-8CFD-11E903F20975}">
  <dimension ref="A1:U17"/>
  <sheetViews>
    <sheetView topLeftCell="A2" workbookViewId="0">
      <selection activeCell="E15" sqref="E1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" style="1" customWidth="1"/>
    <col min="5" max="5" width="5.5703125" style="1" customWidth="1"/>
    <col min="6" max="6" width="5.28515625" style="1" customWidth="1"/>
    <col min="7" max="7" width="5.42578125" style="1" customWidth="1"/>
    <col min="8" max="8" width="5.140625" style="1" customWidth="1"/>
    <col min="9" max="10" width="4.85546875" style="1" customWidth="1"/>
    <col min="11" max="11" width="5.42578125" style="1" customWidth="1"/>
    <col min="12" max="12" width="5.5703125" style="1" customWidth="1"/>
    <col min="13" max="13" width="5" style="1" customWidth="1"/>
    <col min="14" max="14" width="5.28515625" style="1" customWidth="1"/>
    <col min="15" max="15" width="5.140625" style="1" customWidth="1"/>
    <col min="16" max="16" width="7.42578125" style="1" customWidth="1"/>
    <col min="17" max="17" width="7" style="1" customWidth="1"/>
    <col min="18" max="18" width="4.28515625" style="1" customWidth="1"/>
    <col min="19" max="19" width="17.85546875" style="1" customWidth="1"/>
    <col min="20" max="20" width="4.7109375" style="1" customWidth="1"/>
    <col min="21" max="16384" width="14.42578125" style="1"/>
  </cols>
  <sheetData>
    <row r="1" spans="1:21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1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22"/>
      <c r="S2" s="22"/>
      <c r="T2" s="23"/>
    </row>
    <row r="3" spans="1:21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7"/>
      <c r="S3" s="27"/>
      <c r="T3" s="48"/>
      <c r="U3" s="47"/>
    </row>
    <row r="4" spans="1:21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1">
      <c r="A5" s="40"/>
      <c r="B5" s="45"/>
      <c r="C5" s="55" t="s">
        <v>51</v>
      </c>
      <c r="D5" s="30"/>
      <c r="E5" s="30">
        <v>2</v>
      </c>
      <c r="F5" s="30">
        <v>2</v>
      </c>
      <c r="G5" s="30">
        <v>5</v>
      </c>
      <c r="H5" s="30">
        <v>5</v>
      </c>
      <c r="I5" s="30">
        <v>5</v>
      </c>
      <c r="J5" s="30">
        <v>4.5</v>
      </c>
      <c r="K5" s="30">
        <v>3</v>
      </c>
      <c r="L5" s="30">
        <v>5</v>
      </c>
      <c r="M5" s="30">
        <v>4</v>
      </c>
      <c r="N5" s="30">
        <v>5</v>
      </c>
      <c r="O5" s="31">
        <v>4</v>
      </c>
      <c r="P5" s="61">
        <f t="shared" ref="P5:P14" si="0">SUM(D5:O5)</f>
        <v>44.5</v>
      </c>
      <c r="Q5" s="62">
        <f>IF($P$5=0,"",SUM(P6:P14)/$P$5*100)</f>
        <v>100</v>
      </c>
      <c r="R5" s="28"/>
      <c r="S5" s="27"/>
      <c r="T5" s="48"/>
      <c r="U5" s="47"/>
    </row>
    <row r="6" spans="1:21">
      <c r="A6" s="41"/>
      <c r="B6" s="46"/>
      <c r="C6" s="56" t="s">
        <v>57</v>
      </c>
      <c r="D6" s="33"/>
      <c r="E6" s="33">
        <f>1+0.35+0.44</f>
        <v>1.79</v>
      </c>
      <c r="F6" s="33"/>
      <c r="G6" s="68">
        <v>4</v>
      </c>
      <c r="H6" s="33"/>
      <c r="I6" s="33"/>
      <c r="J6" s="33"/>
      <c r="K6" s="33"/>
      <c r="L6" s="33">
        <v>0.5</v>
      </c>
      <c r="M6" s="33"/>
      <c r="N6" s="33">
        <v>3</v>
      </c>
      <c r="O6" s="34"/>
      <c r="P6" s="63">
        <f t="shared" si="0"/>
        <v>9.2899999999999991</v>
      </c>
      <c r="Q6" s="64">
        <f t="shared" ref="Q6:Q14" si="1">IF($P$5=0,0,P6/$P$5*100)</f>
        <v>20.876404494382019</v>
      </c>
      <c r="R6" s="28"/>
      <c r="S6" s="114" t="s">
        <v>86</v>
      </c>
      <c r="T6" s="48"/>
      <c r="U6" s="47"/>
    </row>
    <row r="7" spans="1:21">
      <c r="A7" s="41"/>
      <c r="B7" s="46"/>
      <c r="C7" s="56" t="s">
        <v>87</v>
      </c>
      <c r="D7" s="33"/>
      <c r="E7" s="33"/>
      <c r="F7" s="33"/>
      <c r="G7" s="33"/>
      <c r="H7" s="33"/>
      <c r="I7" s="33">
        <v>2.5</v>
      </c>
      <c r="J7" s="33"/>
      <c r="K7" s="33">
        <v>2.6</v>
      </c>
      <c r="L7" s="33">
        <v>0.5</v>
      </c>
      <c r="M7" s="33"/>
      <c r="N7" s="33"/>
      <c r="O7" s="34">
        <v>2.4</v>
      </c>
      <c r="P7" s="63">
        <f t="shared" si="0"/>
        <v>8</v>
      </c>
      <c r="Q7" s="64">
        <f t="shared" si="1"/>
        <v>17.977528089887642</v>
      </c>
      <c r="R7" s="28"/>
      <c r="S7" s="115"/>
      <c r="T7" s="48"/>
      <c r="U7" s="47"/>
    </row>
    <row r="8" spans="1:21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5"/>
      <c r="T8" s="48"/>
      <c r="U8" s="47"/>
    </row>
    <row r="9" spans="1:21">
      <c r="A9" s="41"/>
      <c r="B9" s="46"/>
      <c r="C9" s="56" t="s">
        <v>61</v>
      </c>
      <c r="D9" s="33"/>
      <c r="E9" s="33"/>
      <c r="F9" s="33"/>
      <c r="G9" s="33"/>
      <c r="H9" s="33">
        <v>3.9</v>
      </c>
      <c r="I9" s="33"/>
      <c r="J9" s="33">
        <v>2.2999999999999998</v>
      </c>
      <c r="K9" s="33"/>
      <c r="L9" s="33"/>
      <c r="M9" s="33"/>
      <c r="N9" s="33"/>
      <c r="O9" s="34"/>
      <c r="P9" s="63">
        <f t="shared" si="0"/>
        <v>6.1999999999999993</v>
      </c>
      <c r="Q9" s="64">
        <f t="shared" si="1"/>
        <v>13.93258426966292</v>
      </c>
      <c r="R9" s="28"/>
      <c r="S9" s="115"/>
      <c r="T9" s="48"/>
      <c r="U9" s="47"/>
    </row>
    <row r="10" spans="1:21">
      <c r="A10" s="41"/>
      <c r="B10" s="46"/>
      <c r="C10" s="56" t="s">
        <v>63</v>
      </c>
      <c r="D10" s="33"/>
      <c r="E10" s="33"/>
      <c r="F10" s="33"/>
      <c r="G10" s="33"/>
      <c r="H10" s="33"/>
      <c r="I10" s="33">
        <v>1.5</v>
      </c>
      <c r="K10" s="33"/>
      <c r="L10" s="33">
        <v>0.7</v>
      </c>
      <c r="M10" s="33">
        <v>3</v>
      </c>
      <c r="N10" s="33"/>
      <c r="O10" s="34"/>
      <c r="P10" s="63">
        <f t="shared" si="0"/>
        <v>5.2</v>
      </c>
      <c r="Q10" s="64">
        <f t="shared" si="1"/>
        <v>11.685393258426966</v>
      </c>
      <c r="R10" s="28"/>
      <c r="S10" s="115"/>
      <c r="T10" s="48"/>
      <c r="U10" s="47"/>
    </row>
    <row r="11" spans="1:21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>
        <v>1</v>
      </c>
      <c r="K11" s="33"/>
      <c r="L11" s="33"/>
      <c r="M11" s="33"/>
      <c r="N11" s="33"/>
      <c r="O11" s="34"/>
      <c r="P11" s="63">
        <f t="shared" si="0"/>
        <v>1</v>
      </c>
      <c r="Q11" s="64">
        <f t="shared" si="1"/>
        <v>2.2471910112359552</v>
      </c>
      <c r="R11" s="28"/>
      <c r="S11" s="115"/>
      <c r="T11" s="48"/>
      <c r="U11" s="47"/>
    </row>
    <row r="12" spans="1:21">
      <c r="A12" s="41"/>
      <c r="B12" s="46"/>
      <c r="C12" s="56" t="s">
        <v>67</v>
      </c>
      <c r="D12" s="33"/>
      <c r="E12" s="33"/>
      <c r="F12" s="33">
        <v>0.5</v>
      </c>
      <c r="G12" s="33"/>
      <c r="H12" s="33">
        <v>0.5</v>
      </c>
      <c r="I12" s="33"/>
      <c r="J12" s="33"/>
      <c r="K12" s="33"/>
      <c r="L12" s="33">
        <v>0.5</v>
      </c>
      <c r="M12" s="33"/>
      <c r="N12" s="33"/>
      <c r="O12" s="34"/>
      <c r="P12" s="63">
        <f t="shared" si="0"/>
        <v>1.5</v>
      </c>
      <c r="Q12" s="64">
        <f t="shared" si="1"/>
        <v>3.3707865168539324</v>
      </c>
      <c r="R12" s="28"/>
      <c r="S12" s="115"/>
      <c r="T12" s="48"/>
      <c r="U12" s="47"/>
    </row>
    <row r="13" spans="1:21">
      <c r="A13" s="41"/>
      <c r="B13" s="46"/>
      <c r="C13" s="56" t="s">
        <v>69</v>
      </c>
      <c r="D13" s="33"/>
      <c r="E13" s="33">
        <v>0.15</v>
      </c>
      <c r="F13" s="33">
        <v>0.5</v>
      </c>
      <c r="G13" s="33">
        <v>1</v>
      </c>
      <c r="H13" s="33">
        <v>0.5</v>
      </c>
      <c r="I13" s="33">
        <v>1</v>
      </c>
      <c r="J13" s="33">
        <v>0.8</v>
      </c>
      <c r="K13" s="33">
        <v>0.4</v>
      </c>
      <c r="L13" s="33">
        <v>0.7</v>
      </c>
      <c r="M13" s="33">
        <v>0.5</v>
      </c>
      <c r="N13" s="33">
        <v>0.6</v>
      </c>
      <c r="O13" s="34">
        <v>0.6</v>
      </c>
      <c r="P13" s="63">
        <f t="shared" si="0"/>
        <v>6.75</v>
      </c>
      <c r="Q13" s="64">
        <f t="shared" si="1"/>
        <v>15.168539325842698</v>
      </c>
      <c r="R13" s="28"/>
      <c r="S13" s="115"/>
      <c r="T13" s="48"/>
      <c r="U13" s="47"/>
    </row>
    <row r="14" spans="1:21">
      <c r="A14" s="41"/>
      <c r="B14" s="46"/>
      <c r="C14" s="57" t="s">
        <v>71</v>
      </c>
      <c r="D14" s="59"/>
      <c r="E14" s="59">
        <v>0.06</v>
      </c>
      <c r="F14" s="59">
        <v>1</v>
      </c>
      <c r="G14" s="59"/>
      <c r="H14" s="59">
        <v>0.1</v>
      </c>
      <c r="I14" s="59"/>
      <c r="J14" s="59">
        <v>0.4</v>
      </c>
      <c r="K14" s="59"/>
      <c r="L14" s="59">
        <v>2.1</v>
      </c>
      <c r="M14" s="59">
        <v>0.5</v>
      </c>
      <c r="N14" s="59">
        <v>1.4</v>
      </c>
      <c r="O14" s="60">
        <v>1</v>
      </c>
      <c r="P14" s="65">
        <f t="shared" si="0"/>
        <v>6.5600000000000005</v>
      </c>
      <c r="Q14" s="66">
        <f t="shared" si="1"/>
        <v>14.741573033707866</v>
      </c>
      <c r="R14" s="28"/>
      <c r="S14" s="116"/>
      <c r="T14" s="48"/>
      <c r="U14" s="47"/>
    </row>
    <row r="15" spans="1:21">
      <c r="A15" s="42"/>
      <c r="B15" s="28"/>
      <c r="C15" s="35"/>
      <c r="D15" s="67">
        <f t="shared" ref="D15:O15" si="2">SUM(D6:D14)</f>
        <v>0</v>
      </c>
      <c r="E15" s="67">
        <f t="shared" si="2"/>
        <v>2</v>
      </c>
      <c r="F15" s="67">
        <f t="shared" si="2"/>
        <v>2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4.5</v>
      </c>
      <c r="K15" s="67">
        <f t="shared" si="2"/>
        <v>3</v>
      </c>
      <c r="L15" s="67">
        <f t="shared" si="2"/>
        <v>5</v>
      </c>
      <c r="M15" s="67">
        <f t="shared" si="2"/>
        <v>4</v>
      </c>
      <c r="N15" s="67">
        <f t="shared" si="2"/>
        <v>5</v>
      </c>
      <c r="O15" s="67">
        <f t="shared" si="2"/>
        <v>4</v>
      </c>
      <c r="P15" s="35"/>
      <c r="Q15" s="35"/>
      <c r="R15" s="27"/>
      <c r="S15" s="27"/>
      <c r="T15" s="48"/>
      <c r="U15" s="47"/>
    </row>
    <row r="16" spans="1:21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47"/>
    </row>
    <row r="17" spans="2:20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37"/>
      <c r="S17" s="37"/>
      <c r="T17" s="38"/>
    </row>
  </sheetData>
  <mergeCells count="3">
    <mergeCell ref="C2:Q2"/>
    <mergeCell ref="S6:S14"/>
    <mergeCell ref="C17:Q17"/>
  </mergeCells>
  <conditionalFormatting sqref="D6:D14">
    <cfRule type="expression" dxfId="5412" priority="62">
      <formula>AND((D6/$D$5)&gt;0,(D6/$D$5)&lt;=0.2)</formula>
    </cfRule>
  </conditionalFormatting>
  <conditionalFormatting sqref="D6:D14">
    <cfRule type="expression" dxfId="5411" priority="63">
      <formula>AND((D6/$D$5)&gt;0.2,(D6/$D$5)&lt;=0.4)</formula>
    </cfRule>
  </conditionalFormatting>
  <conditionalFormatting sqref="D6:D14">
    <cfRule type="expression" dxfId="5410" priority="64">
      <formula>AND((D6/$D$5)&gt;0.4,(D6/$D$5)&lt;=0.6)</formula>
    </cfRule>
  </conditionalFormatting>
  <conditionalFormatting sqref="D6:D14">
    <cfRule type="expression" dxfId="5409" priority="65">
      <formula>AND((D6/$D$5)&gt;0.6,(D6/$D$5)&lt;=0.8)</formula>
    </cfRule>
  </conditionalFormatting>
  <conditionalFormatting sqref="D6:D14">
    <cfRule type="expression" dxfId="5408" priority="66">
      <formula>(D6/$D$5)&gt;0.8</formula>
    </cfRule>
  </conditionalFormatting>
  <conditionalFormatting sqref="E7:E14">
    <cfRule type="expression" dxfId="5407" priority="67">
      <formula>AND((E7/$E$5)&gt;0.2,(E7/$E$5)&lt;=0.4)</formula>
    </cfRule>
  </conditionalFormatting>
  <conditionalFormatting sqref="E7:E14">
    <cfRule type="expression" dxfId="5406" priority="68">
      <formula>AND((E7/$E$5)*100&gt;0,(E7/$E$5)*100&lt;=20)</formula>
    </cfRule>
  </conditionalFormatting>
  <conditionalFormatting sqref="E7:E14">
    <cfRule type="expression" dxfId="5405" priority="69">
      <formula>AND((E7/$E$5)*100&gt;40,(E7/$E$5)*100&lt;=60)</formula>
    </cfRule>
  </conditionalFormatting>
  <conditionalFormatting sqref="E7:E14">
    <cfRule type="expression" dxfId="5404" priority="70">
      <formula>AND((E7/$E$5)*100&gt;60,(E7/$E$5)*100&lt;=80)</formula>
    </cfRule>
  </conditionalFormatting>
  <conditionalFormatting sqref="E7:E14">
    <cfRule type="expression" dxfId="5403" priority="71">
      <formula>(E7/$E$5)&gt;0.8</formula>
    </cfRule>
  </conditionalFormatting>
  <conditionalFormatting sqref="F7:F14">
    <cfRule type="expression" dxfId="5402" priority="72">
      <formula>AND((F7/$F$5)&gt;0,(F7/$F$5)&lt;=0.2)</formula>
    </cfRule>
  </conditionalFormatting>
  <conditionalFormatting sqref="F7:F14">
    <cfRule type="expression" dxfId="5401" priority="73">
      <formula>AND((F7/$F$5)&gt;0.2,(F7/$F$5)&lt;=0.4)</formula>
    </cfRule>
  </conditionalFormatting>
  <conditionalFormatting sqref="F7:F14">
    <cfRule type="expression" dxfId="5400" priority="74">
      <formula>AND((F7/$F$5)&gt;0.4,(F7/$F$5)&lt;=0.6)</formula>
    </cfRule>
  </conditionalFormatting>
  <conditionalFormatting sqref="F7:F14">
    <cfRule type="expression" dxfId="5399" priority="75">
      <formula>AND((F7/$F$5)&gt;0.6,(F7/$F$5)*100&lt;=0.8)</formula>
    </cfRule>
  </conditionalFormatting>
  <conditionalFormatting sqref="F7:F14">
    <cfRule type="expression" dxfId="5398" priority="76">
      <formula>(F7/$F$5)&gt;0.8</formula>
    </cfRule>
  </conditionalFormatting>
  <conditionalFormatting sqref="G6:G14">
    <cfRule type="expression" dxfId="5397" priority="77">
      <formula>AND((G6/$G$5)&gt;0,(G6/$G$5)&lt;=0.2)</formula>
    </cfRule>
  </conditionalFormatting>
  <conditionalFormatting sqref="G6:G14">
    <cfRule type="expression" dxfId="5396" priority="78">
      <formula>AND((G6/$G$5)&gt;0.2,(G6/$G$5)&lt;=0.4)</formula>
    </cfRule>
  </conditionalFormatting>
  <conditionalFormatting sqref="G6:G14">
    <cfRule type="expression" dxfId="5395" priority="79">
      <formula>AND((G6/$G$5)&gt;0.4,(G6/$G$5)&lt;=0.6)</formula>
    </cfRule>
  </conditionalFormatting>
  <conditionalFormatting sqref="G6:G14">
    <cfRule type="expression" dxfId="5394" priority="80">
      <formula>AND((G6/$G$5)&gt;0.6,(G6/$G$5)&lt;=0.8)</formula>
    </cfRule>
  </conditionalFormatting>
  <conditionalFormatting sqref="G6:G14">
    <cfRule type="expression" dxfId="5393" priority="81">
      <formula>(G6/$G$5)&gt;0.8</formula>
    </cfRule>
  </conditionalFormatting>
  <conditionalFormatting sqref="M13:O13 G6 I6:O8 I11:O12 K10:O10 J9:O9 I9:I10 D7:G12 D13:K13 D14:O14 D6">
    <cfRule type="containsBlanks" dxfId="5392" priority="82">
      <formula>LEN(TRIM(D6))=0</formula>
    </cfRule>
  </conditionalFormatting>
  <conditionalFormatting sqref="H13:H14">
    <cfRule type="expression" dxfId="5391" priority="83">
      <formula>AND((H13/$H$5)&gt;0,(H13/$H$5)&lt;=0.2)</formula>
    </cfRule>
  </conditionalFormatting>
  <conditionalFormatting sqref="H13:H14">
    <cfRule type="expression" dxfId="5390" priority="84">
      <formula>AND((H13/$H$5)&gt;0.2,(H13/$H$5)&lt;=0.4)</formula>
    </cfRule>
  </conditionalFormatting>
  <conditionalFormatting sqref="H13:H14">
    <cfRule type="expression" dxfId="5389" priority="85">
      <formula>AND((H13/$H$5)&gt;0.4,(H13/$H$5)&lt;=0.6)</formula>
    </cfRule>
  </conditionalFormatting>
  <conditionalFormatting sqref="H13:H14">
    <cfRule type="expression" dxfId="5388" priority="86">
      <formula>AND((H13/$H$5)&gt;0.6,(H13/$H$5)&lt;=0.8)</formula>
    </cfRule>
  </conditionalFormatting>
  <conditionalFormatting sqref="H13:H14">
    <cfRule type="expression" dxfId="5387" priority="87">
      <formula>(H13/$H$5)&gt;0.8</formula>
    </cfRule>
  </conditionalFormatting>
  <conditionalFormatting sqref="I6:I14">
    <cfRule type="expression" dxfId="5386" priority="88">
      <formula>AND((I6/$I$5)&gt;0,(I6/$I$5)&lt;=0.2)</formula>
    </cfRule>
  </conditionalFormatting>
  <conditionalFormatting sqref="I6:I14">
    <cfRule type="expression" dxfId="5385" priority="89">
      <formula>AND((I6/$I$5)&gt;0.2,(I6/$I$5)&lt;=0.4)</formula>
    </cfRule>
  </conditionalFormatting>
  <conditionalFormatting sqref="I6:I14">
    <cfRule type="expression" dxfId="5384" priority="90">
      <formula>AND((I6/$I$5)&gt;0.4,(I6/$I$5)&lt;=0.62)</formula>
    </cfRule>
  </conditionalFormatting>
  <conditionalFormatting sqref="I6:I14">
    <cfRule type="expression" dxfId="5383" priority="91">
      <formula>AND((I6/$I$5)&gt;0.6,(I6/$I$5)&lt;=0.8)</formula>
    </cfRule>
  </conditionalFormatting>
  <conditionalFormatting sqref="I6:I14">
    <cfRule type="expression" dxfId="5382" priority="92">
      <formula>(I6/$I$5)&gt;0.8</formula>
    </cfRule>
  </conditionalFormatting>
  <conditionalFormatting sqref="J11:J14 J6:J9">
    <cfRule type="expression" dxfId="5381" priority="93">
      <formula>AND((J6/$J$5)&gt;0,(J6/$J$5)&lt;=0.2)</formula>
    </cfRule>
  </conditionalFormatting>
  <conditionalFormatting sqref="J11:J14 J6:J9">
    <cfRule type="expression" dxfId="5380" priority="94">
      <formula>AND((J6/$J$5)&gt;0.2,(J6/$J$5)&lt;=0.4)</formula>
    </cfRule>
  </conditionalFormatting>
  <conditionalFormatting sqref="J11:J14 J6:J9">
    <cfRule type="expression" dxfId="5379" priority="95">
      <formula>AND((J6/$J$5)&gt;0.4,(J6/$J$5)&lt;=0.6)</formula>
    </cfRule>
  </conditionalFormatting>
  <conditionalFormatting sqref="J11:J14 J6:J9">
    <cfRule type="expression" dxfId="5378" priority="96">
      <formula>AND((J6/$J$5)&gt;0.6,(J6/$J$5)&lt;=0.8)</formula>
    </cfRule>
  </conditionalFormatting>
  <conditionalFormatting sqref="J11:J14 J6:J9">
    <cfRule type="expression" dxfId="5377" priority="97">
      <formula>(J6/$J$5)&gt;0.8</formula>
    </cfRule>
  </conditionalFormatting>
  <conditionalFormatting sqref="K6:K14">
    <cfRule type="expression" dxfId="5376" priority="98">
      <formula>AND((K6/$K$5)&gt;0,(K6/$K$5)&lt;=0.2)</formula>
    </cfRule>
  </conditionalFormatting>
  <conditionalFormatting sqref="K6:K14">
    <cfRule type="expression" dxfId="5375" priority="99">
      <formula>AND((K6/$K$5)&gt;0.2,(K6/$K$5)&lt;=0.4)</formula>
    </cfRule>
  </conditionalFormatting>
  <conditionalFormatting sqref="K6:K14">
    <cfRule type="expression" dxfId="5374" priority="100">
      <formula>AND((K6/$K$5)&gt;0.4,(K6/$K$5)&lt;=0.6)</formula>
    </cfRule>
  </conditionalFormatting>
  <conditionalFormatting sqref="K6:K14">
    <cfRule type="expression" dxfId="5373" priority="101">
      <formula>AND((K6/$K$5)&gt;0.6,(K6/$K$5)&lt;=0.8)</formula>
    </cfRule>
  </conditionalFormatting>
  <conditionalFormatting sqref="K6:K14">
    <cfRule type="expression" dxfId="5372" priority="102">
      <formula>(K6/$K$5)&gt;0.8</formula>
    </cfRule>
  </conditionalFormatting>
  <conditionalFormatting sqref="L6:L12 L14">
    <cfRule type="expression" dxfId="5371" priority="103">
      <formula>AND((L6/$L$5)&gt;0,(L6/$L$5)&lt;=0.2)</formula>
    </cfRule>
  </conditionalFormatting>
  <conditionalFormatting sqref="L6:L12 L14">
    <cfRule type="expression" dxfId="5370" priority="104">
      <formula>AND((L6/$L$5)&gt;0.2,(L6/$L$5)&lt;=0.4)</formula>
    </cfRule>
  </conditionalFormatting>
  <conditionalFormatting sqref="L6:L12 L14">
    <cfRule type="expression" dxfId="5369" priority="105">
      <formula>AND((L6/$L$5)&gt;0.4,(L6/$L$5)&lt;=0.6)</formula>
    </cfRule>
  </conditionalFormatting>
  <conditionalFormatting sqref="L6:L12 L14">
    <cfRule type="expression" dxfId="5368" priority="106">
      <formula>AND((L6/$L$5)&gt;0.6,(L6/$L$5)&lt;=0.8)</formula>
    </cfRule>
  </conditionalFormatting>
  <conditionalFormatting sqref="L6:L12 L14">
    <cfRule type="expression" dxfId="5367" priority="107">
      <formula>(L6/$L$5)&gt;0.8</formula>
    </cfRule>
  </conditionalFormatting>
  <conditionalFormatting sqref="M6:M14">
    <cfRule type="expression" dxfId="5366" priority="108">
      <formula>AND((M6/$M$5)&gt;0,(M6/$M$5)&lt;=0.2)</formula>
    </cfRule>
  </conditionalFormatting>
  <conditionalFormatting sqref="M6:M14">
    <cfRule type="expression" dxfId="5365" priority="109">
      <formula>AND((M6/$M$5)&gt;0.2,(M6/$M$5)&lt;=0.4)</formula>
    </cfRule>
  </conditionalFormatting>
  <conditionalFormatting sqref="M6:M14">
    <cfRule type="expression" dxfId="5364" priority="110">
      <formula>AND((M6/$M$5)&gt;0.4,(M6/$M$5)&lt;=0.6)</formula>
    </cfRule>
  </conditionalFormatting>
  <conditionalFormatting sqref="M6:M14">
    <cfRule type="expression" dxfId="5363" priority="111">
      <formula>AND((M6/$M$5)&gt;0.6,(M6/$M$5)&lt;=0.8)</formula>
    </cfRule>
  </conditionalFormatting>
  <conditionalFormatting sqref="M6:M14">
    <cfRule type="expression" dxfId="5362" priority="112">
      <formula>(M6/$M$5)&gt;0.8</formula>
    </cfRule>
  </conditionalFormatting>
  <conditionalFormatting sqref="N6:N14">
    <cfRule type="expression" dxfId="5361" priority="113">
      <formula>AND((N6/$N$5)&gt;0,(N6/$N$5)&lt;=0.2)</formula>
    </cfRule>
  </conditionalFormatting>
  <conditionalFormatting sqref="N6:N14">
    <cfRule type="expression" dxfId="5360" priority="114">
      <formula>AND((N6/$N$5)&gt;0.2,(N6/$N$5)&lt;=0.4)</formula>
    </cfRule>
  </conditionalFormatting>
  <conditionalFormatting sqref="N6:N14">
    <cfRule type="expression" dxfId="5359" priority="115">
      <formula>AND((N6/$N$5)&gt;0.4,(N6/$N$5)&lt;=0.6)</formula>
    </cfRule>
  </conditionalFormatting>
  <conditionalFormatting sqref="N6:N14">
    <cfRule type="expression" dxfId="5358" priority="116">
      <formula>AND((N6/$N$5)&gt;0.6,(N6/$N$5)&lt;=0.8)</formula>
    </cfRule>
  </conditionalFormatting>
  <conditionalFormatting sqref="N6:N14">
    <cfRule type="expression" dxfId="5357" priority="117">
      <formula>(N6/$N$5)&gt;0.8</formula>
    </cfRule>
  </conditionalFormatting>
  <conditionalFormatting sqref="O6:O14">
    <cfRule type="expression" dxfId="5356" priority="118">
      <formula>AND((O6/$O$5)&gt;0,(O6/$O$5)&lt;=0.2)</formula>
    </cfRule>
  </conditionalFormatting>
  <conditionalFormatting sqref="O6:O14">
    <cfRule type="expression" dxfId="5355" priority="119">
      <formula>AND((O6/$O$5)&gt;0.2,(O6/$O$5)&lt;=0.4)</formula>
    </cfRule>
  </conditionalFormatting>
  <conditionalFormatting sqref="O6:O14">
    <cfRule type="expression" dxfId="5354" priority="120">
      <formula>AND((O6/$O$5)&gt;0.4,(O6/$O$5)&lt;=0.6)</formula>
    </cfRule>
  </conditionalFormatting>
  <conditionalFormatting sqref="O6:O14">
    <cfRule type="expression" dxfId="5353" priority="121">
      <formula>AND((O6/$O$5)&gt;0.6,(O6/$O$5)&lt;=0.8)</formula>
    </cfRule>
  </conditionalFormatting>
  <conditionalFormatting sqref="O6:O14">
    <cfRule type="expression" dxfId="5352" priority="122">
      <formula>(O6/$O$5)&gt;0.8</formula>
    </cfRule>
  </conditionalFormatting>
  <conditionalFormatting sqref="P5:Q14">
    <cfRule type="containsBlanks" dxfId="5351" priority="123">
      <formula>LEN(TRIM(P5))=0</formula>
    </cfRule>
  </conditionalFormatting>
  <conditionalFormatting sqref="P6:Q14 M13:O13 G6 I11:O12 I10 K10:O10 I5:O9 D5:G5 D13:K13 D14:O14 D7:G12 D6">
    <cfRule type="cellIs" dxfId="5350" priority="124" operator="equal">
      <formula>0</formula>
    </cfRule>
  </conditionalFormatting>
  <conditionalFormatting sqref="Q5">
    <cfRule type="cellIs" dxfId="5349" priority="56" operator="greaterThan">
      <formula>100</formula>
    </cfRule>
  </conditionalFormatting>
  <conditionalFormatting sqref="Q5">
    <cfRule type="cellIs" dxfId="5348" priority="55" operator="lessThan">
      <formula>100</formula>
    </cfRule>
  </conditionalFormatting>
  <conditionalFormatting sqref="Q6:Q14">
    <cfRule type="top10" dxfId="5347" priority="54" rank="3"/>
  </conditionalFormatting>
  <conditionalFormatting sqref="F12">
    <cfRule type="expression" dxfId="5346" priority="49">
      <formula>AND((F12/$H$5)&gt;0,(F12/$H$5)&lt;=0.2)</formula>
    </cfRule>
  </conditionalFormatting>
  <conditionalFormatting sqref="F12">
    <cfRule type="expression" dxfId="5345" priority="50">
      <formula>AND((F12/$H$5)&gt;0.2,(F12/$H$5)&lt;=0.4)</formula>
    </cfRule>
  </conditionalFormatting>
  <conditionalFormatting sqref="F12">
    <cfRule type="expression" dxfId="5344" priority="51">
      <formula>AND((F12/$H$5)&gt;0.4,(F12/$H$5)&lt;=0.6)</formula>
    </cfRule>
  </conditionalFormatting>
  <conditionalFormatting sqref="F12">
    <cfRule type="expression" dxfId="5343" priority="52">
      <formula>AND((F12/$H$5)&gt;0.6,(F12/$H$5)&lt;=0.8)</formula>
    </cfRule>
  </conditionalFormatting>
  <conditionalFormatting sqref="F12">
    <cfRule type="expression" dxfId="5342" priority="53">
      <formula>(F12/$H$5)&gt;0.8</formula>
    </cfRule>
  </conditionalFormatting>
  <conditionalFormatting sqref="F12">
    <cfRule type="expression" dxfId="5341" priority="44">
      <formula>AND((F12/$D$5)&gt;0,(F12/$D$5)&lt;=0.2)</formula>
    </cfRule>
  </conditionalFormatting>
  <conditionalFormatting sqref="F12">
    <cfRule type="expression" dxfId="5340" priority="45">
      <formula>AND((F12/$D$5)&gt;0.2,(F12/$D$5)&lt;=0.4)</formula>
    </cfRule>
  </conditionalFormatting>
  <conditionalFormatting sqref="F12">
    <cfRule type="expression" dxfId="5339" priority="46">
      <formula>AND((F12/$D$5)&gt;0.4,(F12/$D$5)&lt;=0.6)</formula>
    </cfRule>
  </conditionalFormatting>
  <conditionalFormatting sqref="F12">
    <cfRule type="expression" dxfId="5338" priority="47">
      <formula>AND((F12/$D$5)&gt;0.6,(F12/$D$5)&lt;=0.8)</formula>
    </cfRule>
  </conditionalFormatting>
  <conditionalFormatting sqref="F12">
    <cfRule type="expression" dxfId="5337" priority="48">
      <formula>(F12/$D$5)&gt;0.8</formula>
    </cfRule>
  </conditionalFormatting>
  <conditionalFormatting sqref="L13">
    <cfRule type="containsBlanks" dxfId="5336" priority="37">
      <formula>LEN(TRIM(L13))=0</formula>
    </cfRule>
  </conditionalFormatting>
  <conditionalFormatting sqref="L13">
    <cfRule type="expression" dxfId="5335" priority="38">
      <formula>AND((L13/$L$5)&gt;0,(L13/$L$5)&lt;=0.2)</formula>
    </cfRule>
  </conditionalFormatting>
  <conditionalFormatting sqref="L13">
    <cfRule type="expression" dxfId="5334" priority="39">
      <formula>AND((L13/$L$5)&gt;0.2,(L13/$L$5)&lt;=0.4)</formula>
    </cfRule>
  </conditionalFormatting>
  <conditionalFormatting sqref="L13">
    <cfRule type="expression" dxfId="5333" priority="40">
      <formula>AND((L13/$L$5)&gt;0.4,(L13/$L$5)&lt;=0.6)</formula>
    </cfRule>
  </conditionalFormatting>
  <conditionalFormatting sqref="L13">
    <cfRule type="expression" dxfId="5332" priority="41">
      <formula>AND((L13/$L$5)&gt;0.6,(L13/$L$5)&lt;=0.8)</formula>
    </cfRule>
  </conditionalFormatting>
  <conditionalFormatting sqref="L13">
    <cfRule type="expression" dxfId="5331" priority="42">
      <formula>(L13/$L$5)&gt;0.8</formula>
    </cfRule>
  </conditionalFormatting>
  <conditionalFormatting sqref="L13">
    <cfRule type="cellIs" dxfId="5330" priority="43" operator="equal">
      <formula>0</formula>
    </cfRule>
  </conditionalFormatting>
  <conditionalFormatting sqref="L14">
    <cfRule type="expression" dxfId="5329" priority="32">
      <formula>AND((L14/$K$5)&gt;0,(L14/$K$5)&lt;=0.2)</formula>
    </cfRule>
  </conditionalFormatting>
  <conditionalFormatting sqref="L14">
    <cfRule type="expression" dxfId="5328" priority="33">
      <formula>AND((L14/$K$5)&gt;0.2,(L14/$K$5)&lt;=0.4)</formula>
    </cfRule>
  </conditionalFormatting>
  <conditionalFormatting sqref="L14">
    <cfRule type="expression" dxfId="5327" priority="34">
      <formula>AND((L14/$K$5)&gt;0.4,(L14/$K$5)&lt;=0.6)</formula>
    </cfRule>
  </conditionalFormatting>
  <conditionalFormatting sqref="L14">
    <cfRule type="expression" dxfId="5326" priority="35">
      <formula>AND((L14/$K$5)&gt;0.6,(L14/$K$5)&lt;=0.8)</formula>
    </cfRule>
  </conditionalFormatting>
  <conditionalFormatting sqref="L14">
    <cfRule type="expression" dxfId="5325" priority="36">
      <formula>(L14/$K$5)&gt;0.8</formula>
    </cfRule>
  </conditionalFormatting>
  <conditionalFormatting sqref="F6">
    <cfRule type="containsBlanks" dxfId="5324" priority="25">
      <formula>LEN(TRIM(F6))=0</formula>
    </cfRule>
  </conditionalFormatting>
  <conditionalFormatting sqref="F6">
    <cfRule type="expression" dxfId="5323" priority="26">
      <formula>AND((F6/$I$5)&gt;0,(F6/$I$5)&lt;=0.2)</formula>
    </cfRule>
  </conditionalFormatting>
  <conditionalFormatting sqref="F6">
    <cfRule type="expression" dxfId="5322" priority="27">
      <formula>AND((F6/$I$5)&gt;0.2,(F6/$I$5)&lt;=0.4)</formula>
    </cfRule>
  </conditionalFormatting>
  <conditionalFormatting sqref="F6">
    <cfRule type="expression" dxfId="5321" priority="28">
      <formula>AND((F6/$I$5)&gt;0.4,(F6/$I$5)&lt;=0.62)</formula>
    </cfRule>
  </conditionalFormatting>
  <conditionalFormatting sqref="F6">
    <cfRule type="expression" dxfId="5320" priority="29">
      <formula>AND((F6/$I$5)&gt;0.6,(F6/$I$5)&lt;=0.8)</formula>
    </cfRule>
  </conditionalFormatting>
  <conditionalFormatting sqref="F6">
    <cfRule type="expression" dxfId="5319" priority="30">
      <formula>(F6/$I$5)&gt;0.8</formula>
    </cfRule>
  </conditionalFormatting>
  <conditionalFormatting sqref="F6">
    <cfRule type="cellIs" dxfId="5318" priority="31" operator="equal">
      <formula>0</formula>
    </cfRule>
  </conditionalFormatting>
  <conditionalFormatting sqref="D15:O15">
    <cfRule type="cellIs" dxfId="5317" priority="24" operator="greaterThan">
      <formula>D5</formula>
    </cfRule>
  </conditionalFormatting>
  <conditionalFormatting sqref="D15:O15">
    <cfRule type="cellIs" dxfId="5316" priority="23" operator="lessThan">
      <formula>D5</formula>
    </cfRule>
  </conditionalFormatting>
  <conditionalFormatting sqref="H6:H11">
    <cfRule type="containsBlanks" dxfId="5315" priority="16">
      <formula>LEN(TRIM(H6))=0</formula>
    </cfRule>
  </conditionalFormatting>
  <conditionalFormatting sqref="H6:H11">
    <cfRule type="expression" dxfId="5314" priority="17">
      <formula>AND((H6/$H$5)&gt;0,(H6/$H$5)&lt;=0.2)</formula>
    </cfRule>
  </conditionalFormatting>
  <conditionalFormatting sqref="H6:H11">
    <cfRule type="expression" dxfId="5313" priority="18">
      <formula>AND((H6/$H$5)&gt;0.2,(H6/$H$5)&lt;=0.4)</formula>
    </cfRule>
  </conditionalFormatting>
  <conditionalFormatting sqref="H6:H11">
    <cfRule type="expression" dxfId="5312" priority="19">
      <formula>AND((H6/$H$5)&gt;0.4,(H6/$H$5)&lt;=0.6)</formula>
    </cfRule>
  </conditionalFormatting>
  <conditionalFormatting sqref="H6:H11">
    <cfRule type="expression" dxfId="5311" priority="20">
      <formula>AND((H6/$H$5)&gt;0.6,(H6/$H$5)&lt;=0.8)</formula>
    </cfRule>
  </conditionalFormatting>
  <conditionalFormatting sqref="H6:H11">
    <cfRule type="expression" dxfId="5310" priority="21">
      <formula>(H6/$H$5)&gt;0.8</formula>
    </cfRule>
  </conditionalFormatting>
  <conditionalFormatting sqref="H6:H11">
    <cfRule type="cellIs" dxfId="5309" priority="22" operator="equal">
      <formula>0</formula>
    </cfRule>
  </conditionalFormatting>
  <conditionalFormatting sqref="H12">
    <cfRule type="containsBlanks" dxfId="5308" priority="9">
      <formula>LEN(TRIM(H12))=0</formula>
    </cfRule>
  </conditionalFormatting>
  <conditionalFormatting sqref="H12">
    <cfRule type="expression" dxfId="5307" priority="10">
      <formula>AND((H12/$I$5)&gt;0,(H12/$I$5)&lt;=0.2)</formula>
    </cfRule>
  </conditionalFormatting>
  <conditionalFormatting sqref="H12">
    <cfRule type="expression" dxfId="5306" priority="11">
      <formula>AND((H12/$I$5)&gt;0.2,(H12/$I$5)&lt;=0.4)</formula>
    </cfRule>
  </conditionalFormatting>
  <conditionalFormatting sqref="H12">
    <cfRule type="expression" dxfId="5305" priority="12">
      <formula>AND((H12/$I$5)&gt;0.4,(H12/$I$5)&lt;=0.62)</formula>
    </cfRule>
  </conditionalFormatting>
  <conditionalFormatting sqref="H12">
    <cfRule type="expression" dxfId="5304" priority="13">
      <formula>AND((H12/$I$5)&gt;0.6,(H12/$I$5)&lt;=0.8)</formula>
    </cfRule>
  </conditionalFormatting>
  <conditionalFormatting sqref="H12">
    <cfRule type="expression" dxfId="5303" priority="14">
      <formula>(H12/$I$5)&gt;0.8</formula>
    </cfRule>
  </conditionalFormatting>
  <conditionalFormatting sqref="H12">
    <cfRule type="cellIs" dxfId="5302" priority="15" operator="equal">
      <formula>0</formula>
    </cfRule>
  </conditionalFormatting>
  <conditionalFormatting sqref="H5">
    <cfRule type="cellIs" dxfId="5301" priority="8" operator="equal">
      <formula>0</formula>
    </cfRule>
  </conditionalFormatting>
  <conditionalFormatting sqref="E6">
    <cfRule type="containsBlanks" dxfId="5300" priority="1">
      <formula>LEN(TRIM(E6))=0</formula>
    </cfRule>
  </conditionalFormatting>
  <conditionalFormatting sqref="E6">
    <cfRule type="expression" dxfId="5299" priority="2">
      <formula>AND((E6/$I$5)&gt;0,(E6/$I$5)&lt;=0.2)</formula>
    </cfRule>
  </conditionalFormatting>
  <conditionalFormatting sqref="E6">
    <cfRule type="expression" dxfId="5298" priority="3">
      <formula>AND((E6/$I$5)&gt;0.2,(E6/$I$5)&lt;=0.4)</formula>
    </cfRule>
  </conditionalFormatting>
  <conditionalFormatting sqref="E6">
    <cfRule type="expression" dxfId="5297" priority="4">
      <formula>AND((E6/$I$5)&gt;0.4,(E6/$I$5)&lt;=0.62)</formula>
    </cfRule>
  </conditionalFormatting>
  <conditionalFormatting sqref="E6">
    <cfRule type="expression" dxfId="5296" priority="5">
      <formula>AND((E6/$I$5)&gt;0.6,(E6/$I$5)&lt;=0.8)</formula>
    </cfRule>
  </conditionalFormatting>
  <conditionalFormatting sqref="E6">
    <cfRule type="expression" dxfId="5295" priority="6">
      <formula>(E6/$I$5)&gt;0.8</formula>
    </cfRule>
  </conditionalFormatting>
  <conditionalFormatting sqref="E6">
    <cfRule type="cellIs" dxfId="5294" priority="7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D6E5-BA69-420C-8698-0C8C86406E17}">
  <dimension ref="A1:AV18"/>
  <sheetViews>
    <sheetView workbookViewId="0">
      <selection activeCell="G5" sqref="G5"/>
    </sheetView>
  </sheetViews>
  <sheetFormatPr defaultColWidth="14.42578125" defaultRowHeight="13.15"/>
  <cols>
    <col min="1" max="1" width="41.7109375" style="1" customWidth="1"/>
    <col min="2" max="2" width="4.28515625" style="1" customWidth="1"/>
    <col min="3" max="3" width="25.7109375" style="1" customWidth="1"/>
    <col min="4" max="4" width="7.42578125" style="1" customWidth="1"/>
    <col min="5" max="43" width="7" style="1" customWidth="1"/>
    <col min="44" max="44" width="6.85546875" style="1" bestFit="1" customWidth="1"/>
    <col min="45" max="45" width="4.7109375" style="1" customWidth="1"/>
    <col min="46" max="16384" width="14.42578125" style="1"/>
  </cols>
  <sheetData>
    <row r="1" spans="1:48" ht="15.75" customHeight="1">
      <c r="D1" s="20"/>
      <c r="AM1" s="20"/>
      <c r="AN1" s="20"/>
      <c r="AO1" s="20"/>
      <c r="AP1" s="20"/>
      <c r="AQ1" s="20"/>
    </row>
    <row r="2" spans="1:48" ht="45.75" customHeight="1">
      <c r="B2" s="21"/>
      <c r="C2" s="104" t="s">
        <v>8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6"/>
      <c r="AN2" s="106"/>
      <c r="AO2" s="106"/>
      <c r="AP2" s="106"/>
      <c r="AQ2" s="106"/>
      <c r="AR2" s="91"/>
      <c r="AS2" s="22"/>
      <c r="AT2" s="22"/>
      <c r="AU2" s="23"/>
    </row>
    <row r="3" spans="1:48">
      <c r="A3" s="39"/>
      <c r="B3" s="43"/>
      <c r="C3" s="24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5"/>
      <c r="AN3" s="25"/>
      <c r="AO3" s="25"/>
      <c r="AP3" s="74"/>
      <c r="AQ3" s="25"/>
      <c r="AR3" s="25"/>
      <c r="AS3" s="27"/>
      <c r="AT3" s="48"/>
      <c r="AU3" s="48"/>
      <c r="AV3" s="47"/>
    </row>
    <row r="4" spans="1:48">
      <c r="A4" s="39"/>
      <c r="B4" s="44"/>
      <c r="C4" s="49"/>
      <c r="D4" s="82" t="s">
        <v>9</v>
      </c>
      <c r="E4" s="83" t="s">
        <v>10</v>
      </c>
      <c r="F4" s="73" t="s">
        <v>11</v>
      </c>
      <c r="G4" s="73" t="s">
        <v>12</v>
      </c>
      <c r="H4" s="73" t="s">
        <v>13</v>
      </c>
      <c r="I4" s="73" t="s">
        <v>14</v>
      </c>
      <c r="J4" s="73" t="s">
        <v>15</v>
      </c>
      <c r="K4" s="73" t="s">
        <v>16</v>
      </c>
      <c r="L4" s="73" t="s">
        <v>17</v>
      </c>
      <c r="M4" s="73" t="s">
        <v>18</v>
      </c>
      <c r="N4" s="73" t="s">
        <v>19</v>
      </c>
      <c r="O4" s="73" t="s">
        <v>20</v>
      </c>
      <c r="P4" s="73" t="s">
        <v>21</v>
      </c>
      <c r="Q4" s="73" t="s">
        <v>22</v>
      </c>
      <c r="R4" s="73" t="s">
        <v>23</v>
      </c>
      <c r="S4" s="73" t="s">
        <v>24</v>
      </c>
      <c r="T4" s="73" t="s">
        <v>25</v>
      </c>
      <c r="U4" s="73" t="s">
        <v>26</v>
      </c>
      <c r="V4" s="73" t="s">
        <v>27</v>
      </c>
      <c r="W4" s="73" t="s">
        <v>28</v>
      </c>
      <c r="X4" s="73" t="s">
        <v>29</v>
      </c>
      <c r="Y4" s="73" t="s">
        <v>30</v>
      </c>
      <c r="Z4" s="73" t="s">
        <v>31</v>
      </c>
      <c r="AA4" s="73" t="s">
        <v>32</v>
      </c>
      <c r="AB4" s="73" t="s">
        <v>33</v>
      </c>
      <c r="AC4" s="73" t="s">
        <v>34</v>
      </c>
      <c r="AD4" s="73" t="s">
        <v>35</v>
      </c>
      <c r="AE4" s="73" t="s">
        <v>36</v>
      </c>
      <c r="AF4" s="73" t="s">
        <v>37</v>
      </c>
      <c r="AG4" s="73" t="s">
        <v>38</v>
      </c>
      <c r="AH4" s="73" t="s">
        <v>39</v>
      </c>
      <c r="AI4" s="73" t="s">
        <v>40</v>
      </c>
      <c r="AJ4" s="73" t="s">
        <v>41</v>
      </c>
      <c r="AK4" s="73" t="s">
        <v>42</v>
      </c>
      <c r="AL4" s="73" t="s">
        <v>43</v>
      </c>
      <c r="AM4" s="73" t="s">
        <v>44</v>
      </c>
      <c r="AN4" s="73" t="s">
        <v>45</v>
      </c>
      <c r="AO4" s="73" t="s">
        <v>46</v>
      </c>
      <c r="AP4" s="73" t="s">
        <v>47</v>
      </c>
      <c r="AQ4" s="73" t="s">
        <v>48</v>
      </c>
      <c r="AR4" s="73" t="s">
        <v>49</v>
      </c>
      <c r="AS4" s="73" t="s">
        <v>50</v>
      </c>
      <c r="AT4" s="28"/>
      <c r="AU4" s="48"/>
      <c r="AV4" s="47"/>
    </row>
    <row r="5" spans="1:48">
      <c r="A5" s="40"/>
      <c r="B5" s="45"/>
      <c r="C5" s="55" t="s">
        <v>51</v>
      </c>
      <c r="D5" s="76">
        <f>100*E5/E$5</f>
        <v>100</v>
      </c>
      <c r="E5" s="77">
        <f>SUM($F5:AS5)</f>
        <v>1961</v>
      </c>
      <c r="F5" s="61"/>
      <c r="G5" s="61">
        <f>'S50'!$Q5</f>
        <v>41</v>
      </c>
      <c r="H5" s="61">
        <f>'S49'!$Q5</f>
        <v>54.5</v>
      </c>
      <c r="I5" s="61">
        <f>'S48'!$Q5</f>
        <v>55</v>
      </c>
      <c r="J5" s="61">
        <f>'S47'!$Q5</f>
        <v>59</v>
      </c>
      <c r="K5" s="61">
        <f>'S46'!$Q5</f>
        <v>44</v>
      </c>
      <c r="L5" s="61">
        <f>'S45'!$Q5</f>
        <v>51</v>
      </c>
      <c r="M5" s="61">
        <f>'S44'!$Q5</f>
        <v>36.5</v>
      </c>
      <c r="N5" s="61">
        <f>'S43'!$Q5</f>
        <v>53.5</v>
      </c>
      <c r="O5" s="61">
        <f>'S42 341.04 livrée'!$Q5</f>
        <v>61.5</v>
      </c>
      <c r="P5" s="61">
        <f>'S41'!$Q5</f>
        <v>61</v>
      </c>
      <c r="Q5" s="61">
        <f>'S40'!$Q5</f>
        <v>55.5</v>
      </c>
      <c r="R5" s="61">
        <f>'S39'!$Q5</f>
        <v>49.5</v>
      </c>
      <c r="S5" s="61">
        <f>'S38'!$Q5</f>
        <v>53</v>
      </c>
      <c r="T5" s="61">
        <f>'S37'!$Q5</f>
        <v>54</v>
      </c>
      <c r="U5" s="61">
        <f>'S36'!$Q5</f>
        <v>41.5</v>
      </c>
      <c r="V5" s="61">
        <f>'S35'!$Q5</f>
        <v>42.5</v>
      </c>
      <c r="W5" s="61">
        <f>'S34'!$Q5</f>
        <v>46.5</v>
      </c>
      <c r="X5" s="61">
        <f>'S33'!$Q5</f>
        <v>35</v>
      </c>
      <c r="Y5" s="61">
        <f>'S32'!$Q5</f>
        <v>34</v>
      </c>
      <c r="Z5" s="61">
        <f>'S31'!$Q5</f>
        <v>34.5</v>
      </c>
      <c r="AA5" s="61">
        <f>'S30'!$Q5</f>
        <v>42.5</v>
      </c>
      <c r="AB5" s="61">
        <v>43</v>
      </c>
      <c r="AC5" s="61">
        <v>39</v>
      </c>
      <c r="AD5" s="61">
        <v>61</v>
      </c>
      <c r="AE5" s="61">
        <v>55.5</v>
      </c>
      <c r="AF5" s="61">
        <v>58.5</v>
      </c>
      <c r="AG5" s="61">
        <v>61.5</v>
      </c>
      <c r="AH5" s="61">
        <v>61</v>
      </c>
      <c r="AI5" s="61">
        <v>58.5</v>
      </c>
      <c r="AJ5" s="61">
        <v>42.5</v>
      </c>
      <c r="AK5" s="61">
        <v>45.5</v>
      </c>
      <c r="AL5" s="61">
        <v>52</v>
      </c>
      <c r="AM5" s="61">
        <v>59.5</v>
      </c>
      <c r="AN5" s="61">
        <v>55</v>
      </c>
      <c r="AO5" s="61">
        <v>58</v>
      </c>
      <c r="AP5" s="61">
        <v>53.5</v>
      </c>
      <c r="AQ5" s="61">
        <v>37</v>
      </c>
      <c r="AR5" s="61">
        <v>54</v>
      </c>
      <c r="AS5" s="61">
        <v>60.5</v>
      </c>
      <c r="AT5" s="28"/>
      <c r="AU5" s="48"/>
      <c r="AV5" s="47"/>
    </row>
    <row r="6" spans="1:48">
      <c r="A6" s="56" t="s">
        <v>52</v>
      </c>
      <c r="B6" s="46"/>
      <c r="C6" s="56" t="s">
        <v>53</v>
      </c>
      <c r="D6" s="78">
        <f>100*E6/E$5</f>
        <v>9.4161142274349796</v>
      </c>
      <c r="E6" s="79">
        <f>SUM($F6:AS6)</f>
        <v>184.64999999999998</v>
      </c>
      <c r="F6" s="63"/>
      <c r="G6" s="61"/>
      <c r="H6" s="61"/>
      <c r="I6" s="61"/>
      <c r="J6" s="61"/>
      <c r="K6" s="61"/>
      <c r="L6" s="61"/>
      <c r="M6" s="61"/>
      <c r="N6" s="61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1"/>
      <c r="AB6" s="61"/>
      <c r="AC6" s="61"/>
      <c r="AD6" s="61"/>
      <c r="AE6" s="61"/>
      <c r="AF6" s="61"/>
      <c r="AG6" s="63">
        <v>17.5</v>
      </c>
      <c r="AH6" s="63">
        <v>20.7</v>
      </c>
      <c r="AI6" s="63">
        <v>21.1</v>
      </c>
      <c r="AJ6" s="63">
        <v>19.299999999999997</v>
      </c>
      <c r="AK6" s="63">
        <v>21.1</v>
      </c>
      <c r="AL6" s="63">
        <v>16</v>
      </c>
      <c r="AM6" s="63">
        <v>11</v>
      </c>
      <c r="AN6" s="63">
        <v>8.9</v>
      </c>
      <c r="AO6" s="63">
        <v>9.1499999999999986</v>
      </c>
      <c r="AP6" s="63">
        <v>9.5</v>
      </c>
      <c r="AQ6" s="63">
        <v>5.6000000000000005</v>
      </c>
      <c r="AR6" s="63">
        <v>13.1</v>
      </c>
      <c r="AS6" s="63">
        <v>11.7</v>
      </c>
      <c r="AT6" s="28"/>
      <c r="AU6" s="48"/>
      <c r="AV6" s="47"/>
    </row>
    <row r="7" spans="1:48">
      <c r="A7" s="56" t="s">
        <v>54</v>
      </c>
      <c r="B7" s="46"/>
      <c r="C7" s="56" t="s">
        <v>55</v>
      </c>
      <c r="D7" s="78">
        <f>100*E7/E$5</f>
        <v>10.453850076491584</v>
      </c>
      <c r="E7" s="79">
        <f>SUM($F7:AS7)</f>
        <v>204.99999999999997</v>
      </c>
      <c r="F7" s="63"/>
      <c r="G7" s="61"/>
      <c r="H7" s="61"/>
      <c r="I7" s="61">
        <f>'S48'!$Q6</f>
        <v>3.9</v>
      </c>
      <c r="J7" s="61">
        <f>'S47'!$Q6</f>
        <v>1.2</v>
      </c>
      <c r="K7" s="61">
        <f>'S46'!$Q6</f>
        <v>1.8</v>
      </c>
      <c r="L7" s="61">
        <f>'S45'!$Q6</f>
        <v>0.7</v>
      </c>
      <c r="M7" s="61">
        <f>'S44'!$Q6</f>
        <v>0</v>
      </c>
      <c r="N7" s="63">
        <f>'S43'!$Q6</f>
        <v>0</v>
      </c>
      <c r="O7" s="63">
        <f>'S42 341.04 livrée'!$Q6</f>
        <v>19</v>
      </c>
      <c r="P7" s="63">
        <f>'S41'!$Q6</f>
        <v>15.100000000000001</v>
      </c>
      <c r="Q7" s="63">
        <f>'S40'!$Q6</f>
        <v>14.8</v>
      </c>
      <c r="R7" s="63">
        <f>'S39'!$Q6</f>
        <v>21.400000000000002</v>
      </c>
      <c r="S7" s="63">
        <f>'S38'!$Q6</f>
        <v>25.900000000000002</v>
      </c>
      <c r="T7" s="63">
        <f>'S37'!$Q6</f>
        <v>12.899999999999999</v>
      </c>
      <c r="U7" s="63">
        <f>'S36'!$Q6</f>
        <v>5.3</v>
      </c>
      <c r="V7" s="63">
        <f>'S35'!$Q6</f>
        <v>5.0999999999999996</v>
      </c>
      <c r="W7" s="63">
        <f>'S34'!$Q6</f>
        <v>9.2999999999999989</v>
      </c>
      <c r="X7" s="63">
        <f>'S33'!$Q6</f>
        <v>7.6</v>
      </c>
      <c r="Y7" s="63">
        <f>'S32'!$Q6</f>
        <v>5.1999999999999993</v>
      </c>
      <c r="Z7" s="63">
        <f>'S31'!$Q6</f>
        <v>5.8</v>
      </c>
      <c r="AA7" s="63">
        <f>'S30'!$Q6</f>
        <v>7.7</v>
      </c>
      <c r="AB7" s="63">
        <v>6.7</v>
      </c>
      <c r="AC7" s="63">
        <v>8.5</v>
      </c>
      <c r="AD7" s="63">
        <v>13.1</v>
      </c>
      <c r="AE7" s="63">
        <v>10</v>
      </c>
      <c r="AF7" s="63">
        <v>4</v>
      </c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28"/>
      <c r="AU7" s="48"/>
      <c r="AV7" s="47"/>
    </row>
    <row r="8" spans="1:48">
      <c r="A8" s="56" t="s">
        <v>56</v>
      </c>
      <c r="B8" s="46"/>
      <c r="C8" s="56" t="s">
        <v>57</v>
      </c>
      <c r="D8" s="78">
        <f t="shared" ref="D8:D16" si="0">100*E8/E$5</f>
        <v>9.8623151453340121</v>
      </c>
      <c r="E8" s="79">
        <f>SUM($F8:AS8)</f>
        <v>193.39999999999995</v>
      </c>
      <c r="F8" s="63"/>
      <c r="G8" s="61">
        <f>'S50'!$Q6</f>
        <v>3.3</v>
      </c>
      <c r="H8" s="61">
        <f>'S49'!$Q6</f>
        <v>6.9</v>
      </c>
      <c r="I8" s="61">
        <f>'S48'!$Q7</f>
        <v>5.2</v>
      </c>
      <c r="J8" s="61">
        <f>'S47'!$Q7</f>
        <v>4</v>
      </c>
      <c r="K8" s="61">
        <f>'S46'!$Q7</f>
        <v>2.7</v>
      </c>
      <c r="L8" s="61">
        <f>'S45'!$Q7</f>
        <v>2.9</v>
      </c>
      <c r="M8" s="61">
        <f>'S44'!$Q7</f>
        <v>0.7</v>
      </c>
      <c r="N8" s="61">
        <f>'S43'!$Q7</f>
        <v>7.6</v>
      </c>
      <c r="O8" s="63">
        <f>'S42 341.04 livrée'!$Q7</f>
        <v>6.7</v>
      </c>
      <c r="P8" s="63">
        <f>'S41'!$Q7</f>
        <v>6.9</v>
      </c>
      <c r="Q8" s="63">
        <f>'S40'!$Q7</f>
        <v>6.4</v>
      </c>
      <c r="R8" s="63">
        <f>'S39'!$Q7</f>
        <v>4.8999999999999995</v>
      </c>
      <c r="S8" s="63">
        <f>'S38'!$Q7</f>
        <v>5.3</v>
      </c>
      <c r="T8" s="63">
        <f>'S37'!$Q7</f>
        <v>5.7</v>
      </c>
      <c r="U8" s="63">
        <f>'S36'!$Q7</f>
        <v>3.3</v>
      </c>
      <c r="V8" s="63">
        <f>'S35'!$Q7</f>
        <v>5.3</v>
      </c>
      <c r="W8" s="63">
        <f>'S34'!$Q7</f>
        <v>4.7</v>
      </c>
      <c r="X8" s="63">
        <f>'S33'!$Q7</f>
        <v>2.8</v>
      </c>
      <c r="Y8" s="63">
        <f>'S32'!$Q7</f>
        <v>4.5</v>
      </c>
      <c r="Z8" s="63">
        <f>'S31'!$Q7</f>
        <v>3.5</v>
      </c>
      <c r="AA8" s="63">
        <f>'S30'!$Q7</f>
        <v>3</v>
      </c>
      <c r="AB8" s="63">
        <v>0.8</v>
      </c>
      <c r="AC8" s="63">
        <v>4</v>
      </c>
      <c r="AD8" s="63">
        <v>5.6000000000000005</v>
      </c>
      <c r="AE8" s="63">
        <v>6.7</v>
      </c>
      <c r="AF8" s="63">
        <v>6.6000000000000005</v>
      </c>
      <c r="AG8" s="63">
        <v>7.7</v>
      </c>
      <c r="AH8" s="63">
        <v>4.8</v>
      </c>
      <c r="AI8" s="63">
        <v>3.5</v>
      </c>
      <c r="AJ8" s="63">
        <v>1.7</v>
      </c>
      <c r="AK8" s="63">
        <v>3.5</v>
      </c>
      <c r="AL8" s="63">
        <v>5.6</v>
      </c>
      <c r="AM8" s="63">
        <v>11.7</v>
      </c>
      <c r="AN8" s="63">
        <v>9</v>
      </c>
      <c r="AO8" s="63">
        <v>7.7</v>
      </c>
      <c r="AP8" s="63">
        <v>5.5</v>
      </c>
      <c r="AQ8" s="63">
        <v>0</v>
      </c>
      <c r="AR8" s="63">
        <v>4.9000000000000004</v>
      </c>
      <c r="AS8" s="63">
        <v>7.8</v>
      </c>
      <c r="AT8" s="28"/>
      <c r="AU8" s="48"/>
      <c r="AV8" s="47"/>
    </row>
    <row r="9" spans="1:48">
      <c r="A9" s="56" t="s">
        <v>58</v>
      </c>
      <c r="B9" s="46"/>
      <c r="C9" s="56" t="s">
        <v>59</v>
      </c>
      <c r="D9" s="78">
        <f t="shared" si="0"/>
        <v>12.567567567567563</v>
      </c>
      <c r="E9" s="79">
        <f>SUM($F9:AS9)</f>
        <v>246.44999999999993</v>
      </c>
      <c r="F9" s="63"/>
      <c r="G9" s="61">
        <f>'S50'!$Q7</f>
        <v>14.7</v>
      </c>
      <c r="H9" s="61">
        <f>'S49'!$Q7</f>
        <v>14.9</v>
      </c>
      <c r="I9" s="61">
        <f>'S48'!$Q8</f>
        <v>14.2</v>
      </c>
      <c r="J9" s="61">
        <f>'S47'!$Q8</f>
        <v>15.8</v>
      </c>
      <c r="K9" s="61">
        <f>'S46'!$Q8</f>
        <v>11.5</v>
      </c>
      <c r="L9" s="61">
        <f>'S45'!$Q8</f>
        <v>13.5</v>
      </c>
      <c r="M9" s="61">
        <f>'S44'!$Q8</f>
        <v>11.3</v>
      </c>
      <c r="N9" s="61">
        <f>'S43'!$Q8</f>
        <v>17.599999999999998</v>
      </c>
      <c r="O9" s="63">
        <f>'S42 341.04 livrée'!$Q8</f>
        <v>9.8000000000000007</v>
      </c>
      <c r="P9" s="63">
        <f>'S41'!$Q8</f>
        <v>8.6999999999999993</v>
      </c>
      <c r="Q9" s="63">
        <f>'S40'!$Q8</f>
        <v>3.6</v>
      </c>
      <c r="R9" s="63">
        <f>'S39'!$Q8</f>
        <v>0.5</v>
      </c>
      <c r="S9" s="63">
        <f>'S38'!$Q8</f>
        <v>0.6</v>
      </c>
      <c r="T9" s="63">
        <f>'S37'!$Q8</f>
        <v>3.8</v>
      </c>
      <c r="U9" s="63">
        <f>'S36'!$Q8</f>
        <v>5</v>
      </c>
      <c r="V9" s="63">
        <f>'S35'!$Q8</f>
        <v>6.8</v>
      </c>
      <c r="W9" s="63">
        <f>'S34'!$Q8</f>
        <v>7.1</v>
      </c>
      <c r="X9" s="63">
        <f>'S33'!$Q8</f>
        <v>2.7</v>
      </c>
      <c r="Y9" s="63">
        <f>'S32'!$Q8</f>
        <v>5.0999999999999996</v>
      </c>
      <c r="Z9" s="63">
        <f>'S31'!$Q8</f>
        <v>7.5</v>
      </c>
      <c r="AA9" s="63">
        <f>'S30'!$Q8</f>
        <v>11.399999999999999</v>
      </c>
      <c r="AB9" s="63">
        <v>12.1</v>
      </c>
      <c r="AC9" s="63">
        <v>4.2</v>
      </c>
      <c r="AD9" s="63">
        <v>4</v>
      </c>
      <c r="AE9" s="63">
        <v>3</v>
      </c>
      <c r="AF9" s="63">
        <v>6.5</v>
      </c>
      <c r="AG9" s="63">
        <v>4</v>
      </c>
      <c r="AH9" s="63">
        <v>3</v>
      </c>
      <c r="AI9" s="63">
        <v>1</v>
      </c>
      <c r="AJ9" s="63">
        <v>2</v>
      </c>
      <c r="AK9" s="63">
        <v>0.8</v>
      </c>
      <c r="AL9" s="63">
        <v>1.5</v>
      </c>
      <c r="AM9" s="63">
        <v>3.2</v>
      </c>
      <c r="AN9" s="63">
        <v>2.8</v>
      </c>
      <c r="AO9" s="63">
        <v>4.5999999999999996</v>
      </c>
      <c r="AP9" s="63">
        <v>2.5</v>
      </c>
      <c r="AQ9" s="63">
        <v>1.1000000000000001</v>
      </c>
      <c r="AR9" s="63">
        <v>1.35</v>
      </c>
      <c r="AS9" s="63">
        <v>2.7</v>
      </c>
      <c r="AT9" s="28"/>
      <c r="AU9" s="48"/>
      <c r="AV9" s="47"/>
    </row>
    <row r="10" spans="1:48">
      <c r="A10" s="56" t="s">
        <v>60</v>
      </c>
      <c r="B10" s="46"/>
      <c r="C10" s="56" t="s">
        <v>61</v>
      </c>
      <c r="D10" s="78">
        <f t="shared" si="0"/>
        <v>12.700152983171851</v>
      </c>
      <c r="E10" s="79">
        <f>SUM($F10:AS10)</f>
        <v>249.05</v>
      </c>
      <c r="F10" s="63"/>
      <c r="G10" s="61">
        <f>'S50'!$Q9</f>
        <v>6.05</v>
      </c>
      <c r="H10" s="61">
        <f>'S49'!$Q9</f>
        <v>3.9</v>
      </c>
      <c r="I10" s="61">
        <f>'S48'!$Q9</f>
        <v>4.8</v>
      </c>
      <c r="J10" s="61">
        <f>'S47'!$Q9</f>
        <v>7.75</v>
      </c>
      <c r="K10" s="61">
        <f>'S46'!$Q9</f>
        <v>5.8000000000000007</v>
      </c>
      <c r="L10" s="61">
        <f>'S45'!$Q9</f>
        <v>8.6</v>
      </c>
      <c r="M10" s="61">
        <f>'S44'!$Q9</f>
        <v>8.9</v>
      </c>
      <c r="N10" s="61">
        <f>'S43'!$Q9</f>
        <v>9.4</v>
      </c>
      <c r="O10" s="63">
        <f>'S42 341.04 livrée'!$Q9</f>
        <v>9.1000000000000014</v>
      </c>
      <c r="P10" s="63">
        <f>'S41'!$Q9</f>
        <v>6</v>
      </c>
      <c r="Q10" s="63">
        <f>'S40'!$Q9</f>
        <v>3.3</v>
      </c>
      <c r="R10" s="63">
        <f>'S39'!$Q9</f>
        <v>2</v>
      </c>
      <c r="S10" s="63">
        <f>'S38'!$Q9</f>
        <v>4.3</v>
      </c>
      <c r="T10" s="63">
        <f>'S37'!$Q9</f>
        <v>3.5</v>
      </c>
      <c r="U10" s="63">
        <f>'S36'!$Q9</f>
        <v>4.5</v>
      </c>
      <c r="V10" s="63">
        <f>'S35'!$Q9</f>
        <v>7.9</v>
      </c>
      <c r="W10" s="63">
        <f>'S34'!$Q9</f>
        <v>4.3</v>
      </c>
      <c r="X10" s="63">
        <f>'S33'!$Q9</f>
        <v>8.1999999999999993</v>
      </c>
      <c r="Y10" s="63">
        <f>'S32'!$Q9</f>
        <v>6.1000000000000005</v>
      </c>
      <c r="Z10" s="63">
        <f>'S31'!$Q9</f>
        <v>4.8000000000000007</v>
      </c>
      <c r="AA10" s="63">
        <f>'S30'!$Q9</f>
        <v>4.4000000000000004</v>
      </c>
      <c r="AB10" s="63">
        <v>5</v>
      </c>
      <c r="AC10" s="63">
        <v>4.5</v>
      </c>
      <c r="AD10" s="63">
        <v>7.3</v>
      </c>
      <c r="AE10" s="63">
        <v>11.7</v>
      </c>
      <c r="AF10" s="63">
        <v>8.8000000000000007</v>
      </c>
      <c r="AG10" s="63">
        <v>8.6</v>
      </c>
      <c r="AH10" s="63">
        <v>9.1000000000000014</v>
      </c>
      <c r="AI10" s="63">
        <v>8</v>
      </c>
      <c r="AJ10" s="63">
        <v>4.5</v>
      </c>
      <c r="AK10" s="63">
        <v>5.5</v>
      </c>
      <c r="AL10" s="63">
        <v>8.4</v>
      </c>
      <c r="AM10" s="63">
        <v>8</v>
      </c>
      <c r="AN10" s="63">
        <v>7.7</v>
      </c>
      <c r="AO10" s="63">
        <v>7.5</v>
      </c>
      <c r="AP10" s="63">
        <v>5.3000000000000007</v>
      </c>
      <c r="AQ10" s="63">
        <v>3.75</v>
      </c>
      <c r="AR10" s="63">
        <v>4.3</v>
      </c>
      <c r="AS10" s="63">
        <v>7.5</v>
      </c>
      <c r="AT10" s="28"/>
      <c r="AU10" s="48"/>
      <c r="AV10" s="47"/>
    </row>
    <row r="11" spans="1:48">
      <c r="A11" s="56" t="s">
        <v>62</v>
      </c>
      <c r="B11" s="46"/>
      <c r="C11" s="56" t="s">
        <v>63</v>
      </c>
      <c r="D11" s="78">
        <f t="shared" si="0"/>
        <v>6.8485466598674165</v>
      </c>
      <c r="E11" s="79">
        <f>SUM($F11:AS11)</f>
        <v>134.30000000000004</v>
      </c>
      <c r="F11" s="63"/>
      <c r="G11" s="61">
        <f>'S50'!$Q10</f>
        <v>3.5</v>
      </c>
      <c r="H11" s="61">
        <f>'S49'!$Q10</f>
        <v>3.8</v>
      </c>
      <c r="I11" s="61">
        <f>'S48'!$Q10</f>
        <v>4.8</v>
      </c>
      <c r="J11" s="61">
        <f>'S47'!$Q10</f>
        <v>6.5</v>
      </c>
      <c r="K11" s="61">
        <f>'S46'!$Q10</f>
        <v>3.8</v>
      </c>
      <c r="L11" s="61">
        <f>'S45'!$Q10</f>
        <v>3.7</v>
      </c>
      <c r="M11" s="61">
        <f>'S44'!$Q10</f>
        <v>1.5</v>
      </c>
      <c r="N11" s="61">
        <f>'S43'!$Q10</f>
        <v>2.8</v>
      </c>
      <c r="O11" s="63">
        <f>'S42 341.04 livrée'!$Q10</f>
        <v>2.5</v>
      </c>
      <c r="P11" s="63">
        <f>'S41'!$Q10</f>
        <v>6.5</v>
      </c>
      <c r="Q11" s="63">
        <f>'S40'!$Q10</f>
        <v>6.5</v>
      </c>
      <c r="R11" s="63">
        <f>'S39'!$Q10</f>
        <v>2.5</v>
      </c>
      <c r="S11" s="63">
        <f>'S38'!$Q10</f>
        <v>1.8</v>
      </c>
      <c r="T11" s="63">
        <f>'S37'!$Q10</f>
        <v>2</v>
      </c>
      <c r="U11" s="63">
        <f>'S36'!$Q10</f>
        <v>1</v>
      </c>
      <c r="V11" s="63">
        <f>'S35'!$Q10</f>
        <v>1.5</v>
      </c>
      <c r="W11" s="63">
        <f>'S34'!$Q10</f>
        <v>0.6</v>
      </c>
      <c r="X11" s="63">
        <f>'S33'!$Q10</f>
        <v>0</v>
      </c>
      <c r="Y11" s="63">
        <f>'S32'!$Q10</f>
        <v>0.5</v>
      </c>
      <c r="Z11" s="63">
        <f>'S31'!$Q10</f>
        <v>3.5</v>
      </c>
      <c r="AA11" s="63">
        <f>'S30'!$Q10</f>
        <v>3</v>
      </c>
      <c r="AB11" s="63">
        <v>2.4</v>
      </c>
      <c r="AC11" s="63">
        <v>2.65</v>
      </c>
      <c r="AD11" s="63">
        <v>1.7</v>
      </c>
      <c r="AE11" s="63">
        <v>4</v>
      </c>
      <c r="AF11" s="63">
        <v>9.4</v>
      </c>
      <c r="AG11" s="63">
        <v>3.4</v>
      </c>
      <c r="AH11" s="63">
        <v>1</v>
      </c>
      <c r="AI11" s="63">
        <v>0.2</v>
      </c>
      <c r="AJ11" s="63">
        <v>1</v>
      </c>
      <c r="AK11" s="63">
        <v>2</v>
      </c>
      <c r="AL11" s="63">
        <v>4</v>
      </c>
      <c r="AM11" s="63">
        <v>4.7</v>
      </c>
      <c r="AN11" s="63">
        <v>6.8</v>
      </c>
      <c r="AO11" s="63">
        <v>6.8999999999999995</v>
      </c>
      <c r="AP11" s="63">
        <v>6.5</v>
      </c>
      <c r="AQ11" s="63">
        <v>4.8</v>
      </c>
      <c r="AR11" s="63">
        <v>5.75</v>
      </c>
      <c r="AS11" s="63">
        <v>4.8</v>
      </c>
      <c r="AT11" s="28"/>
      <c r="AU11" s="48"/>
      <c r="AV11" s="47"/>
    </row>
    <row r="12" spans="1:48">
      <c r="A12" s="56" t="s">
        <v>64</v>
      </c>
      <c r="B12" s="46"/>
      <c r="C12" s="56" t="s">
        <v>65</v>
      </c>
      <c r="D12" s="78">
        <f t="shared" si="0"/>
        <v>2.1570627231004589</v>
      </c>
      <c r="E12" s="79">
        <f>SUM($F12:AS12)</f>
        <v>42.300000000000004</v>
      </c>
      <c r="F12" s="63"/>
      <c r="G12" s="61">
        <f>'S50'!$Q11</f>
        <v>0</v>
      </c>
      <c r="H12" s="61">
        <f>'S49'!$Q11</f>
        <v>1.6</v>
      </c>
      <c r="I12" s="61">
        <f>'S48'!$Q11</f>
        <v>2.2000000000000002</v>
      </c>
      <c r="J12" s="61">
        <f>'S47'!$Q11</f>
        <v>2</v>
      </c>
      <c r="K12" s="61">
        <f>'S46'!$Q11</f>
        <v>0.5</v>
      </c>
      <c r="L12" s="61">
        <f>'S45'!$Q11</f>
        <v>0.7</v>
      </c>
      <c r="M12" s="61">
        <f>'S44'!$Q11</f>
        <v>1</v>
      </c>
      <c r="N12" s="61">
        <f>'S43'!$Q11</f>
        <v>0.8</v>
      </c>
      <c r="O12" s="63">
        <f>'S42 341.04 livrée'!$Q11</f>
        <v>0.5</v>
      </c>
      <c r="P12" s="63">
        <f>'S41'!$Q11</f>
        <v>0.5</v>
      </c>
      <c r="Q12" s="63">
        <f>'S40'!$Q11</f>
        <v>0.6</v>
      </c>
      <c r="R12" s="63">
        <f>'S39'!$Q11</f>
        <v>0.5</v>
      </c>
      <c r="S12" s="63">
        <f>'S38'!$Q11</f>
        <v>1.5</v>
      </c>
      <c r="T12" s="63">
        <f>'S37'!$Q11</f>
        <v>3</v>
      </c>
      <c r="U12" s="63">
        <f>'S36'!$Q11</f>
        <v>2</v>
      </c>
      <c r="V12" s="63">
        <f>'S35'!$Q11</f>
        <v>0.5</v>
      </c>
      <c r="W12" s="63">
        <f>'S34'!$Q11</f>
        <v>1.9</v>
      </c>
      <c r="X12" s="63">
        <f>'S33'!$Q11</f>
        <v>0.1</v>
      </c>
      <c r="Y12" s="63">
        <f>'S32'!$Q11</f>
        <v>1</v>
      </c>
      <c r="Z12" s="63">
        <f>'S31'!$Q11</f>
        <v>0.5</v>
      </c>
      <c r="AA12" s="63">
        <f>'S30'!$Q11</f>
        <v>0</v>
      </c>
      <c r="AB12" s="63">
        <v>1</v>
      </c>
      <c r="AC12" s="63">
        <v>2.2999999999999998</v>
      </c>
      <c r="AD12" s="63">
        <v>2</v>
      </c>
      <c r="AE12" s="63">
        <v>0.2</v>
      </c>
      <c r="AF12" s="63">
        <v>2.8</v>
      </c>
      <c r="AG12" s="63">
        <v>1.5</v>
      </c>
      <c r="AH12" s="63">
        <v>0</v>
      </c>
      <c r="AI12" s="63">
        <v>1</v>
      </c>
      <c r="AJ12" s="63">
        <v>0.2</v>
      </c>
      <c r="AK12" s="63">
        <v>0.5</v>
      </c>
      <c r="AL12" s="63">
        <v>2</v>
      </c>
      <c r="AM12" s="63">
        <v>1.9</v>
      </c>
      <c r="AN12" s="63">
        <v>1</v>
      </c>
      <c r="AO12" s="63">
        <v>3</v>
      </c>
      <c r="AP12" s="63">
        <v>1.5</v>
      </c>
      <c r="AQ12" s="63"/>
      <c r="AR12" s="63"/>
      <c r="AS12" s="63"/>
      <c r="AT12" s="28"/>
      <c r="AU12" s="48"/>
      <c r="AV12" s="47"/>
    </row>
    <row r="13" spans="1:48">
      <c r="A13" s="56" t="s">
        <v>66</v>
      </c>
      <c r="B13" s="46"/>
      <c r="C13" s="56" t="s">
        <v>67</v>
      </c>
      <c r="D13" s="78">
        <f t="shared" si="0"/>
        <v>8.7200407955124959</v>
      </c>
      <c r="E13" s="79">
        <f>SUM($F13:AS13)</f>
        <v>171.00000000000003</v>
      </c>
      <c r="F13" s="63"/>
      <c r="G13" s="61">
        <f>'S50'!$Q12</f>
        <v>0.8</v>
      </c>
      <c r="H13" s="61">
        <f>'S49'!$Q12</f>
        <v>1.3</v>
      </c>
      <c r="I13" s="61">
        <f>'S48'!$Q12</f>
        <v>6.3</v>
      </c>
      <c r="J13" s="61">
        <f>'S47'!$Q12</f>
        <v>5.6</v>
      </c>
      <c r="K13" s="61">
        <f>'S46'!$Q12</f>
        <v>3.6</v>
      </c>
      <c r="L13" s="61">
        <f>'S45'!$Q12</f>
        <v>4.9000000000000004</v>
      </c>
      <c r="M13" s="61">
        <f>'S44'!$Q12</f>
        <v>3.2</v>
      </c>
      <c r="N13" s="61">
        <f>'S43'!$Q12</f>
        <v>3</v>
      </c>
      <c r="O13" s="63">
        <f>'S42 341.04 livrée'!$Q12</f>
        <v>2.1</v>
      </c>
      <c r="P13" s="63">
        <f>'S41'!$Q12</f>
        <v>5.8</v>
      </c>
      <c r="Q13" s="63">
        <f>'S40'!$Q12</f>
        <v>7.2</v>
      </c>
      <c r="R13" s="63">
        <f>'S39'!$Q12</f>
        <v>4.3000000000000007</v>
      </c>
      <c r="S13" s="63">
        <f>'S38'!$Q12</f>
        <v>3.9</v>
      </c>
      <c r="T13" s="63">
        <f>'S37'!$Q12</f>
        <v>4.7</v>
      </c>
      <c r="U13" s="63">
        <f>'S36'!$Q12</f>
        <v>3.7</v>
      </c>
      <c r="V13" s="63">
        <f>'S35'!$Q12</f>
        <v>4.8</v>
      </c>
      <c r="W13" s="63">
        <f>'S34'!$Q12</f>
        <v>4.1999999999999993</v>
      </c>
      <c r="X13" s="63">
        <f>'S33'!$Q12</f>
        <v>5.0000000000000009</v>
      </c>
      <c r="Y13" s="63">
        <f>'S32'!$Q12</f>
        <v>1.8</v>
      </c>
      <c r="Z13" s="63">
        <f>'S31'!$Q12</f>
        <v>1</v>
      </c>
      <c r="AA13" s="63">
        <f>'S30'!$Q12</f>
        <v>4.6999999999999993</v>
      </c>
      <c r="AB13" s="63">
        <v>5.6</v>
      </c>
      <c r="AC13" s="63">
        <v>5.5</v>
      </c>
      <c r="AD13" s="63">
        <v>4.9000000000000004</v>
      </c>
      <c r="AE13" s="63">
        <v>1.3</v>
      </c>
      <c r="AF13" s="63">
        <v>4.8000000000000007</v>
      </c>
      <c r="AG13" s="63">
        <v>3.9</v>
      </c>
      <c r="AH13" s="63">
        <v>6</v>
      </c>
      <c r="AI13" s="63">
        <v>8.1</v>
      </c>
      <c r="AJ13" s="63">
        <v>2.1500000000000004</v>
      </c>
      <c r="AK13" s="63">
        <v>2.9</v>
      </c>
      <c r="AL13" s="63">
        <v>2.3000000000000003</v>
      </c>
      <c r="AM13" s="63">
        <v>4.2</v>
      </c>
      <c r="AN13" s="63">
        <v>3.9999999999999996</v>
      </c>
      <c r="AO13" s="63">
        <v>5.65</v>
      </c>
      <c r="AP13" s="63">
        <v>9</v>
      </c>
      <c r="AQ13" s="63">
        <v>9.9499999999999993</v>
      </c>
      <c r="AR13" s="63">
        <v>5.55</v>
      </c>
      <c r="AS13" s="63">
        <v>3.3000000000000003</v>
      </c>
      <c r="AT13" s="28"/>
      <c r="AU13" s="48"/>
      <c r="AV13" s="47"/>
    </row>
    <row r="14" spans="1:48">
      <c r="A14" s="57" t="s">
        <v>68</v>
      </c>
      <c r="B14" s="46"/>
      <c r="C14" s="56" t="s">
        <v>69</v>
      </c>
      <c r="D14" s="78">
        <f t="shared" si="0"/>
        <v>14.745028046914838</v>
      </c>
      <c r="E14" s="79">
        <f>SUM($F14:AS14)</f>
        <v>289.14999999999998</v>
      </c>
      <c r="F14" s="63"/>
      <c r="G14" s="61">
        <f>'S50'!$Q13</f>
        <v>6.05</v>
      </c>
      <c r="H14" s="61">
        <f>'S49'!$Q13</f>
        <v>10.600000000000001</v>
      </c>
      <c r="I14" s="61">
        <f>'S48'!$Q13</f>
        <v>7.8000000000000007</v>
      </c>
      <c r="J14" s="61">
        <f>'S47'!$Q13</f>
        <v>7.1499999999999995</v>
      </c>
      <c r="K14" s="61">
        <f>'S46'!$Q13</f>
        <v>9.5</v>
      </c>
      <c r="L14" s="61">
        <f>'S45'!$Q13</f>
        <v>11.3</v>
      </c>
      <c r="M14" s="61">
        <f>'S44'!$Q13</f>
        <v>3.8000000000000007</v>
      </c>
      <c r="N14" s="61">
        <f>'S43'!$Q13</f>
        <v>5.3</v>
      </c>
      <c r="O14" s="63">
        <f>'S42 341.04 livrée'!$Q13</f>
        <v>5.6</v>
      </c>
      <c r="P14" s="63">
        <f>'S41'!$Q13</f>
        <v>8.3000000000000007</v>
      </c>
      <c r="Q14" s="63">
        <f>'S40'!$Q13</f>
        <v>8.4</v>
      </c>
      <c r="R14" s="63">
        <f>'S39'!$Q13</f>
        <v>9.5</v>
      </c>
      <c r="S14" s="63">
        <f>'S38'!$Q13</f>
        <v>6.5</v>
      </c>
      <c r="T14" s="63">
        <f>'S37'!$Q13</f>
        <v>13.1</v>
      </c>
      <c r="U14" s="63">
        <f>'S36'!$Q13</f>
        <v>8.3000000000000007</v>
      </c>
      <c r="V14" s="63">
        <f>'S35'!$Q13</f>
        <v>6.1000000000000005</v>
      </c>
      <c r="W14" s="63">
        <f>'S34'!$Q13</f>
        <v>6.4</v>
      </c>
      <c r="X14" s="63">
        <f>'S33'!$Q13</f>
        <v>3.9000000000000004</v>
      </c>
      <c r="Y14" s="63">
        <f>'S32'!$Q13</f>
        <v>4.3</v>
      </c>
      <c r="Z14" s="63">
        <f>'S31'!$Q13</f>
        <v>3</v>
      </c>
      <c r="AA14" s="63">
        <f>'S30'!$Q13</f>
        <v>2</v>
      </c>
      <c r="AB14" s="63">
        <v>3.2</v>
      </c>
      <c r="AC14" s="63">
        <v>5.1499999999999995</v>
      </c>
      <c r="AD14" s="63">
        <v>9.4</v>
      </c>
      <c r="AE14" s="63">
        <v>10.499999999999998</v>
      </c>
      <c r="AF14" s="63">
        <v>10.100000000000001</v>
      </c>
      <c r="AG14" s="63">
        <v>7.6999999999999993</v>
      </c>
      <c r="AH14" s="63">
        <v>9.7999999999999989</v>
      </c>
      <c r="AI14" s="63">
        <v>11.9</v>
      </c>
      <c r="AJ14" s="63">
        <v>6.0499999999999989</v>
      </c>
      <c r="AK14" s="63">
        <v>6.6000000000000005</v>
      </c>
      <c r="AL14" s="63">
        <v>6.6000000000000005</v>
      </c>
      <c r="AM14" s="63">
        <v>8.6</v>
      </c>
      <c r="AN14" s="63">
        <v>7.8</v>
      </c>
      <c r="AO14" s="63">
        <v>5.9</v>
      </c>
      <c r="AP14" s="63">
        <v>6.3999999999999995</v>
      </c>
      <c r="AQ14" s="63">
        <v>5.6999999999999993</v>
      </c>
      <c r="AR14" s="63">
        <v>10.6</v>
      </c>
      <c r="AS14" s="63">
        <v>10.25</v>
      </c>
      <c r="AT14" s="28"/>
      <c r="AU14" s="48"/>
      <c r="AV14" s="47"/>
    </row>
    <row r="15" spans="1:48">
      <c r="A15" s="94"/>
      <c r="B15" s="46"/>
      <c r="C15" s="56" t="s">
        <v>70</v>
      </c>
      <c r="D15" s="95"/>
      <c r="E15" s="96"/>
      <c r="F15" s="97"/>
      <c r="G15" s="61">
        <f>'S50'!$Q8</f>
        <v>3</v>
      </c>
      <c r="H15" s="61">
        <f>'S49'!$Q8</f>
        <v>3.7</v>
      </c>
      <c r="I15" s="61"/>
      <c r="J15" s="61"/>
      <c r="K15" s="61"/>
      <c r="L15" s="61"/>
      <c r="M15" s="93"/>
      <c r="N15" s="93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28"/>
      <c r="AU15" s="48"/>
      <c r="AV15" s="47"/>
    </row>
    <row r="16" spans="1:48">
      <c r="A16" s="41"/>
      <c r="B16" s="46"/>
      <c r="C16" s="57" t="s">
        <v>71</v>
      </c>
      <c r="D16" s="80">
        <f t="shared" si="0"/>
        <v>12.187659357470675</v>
      </c>
      <c r="E16" s="81">
        <f>SUM($F16:AS16)</f>
        <v>238.99999999999994</v>
      </c>
      <c r="F16" s="65"/>
      <c r="G16" s="61">
        <f>'S50'!$Q14</f>
        <v>3.6</v>
      </c>
      <c r="H16" s="61">
        <f>'S49'!$Q14</f>
        <v>7.8000000000000007</v>
      </c>
      <c r="I16" s="61">
        <f>'S48'!$Q14</f>
        <v>5.8000000000000007</v>
      </c>
      <c r="J16" s="61">
        <f>'S47'!$Q14</f>
        <v>9</v>
      </c>
      <c r="K16" s="61">
        <f>'S46'!$Q14</f>
        <v>4.8000000000000007</v>
      </c>
      <c r="L16" s="61">
        <f>'S45'!$Q14</f>
        <v>4.7</v>
      </c>
      <c r="M16" s="65">
        <f>'S44'!$Q14</f>
        <v>6.1</v>
      </c>
      <c r="N16" s="65">
        <f>'S43'!$Q14</f>
        <v>7</v>
      </c>
      <c r="O16" s="65">
        <f>'S42 341.04 livrée'!$Q14</f>
        <v>6.2</v>
      </c>
      <c r="P16" s="65">
        <f>'S41'!$Q14</f>
        <v>3.1999999999999997</v>
      </c>
      <c r="Q16" s="65">
        <f>'S40'!$Q14</f>
        <v>4.7</v>
      </c>
      <c r="R16" s="65">
        <f>'S39'!$Q14</f>
        <v>3.9</v>
      </c>
      <c r="S16" s="65">
        <f>'S38'!$Q14</f>
        <v>3.2</v>
      </c>
      <c r="T16" s="65">
        <f>'S37'!$Q14</f>
        <v>5.3</v>
      </c>
      <c r="U16" s="65">
        <f>'S36'!$Q14</f>
        <v>8.4</v>
      </c>
      <c r="V16" s="65">
        <f>'S35'!$Q14</f>
        <v>4.5</v>
      </c>
      <c r="W16" s="65">
        <f>'S34'!$Q14</f>
        <v>8</v>
      </c>
      <c r="X16" s="65">
        <f>'S33'!$Q14</f>
        <v>4.7</v>
      </c>
      <c r="Y16" s="65">
        <f>'S32'!$Q14</f>
        <v>5.5</v>
      </c>
      <c r="Z16" s="65">
        <f>'S31'!$Q14</f>
        <v>4.9000000000000004</v>
      </c>
      <c r="AA16" s="65">
        <f>'S30'!$Q14</f>
        <v>6.3</v>
      </c>
      <c r="AB16" s="65">
        <v>6.2</v>
      </c>
      <c r="AC16" s="65">
        <v>2.2000000000000002</v>
      </c>
      <c r="AD16" s="65">
        <v>13</v>
      </c>
      <c r="AE16" s="65">
        <v>8.1000000000000014</v>
      </c>
      <c r="AF16" s="65">
        <v>5.5</v>
      </c>
      <c r="AG16" s="65">
        <v>7.1999999999999993</v>
      </c>
      <c r="AH16" s="65">
        <v>6.6000000000000005</v>
      </c>
      <c r="AI16" s="65">
        <v>3.7</v>
      </c>
      <c r="AJ16" s="65">
        <v>5.6000000000000005</v>
      </c>
      <c r="AK16" s="65">
        <v>2.6</v>
      </c>
      <c r="AL16" s="65">
        <v>5.6000000000000005</v>
      </c>
      <c r="AM16" s="65">
        <v>6.2</v>
      </c>
      <c r="AN16" s="65">
        <v>7.0000000000000009</v>
      </c>
      <c r="AO16" s="65">
        <v>7.6</v>
      </c>
      <c r="AP16" s="65">
        <v>7.3</v>
      </c>
      <c r="AQ16" s="65">
        <v>6.1</v>
      </c>
      <c r="AR16" s="65">
        <v>8.4500000000000011</v>
      </c>
      <c r="AS16" s="65">
        <v>12.45</v>
      </c>
      <c r="AT16" s="28"/>
      <c r="AU16" s="48"/>
      <c r="AV16" s="47"/>
    </row>
    <row r="17" spans="1:48">
      <c r="A17" s="42"/>
      <c r="B17" s="28"/>
      <c r="C17" s="35"/>
      <c r="D17" s="67"/>
      <c r="E17" s="67">
        <f>SUM(E6:E16)</f>
        <v>1954.2999999999997</v>
      </c>
      <c r="F17" s="67">
        <f>SUM(F6:F16)</f>
        <v>0</v>
      </c>
      <c r="G17" s="67">
        <f t="shared" ref="G17:H17" si="1">SUM(G6:G16)</f>
        <v>41</v>
      </c>
      <c r="H17" s="67">
        <f t="shared" si="1"/>
        <v>54.5</v>
      </c>
      <c r="I17" s="67">
        <f t="shared" ref="I17:AA17" si="2">SUM(I6:I16)</f>
        <v>55</v>
      </c>
      <c r="J17" s="67">
        <f t="shared" si="2"/>
        <v>59</v>
      </c>
      <c r="K17" s="67">
        <f t="shared" si="2"/>
        <v>44</v>
      </c>
      <c r="L17" s="67">
        <f t="shared" si="2"/>
        <v>51</v>
      </c>
      <c r="M17" s="67">
        <f t="shared" si="2"/>
        <v>36.5</v>
      </c>
      <c r="N17" s="67">
        <f t="shared" si="2"/>
        <v>53.499999999999986</v>
      </c>
      <c r="O17" s="67">
        <f t="shared" si="2"/>
        <v>61.500000000000007</v>
      </c>
      <c r="P17" s="67">
        <f t="shared" si="2"/>
        <v>61</v>
      </c>
      <c r="Q17" s="67">
        <f t="shared" si="2"/>
        <v>55.500000000000014</v>
      </c>
      <c r="R17" s="67">
        <f t="shared" si="2"/>
        <v>49.5</v>
      </c>
      <c r="S17" s="67">
        <f t="shared" si="2"/>
        <v>53</v>
      </c>
      <c r="T17" s="67">
        <f t="shared" si="2"/>
        <v>54</v>
      </c>
      <c r="U17" s="67">
        <f t="shared" si="2"/>
        <v>41.5</v>
      </c>
      <c r="V17" s="67">
        <f t="shared" si="2"/>
        <v>42.5</v>
      </c>
      <c r="W17" s="67">
        <f t="shared" si="2"/>
        <v>46.5</v>
      </c>
      <c r="X17" s="67">
        <f t="shared" si="2"/>
        <v>35</v>
      </c>
      <c r="Y17" s="67">
        <f t="shared" si="2"/>
        <v>34</v>
      </c>
      <c r="Z17" s="67">
        <f t="shared" si="2"/>
        <v>34.5</v>
      </c>
      <c r="AA17" s="67">
        <f t="shared" si="2"/>
        <v>42.5</v>
      </c>
      <c r="AB17" s="67">
        <f>SUM(AB7:AB16)</f>
        <v>43.000000000000007</v>
      </c>
      <c r="AC17" s="67">
        <f>SUM(AC7:AC16)</f>
        <v>39</v>
      </c>
      <c r="AD17" s="67">
        <f>SUM(AD7:AD16)</f>
        <v>61</v>
      </c>
      <c r="AE17" s="67">
        <f>SUM(AE7:AE16)</f>
        <v>55.5</v>
      </c>
      <c r="AF17" s="67">
        <f>SUM(AF7:AF16)</f>
        <v>58.500000000000007</v>
      </c>
      <c r="AG17" s="67">
        <f t="shared" ref="AG17:AS17" si="3">SUM(AG6:AG16)</f>
        <v>61.5</v>
      </c>
      <c r="AH17" s="67">
        <f t="shared" si="3"/>
        <v>61</v>
      </c>
      <c r="AI17" s="67">
        <f t="shared" si="3"/>
        <v>58.500000000000007</v>
      </c>
      <c r="AJ17" s="67">
        <f t="shared" si="3"/>
        <v>42.499999999999993</v>
      </c>
      <c r="AK17" s="67">
        <f t="shared" si="3"/>
        <v>45.500000000000007</v>
      </c>
      <c r="AL17" s="67">
        <f t="shared" si="3"/>
        <v>52</v>
      </c>
      <c r="AM17" s="67">
        <f t="shared" si="3"/>
        <v>59.500000000000007</v>
      </c>
      <c r="AN17" s="67">
        <f t="shared" si="3"/>
        <v>54.999999999999993</v>
      </c>
      <c r="AO17" s="67">
        <f t="shared" si="3"/>
        <v>57.999999999999993</v>
      </c>
      <c r="AP17" s="67">
        <f t="shared" si="3"/>
        <v>53.499999999999993</v>
      </c>
      <c r="AQ17" s="67">
        <f t="shared" si="3"/>
        <v>37</v>
      </c>
      <c r="AR17" s="67">
        <f t="shared" si="3"/>
        <v>54.000000000000007</v>
      </c>
      <c r="AS17" s="75">
        <f t="shared" si="3"/>
        <v>60.5</v>
      </c>
      <c r="AT17" s="27"/>
      <c r="AU17" s="48"/>
      <c r="AV17" s="47"/>
    </row>
    <row r="18" spans="1:48">
      <c r="A18" s="42"/>
      <c r="B18" s="84"/>
      <c r="C18" s="85"/>
      <c r="D18" s="86"/>
      <c r="E18" s="86"/>
      <c r="F18" s="89">
        <f>$T18+7</f>
        <v>44462</v>
      </c>
      <c r="G18" s="89">
        <f t="shared" ref="G18:H18" si="4">H18+7</f>
        <v>44546</v>
      </c>
      <c r="H18" s="89">
        <f t="shared" si="4"/>
        <v>44539</v>
      </c>
      <c r="I18" s="89">
        <f t="shared" ref="I18:R18" si="5">J18+7</f>
        <v>44532</v>
      </c>
      <c r="J18" s="89">
        <f t="shared" si="5"/>
        <v>44525</v>
      </c>
      <c r="K18" s="89">
        <f t="shared" si="5"/>
        <v>44518</v>
      </c>
      <c r="L18" s="89">
        <f t="shared" si="5"/>
        <v>44511</v>
      </c>
      <c r="M18" s="89">
        <f t="shared" si="5"/>
        <v>44504</v>
      </c>
      <c r="N18" s="89">
        <f t="shared" si="5"/>
        <v>44497</v>
      </c>
      <c r="O18" s="89">
        <f t="shared" si="5"/>
        <v>44490</v>
      </c>
      <c r="P18" s="89">
        <f t="shared" si="5"/>
        <v>44483</v>
      </c>
      <c r="Q18" s="89">
        <f t="shared" si="5"/>
        <v>44476</v>
      </c>
      <c r="R18" s="89">
        <f t="shared" si="5"/>
        <v>44469</v>
      </c>
      <c r="S18" s="89">
        <f>$T18+7</f>
        <v>44462</v>
      </c>
      <c r="T18" s="89">
        <v>44455</v>
      </c>
      <c r="U18" s="89">
        <v>44447</v>
      </c>
      <c r="V18" s="89">
        <f t="shared" ref="V18:AJ18" si="6">W18+7</f>
        <v>44441</v>
      </c>
      <c r="W18" s="89">
        <f t="shared" si="6"/>
        <v>44434</v>
      </c>
      <c r="X18" s="89">
        <f t="shared" si="6"/>
        <v>44427</v>
      </c>
      <c r="Y18" s="89">
        <f t="shared" si="6"/>
        <v>44420</v>
      </c>
      <c r="Z18" s="89">
        <f t="shared" si="6"/>
        <v>44413</v>
      </c>
      <c r="AA18" s="89">
        <f t="shared" si="6"/>
        <v>44406</v>
      </c>
      <c r="AB18" s="89">
        <f t="shared" si="6"/>
        <v>44399</v>
      </c>
      <c r="AC18" s="89">
        <f t="shared" si="6"/>
        <v>44392</v>
      </c>
      <c r="AD18" s="89">
        <f t="shared" si="6"/>
        <v>44385</v>
      </c>
      <c r="AE18" s="89">
        <f t="shared" si="6"/>
        <v>44378</v>
      </c>
      <c r="AF18" s="89">
        <f t="shared" si="6"/>
        <v>44371</v>
      </c>
      <c r="AG18" s="89">
        <f t="shared" si="6"/>
        <v>44364</v>
      </c>
      <c r="AH18" s="89">
        <f t="shared" si="6"/>
        <v>44357</v>
      </c>
      <c r="AI18" s="89">
        <f t="shared" si="6"/>
        <v>44350</v>
      </c>
      <c r="AJ18" s="89">
        <f t="shared" si="6"/>
        <v>44343</v>
      </c>
      <c r="AK18" s="89">
        <f t="shared" ref="AK18:AQ18" si="7">AL18+7</f>
        <v>44336</v>
      </c>
      <c r="AL18" s="89">
        <f t="shared" si="7"/>
        <v>44329</v>
      </c>
      <c r="AM18" s="89">
        <f t="shared" si="7"/>
        <v>44322</v>
      </c>
      <c r="AN18" s="89">
        <f t="shared" si="7"/>
        <v>44315</v>
      </c>
      <c r="AO18" s="89">
        <f t="shared" si="7"/>
        <v>44308</v>
      </c>
      <c r="AP18" s="89">
        <f t="shared" si="7"/>
        <v>44301</v>
      </c>
      <c r="AQ18" s="89">
        <f t="shared" si="7"/>
        <v>44294</v>
      </c>
      <c r="AR18" s="89">
        <f>AS18+7</f>
        <v>44287</v>
      </c>
      <c r="AS18" s="89">
        <v>44280</v>
      </c>
      <c r="AT18" s="87"/>
      <c r="AU18" s="88"/>
      <c r="AV18" s="47"/>
    </row>
  </sheetData>
  <mergeCells count="1">
    <mergeCell ref="C2:AQ2"/>
  </mergeCells>
  <conditionalFormatting sqref="AO16:AS16">
    <cfRule type="containsBlanks" dxfId="6998" priority="134">
      <formula>LEN(TRIM(AO16))=0</formula>
    </cfRule>
  </conditionalFormatting>
  <conditionalFormatting sqref="AS5:AS11 AS13:AS16 AO5:AR16 AG6:AI16 X16:Y16 X8:Z15 S8:W16 S6:Z7 S5:AI5 O5:Q15 N5:N6 N8:N15 P16:Q16 L5:M16 F5:F16">
    <cfRule type="containsBlanks" dxfId="6997" priority="173">
      <formula>LEN(TRIM(F5))=0</formula>
    </cfRule>
  </conditionalFormatting>
  <conditionalFormatting sqref="AS6:AS11 AS13:AS16 AO6:AR16 AG6:AI16 X16:Y16 X8:Z15 S8:W16 S6:Z7 O6:Q15 P16:Q16 L6:M16 F6:F16">
    <cfRule type="cellIs" dxfId="6996" priority="176" operator="equal">
      <formula>0</formula>
    </cfRule>
  </conditionalFormatting>
  <conditionalFormatting sqref="AS12">
    <cfRule type="containsBlanks" dxfId="6995" priority="87">
      <formula>LEN(TRIM(AS12))=0</formula>
    </cfRule>
  </conditionalFormatting>
  <conditionalFormatting sqref="AS12">
    <cfRule type="cellIs" dxfId="6994" priority="88" operator="equal">
      <formula>0</formula>
    </cfRule>
  </conditionalFormatting>
  <conditionalFormatting sqref="E16">
    <cfRule type="containsBlanks" dxfId="6993" priority="75">
      <formula>LEN(TRIM(E16))=0</formula>
    </cfRule>
  </conditionalFormatting>
  <conditionalFormatting sqref="E5:E16">
    <cfRule type="containsBlanks" dxfId="6992" priority="76">
      <formula>LEN(TRIM(E5))=0</formula>
    </cfRule>
  </conditionalFormatting>
  <conditionalFormatting sqref="E6:E16">
    <cfRule type="cellIs" dxfId="6991" priority="77" operator="equal">
      <formula>0</formula>
    </cfRule>
  </conditionalFormatting>
  <conditionalFormatting sqref="D16">
    <cfRule type="containsBlanks" dxfId="6990" priority="66">
      <formula>LEN(TRIM(D16))=0</formula>
    </cfRule>
  </conditionalFormatting>
  <conditionalFormatting sqref="D5:D16">
    <cfRule type="containsBlanks" dxfId="6989" priority="67">
      <formula>LEN(TRIM(D5))=0</formula>
    </cfRule>
  </conditionalFormatting>
  <conditionalFormatting sqref="D6:D16">
    <cfRule type="cellIs" dxfId="6988" priority="68" operator="equal">
      <formula>0</formula>
    </cfRule>
  </conditionalFormatting>
  <conditionalFormatting sqref="AN16">
    <cfRule type="containsBlanks" dxfId="6987" priority="63">
      <formula>LEN(TRIM(AN16))=0</formula>
    </cfRule>
  </conditionalFormatting>
  <conditionalFormatting sqref="AN5:AN16">
    <cfRule type="containsBlanks" dxfId="6986" priority="64">
      <formula>LEN(TRIM(AN5))=0</formula>
    </cfRule>
  </conditionalFormatting>
  <conditionalFormatting sqref="AN6:AN16">
    <cfRule type="cellIs" dxfId="6985" priority="65" operator="equal">
      <formula>0</formula>
    </cfRule>
  </conditionalFormatting>
  <conditionalFormatting sqref="AM16 AG16:AI16 X16:Y16 S16:V16 P16:Q16 F16 L16:M16">
    <cfRule type="containsBlanks" dxfId="6984" priority="60">
      <formula>LEN(TRIM(F16))=0</formula>
    </cfRule>
  </conditionalFormatting>
  <conditionalFormatting sqref="AM5:AM16">
    <cfRule type="containsBlanks" dxfId="6983" priority="61">
      <formula>LEN(TRIM(AM5))=0</formula>
    </cfRule>
  </conditionalFormatting>
  <conditionalFormatting sqref="AM6:AM16">
    <cfRule type="cellIs" dxfId="6982" priority="62" operator="equal">
      <formula>0</formula>
    </cfRule>
  </conditionalFormatting>
  <conditionalFormatting sqref="AL16">
    <cfRule type="containsBlanks" dxfId="6981" priority="57">
      <formula>LEN(TRIM(AL16))=0</formula>
    </cfRule>
  </conditionalFormatting>
  <conditionalFormatting sqref="AL5:AL16">
    <cfRule type="containsBlanks" dxfId="6980" priority="58">
      <formula>LEN(TRIM(AL5))=0</formula>
    </cfRule>
  </conditionalFormatting>
  <conditionalFormatting sqref="AL6:AL16">
    <cfRule type="cellIs" dxfId="6979" priority="59" operator="equal">
      <formula>0</formula>
    </cfRule>
  </conditionalFormatting>
  <conditionalFormatting sqref="AK16">
    <cfRule type="containsBlanks" dxfId="6978" priority="54">
      <formula>LEN(TRIM(AK16))=0</formula>
    </cfRule>
  </conditionalFormatting>
  <conditionalFormatting sqref="AK5:AK16">
    <cfRule type="containsBlanks" dxfId="6977" priority="55">
      <formula>LEN(TRIM(AK5))=0</formula>
    </cfRule>
  </conditionalFormatting>
  <conditionalFormatting sqref="AK6:AK16">
    <cfRule type="cellIs" dxfId="6976" priority="56" operator="equal">
      <formula>0</formula>
    </cfRule>
  </conditionalFormatting>
  <conditionalFormatting sqref="AJ16">
    <cfRule type="containsBlanks" dxfId="6975" priority="48">
      <formula>LEN(TRIM(AJ16))=0</formula>
    </cfRule>
  </conditionalFormatting>
  <conditionalFormatting sqref="AJ5:AJ16">
    <cfRule type="containsBlanks" dxfId="6974" priority="49">
      <formula>LEN(TRIM(AJ5))=0</formula>
    </cfRule>
  </conditionalFormatting>
  <conditionalFormatting sqref="AJ6:AJ16">
    <cfRule type="cellIs" dxfId="6973" priority="50" operator="equal">
      <formula>0</formula>
    </cfRule>
  </conditionalFormatting>
  <conditionalFormatting sqref="AA6:AF15">
    <cfRule type="containsBlanks" dxfId="6972" priority="40">
      <formula>LEN(TRIM(AA6))=0</formula>
    </cfRule>
  </conditionalFormatting>
  <conditionalFormatting sqref="AA7:AF15">
    <cfRule type="cellIs" dxfId="6971" priority="41" operator="equal">
      <formula>0</formula>
    </cfRule>
  </conditionalFormatting>
  <conditionalFormatting sqref="AA16:AF16">
    <cfRule type="containsBlanks" dxfId="6970" priority="38">
      <formula>LEN(TRIM(AA16))=0</formula>
    </cfRule>
  </conditionalFormatting>
  <conditionalFormatting sqref="AA16:AF16">
    <cfRule type="cellIs" dxfId="6969" priority="39" operator="equal">
      <formula>0</formula>
    </cfRule>
  </conditionalFormatting>
  <conditionalFormatting sqref="AA16:AF16">
    <cfRule type="containsBlanks" dxfId="6968" priority="37">
      <formula>LEN(TRIM(AA16))=0</formula>
    </cfRule>
  </conditionalFormatting>
  <conditionalFormatting sqref="Z16">
    <cfRule type="containsBlanks" dxfId="6967" priority="35">
      <formula>LEN(TRIM(Z16))=0</formula>
    </cfRule>
  </conditionalFormatting>
  <conditionalFormatting sqref="Z16">
    <cfRule type="cellIs" dxfId="6966" priority="36" operator="equal">
      <formula>0</formula>
    </cfRule>
  </conditionalFormatting>
  <conditionalFormatting sqref="Z16">
    <cfRule type="containsBlanks" dxfId="6965" priority="34">
      <formula>LEN(TRIM(Z16))=0</formula>
    </cfRule>
  </conditionalFormatting>
  <conditionalFormatting sqref="W16">
    <cfRule type="containsBlanks" dxfId="6964" priority="33">
      <formula>LEN(TRIM(W16))=0</formula>
    </cfRule>
  </conditionalFormatting>
  <conditionalFormatting sqref="V16">
    <cfRule type="containsBlanks" dxfId="6963" priority="32">
      <formula>LEN(TRIM(V16))=0</formula>
    </cfRule>
  </conditionalFormatting>
  <conditionalFormatting sqref="U16">
    <cfRule type="containsBlanks" dxfId="6962" priority="31">
      <formula>LEN(TRIM(U16))=0</formula>
    </cfRule>
  </conditionalFormatting>
  <conditionalFormatting sqref="T16">
    <cfRule type="containsBlanks" dxfId="6961" priority="30">
      <formula>LEN(TRIM(T16))=0</formula>
    </cfRule>
  </conditionalFormatting>
  <conditionalFormatting sqref="S16">
    <cfRule type="containsBlanks" dxfId="6960" priority="29">
      <formula>LEN(TRIM(S16))=0</formula>
    </cfRule>
  </conditionalFormatting>
  <conditionalFormatting sqref="R5:R16">
    <cfRule type="containsBlanks" dxfId="6959" priority="27">
      <formula>LEN(TRIM(R5))=0</formula>
    </cfRule>
  </conditionalFormatting>
  <conditionalFormatting sqref="R6:R16">
    <cfRule type="cellIs" dxfId="6958" priority="28" operator="equal">
      <formula>0</formula>
    </cfRule>
  </conditionalFormatting>
  <conditionalFormatting sqref="R16">
    <cfRule type="containsBlanks" dxfId="6957" priority="26">
      <formula>LEN(TRIM(R16))=0</formula>
    </cfRule>
  </conditionalFormatting>
  <conditionalFormatting sqref="R16">
    <cfRule type="containsBlanks" dxfId="6956" priority="25">
      <formula>LEN(TRIM(R16))=0</formula>
    </cfRule>
  </conditionalFormatting>
  <conditionalFormatting sqref="N16:O16">
    <cfRule type="containsBlanks" dxfId="6955" priority="18">
      <formula>LEN(TRIM(N16))=0</formula>
    </cfRule>
  </conditionalFormatting>
  <conditionalFormatting sqref="N16:O16">
    <cfRule type="cellIs" dxfId="6954" priority="19" operator="equal">
      <formula>0</formula>
    </cfRule>
  </conditionalFormatting>
  <conditionalFormatting sqref="N16:O16">
    <cfRule type="containsBlanks" dxfId="6953" priority="17">
      <formula>LEN(TRIM(N16))=0</formula>
    </cfRule>
  </conditionalFormatting>
  <conditionalFormatting sqref="N7">
    <cfRule type="containsBlanks" dxfId="6952" priority="15">
      <formula>LEN(TRIM(N7))=0</formula>
    </cfRule>
  </conditionalFormatting>
  <conditionalFormatting sqref="N7">
    <cfRule type="cellIs" dxfId="6951" priority="16" operator="equal">
      <formula>0</formula>
    </cfRule>
  </conditionalFormatting>
  <conditionalFormatting sqref="K5:K16">
    <cfRule type="containsBlanks" dxfId="6950" priority="13">
      <formula>LEN(TRIM(K5))=0</formula>
    </cfRule>
  </conditionalFormatting>
  <conditionalFormatting sqref="K6:K16">
    <cfRule type="cellIs" dxfId="6949" priority="14" operator="equal">
      <formula>0</formula>
    </cfRule>
  </conditionalFormatting>
  <conditionalFormatting sqref="K16">
    <cfRule type="containsBlanks" dxfId="6948" priority="12">
      <formula>LEN(TRIM(K16))=0</formula>
    </cfRule>
  </conditionalFormatting>
  <conditionalFormatting sqref="J5:J16">
    <cfRule type="containsBlanks" dxfId="6947" priority="8">
      <formula>LEN(TRIM(J5))=0</formula>
    </cfRule>
  </conditionalFormatting>
  <conditionalFormatting sqref="J6:J16">
    <cfRule type="cellIs" dxfId="6946" priority="9" operator="equal">
      <formula>0</formula>
    </cfRule>
  </conditionalFormatting>
  <conditionalFormatting sqref="J16">
    <cfRule type="containsBlanks" dxfId="6945" priority="7">
      <formula>LEN(TRIM(J16))=0</formula>
    </cfRule>
  </conditionalFormatting>
  <conditionalFormatting sqref="I5:I16">
    <cfRule type="containsBlanks" dxfId="6944" priority="5">
      <formula>LEN(TRIM(I5))=0</formula>
    </cfRule>
  </conditionalFormatting>
  <conditionalFormatting sqref="I6:I16">
    <cfRule type="cellIs" dxfId="6943" priority="6" operator="equal">
      <formula>0</formula>
    </cfRule>
  </conditionalFormatting>
  <conditionalFormatting sqref="I16">
    <cfRule type="containsBlanks" dxfId="6942" priority="4">
      <formula>LEN(TRIM(I16))=0</formula>
    </cfRule>
  </conditionalFormatting>
  <conditionalFormatting sqref="G5:H16">
    <cfRule type="containsBlanks" dxfId="6941" priority="2">
      <formula>LEN(TRIM(G5))=0</formula>
    </cfRule>
  </conditionalFormatting>
  <conditionalFormatting sqref="G6:H16">
    <cfRule type="cellIs" dxfId="6940" priority="3" operator="equal">
      <formula>0</formula>
    </cfRule>
  </conditionalFormatting>
  <conditionalFormatting sqref="G16:H16">
    <cfRule type="containsBlanks" dxfId="6939" priority="1">
      <formula>LEN(TRIM(G16))=0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8956-F8A0-4CBE-AF73-EF4BC0708AF1}">
  <dimension ref="A1:U17"/>
  <sheetViews>
    <sheetView workbookViewId="0">
      <selection activeCell="D1" sqref="D1:D1048576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" style="1" customWidth="1"/>
    <col min="5" max="5" width="5.5703125" style="1" customWidth="1"/>
    <col min="6" max="6" width="5.28515625" style="1" customWidth="1"/>
    <col min="7" max="7" width="5.42578125" style="1" customWidth="1"/>
    <col min="8" max="8" width="5.140625" style="1" customWidth="1"/>
    <col min="9" max="10" width="4.85546875" style="1" customWidth="1"/>
    <col min="11" max="11" width="5.42578125" style="1" customWidth="1"/>
    <col min="12" max="12" width="5.5703125" style="1" customWidth="1"/>
    <col min="13" max="13" width="5" style="1" customWidth="1"/>
    <col min="14" max="14" width="5.28515625" style="1" customWidth="1"/>
    <col min="15" max="15" width="5.140625" style="1" customWidth="1"/>
    <col min="16" max="16" width="7.42578125" style="1" customWidth="1"/>
    <col min="17" max="17" width="7" style="1" customWidth="1"/>
    <col min="18" max="18" width="4.28515625" style="1" customWidth="1"/>
    <col min="19" max="19" width="17.85546875" style="1" customWidth="1"/>
    <col min="20" max="20" width="4.7109375" style="1" customWidth="1"/>
    <col min="21" max="16384" width="14.42578125" style="1"/>
  </cols>
  <sheetData>
    <row r="1" spans="1:21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1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22"/>
      <c r="S2" s="22"/>
      <c r="T2" s="23"/>
    </row>
    <row r="3" spans="1:21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7"/>
      <c r="S3" s="27"/>
      <c r="T3" s="48"/>
      <c r="U3" s="47"/>
    </row>
    <row r="4" spans="1:21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1">
      <c r="A5" s="40"/>
      <c r="B5" s="45"/>
      <c r="C5" s="55" t="s">
        <v>51</v>
      </c>
      <c r="D5" s="30"/>
      <c r="E5" s="30">
        <v>1.5</v>
      </c>
      <c r="F5" s="30"/>
      <c r="G5" s="30">
        <v>4</v>
      </c>
      <c r="H5" s="30">
        <v>4.5</v>
      </c>
      <c r="I5" s="30">
        <v>5</v>
      </c>
      <c r="J5" s="30">
        <v>5</v>
      </c>
      <c r="K5" s="30">
        <v>4</v>
      </c>
      <c r="L5" s="30">
        <v>4</v>
      </c>
      <c r="M5" s="30">
        <v>4</v>
      </c>
      <c r="N5" s="30">
        <v>5</v>
      </c>
      <c r="O5" s="31">
        <v>5</v>
      </c>
      <c r="P5" s="61">
        <f t="shared" ref="P5:P14" si="0">SUM(D5:O5)</f>
        <v>42</v>
      </c>
      <c r="Q5" s="62">
        <f>IF($P$5=0,"",SUM(P6:P14)/$P$5*100)</f>
        <v>99.999999999999972</v>
      </c>
      <c r="R5" s="28"/>
      <c r="S5" s="27"/>
      <c r="T5" s="48"/>
      <c r="U5" s="47"/>
    </row>
    <row r="6" spans="1:21">
      <c r="A6" s="41"/>
      <c r="B6" s="46"/>
      <c r="C6" s="56" t="s">
        <v>57</v>
      </c>
      <c r="D6" s="33"/>
      <c r="E6" s="33">
        <v>1</v>
      </c>
      <c r="F6" s="33"/>
      <c r="G6" s="68">
        <v>3.5</v>
      </c>
      <c r="H6" s="33"/>
      <c r="I6" s="33"/>
      <c r="J6" s="33"/>
      <c r="K6" s="33"/>
      <c r="L6" s="33"/>
      <c r="M6" s="33"/>
      <c r="N6" s="33"/>
      <c r="O6" s="34"/>
      <c r="P6" s="63">
        <f t="shared" si="0"/>
        <v>4.5</v>
      </c>
      <c r="Q6" s="64">
        <f t="shared" ref="Q6:Q14" si="1">IF($P$5=0,0,P6/$P$5*100)</f>
        <v>10.714285714285714</v>
      </c>
      <c r="R6" s="28"/>
      <c r="S6" s="114" t="s">
        <v>86</v>
      </c>
      <c r="T6" s="48"/>
      <c r="U6" s="47"/>
    </row>
    <row r="7" spans="1:21">
      <c r="A7" s="41"/>
      <c r="B7" s="46"/>
      <c r="C7" s="56" t="s">
        <v>87</v>
      </c>
      <c r="D7" s="33"/>
      <c r="E7" s="33"/>
      <c r="F7" s="33"/>
      <c r="G7" s="33"/>
      <c r="H7" s="33"/>
      <c r="I7" s="33">
        <v>0.5</v>
      </c>
      <c r="J7" s="33"/>
      <c r="K7" s="33">
        <v>2.5</v>
      </c>
      <c r="L7" s="33">
        <v>0.5</v>
      </c>
      <c r="M7" s="33">
        <v>0.2</v>
      </c>
      <c r="N7" s="33">
        <v>3</v>
      </c>
      <c r="O7" s="34">
        <v>2</v>
      </c>
      <c r="P7" s="63">
        <f t="shared" si="0"/>
        <v>8.6999999999999993</v>
      </c>
      <c r="Q7" s="64">
        <f t="shared" si="1"/>
        <v>20.714285714285712</v>
      </c>
      <c r="R7" s="28"/>
      <c r="S7" s="115"/>
      <c r="T7" s="48"/>
      <c r="U7" s="47"/>
    </row>
    <row r="8" spans="1:21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5"/>
      <c r="T8" s="48"/>
      <c r="U8" s="47"/>
    </row>
    <row r="9" spans="1:21">
      <c r="A9" s="41"/>
      <c r="B9" s="46"/>
      <c r="C9" s="56" t="s">
        <v>61</v>
      </c>
      <c r="D9" s="33"/>
      <c r="E9" s="33"/>
      <c r="F9" s="33"/>
      <c r="G9" s="33"/>
      <c r="H9" s="33">
        <v>3.2</v>
      </c>
      <c r="I9" s="33"/>
      <c r="J9" s="33">
        <v>1.9</v>
      </c>
      <c r="K9" s="33"/>
      <c r="L9" s="33"/>
      <c r="M9" s="33"/>
      <c r="N9" s="33"/>
      <c r="O9" s="34"/>
      <c r="P9" s="63">
        <f t="shared" si="0"/>
        <v>5.0999999999999996</v>
      </c>
      <c r="Q9" s="64">
        <f t="shared" si="1"/>
        <v>12.142857142857141</v>
      </c>
      <c r="R9" s="28"/>
      <c r="S9" s="115"/>
      <c r="T9" s="48"/>
      <c r="U9" s="47"/>
    </row>
    <row r="10" spans="1:21">
      <c r="A10" s="41"/>
      <c r="B10" s="46"/>
      <c r="C10" s="56" t="s">
        <v>63</v>
      </c>
      <c r="D10" s="33"/>
      <c r="E10" s="33"/>
      <c r="F10" s="33"/>
      <c r="G10" s="33"/>
      <c r="H10" s="33"/>
      <c r="I10" s="33">
        <v>3.5</v>
      </c>
      <c r="J10" s="33"/>
      <c r="K10" s="33"/>
      <c r="L10" s="33">
        <v>1.5</v>
      </c>
      <c r="M10" s="33">
        <v>3</v>
      </c>
      <c r="N10" s="33"/>
      <c r="O10" s="34"/>
      <c r="P10" s="63">
        <f t="shared" si="0"/>
        <v>8</v>
      </c>
      <c r="Q10" s="64">
        <f t="shared" si="1"/>
        <v>19.047619047619047</v>
      </c>
      <c r="R10" s="28"/>
      <c r="S10" s="115"/>
      <c r="T10" s="48"/>
      <c r="U10" s="47"/>
    </row>
    <row r="11" spans="1:21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/>
      <c r="K11" s="33">
        <v>0.5</v>
      </c>
      <c r="L11" s="33"/>
      <c r="M11" s="33"/>
      <c r="N11" s="33"/>
      <c r="O11" s="34"/>
      <c r="P11" s="63">
        <f t="shared" si="0"/>
        <v>0.5</v>
      </c>
      <c r="Q11" s="64">
        <f t="shared" si="1"/>
        <v>1.1904761904761905</v>
      </c>
      <c r="R11" s="28"/>
      <c r="S11" s="115"/>
      <c r="T11" s="48"/>
      <c r="U11" s="47"/>
    </row>
    <row r="12" spans="1:21">
      <c r="A12" s="41"/>
      <c r="B12" s="46"/>
      <c r="C12" s="56" t="s">
        <v>67</v>
      </c>
      <c r="D12" s="33"/>
      <c r="E12" s="33"/>
      <c r="F12" s="33"/>
      <c r="G12" s="33"/>
      <c r="H12" s="33">
        <v>0.5</v>
      </c>
      <c r="I12" s="33">
        <v>0.6</v>
      </c>
      <c r="J12" s="33">
        <v>1.5</v>
      </c>
      <c r="K12" s="33"/>
      <c r="L12" s="33"/>
      <c r="M12" s="33"/>
      <c r="N12" s="33"/>
      <c r="O12" s="34"/>
      <c r="P12" s="63">
        <f t="shared" si="0"/>
        <v>2.6</v>
      </c>
      <c r="Q12" s="64">
        <f t="shared" si="1"/>
        <v>6.1904761904761907</v>
      </c>
      <c r="R12" s="28"/>
      <c r="S12" s="115"/>
      <c r="T12" s="48"/>
      <c r="U12" s="47"/>
    </row>
    <row r="13" spans="1:21">
      <c r="A13" s="41"/>
      <c r="B13" s="46"/>
      <c r="C13" s="56" t="s">
        <v>69</v>
      </c>
      <c r="D13" s="33"/>
      <c r="E13" s="33"/>
      <c r="F13" s="33"/>
      <c r="G13" s="33">
        <v>0.5</v>
      </c>
      <c r="H13" s="33">
        <v>0.65</v>
      </c>
      <c r="I13" s="33">
        <v>0.3</v>
      </c>
      <c r="J13" s="33">
        <v>1.4</v>
      </c>
      <c r="K13" s="33">
        <v>0.5</v>
      </c>
      <c r="L13" s="33">
        <v>0.3</v>
      </c>
      <c r="M13" s="33">
        <v>0.3</v>
      </c>
      <c r="N13" s="33">
        <v>1</v>
      </c>
      <c r="O13" s="34">
        <v>1.5</v>
      </c>
      <c r="P13" s="63">
        <f t="shared" si="0"/>
        <v>6.4499999999999993</v>
      </c>
      <c r="Q13" s="64">
        <f t="shared" si="1"/>
        <v>15.357142857142856</v>
      </c>
      <c r="R13" s="28"/>
      <c r="S13" s="115"/>
      <c r="T13" s="48"/>
      <c r="U13" s="47"/>
    </row>
    <row r="14" spans="1:21">
      <c r="A14" s="41"/>
      <c r="B14" s="46"/>
      <c r="C14" s="57" t="s">
        <v>71</v>
      </c>
      <c r="D14" s="59"/>
      <c r="E14" s="59">
        <v>0.5</v>
      </c>
      <c r="F14" s="59"/>
      <c r="G14" s="59"/>
      <c r="H14" s="59">
        <v>0.15</v>
      </c>
      <c r="I14" s="59">
        <v>0.1</v>
      </c>
      <c r="J14" s="59">
        <v>0.2</v>
      </c>
      <c r="K14" s="59">
        <v>0.5</v>
      </c>
      <c r="L14" s="59">
        <v>1.7</v>
      </c>
      <c r="M14" s="59">
        <v>0.5</v>
      </c>
      <c r="N14" s="59">
        <v>1</v>
      </c>
      <c r="O14" s="60">
        <v>1.5</v>
      </c>
      <c r="P14" s="65">
        <f t="shared" si="0"/>
        <v>6.15</v>
      </c>
      <c r="Q14" s="66">
        <f t="shared" si="1"/>
        <v>14.642857142857144</v>
      </c>
      <c r="R14" s="28"/>
      <c r="S14" s="116"/>
      <c r="T14" s="48"/>
      <c r="U14" s="47"/>
    </row>
    <row r="15" spans="1:21">
      <c r="A15" s="42"/>
      <c r="B15" s="28"/>
      <c r="C15" s="35"/>
      <c r="D15" s="67">
        <f t="shared" ref="D15:O15" si="2">SUM(D6:D14)</f>
        <v>0</v>
      </c>
      <c r="E15" s="67">
        <f t="shared" si="2"/>
        <v>1.5</v>
      </c>
      <c r="F15" s="67">
        <f t="shared" si="2"/>
        <v>0</v>
      </c>
      <c r="G15" s="67">
        <f t="shared" si="2"/>
        <v>4</v>
      </c>
      <c r="H15" s="67">
        <f t="shared" si="2"/>
        <v>4.5000000000000009</v>
      </c>
      <c r="I15" s="67">
        <f t="shared" si="2"/>
        <v>4.9999999999999991</v>
      </c>
      <c r="J15" s="67">
        <f t="shared" si="2"/>
        <v>5</v>
      </c>
      <c r="K15" s="67">
        <f t="shared" si="2"/>
        <v>4</v>
      </c>
      <c r="L15" s="67">
        <f t="shared" si="2"/>
        <v>4</v>
      </c>
      <c r="M15" s="67">
        <f t="shared" si="2"/>
        <v>4</v>
      </c>
      <c r="N15" s="67">
        <f t="shared" si="2"/>
        <v>5</v>
      </c>
      <c r="O15" s="67">
        <f t="shared" si="2"/>
        <v>5</v>
      </c>
      <c r="P15" s="35"/>
      <c r="Q15" s="35"/>
      <c r="R15" s="27"/>
      <c r="S15" s="27"/>
      <c r="T15" s="48"/>
      <c r="U15" s="47"/>
    </row>
    <row r="16" spans="1:21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47"/>
    </row>
    <row r="17" spans="2:20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37"/>
      <c r="S17" s="37"/>
      <c r="T17" s="38"/>
    </row>
  </sheetData>
  <mergeCells count="3">
    <mergeCell ref="C2:Q2"/>
    <mergeCell ref="S6:S14"/>
    <mergeCell ref="C17:Q17"/>
  </mergeCells>
  <conditionalFormatting sqref="D6:D14">
    <cfRule type="expression" dxfId="5293" priority="56">
      <formula>AND((D6/$D$5)&gt;0,(D6/$D$5)&lt;=0.2)</formula>
    </cfRule>
  </conditionalFormatting>
  <conditionalFormatting sqref="D6:D14">
    <cfRule type="expression" dxfId="5292" priority="57">
      <formula>AND((D6/$D$5)&gt;0.2,(D6/$D$5)&lt;=0.4)</formula>
    </cfRule>
  </conditionalFormatting>
  <conditionalFormatting sqref="D6:D14">
    <cfRule type="expression" dxfId="5291" priority="58">
      <formula>AND((D6/$D$5)&gt;0.4,(D6/$D$5)&lt;=0.6)</formula>
    </cfRule>
  </conditionalFormatting>
  <conditionalFormatting sqref="D6:D14">
    <cfRule type="expression" dxfId="5290" priority="59">
      <formula>AND((D6/$D$5)&gt;0.6,(D6/$D$5)&lt;=0.8)</formula>
    </cfRule>
  </conditionalFormatting>
  <conditionalFormatting sqref="D6:D14">
    <cfRule type="expression" dxfId="5289" priority="60">
      <formula>(D6/$D$5)&gt;0.8</formula>
    </cfRule>
  </conditionalFormatting>
  <conditionalFormatting sqref="E6:E14">
    <cfRule type="expression" dxfId="5288" priority="61">
      <formula>AND((E6/$E$5)&gt;0.2,(E6/$E$5)&lt;=0.4)</formula>
    </cfRule>
  </conditionalFormatting>
  <conditionalFormatting sqref="E6:E14">
    <cfRule type="expression" dxfId="5287" priority="62">
      <formula>AND((E6/$E$5)*100&gt;0,(E6/$E$5)*100&lt;=20)</formula>
    </cfRule>
  </conditionalFormatting>
  <conditionalFormatting sqref="E6:E14">
    <cfRule type="expression" dxfId="5286" priority="63">
      <formula>AND((E6/$E$5)*100&gt;40,(E6/$E$5)*100&lt;=60)</formula>
    </cfRule>
  </conditionalFormatting>
  <conditionalFormatting sqref="E6:E14">
    <cfRule type="expression" dxfId="5285" priority="64">
      <formula>AND((E6/$E$5)*100&gt;60,(E6/$E$5)*100&lt;=80)</formula>
    </cfRule>
  </conditionalFormatting>
  <conditionalFormatting sqref="E6:E14">
    <cfRule type="expression" dxfId="5284" priority="65">
      <formula>(E6/$E$5)&gt;0.8</formula>
    </cfRule>
  </conditionalFormatting>
  <conditionalFormatting sqref="F7:F14">
    <cfRule type="expression" dxfId="5283" priority="66">
      <formula>AND((F7/$F$5)&gt;0,(F7/$F$5)&lt;=0.2)</formula>
    </cfRule>
  </conditionalFormatting>
  <conditionalFormatting sqref="F7:F14">
    <cfRule type="expression" dxfId="5282" priority="67">
      <formula>AND((F7/$F$5)&gt;0.2,(F7/$F$5)&lt;=0.4)</formula>
    </cfRule>
  </conditionalFormatting>
  <conditionalFormatting sqref="F7:F14">
    <cfRule type="expression" dxfId="5281" priority="68">
      <formula>AND((F7/$F$5)&gt;0.4,(F7/$F$5)&lt;=0.6)</formula>
    </cfRule>
  </conditionalFormatting>
  <conditionalFormatting sqref="F7:F14">
    <cfRule type="expression" dxfId="5280" priority="69">
      <formula>AND((F7/$F$5)&gt;0.6,(F7/$F$5)*100&lt;=0.8)</formula>
    </cfRule>
  </conditionalFormatting>
  <conditionalFormatting sqref="F7:F14">
    <cfRule type="expression" dxfId="5279" priority="70">
      <formula>(F7/$F$5)&gt;0.8</formula>
    </cfRule>
  </conditionalFormatting>
  <conditionalFormatting sqref="G6:G14">
    <cfRule type="expression" dxfId="5278" priority="71">
      <formula>AND((G6/$G$5)&gt;0,(G6/$G$5)&lt;=0.2)</formula>
    </cfRule>
  </conditionalFormatting>
  <conditionalFormatting sqref="G6:G14">
    <cfRule type="expression" dxfId="5277" priority="72">
      <formula>AND((G6/$G$5)&gt;0.2,(G6/$G$5)&lt;=0.4)</formula>
    </cfRule>
  </conditionalFormatting>
  <conditionalFormatting sqref="G6:G14">
    <cfRule type="expression" dxfId="5276" priority="73">
      <formula>AND((G6/$G$5)&gt;0.4,(G6/$G$5)&lt;=0.6)</formula>
    </cfRule>
  </conditionalFormatting>
  <conditionalFormatting sqref="G6:G14">
    <cfRule type="expression" dxfId="5275" priority="74">
      <formula>AND((G6/$G$5)&gt;0.6,(G6/$G$5)&lt;=0.8)</formula>
    </cfRule>
  </conditionalFormatting>
  <conditionalFormatting sqref="G6:G14">
    <cfRule type="expression" dxfId="5274" priority="75">
      <formula>(G6/$G$5)&gt;0.8</formula>
    </cfRule>
  </conditionalFormatting>
  <conditionalFormatting sqref="M13:O13 G6 I6:O12 D7:G12 D13:K13 D14:O14 D6:E6">
    <cfRule type="containsBlanks" dxfId="5273" priority="76">
      <formula>LEN(TRIM(D6))=0</formula>
    </cfRule>
  </conditionalFormatting>
  <conditionalFormatting sqref="H13:H14">
    <cfRule type="expression" dxfId="5272" priority="77">
      <formula>AND((H13/$H$5)&gt;0,(H13/$H$5)&lt;=0.2)</formula>
    </cfRule>
  </conditionalFormatting>
  <conditionalFormatting sqref="H13:H14">
    <cfRule type="expression" dxfId="5271" priority="78">
      <formula>AND((H13/$H$5)&gt;0.2,(H13/$H$5)&lt;=0.4)</formula>
    </cfRule>
  </conditionalFormatting>
  <conditionalFormatting sqref="H13:H14">
    <cfRule type="expression" dxfId="5270" priority="79">
      <formula>AND((H13/$H$5)&gt;0.4,(H13/$H$5)&lt;=0.6)</formula>
    </cfRule>
  </conditionalFormatting>
  <conditionalFormatting sqref="H13:H14">
    <cfRule type="expression" dxfId="5269" priority="80">
      <formula>AND((H13/$H$5)&gt;0.6,(H13/$H$5)&lt;=0.8)</formula>
    </cfRule>
  </conditionalFormatting>
  <conditionalFormatting sqref="H13:H14">
    <cfRule type="expression" dxfId="5268" priority="81">
      <formula>(H13/$H$5)&gt;0.8</formula>
    </cfRule>
  </conditionalFormatting>
  <conditionalFormatting sqref="I6:I14">
    <cfRule type="expression" dxfId="5267" priority="82">
      <formula>AND((I6/$I$5)&gt;0,(I6/$I$5)&lt;=0.2)</formula>
    </cfRule>
  </conditionalFormatting>
  <conditionalFormatting sqref="I6:I14">
    <cfRule type="expression" dxfId="5266" priority="83">
      <formula>AND((I6/$I$5)&gt;0.2,(I6/$I$5)&lt;=0.4)</formula>
    </cfRule>
  </conditionalFormatting>
  <conditionalFormatting sqref="I6:I14">
    <cfRule type="expression" dxfId="5265" priority="84">
      <formula>AND((I6/$I$5)&gt;0.4,(I6/$I$5)&lt;=0.62)</formula>
    </cfRule>
  </conditionalFormatting>
  <conditionalFormatting sqref="I6:I14">
    <cfRule type="expression" dxfId="5264" priority="85">
      <formula>AND((I6/$I$5)&gt;0.6,(I6/$I$5)&lt;=0.8)</formula>
    </cfRule>
  </conditionalFormatting>
  <conditionalFormatting sqref="I6:I14">
    <cfRule type="expression" dxfId="5263" priority="86">
      <formula>(I6/$I$5)&gt;0.8</formula>
    </cfRule>
  </conditionalFormatting>
  <conditionalFormatting sqref="J6:J14">
    <cfRule type="expression" dxfId="5262" priority="87">
      <formula>AND((J6/$J$5)&gt;0,(J6/$J$5)&lt;=0.2)</formula>
    </cfRule>
  </conditionalFormatting>
  <conditionalFormatting sqref="J6:J14">
    <cfRule type="expression" dxfId="5261" priority="88">
      <formula>AND((J6/$J$5)&gt;0.2,(J6/$J$5)&lt;=0.4)</formula>
    </cfRule>
  </conditionalFormatting>
  <conditionalFormatting sqref="J6:J14">
    <cfRule type="expression" dxfId="5260" priority="89">
      <formula>AND((J6/$J$5)&gt;0.4,(J6/$J$5)&lt;=0.6)</formula>
    </cfRule>
  </conditionalFormatting>
  <conditionalFormatting sqref="J6:J14">
    <cfRule type="expression" dxfId="5259" priority="90">
      <formula>AND((J6/$J$5)&gt;0.6,(J6/$J$5)&lt;=0.8)</formula>
    </cfRule>
  </conditionalFormatting>
  <conditionalFormatting sqref="J6:J14">
    <cfRule type="expression" dxfId="5258" priority="91">
      <formula>(J6/$J$5)&gt;0.8</formula>
    </cfRule>
  </conditionalFormatting>
  <conditionalFormatting sqref="K6:K14">
    <cfRule type="expression" dxfId="5257" priority="92">
      <formula>AND((K6/$K$5)&gt;0,(K6/$K$5)&lt;=0.2)</formula>
    </cfRule>
  </conditionalFormatting>
  <conditionalFormatting sqref="K6:K14">
    <cfRule type="expression" dxfId="5256" priority="93">
      <formula>AND((K6/$K$5)&gt;0.2,(K6/$K$5)&lt;=0.4)</formula>
    </cfRule>
  </conditionalFormatting>
  <conditionalFormatting sqref="K6:K14">
    <cfRule type="expression" dxfId="5255" priority="94">
      <formula>AND((K6/$K$5)&gt;0.4,(K6/$K$5)&lt;=0.6)</formula>
    </cfRule>
  </conditionalFormatting>
  <conditionalFormatting sqref="K6:K14">
    <cfRule type="expression" dxfId="5254" priority="95">
      <formula>AND((K6/$K$5)&gt;0.6,(K6/$K$5)&lt;=0.8)</formula>
    </cfRule>
  </conditionalFormatting>
  <conditionalFormatting sqref="K6:K14">
    <cfRule type="expression" dxfId="5253" priority="96">
      <formula>(K6/$K$5)&gt;0.8</formula>
    </cfRule>
  </conditionalFormatting>
  <conditionalFormatting sqref="L6:L12 L14">
    <cfRule type="expression" dxfId="5252" priority="97">
      <formula>AND((L6/$L$5)&gt;0,(L6/$L$5)&lt;=0.2)</formula>
    </cfRule>
  </conditionalFormatting>
  <conditionalFormatting sqref="L6:L12 L14">
    <cfRule type="expression" dxfId="5251" priority="98">
      <formula>AND((L6/$L$5)&gt;0.2,(L6/$L$5)&lt;=0.4)</formula>
    </cfRule>
  </conditionalFormatting>
  <conditionalFormatting sqref="L6:L12 L14">
    <cfRule type="expression" dxfId="5250" priority="99">
      <formula>AND((L6/$L$5)&gt;0.4,(L6/$L$5)&lt;=0.6)</formula>
    </cfRule>
  </conditionalFormatting>
  <conditionalFormatting sqref="L6:L12 L14">
    <cfRule type="expression" dxfId="5249" priority="100">
      <formula>AND((L6/$L$5)&gt;0.6,(L6/$L$5)&lt;=0.8)</formula>
    </cfRule>
  </conditionalFormatting>
  <conditionalFormatting sqref="L6:L12 L14">
    <cfRule type="expression" dxfId="5248" priority="101">
      <formula>(L6/$L$5)&gt;0.8</formula>
    </cfRule>
  </conditionalFormatting>
  <conditionalFormatting sqref="M6:M14">
    <cfRule type="expression" dxfId="5247" priority="102">
      <formula>AND((M6/$M$5)&gt;0,(M6/$M$5)&lt;=0.2)</formula>
    </cfRule>
  </conditionalFormatting>
  <conditionalFormatting sqref="M6:M14">
    <cfRule type="expression" dxfId="5246" priority="103">
      <formula>AND((M6/$M$5)&gt;0.2,(M6/$M$5)&lt;=0.4)</formula>
    </cfRule>
  </conditionalFormatting>
  <conditionalFormatting sqref="M6:M14">
    <cfRule type="expression" dxfId="5245" priority="104">
      <formula>AND((M6/$M$5)&gt;0.4,(M6/$M$5)&lt;=0.6)</formula>
    </cfRule>
  </conditionalFormatting>
  <conditionalFormatting sqref="M6:M14">
    <cfRule type="expression" dxfId="5244" priority="105">
      <formula>AND((M6/$M$5)&gt;0.6,(M6/$M$5)&lt;=0.8)</formula>
    </cfRule>
  </conditionalFormatting>
  <conditionalFormatting sqref="M6:M14">
    <cfRule type="expression" dxfId="5243" priority="106">
      <formula>(M6/$M$5)&gt;0.8</formula>
    </cfRule>
  </conditionalFormatting>
  <conditionalFormatting sqref="N6:N14">
    <cfRule type="expression" dxfId="5242" priority="107">
      <formula>AND((N6/$N$5)&gt;0,(N6/$N$5)&lt;=0.2)</formula>
    </cfRule>
  </conditionalFormatting>
  <conditionalFormatting sqref="N6:N14">
    <cfRule type="expression" dxfId="5241" priority="108">
      <formula>AND((N6/$N$5)&gt;0.2,(N6/$N$5)&lt;=0.4)</formula>
    </cfRule>
  </conditionalFormatting>
  <conditionalFormatting sqref="N6:N14">
    <cfRule type="expression" dxfId="5240" priority="109">
      <formula>AND((N6/$N$5)&gt;0.4,(N6/$N$5)&lt;=0.6)</formula>
    </cfRule>
  </conditionalFormatting>
  <conditionalFormatting sqref="N6:N14">
    <cfRule type="expression" dxfId="5239" priority="110">
      <formula>AND((N6/$N$5)&gt;0.6,(N6/$N$5)&lt;=0.8)</formula>
    </cfRule>
  </conditionalFormatting>
  <conditionalFormatting sqref="N6:N14">
    <cfRule type="expression" dxfId="5238" priority="111">
      <formula>(N6/$N$5)&gt;0.8</formula>
    </cfRule>
  </conditionalFormatting>
  <conditionalFormatting sqref="O6:O14">
    <cfRule type="expression" dxfId="5237" priority="112">
      <formula>AND((O6/$O$5)&gt;0,(O6/$O$5)&lt;=0.2)</formula>
    </cfRule>
  </conditionalFormatting>
  <conditionalFormatting sqref="O6:O14">
    <cfRule type="expression" dxfId="5236" priority="113">
      <formula>AND((O6/$O$5)&gt;0.2,(O6/$O$5)&lt;=0.4)</formula>
    </cfRule>
  </conditionalFormatting>
  <conditionalFormatting sqref="O6:O14">
    <cfRule type="expression" dxfId="5235" priority="114">
      <formula>AND((O6/$O$5)&gt;0.4,(O6/$O$5)&lt;=0.6)</formula>
    </cfRule>
  </conditionalFormatting>
  <conditionalFormatting sqref="O6:O14">
    <cfRule type="expression" dxfId="5234" priority="115">
      <formula>AND((O6/$O$5)&gt;0.6,(O6/$O$5)&lt;=0.8)</formula>
    </cfRule>
  </conditionalFormatting>
  <conditionalFormatting sqref="O6:O14">
    <cfRule type="expression" dxfId="5233" priority="116">
      <formula>(O6/$O$5)&gt;0.8</formula>
    </cfRule>
  </conditionalFormatting>
  <conditionalFormatting sqref="P5:Q14">
    <cfRule type="containsBlanks" dxfId="5232" priority="117">
      <formula>LEN(TRIM(P5))=0</formula>
    </cfRule>
  </conditionalFormatting>
  <conditionalFormatting sqref="P6:Q14 M13:O13 G6 I5:O12 D5:G5 D13:K13 D14:O14 D7:G12 D6:E6">
    <cfRule type="cellIs" dxfId="5231" priority="118" operator="equal">
      <formula>0</formula>
    </cfRule>
  </conditionalFormatting>
  <conditionalFormatting sqref="Q5">
    <cfRule type="cellIs" dxfId="5230" priority="50" operator="greaterThan">
      <formula>100</formula>
    </cfRule>
  </conditionalFormatting>
  <conditionalFormatting sqref="Q5">
    <cfRule type="cellIs" dxfId="5229" priority="49" operator="lessThan">
      <formula>100</formula>
    </cfRule>
  </conditionalFormatting>
  <conditionalFormatting sqref="Q6:Q14">
    <cfRule type="top10" dxfId="5228" priority="48" rank="3"/>
  </conditionalFormatting>
  <conditionalFormatting sqref="F12">
    <cfRule type="expression" dxfId="5227" priority="43">
      <formula>AND((F12/$H$5)&gt;0,(F12/$H$5)&lt;=0.2)</formula>
    </cfRule>
  </conditionalFormatting>
  <conditionalFormatting sqref="F12">
    <cfRule type="expression" dxfId="5226" priority="44">
      <formula>AND((F12/$H$5)&gt;0.2,(F12/$H$5)&lt;=0.4)</formula>
    </cfRule>
  </conditionalFormatting>
  <conditionalFormatting sqref="F12">
    <cfRule type="expression" dxfId="5225" priority="45">
      <formula>AND((F12/$H$5)&gt;0.4,(F12/$H$5)&lt;=0.6)</formula>
    </cfRule>
  </conditionalFormatting>
  <conditionalFormatting sqref="F12">
    <cfRule type="expression" dxfId="5224" priority="46">
      <formula>AND((F12/$H$5)&gt;0.6,(F12/$H$5)&lt;=0.8)</formula>
    </cfRule>
  </conditionalFormatting>
  <conditionalFormatting sqref="F12">
    <cfRule type="expression" dxfId="5223" priority="47">
      <formula>(F12/$H$5)&gt;0.8</formula>
    </cfRule>
  </conditionalFormatting>
  <conditionalFormatting sqref="F12">
    <cfRule type="expression" dxfId="5222" priority="38">
      <formula>AND((F12/$D$5)&gt;0,(F12/$D$5)&lt;=0.2)</formula>
    </cfRule>
  </conditionalFormatting>
  <conditionalFormatting sqref="F12">
    <cfRule type="expression" dxfId="5221" priority="39">
      <formula>AND((F12/$D$5)&gt;0.2,(F12/$D$5)&lt;=0.4)</formula>
    </cfRule>
  </conditionalFormatting>
  <conditionalFormatting sqref="F12">
    <cfRule type="expression" dxfId="5220" priority="40">
      <formula>AND((F12/$D$5)&gt;0.4,(F12/$D$5)&lt;=0.6)</formula>
    </cfRule>
  </conditionalFormatting>
  <conditionalFormatting sqref="F12">
    <cfRule type="expression" dxfId="5219" priority="41">
      <formula>AND((F12/$D$5)&gt;0.6,(F12/$D$5)&lt;=0.8)</formula>
    </cfRule>
  </conditionalFormatting>
  <conditionalFormatting sqref="F12">
    <cfRule type="expression" dxfId="5218" priority="42">
      <formula>(F12/$D$5)&gt;0.8</formula>
    </cfRule>
  </conditionalFormatting>
  <conditionalFormatting sqref="L13">
    <cfRule type="containsBlanks" dxfId="5217" priority="31">
      <formula>LEN(TRIM(L13))=0</formula>
    </cfRule>
  </conditionalFormatting>
  <conditionalFormatting sqref="L13">
    <cfRule type="expression" dxfId="5216" priority="32">
      <formula>AND((L13/$L$5)&gt;0,(L13/$L$5)&lt;=0.2)</formula>
    </cfRule>
  </conditionalFormatting>
  <conditionalFormatting sqref="L13">
    <cfRule type="expression" dxfId="5215" priority="33">
      <formula>AND((L13/$L$5)&gt;0.2,(L13/$L$5)&lt;=0.4)</formula>
    </cfRule>
  </conditionalFormatting>
  <conditionalFormatting sqref="L13">
    <cfRule type="expression" dxfId="5214" priority="34">
      <formula>AND((L13/$L$5)&gt;0.4,(L13/$L$5)&lt;=0.6)</formula>
    </cfRule>
  </conditionalFormatting>
  <conditionalFormatting sqref="L13">
    <cfRule type="expression" dxfId="5213" priority="35">
      <formula>AND((L13/$L$5)&gt;0.6,(L13/$L$5)&lt;=0.8)</formula>
    </cfRule>
  </conditionalFormatting>
  <conditionalFormatting sqref="L13">
    <cfRule type="expression" dxfId="5212" priority="36">
      <formula>(L13/$L$5)&gt;0.8</formula>
    </cfRule>
  </conditionalFormatting>
  <conditionalFormatting sqref="L13">
    <cfRule type="cellIs" dxfId="5211" priority="37" operator="equal">
      <formula>0</formula>
    </cfRule>
  </conditionalFormatting>
  <conditionalFormatting sqref="L14">
    <cfRule type="expression" dxfId="5210" priority="26">
      <formula>AND((L14/$K$5)&gt;0,(L14/$K$5)&lt;=0.2)</formula>
    </cfRule>
  </conditionalFormatting>
  <conditionalFormatting sqref="L14">
    <cfRule type="expression" dxfId="5209" priority="27">
      <formula>AND((L14/$K$5)&gt;0.2,(L14/$K$5)&lt;=0.4)</formula>
    </cfRule>
  </conditionalFormatting>
  <conditionalFormatting sqref="L14">
    <cfRule type="expression" dxfId="5208" priority="28">
      <formula>AND((L14/$K$5)&gt;0.4,(L14/$K$5)&lt;=0.6)</formula>
    </cfRule>
  </conditionalFormatting>
  <conditionalFormatting sqref="L14">
    <cfRule type="expression" dxfId="5207" priority="29">
      <formula>AND((L14/$K$5)&gt;0.6,(L14/$K$5)&lt;=0.8)</formula>
    </cfRule>
  </conditionalFormatting>
  <conditionalFormatting sqref="L14">
    <cfRule type="expression" dxfId="5206" priority="30">
      <formula>(L14/$K$5)&gt;0.8</formula>
    </cfRule>
  </conditionalFormatting>
  <conditionalFormatting sqref="F6">
    <cfRule type="containsBlanks" dxfId="5205" priority="19">
      <formula>LEN(TRIM(F6))=0</formula>
    </cfRule>
  </conditionalFormatting>
  <conditionalFormatting sqref="F6">
    <cfRule type="expression" dxfId="5204" priority="20">
      <formula>AND((F6/$I$5)&gt;0,(F6/$I$5)&lt;=0.2)</formula>
    </cfRule>
  </conditionalFormatting>
  <conditionalFormatting sqref="F6">
    <cfRule type="expression" dxfId="5203" priority="21">
      <formula>AND((F6/$I$5)&gt;0.2,(F6/$I$5)&lt;=0.4)</formula>
    </cfRule>
  </conditionalFormatting>
  <conditionalFormatting sqref="F6">
    <cfRule type="expression" dxfId="5202" priority="22">
      <formula>AND((F6/$I$5)&gt;0.4,(F6/$I$5)&lt;=0.62)</formula>
    </cfRule>
  </conditionalFormatting>
  <conditionalFormatting sqref="F6">
    <cfRule type="expression" dxfId="5201" priority="23">
      <formula>AND((F6/$I$5)&gt;0.6,(F6/$I$5)&lt;=0.8)</formula>
    </cfRule>
  </conditionalFormatting>
  <conditionalFormatting sqref="F6">
    <cfRule type="expression" dxfId="5200" priority="24">
      <formula>(F6/$I$5)&gt;0.8</formula>
    </cfRule>
  </conditionalFormatting>
  <conditionalFormatting sqref="F6">
    <cfRule type="cellIs" dxfId="5199" priority="25" operator="equal">
      <formula>0</formula>
    </cfRule>
  </conditionalFormatting>
  <conditionalFormatting sqref="D15:O15">
    <cfRule type="cellIs" dxfId="5198" priority="18" operator="greaterThan">
      <formula>D5</formula>
    </cfRule>
  </conditionalFormatting>
  <conditionalFormatting sqref="D15:O15">
    <cfRule type="cellIs" dxfId="5197" priority="17" operator="lessThan">
      <formula>D5</formula>
    </cfRule>
  </conditionalFormatting>
  <conditionalFormatting sqref="H6:H11">
    <cfRule type="containsBlanks" dxfId="5196" priority="10">
      <formula>LEN(TRIM(H6))=0</formula>
    </cfRule>
  </conditionalFormatting>
  <conditionalFormatting sqref="H6:H11">
    <cfRule type="expression" dxfId="5195" priority="11">
      <formula>AND((H6/$H$5)&gt;0,(H6/$H$5)&lt;=0.2)</formula>
    </cfRule>
  </conditionalFormatting>
  <conditionalFormatting sqref="H6:H11">
    <cfRule type="expression" dxfId="5194" priority="12">
      <formula>AND((H6/$H$5)&gt;0.2,(H6/$H$5)&lt;=0.4)</formula>
    </cfRule>
  </conditionalFormatting>
  <conditionalFormatting sqref="H6:H11">
    <cfRule type="expression" dxfId="5193" priority="13">
      <formula>AND((H6/$H$5)&gt;0.4,(H6/$H$5)&lt;=0.6)</formula>
    </cfRule>
  </conditionalFormatting>
  <conditionalFormatting sqref="H6:H11">
    <cfRule type="expression" dxfId="5192" priority="14">
      <formula>AND((H6/$H$5)&gt;0.6,(H6/$H$5)&lt;=0.8)</formula>
    </cfRule>
  </conditionalFormatting>
  <conditionalFormatting sqref="H6:H11">
    <cfRule type="expression" dxfId="5191" priority="15">
      <formula>(H6/$H$5)&gt;0.8</formula>
    </cfRule>
  </conditionalFormatting>
  <conditionalFormatting sqref="H6:H11">
    <cfRule type="cellIs" dxfId="5190" priority="16" operator="equal">
      <formula>0</formula>
    </cfRule>
  </conditionalFormatting>
  <conditionalFormatting sqref="H12">
    <cfRule type="containsBlanks" dxfId="5189" priority="2">
      <formula>LEN(TRIM(H12))=0</formula>
    </cfRule>
  </conditionalFormatting>
  <conditionalFormatting sqref="H12">
    <cfRule type="expression" dxfId="5188" priority="3">
      <formula>AND((H12/$I$5)&gt;0,(H12/$I$5)&lt;=0.2)</formula>
    </cfRule>
  </conditionalFormatting>
  <conditionalFormatting sqref="H12">
    <cfRule type="expression" dxfId="5187" priority="4">
      <formula>AND((H12/$I$5)&gt;0.2,(H12/$I$5)&lt;=0.4)</formula>
    </cfRule>
  </conditionalFormatting>
  <conditionalFormatting sqref="H12">
    <cfRule type="expression" dxfId="5186" priority="5">
      <formula>AND((H12/$I$5)&gt;0.4,(H12/$I$5)&lt;=0.62)</formula>
    </cfRule>
  </conditionalFormatting>
  <conditionalFormatting sqref="H12">
    <cfRule type="expression" dxfId="5185" priority="6">
      <formula>AND((H12/$I$5)&gt;0.6,(H12/$I$5)&lt;=0.8)</formula>
    </cfRule>
  </conditionalFormatting>
  <conditionalFormatting sqref="H12">
    <cfRule type="expression" dxfId="5184" priority="7">
      <formula>(H12/$I$5)&gt;0.8</formula>
    </cfRule>
  </conditionalFormatting>
  <conditionalFormatting sqref="H12">
    <cfRule type="cellIs" dxfId="5183" priority="8" operator="equal">
      <formula>0</formula>
    </cfRule>
  </conditionalFormatting>
  <conditionalFormatting sqref="H5">
    <cfRule type="cellIs" dxfId="5182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A3DF-BC2B-4277-B12E-B101A6F2D839}">
  <dimension ref="A1:U17"/>
  <sheetViews>
    <sheetView workbookViewId="0">
      <selection activeCell="D1" sqref="D1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" style="1" customWidth="1"/>
    <col min="5" max="5" width="5.5703125" style="1" customWidth="1"/>
    <col min="6" max="6" width="5.28515625" style="1" customWidth="1"/>
    <col min="7" max="7" width="5.42578125" style="1" customWidth="1"/>
    <col min="8" max="8" width="5.140625" style="1" customWidth="1"/>
    <col min="9" max="10" width="4.85546875" style="1" customWidth="1"/>
    <col min="11" max="11" width="5.42578125" style="1" customWidth="1"/>
    <col min="12" max="12" width="5.5703125" style="1" customWidth="1"/>
    <col min="13" max="13" width="5" style="1" customWidth="1"/>
    <col min="14" max="14" width="5.28515625" style="1" customWidth="1"/>
    <col min="15" max="15" width="5.140625" style="1" customWidth="1"/>
    <col min="16" max="16" width="7.42578125" style="1" customWidth="1"/>
    <col min="17" max="17" width="7" style="1" customWidth="1"/>
    <col min="18" max="18" width="4.28515625" style="1" customWidth="1"/>
    <col min="19" max="19" width="17.85546875" style="1" customWidth="1"/>
    <col min="20" max="20" width="4.7109375" style="1" customWidth="1"/>
    <col min="21" max="16384" width="14.42578125" style="1"/>
  </cols>
  <sheetData>
    <row r="1" spans="1:21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1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22"/>
      <c r="S2" s="22"/>
      <c r="T2" s="23"/>
    </row>
    <row r="3" spans="1:21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7"/>
      <c r="S3" s="27"/>
      <c r="T3" s="48"/>
      <c r="U3" s="47"/>
    </row>
    <row r="4" spans="1:21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1">
      <c r="A5" s="40"/>
      <c r="B5" s="45"/>
      <c r="C5" s="55" t="s">
        <v>51</v>
      </c>
      <c r="D5" s="30"/>
      <c r="E5" s="30">
        <v>1.5</v>
      </c>
      <c r="F5" s="30"/>
      <c r="G5" s="30">
        <v>5</v>
      </c>
      <c r="H5" s="90">
        <v>5</v>
      </c>
      <c r="I5" s="30">
        <v>5</v>
      </c>
      <c r="J5" s="30">
        <v>5</v>
      </c>
      <c r="K5" s="30">
        <v>5</v>
      </c>
      <c r="L5" s="30">
        <v>5</v>
      </c>
      <c r="M5" s="30">
        <v>4</v>
      </c>
      <c r="N5" s="30">
        <v>5</v>
      </c>
      <c r="O5" s="31">
        <v>5</v>
      </c>
      <c r="P5" s="61">
        <f t="shared" ref="P5:P14" si="0">SUM(D5:O5)</f>
        <v>45.5</v>
      </c>
      <c r="Q5" s="62">
        <f>IF($P$5=0,"",SUM(P6:P14)/$P$5*100)</f>
        <v>100</v>
      </c>
      <c r="R5" s="28"/>
      <c r="S5" s="27"/>
      <c r="T5" s="48"/>
      <c r="U5" s="47"/>
    </row>
    <row r="6" spans="1:21">
      <c r="A6" s="41"/>
      <c r="B6" s="46"/>
      <c r="C6" s="56" t="s">
        <v>57</v>
      </c>
      <c r="D6" s="33"/>
      <c r="E6" s="33">
        <v>0.25</v>
      </c>
      <c r="F6" s="33"/>
      <c r="G6" s="68">
        <v>3.5</v>
      </c>
      <c r="H6" s="33"/>
      <c r="I6" s="33"/>
      <c r="J6" s="33"/>
      <c r="K6" s="33"/>
      <c r="L6" s="33"/>
      <c r="M6" s="33"/>
      <c r="N6" s="33"/>
      <c r="O6" s="34"/>
      <c r="P6" s="63">
        <f t="shared" si="0"/>
        <v>3.75</v>
      </c>
      <c r="Q6" s="64">
        <f t="shared" ref="Q6:Q14" si="1">IF($P$5=0,0,P6/$P$5*100)</f>
        <v>8.2417582417582409</v>
      </c>
      <c r="R6" s="28"/>
      <c r="S6" s="114" t="s">
        <v>86</v>
      </c>
      <c r="T6" s="48"/>
      <c r="U6" s="47"/>
    </row>
    <row r="7" spans="1:21">
      <c r="A7" s="41"/>
      <c r="B7" s="46"/>
      <c r="C7" s="56" t="s">
        <v>87</v>
      </c>
      <c r="D7" s="33"/>
      <c r="E7" s="33"/>
      <c r="F7" s="33"/>
      <c r="G7" s="33"/>
      <c r="H7" s="33"/>
      <c r="I7" s="33">
        <v>1</v>
      </c>
      <c r="J7" s="33"/>
      <c r="K7" s="33">
        <v>2.5</v>
      </c>
      <c r="L7" s="33">
        <v>1</v>
      </c>
      <c r="M7" s="33"/>
      <c r="N7" s="33">
        <v>3</v>
      </c>
      <c r="O7" s="34">
        <v>1.7</v>
      </c>
      <c r="P7" s="63">
        <f t="shared" si="0"/>
        <v>9.1999999999999993</v>
      </c>
      <c r="Q7" s="64">
        <f t="shared" si="1"/>
        <v>20.219780219780219</v>
      </c>
      <c r="R7" s="28"/>
      <c r="S7" s="115"/>
      <c r="T7" s="48"/>
      <c r="U7" s="47"/>
    </row>
    <row r="8" spans="1:21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5"/>
      <c r="T8" s="48"/>
      <c r="U8" s="47"/>
    </row>
    <row r="9" spans="1:21">
      <c r="A9" s="41"/>
      <c r="B9" s="46"/>
      <c r="C9" s="56" t="s">
        <v>61</v>
      </c>
      <c r="D9" s="33"/>
      <c r="E9" s="33"/>
      <c r="F9" s="33"/>
      <c r="G9" s="33"/>
      <c r="H9" s="33">
        <v>3.25</v>
      </c>
      <c r="I9" s="33"/>
      <c r="J9" s="33">
        <v>3.3</v>
      </c>
      <c r="K9" s="33"/>
      <c r="L9" s="33"/>
      <c r="M9" s="33"/>
      <c r="N9" s="33"/>
      <c r="O9" s="34"/>
      <c r="P9" s="63">
        <f t="shared" si="0"/>
        <v>6.55</v>
      </c>
      <c r="Q9" s="64">
        <f t="shared" si="1"/>
        <v>14.395604395604394</v>
      </c>
      <c r="R9" s="28"/>
      <c r="S9" s="115"/>
      <c r="T9" s="48"/>
      <c r="U9" s="47"/>
    </row>
    <row r="10" spans="1:21">
      <c r="A10" s="41"/>
      <c r="B10" s="46"/>
      <c r="C10" s="56" t="s">
        <v>63</v>
      </c>
      <c r="D10" s="33"/>
      <c r="E10" s="33"/>
      <c r="F10" s="33"/>
      <c r="G10" s="33"/>
      <c r="H10" s="33"/>
      <c r="I10" s="33">
        <v>2</v>
      </c>
      <c r="J10" s="33"/>
      <c r="K10" s="33"/>
      <c r="L10" s="33">
        <v>1.5</v>
      </c>
      <c r="M10" s="33">
        <v>3.2</v>
      </c>
      <c r="N10" s="33"/>
      <c r="O10" s="34"/>
      <c r="P10" s="63">
        <f t="shared" si="0"/>
        <v>6.7</v>
      </c>
      <c r="Q10" s="64">
        <f t="shared" si="1"/>
        <v>14.725274725274726</v>
      </c>
      <c r="R10" s="28"/>
      <c r="S10" s="115"/>
      <c r="T10" s="48"/>
      <c r="U10" s="47"/>
    </row>
    <row r="11" spans="1:21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63">
        <f t="shared" si="0"/>
        <v>0</v>
      </c>
      <c r="Q11" s="64">
        <f t="shared" si="1"/>
        <v>0</v>
      </c>
      <c r="R11" s="28"/>
      <c r="S11" s="115"/>
      <c r="T11" s="48"/>
      <c r="U11" s="47"/>
    </row>
    <row r="12" spans="1:21">
      <c r="A12" s="41"/>
      <c r="B12" s="46"/>
      <c r="C12" s="56" t="s">
        <v>67</v>
      </c>
      <c r="D12" s="33"/>
      <c r="E12" s="33"/>
      <c r="F12" s="33"/>
      <c r="G12" s="33"/>
      <c r="H12" s="59">
        <v>0.2</v>
      </c>
      <c r="I12" s="33"/>
      <c r="J12" s="33"/>
      <c r="K12" s="33">
        <v>0.6</v>
      </c>
      <c r="L12" s="33"/>
      <c r="M12" s="33">
        <v>0.1</v>
      </c>
      <c r="N12" s="33"/>
      <c r="O12" s="34">
        <v>0.2</v>
      </c>
      <c r="P12" s="63">
        <f t="shared" si="0"/>
        <v>1.1000000000000001</v>
      </c>
      <c r="Q12" s="64">
        <f t="shared" si="1"/>
        <v>2.4175824175824179</v>
      </c>
      <c r="R12" s="28"/>
      <c r="S12" s="115"/>
      <c r="T12" s="48"/>
      <c r="U12" s="47"/>
    </row>
    <row r="13" spans="1:21">
      <c r="A13" s="41"/>
      <c r="B13" s="46"/>
      <c r="C13" s="56" t="s">
        <v>69</v>
      </c>
      <c r="D13" s="33"/>
      <c r="E13" s="33">
        <v>0.5</v>
      </c>
      <c r="F13" s="33"/>
      <c r="G13" s="33">
        <v>1.5</v>
      </c>
      <c r="H13" s="33">
        <v>1.25</v>
      </c>
      <c r="I13" s="33">
        <v>1.5</v>
      </c>
      <c r="J13" s="33">
        <v>1.5</v>
      </c>
      <c r="K13" s="33">
        <v>0.9</v>
      </c>
      <c r="L13" s="33">
        <v>1.1000000000000001</v>
      </c>
      <c r="M13" s="33">
        <v>0.5</v>
      </c>
      <c r="N13" s="33">
        <v>1.2</v>
      </c>
      <c r="O13" s="34">
        <v>1.5</v>
      </c>
      <c r="P13" s="63">
        <f t="shared" si="0"/>
        <v>11.45</v>
      </c>
      <c r="Q13" s="64">
        <f t="shared" si="1"/>
        <v>25.164835164835164</v>
      </c>
      <c r="R13" s="28"/>
      <c r="S13" s="115"/>
      <c r="T13" s="48"/>
      <c r="U13" s="47"/>
    </row>
    <row r="14" spans="1:21">
      <c r="A14" s="41"/>
      <c r="B14" s="46"/>
      <c r="C14" s="57" t="s">
        <v>71</v>
      </c>
      <c r="D14" s="59"/>
      <c r="E14" s="59">
        <v>0.75</v>
      </c>
      <c r="F14" s="59"/>
      <c r="G14" s="59"/>
      <c r="H14" s="59">
        <v>0.3</v>
      </c>
      <c r="I14" s="59">
        <v>0.5</v>
      </c>
      <c r="J14" s="59">
        <v>0.2</v>
      </c>
      <c r="K14" s="59">
        <v>1</v>
      </c>
      <c r="L14" s="59">
        <v>1.4</v>
      </c>
      <c r="M14" s="59">
        <v>0.2</v>
      </c>
      <c r="N14" s="59">
        <v>0.8</v>
      </c>
      <c r="O14" s="60">
        <v>1.6</v>
      </c>
      <c r="P14" s="65">
        <f t="shared" si="0"/>
        <v>6.75</v>
      </c>
      <c r="Q14" s="66">
        <f t="shared" si="1"/>
        <v>14.835164835164836</v>
      </c>
      <c r="R14" s="28"/>
      <c r="S14" s="116"/>
      <c r="T14" s="48"/>
      <c r="U14" s="47"/>
    </row>
    <row r="15" spans="1:21">
      <c r="A15" s="42"/>
      <c r="B15" s="28"/>
      <c r="C15" s="35"/>
      <c r="D15" s="67">
        <f t="shared" ref="D15:O15" si="2">SUM(D6:D14)</f>
        <v>0</v>
      </c>
      <c r="E15" s="67">
        <f t="shared" si="2"/>
        <v>1.5</v>
      </c>
      <c r="F15" s="67">
        <f t="shared" si="2"/>
        <v>0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4</v>
      </c>
      <c r="N15" s="67">
        <f t="shared" si="2"/>
        <v>5</v>
      </c>
      <c r="O15" s="67">
        <f t="shared" si="2"/>
        <v>5</v>
      </c>
      <c r="P15" s="35"/>
      <c r="Q15" s="35"/>
      <c r="R15" s="27"/>
      <c r="S15" s="27"/>
      <c r="T15" s="48"/>
      <c r="U15" s="47"/>
    </row>
    <row r="16" spans="1:21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47"/>
    </row>
    <row r="17" spans="2:20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37"/>
      <c r="S17" s="37"/>
      <c r="T17" s="38"/>
    </row>
  </sheetData>
  <mergeCells count="3">
    <mergeCell ref="C2:Q2"/>
    <mergeCell ref="S6:S14"/>
    <mergeCell ref="C17:Q17"/>
  </mergeCells>
  <conditionalFormatting sqref="D6:D14">
    <cfRule type="expression" dxfId="5181" priority="48">
      <formula>AND((D6/$D$5)&gt;0,(D6/$D$5)&lt;=0.2)</formula>
    </cfRule>
  </conditionalFormatting>
  <conditionalFormatting sqref="D6:D14">
    <cfRule type="expression" dxfId="5180" priority="49">
      <formula>AND((D6/$D$5)&gt;0.2,(D6/$D$5)&lt;=0.4)</formula>
    </cfRule>
  </conditionalFormatting>
  <conditionalFormatting sqref="D6:D14">
    <cfRule type="expression" dxfId="5179" priority="50">
      <formula>AND((D6/$D$5)&gt;0.4,(D6/$D$5)&lt;=0.6)</formula>
    </cfRule>
  </conditionalFormatting>
  <conditionalFormatting sqref="D6:D14">
    <cfRule type="expression" dxfId="5178" priority="51">
      <formula>AND((D6/$D$5)&gt;0.6,(D6/$D$5)&lt;=0.8)</formula>
    </cfRule>
  </conditionalFormatting>
  <conditionalFormatting sqref="D6:D14">
    <cfRule type="expression" dxfId="5177" priority="52">
      <formula>(D6/$D$5)&gt;0.8</formula>
    </cfRule>
  </conditionalFormatting>
  <conditionalFormatting sqref="E6:E14">
    <cfRule type="expression" dxfId="5176" priority="53">
      <formula>AND((E6/$E$5)&gt;0.2,(E6/$E$5)&lt;=0.4)</formula>
    </cfRule>
  </conditionalFormatting>
  <conditionalFormatting sqref="E6:E14">
    <cfRule type="expression" dxfId="5175" priority="54">
      <formula>AND((E6/$E$5)*100&gt;0,(E6/$E$5)*100&lt;=20)</formula>
    </cfRule>
  </conditionalFormatting>
  <conditionalFormatting sqref="E6:E14">
    <cfRule type="expression" dxfId="5174" priority="55">
      <formula>AND((E6/$E$5)*100&gt;40,(E6/$E$5)*100&lt;=60)</formula>
    </cfRule>
  </conditionalFormatting>
  <conditionalFormatting sqref="E6:E14">
    <cfRule type="expression" dxfId="5173" priority="56">
      <formula>AND((E6/$E$5)*100&gt;60,(E6/$E$5)*100&lt;=80)</formula>
    </cfRule>
  </conditionalFormatting>
  <conditionalFormatting sqref="E6:E14">
    <cfRule type="expression" dxfId="5172" priority="57">
      <formula>(E6/$E$5)&gt;0.8</formula>
    </cfRule>
  </conditionalFormatting>
  <conditionalFormatting sqref="F7:F14">
    <cfRule type="expression" dxfId="5171" priority="58">
      <formula>AND((F7/$F$5)&gt;0,(F7/$F$5)&lt;=0.2)</formula>
    </cfRule>
  </conditionalFormatting>
  <conditionalFormatting sqref="F7:F14">
    <cfRule type="expression" dxfId="5170" priority="59">
      <formula>AND((F7/$F$5)&gt;0.2,(F7/$F$5)&lt;=0.4)</formula>
    </cfRule>
  </conditionalFormatting>
  <conditionalFormatting sqref="F7:F14">
    <cfRule type="expression" dxfId="5169" priority="60">
      <formula>AND((F7/$F$5)&gt;0.4,(F7/$F$5)&lt;=0.6)</formula>
    </cfRule>
  </conditionalFormatting>
  <conditionalFormatting sqref="F7:F14">
    <cfRule type="expression" dxfId="5168" priority="61">
      <formula>AND((F7/$F$5)&gt;0.6,(F7/$F$5)*100&lt;=0.8)</formula>
    </cfRule>
  </conditionalFormatting>
  <conditionalFormatting sqref="F7:F14">
    <cfRule type="expression" dxfId="5167" priority="62">
      <formula>(F7/$F$5)&gt;0.8</formula>
    </cfRule>
  </conditionalFormatting>
  <conditionalFormatting sqref="G6:G14">
    <cfRule type="expression" dxfId="5166" priority="63">
      <formula>AND((G6/$G$5)&gt;0,(G6/$G$5)&lt;=0.2)</formula>
    </cfRule>
  </conditionalFormatting>
  <conditionalFormatting sqref="G6:G14">
    <cfRule type="expression" dxfId="5165" priority="64">
      <formula>AND((G6/$G$5)&gt;0.2,(G6/$G$5)&lt;=0.4)</formula>
    </cfRule>
  </conditionalFormatting>
  <conditionalFormatting sqref="G6:G14">
    <cfRule type="expression" dxfId="5164" priority="65">
      <formula>AND((G6/$G$5)&gt;0.4,(G6/$G$5)&lt;=0.6)</formula>
    </cfRule>
  </conditionalFormatting>
  <conditionalFormatting sqref="G6:G14">
    <cfRule type="expression" dxfId="5163" priority="66">
      <formula>AND((G6/$G$5)&gt;0.6,(G6/$G$5)&lt;=0.8)</formula>
    </cfRule>
  </conditionalFormatting>
  <conditionalFormatting sqref="G6:G14">
    <cfRule type="expression" dxfId="5162" priority="67">
      <formula>(G6/$G$5)&gt;0.8</formula>
    </cfRule>
  </conditionalFormatting>
  <conditionalFormatting sqref="M13:O13 G6 I6:O12 D7:G12 D13:K13 D14:O14 D6:E6">
    <cfRule type="containsBlanks" dxfId="5161" priority="68">
      <formula>LEN(TRIM(D6))=0</formula>
    </cfRule>
  </conditionalFormatting>
  <conditionalFormatting sqref="H13:H14">
    <cfRule type="expression" dxfId="5160" priority="69">
      <formula>AND((H13/$H$5)&gt;0,(H13/$H$5)&lt;=0.2)</formula>
    </cfRule>
  </conditionalFormatting>
  <conditionalFormatting sqref="H13:H14">
    <cfRule type="expression" dxfId="5159" priority="70">
      <formula>AND((H13/$H$5)&gt;0.2,(H13/$H$5)&lt;=0.4)</formula>
    </cfRule>
  </conditionalFormatting>
  <conditionalFormatting sqref="H13:H14">
    <cfRule type="expression" dxfId="5158" priority="71">
      <formula>AND((H13/$H$5)&gt;0.4,(H13/$H$5)&lt;=0.6)</formula>
    </cfRule>
  </conditionalFormatting>
  <conditionalFormatting sqref="H13:H14">
    <cfRule type="expression" dxfId="5157" priority="72">
      <formula>AND((H13/$H$5)&gt;0.6,(H13/$H$5)&lt;=0.8)</formula>
    </cfRule>
  </conditionalFormatting>
  <conditionalFormatting sqref="H13:H14">
    <cfRule type="expression" dxfId="5156" priority="73">
      <formula>(H13/$H$5)&gt;0.8</formula>
    </cfRule>
  </conditionalFormatting>
  <conditionalFormatting sqref="I6:I14">
    <cfRule type="expression" dxfId="5155" priority="74">
      <formula>AND((I6/$I$5)&gt;0,(I6/$I$5)&lt;=0.2)</formula>
    </cfRule>
  </conditionalFormatting>
  <conditionalFormatting sqref="I6:I14">
    <cfRule type="expression" dxfId="5154" priority="75">
      <formula>AND((I6/$I$5)&gt;0.2,(I6/$I$5)&lt;=0.4)</formula>
    </cfRule>
  </conditionalFormatting>
  <conditionalFormatting sqref="I6:I14">
    <cfRule type="expression" dxfId="5153" priority="76">
      <formula>AND((I6/$I$5)&gt;0.4,(I6/$I$5)&lt;=0.62)</formula>
    </cfRule>
  </conditionalFormatting>
  <conditionalFormatting sqref="I6:I14">
    <cfRule type="expression" dxfId="5152" priority="77">
      <formula>AND((I6/$I$5)&gt;0.6,(I6/$I$5)&lt;=0.8)</formula>
    </cfRule>
  </conditionalFormatting>
  <conditionalFormatting sqref="I6:I14">
    <cfRule type="expression" dxfId="5151" priority="78">
      <formula>(I6/$I$5)&gt;0.8</formula>
    </cfRule>
  </conditionalFormatting>
  <conditionalFormatting sqref="J6:J14">
    <cfRule type="expression" dxfId="5150" priority="79">
      <formula>AND((J6/$J$5)&gt;0,(J6/$J$5)&lt;=0.2)</formula>
    </cfRule>
  </conditionalFormatting>
  <conditionalFormatting sqref="J6:J14">
    <cfRule type="expression" dxfId="5149" priority="80">
      <formula>AND((J6/$J$5)&gt;0.2,(J6/$J$5)&lt;=0.4)</formula>
    </cfRule>
  </conditionalFormatting>
  <conditionalFormatting sqref="J6:J14">
    <cfRule type="expression" dxfId="5148" priority="81">
      <formula>AND((J6/$J$5)&gt;0.4,(J6/$J$5)&lt;=0.6)</formula>
    </cfRule>
  </conditionalFormatting>
  <conditionalFormatting sqref="J6:J14">
    <cfRule type="expression" dxfId="5147" priority="82">
      <formula>AND((J6/$J$5)&gt;0.6,(J6/$J$5)&lt;=0.8)</formula>
    </cfRule>
  </conditionalFormatting>
  <conditionalFormatting sqref="J6:J14">
    <cfRule type="expression" dxfId="5146" priority="83">
      <formula>(J6/$J$5)&gt;0.8</formula>
    </cfRule>
  </conditionalFormatting>
  <conditionalFormatting sqref="K6:K14">
    <cfRule type="expression" dxfId="5145" priority="84">
      <formula>AND((K6/$K$5)&gt;0,(K6/$K$5)&lt;=0.2)</formula>
    </cfRule>
  </conditionalFormatting>
  <conditionalFormatting sqref="K6:K14">
    <cfRule type="expression" dxfId="5144" priority="85">
      <formula>AND((K6/$K$5)&gt;0.2,(K6/$K$5)&lt;=0.4)</formula>
    </cfRule>
  </conditionalFormatting>
  <conditionalFormatting sqref="K6:K14">
    <cfRule type="expression" dxfId="5143" priority="86">
      <formula>AND((K6/$K$5)&gt;0.4,(K6/$K$5)&lt;=0.6)</formula>
    </cfRule>
  </conditionalFormatting>
  <conditionalFormatting sqref="K6:K14">
    <cfRule type="expression" dxfId="5142" priority="87">
      <formula>AND((K6/$K$5)&gt;0.6,(K6/$K$5)&lt;=0.8)</formula>
    </cfRule>
  </conditionalFormatting>
  <conditionalFormatting sqref="K6:K14">
    <cfRule type="expression" dxfId="5141" priority="88">
      <formula>(K6/$K$5)&gt;0.8</formula>
    </cfRule>
  </conditionalFormatting>
  <conditionalFormatting sqref="L6:L12 L14">
    <cfRule type="expression" dxfId="5140" priority="89">
      <formula>AND((L6/$L$5)&gt;0,(L6/$L$5)&lt;=0.2)</formula>
    </cfRule>
  </conditionalFormatting>
  <conditionalFormatting sqref="L6:L12 L14">
    <cfRule type="expression" dxfId="5139" priority="90">
      <formula>AND((L6/$L$5)&gt;0.2,(L6/$L$5)&lt;=0.4)</formula>
    </cfRule>
  </conditionalFormatting>
  <conditionalFormatting sqref="L6:L12 L14">
    <cfRule type="expression" dxfId="5138" priority="91">
      <formula>AND((L6/$L$5)&gt;0.4,(L6/$L$5)&lt;=0.6)</formula>
    </cfRule>
  </conditionalFormatting>
  <conditionalFormatting sqref="L6:L12 L14">
    <cfRule type="expression" dxfId="5137" priority="92">
      <formula>AND((L6/$L$5)&gt;0.6,(L6/$L$5)&lt;=0.8)</formula>
    </cfRule>
  </conditionalFormatting>
  <conditionalFormatting sqref="L6:L12 L14">
    <cfRule type="expression" dxfId="5136" priority="93">
      <formula>(L6/$L$5)&gt;0.8</formula>
    </cfRule>
  </conditionalFormatting>
  <conditionalFormatting sqref="M6:M14">
    <cfRule type="expression" dxfId="5135" priority="94">
      <formula>AND((M6/$M$5)&gt;0,(M6/$M$5)&lt;=0.2)</formula>
    </cfRule>
  </conditionalFormatting>
  <conditionalFormatting sqref="M6:M14">
    <cfRule type="expression" dxfId="5134" priority="95">
      <formula>AND((M6/$M$5)&gt;0.2,(M6/$M$5)&lt;=0.4)</formula>
    </cfRule>
  </conditionalFormatting>
  <conditionalFormatting sqref="M6:M14">
    <cfRule type="expression" dxfId="5133" priority="96">
      <formula>AND((M6/$M$5)&gt;0.4,(M6/$M$5)&lt;=0.6)</formula>
    </cfRule>
  </conditionalFormatting>
  <conditionalFormatting sqref="M6:M14">
    <cfRule type="expression" dxfId="5132" priority="97">
      <formula>AND((M6/$M$5)&gt;0.6,(M6/$M$5)&lt;=0.8)</formula>
    </cfRule>
  </conditionalFormatting>
  <conditionalFormatting sqref="M6:M14">
    <cfRule type="expression" dxfId="5131" priority="98">
      <formula>(M6/$M$5)&gt;0.8</formula>
    </cfRule>
  </conditionalFormatting>
  <conditionalFormatting sqref="N6:N14">
    <cfRule type="expression" dxfId="5130" priority="99">
      <formula>AND((N6/$N$5)&gt;0,(N6/$N$5)&lt;=0.2)</formula>
    </cfRule>
  </conditionalFormatting>
  <conditionalFormatting sqref="N6:N14">
    <cfRule type="expression" dxfId="5129" priority="100">
      <formula>AND((N6/$N$5)&gt;0.2,(N6/$N$5)&lt;=0.4)</formula>
    </cfRule>
  </conditionalFormatting>
  <conditionalFormatting sqref="N6:N14">
    <cfRule type="expression" dxfId="5128" priority="101">
      <formula>AND((N6/$N$5)&gt;0.4,(N6/$N$5)&lt;=0.6)</formula>
    </cfRule>
  </conditionalFormatting>
  <conditionalFormatting sqref="N6:N14">
    <cfRule type="expression" dxfId="5127" priority="102">
      <formula>AND((N6/$N$5)&gt;0.6,(N6/$N$5)&lt;=0.8)</formula>
    </cfRule>
  </conditionalFormatting>
  <conditionalFormatting sqref="N6:N14">
    <cfRule type="expression" dxfId="5126" priority="103">
      <formula>(N6/$N$5)&gt;0.8</formula>
    </cfRule>
  </conditionalFormatting>
  <conditionalFormatting sqref="O6:O14">
    <cfRule type="expression" dxfId="5125" priority="104">
      <formula>AND((O6/$O$5)&gt;0,(O6/$O$5)&lt;=0.2)</formula>
    </cfRule>
  </conditionalFormatting>
  <conditionalFormatting sqref="O6:O14">
    <cfRule type="expression" dxfId="5124" priority="105">
      <formula>AND((O6/$O$5)&gt;0.2,(O6/$O$5)&lt;=0.4)</formula>
    </cfRule>
  </conditionalFormatting>
  <conditionalFormatting sqref="O6:O14">
    <cfRule type="expression" dxfId="5123" priority="106">
      <formula>AND((O6/$O$5)&gt;0.4,(O6/$O$5)&lt;=0.6)</formula>
    </cfRule>
  </conditionalFormatting>
  <conditionalFormatting sqref="O6:O14">
    <cfRule type="expression" dxfId="5122" priority="107">
      <formula>AND((O6/$O$5)&gt;0.6,(O6/$O$5)&lt;=0.8)</formula>
    </cfRule>
  </conditionalFormatting>
  <conditionalFormatting sqref="O6:O14">
    <cfRule type="expression" dxfId="5121" priority="108">
      <formula>(O6/$O$5)&gt;0.8</formula>
    </cfRule>
  </conditionalFormatting>
  <conditionalFormatting sqref="P5:Q14">
    <cfRule type="containsBlanks" dxfId="5120" priority="109">
      <formula>LEN(TRIM(P5))=0</formula>
    </cfRule>
  </conditionalFormatting>
  <conditionalFormatting sqref="P6:Q14 M13:O13 G6 I5:O12 D5:G5 D13:K13 D14:O14 D7:G12 D6:E6">
    <cfRule type="cellIs" dxfId="5119" priority="110" operator="equal">
      <formula>0</formula>
    </cfRule>
  </conditionalFormatting>
  <conditionalFormatting sqref="Q5">
    <cfRule type="cellIs" dxfId="5118" priority="42" operator="greaterThan">
      <formula>100</formula>
    </cfRule>
  </conditionalFormatting>
  <conditionalFormatting sqref="Q5">
    <cfRule type="cellIs" dxfId="5117" priority="41" operator="lessThan">
      <formula>100</formula>
    </cfRule>
  </conditionalFormatting>
  <conditionalFormatting sqref="Q6:Q14">
    <cfRule type="top10" dxfId="5116" priority="40" rank="3"/>
  </conditionalFormatting>
  <conditionalFormatting sqref="F12">
    <cfRule type="expression" dxfId="5115" priority="35">
      <formula>AND((F12/$H$5)&gt;0,(F12/$H$5)&lt;=0.2)</formula>
    </cfRule>
  </conditionalFormatting>
  <conditionalFormatting sqref="F12">
    <cfRule type="expression" dxfId="5114" priority="36">
      <formula>AND((F12/$H$5)&gt;0.2,(F12/$H$5)&lt;=0.4)</formula>
    </cfRule>
  </conditionalFormatting>
  <conditionalFormatting sqref="F12">
    <cfRule type="expression" dxfId="5113" priority="37">
      <formula>AND((F12/$H$5)&gt;0.4,(F12/$H$5)&lt;=0.6)</formula>
    </cfRule>
  </conditionalFormatting>
  <conditionalFormatting sqref="F12">
    <cfRule type="expression" dxfId="5112" priority="38">
      <formula>AND((F12/$H$5)&gt;0.6,(F12/$H$5)&lt;=0.8)</formula>
    </cfRule>
  </conditionalFormatting>
  <conditionalFormatting sqref="F12">
    <cfRule type="expression" dxfId="5111" priority="39">
      <formula>(F12/$H$5)&gt;0.8</formula>
    </cfRule>
  </conditionalFormatting>
  <conditionalFormatting sqref="F12">
    <cfRule type="expression" dxfId="5110" priority="30">
      <formula>AND((F12/$D$5)&gt;0,(F12/$D$5)&lt;=0.2)</formula>
    </cfRule>
  </conditionalFormatting>
  <conditionalFormatting sqref="F12">
    <cfRule type="expression" dxfId="5109" priority="31">
      <formula>AND((F12/$D$5)&gt;0.2,(F12/$D$5)&lt;=0.4)</formula>
    </cfRule>
  </conditionalFormatting>
  <conditionalFormatting sqref="F12">
    <cfRule type="expression" dxfId="5108" priority="32">
      <formula>AND((F12/$D$5)&gt;0.4,(F12/$D$5)&lt;=0.6)</formula>
    </cfRule>
  </conditionalFormatting>
  <conditionalFormatting sqref="F12">
    <cfRule type="expression" dxfId="5107" priority="33">
      <formula>AND((F12/$D$5)&gt;0.6,(F12/$D$5)&lt;=0.8)</formula>
    </cfRule>
  </conditionalFormatting>
  <conditionalFormatting sqref="F12">
    <cfRule type="expression" dxfId="5106" priority="34">
      <formula>(F12/$D$5)&gt;0.8</formula>
    </cfRule>
  </conditionalFormatting>
  <conditionalFormatting sqref="L13">
    <cfRule type="containsBlanks" dxfId="5105" priority="23">
      <formula>LEN(TRIM(L13))=0</formula>
    </cfRule>
  </conditionalFormatting>
  <conditionalFormatting sqref="L13">
    <cfRule type="expression" dxfId="5104" priority="24">
      <formula>AND((L13/$L$5)&gt;0,(L13/$L$5)&lt;=0.2)</formula>
    </cfRule>
  </conditionalFormatting>
  <conditionalFormatting sqref="L13">
    <cfRule type="expression" dxfId="5103" priority="25">
      <formula>AND((L13/$L$5)&gt;0.2,(L13/$L$5)&lt;=0.4)</formula>
    </cfRule>
  </conditionalFormatting>
  <conditionalFormatting sqref="L13">
    <cfRule type="expression" dxfId="5102" priority="26">
      <formula>AND((L13/$L$5)&gt;0.4,(L13/$L$5)&lt;=0.6)</formula>
    </cfRule>
  </conditionalFormatting>
  <conditionalFormatting sqref="L13">
    <cfRule type="expression" dxfId="5101" priority="27">
      <formula>AND((L13/$L$5)&gt;0.6,(L13/$L$5)&lt;=0.8)</formula>
    </cfRule>
  </conditionalFormatting>
  <conditionalFormatting sqref="L13">
    <cfRule type="expression" dxfId="5100" priority="28">
      <formula>(L13/$L$5)&gt;0.8</formula>
    </cfRule>
  </conditionalFormatting>
  <conditionalFormatting sqref="L13">
    <cfRule type="cellIs" dxfId="5099" priority="29" operator="equal">
      <formula>0</formula>
    </cfRule>
  </conditionalFormatting>
  <conditionalFormatting sqref="L14">
    <cfRule type="expression" dxfId="5098" priority="18">
      <formula>AND((L14/$K$5)&gt;0,(L14/$K$5)&lt;=0.2)</formula>
    </cfRule>
  </conditionalFormatting>
  <conditionalFormatting sqref="L14">
    <cfRule type="expression" dxfId="5097" priority="19">
      <formula>AND((L14/$K$5)&gt;0.2,(L14/$K$5)&lt;=0.4)</formula>
    </cfRule>
  </conditionalFormatting>
  <conditionalFormatting sqref="L14">
    <cfRule type="expression" dxfId="5096" priority="20">
      <formula>AND((L14/$K$5)&gt;0.4,(L14/$K$5)&lt;=0.6)</formula>
    </cfRule>
  </conditionalFormatting>
  <conditionalFormatting sqref="L14">
    <cfRule type="expression" dxfId="5095" priority="21">
      <formula>AND((L14/$K$5)&gt;0.6,(L14/$K$5)&lt;=0.8)</formula>
    </cfRule>
  </conditionalFormatting>
  <conditionalFormatting sqref="L14">
    <cfRule type="expression" dxfId="5094" priority="22">
      <formula>(L14/$K$5)&gt;0.8</formula>
    </cfRule>
  </conditionalFormatting>
  <conditionalFormatting sqref="F6">
    <cfRule type="containsBlanks" dxfId="5093" priority="11">
      <formula>LEN(TRIM(F6))=0</formula>
    </cfRule>
  </conditionalFormatting>
  <conditionalFormatting sqref="F6">
    <cfRule type="expression" dxfId="5092" priority="12">
      <formula>AND((F6/$I$5)&gt;0,(F6/$I$5)&lt;=0.2)</formula>
    </cfRule>
  </conditionalFormatting>
  <conditionalFormatting sqref="F6">
    <cfRule type="expression" dxfId="5091" priority="13">
      <formula>AND((F6/$I$5)&gt;0.2,(F6/$I$5)&lt;=0.4)</formula>
    </cfRule>
  </conditionalFormatting>
  <conditionalFormatting sqref="F6">
    <cfRule type="expression" dxfId="5090" priority="14">
      <formula>AND((F6/$I$5)&gt;0.4,(F6/$I$5)&lt;=0.62)</formula>
    </cfRule>
  </conditionalFormatting>
  <conditionalFormatting sqref="F6">
    <cfRule type="expression" dxfId="5089" priority="15">
      <formula>AND((F6/$I$5)&gt;0.6,(F6/$I$5)&lt;=0.8)</formula>
    </cfRule>
  </conditionalFormatting>
  <conditionalFormatting sqref="F6">
    <cfRule type="expression" dxfId="5088" priority="16">
      <formula>(F6/$I$5)&gt;0.8</formula>
    </cfRule>
  </conditionalFormatting>
  <conditionalFormatting sqref="F6">
    <cfRule type="cellIs" dxfId="5087" priority="17" operator="equal">
      <formula>0</formula>
    </cfRule>
  </conditionalFormatting>
  <conditionalFormatting sqref="D15:O15">
    <cfRule type="cellIs" dxfId="5086" priority="10" operator="greaterThan">
      <formula>D5</formula>
    </cfRule>
  </conditionalFormatting>
  <conditionalFormatting sqref="D15:O15">
    <cfRule type="cellIs" dxfId="5085" priority="9" operator="lessThan">
      <formula>D5</formula>
    </cfRule>
  </conditionalFormatting>
  <conditionalFormatting sqref="H6:H12">
    <cfRule type="containsBlanks" dxfId="5084" priority="2">
      <formula>LEN(TRIM(H6))=0</formula>
    </cfRule>
  </conditionalFormatting>
  <conditionalFormatting sqref="H6:H12">
    <cfRule type="expression" dxfId="5083" priority="3">
      <formula>AND((H6/$H$5)&gt;0,(H6/$H$5)&lt;=0.2)</formula>
    </cfRule>
  </conditionalFormatting>
  <conditionalFormatting sqref="H6:H12">
    <cfRule type="expression" dxfId="5082" priority="4">
      <formula>AND((H6/$H$5)&gt;0.2,(H6/$H$5)&lt;=0.4)</formula>
    </cfRule>
  </conditionalFormatting>
  <conditionalFormatting sqref="H6:H12">
    <cfRule type="expression" dxfId="5081" priority="5">
      <formula>AND((H6/$H$5)&gt;0.4,(H6/$H$5)&lt;=0.6)</formula>
    </cfRule>
  </conditionalFormatting>
  <conditionalFormatting sqref="H6:H12">
    <cfRule type="expression" dxfId="5080" priority="6">
      <formula>AND((H6/$H$5)&gt;0.6,(H6/$H$5)&lt;=0.8)</formula>
    </cfRule>
  </conditionalFormatting>
  <conditionalFormatting sqref="H6:H12">
    <cfRule type="expression" dxfId="5079" priority="7">
      <formula>(H6/$H$5)&gt;0.8</formula>
    </cfRule>
  </conditionalFormatting>
  <conditionalFormatting sqref="H6:H12">
    <cfRule type="cellIs" dxfId="5078" priority="8" operator="equal">
      <formula>0</formula>
    </cfRule>
  </conditionalFormatting>
  <conditionalFormatting sqref="H5">
    <cfRule type="cellIs" dxfId="5077" priority="1" operator="equal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733F-AA47-434D-9069-4588325F9C28}">
  <dimension ref="A1:U17"/>
  <sheetViews>
    <sheetView topLeftCell="AC1" workbookViewId="0">
      <selection activeCell="D1" sqref="D1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" style="1" customWidth="1"/>
    <col min="5" max="5" width="5.5703125" style="1" customWidth="1"/>
    <col min="6" max="6" width="5.28515625" style="1" customWidth="1"/>
    <col min="7" max="7" width="5.42578125" style="1" customWidth="1"/>
    <col min="8" max="8" width="5.140625" style="1" customWidth="1"/>
    <col min="9" max="10" width="4.85546875" style="1" customWidth="1"/>
    <col min="11" max="11" width="5.42578125" style="1" customWidth="1"/>
    <col min="12" max="12" width="5.5703125" style="1" customWidth="1"/>
    <col min="13" max="13" width="5" style="1" customWidth="1"/>
    <col min="14" max="14" width="5.28515625" style="1" customWidth="1"/>
    <col min="15" max="15" width="5.140625" style="1" customWidth="1"/>
    <col min="16" max="16" width="7.42578125" style="1" customWidth="1"/>
    <col min="17" max="17" width="7" style="1" customWidth="1"/>
    <col min="18" max="18" width="4.28515625" style="1" customWidth="1"/>
    <col min="19" max="19" width="17.85546875" style="1" customWidth="1"/>
    <col min="20" max="20" width="4.7109375" style="1" customWidth="1"/>
    <col min="21" max="16384" width="14.42578125" style="1"/>
  </cols>
  <sheetData>
    <row r="1" spans="1:21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1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22"/>
      <c r="S2" s="22"/>
      <c r="T2" s="23"/>
    </row>
    <row r="3" spans="1:21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7"/>
      <c r="S3" s="27"/>
      <c r="T3" s="48"/>
      <c r="U3" s="47"/>
    </row>
    <row r="4" spans="1:21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1">
      <c r="A5" s="40"/>
      <c r="B5" s="45"/>
      <c r="C5" s="55" t="s">
        <v>51</v>
      </c>
      <c r="D5" s="30">
        <v>4</v>
      </c>
      <c r="E5" s="30"/>
      <c r="F5" s="30">
        <v>5</v>
      </c>
      <c r="G5" s="30">
        <v>5</v>
      </c>
      <c r="H5" s="30">
        <v>5</v>
      </c>
      <c r="I5" s="30">
        <v>5</v>
      </c>
      <c r="J5" s="30">
        <v>5</v>
      </c>
      <c r="K5" s="30">
        <v>5</v>
      </c>
      <c r="L5" s="30">
        <v>5</v>
      </c>
      <c r="M5" s="30">
        <v>4</v>
      </c>
      <c r="N5" s="30">
        <v>3</v>
      </c>
      <c r="O5" s="31">
        <v>4.5</v>
      </c>
      <c r="P5" s="61">
        <f t="shared" ref="P5:P14" si="0">SUM(D5:O5)</f>
        <v>50.5</v>
      </c>
      <c r="Q5" s="62">
        <f>IF($P$5=0,"",SUM(P6:P14)/$P$5*100)</f>
        <v>100</v>
      </c>
      <c r="R5" s="28"/>
      <c r="S5" s="27"/>
      <c r="T5" s="48"/>
      <c r="U5" s="47"/>
    </row>
    <row r="6" spans="1:21">
      <c r="A6" s="41"/>
      <c r="B6" s="46"/>
      <c r="C6" s="56" t="s">
        <v>57</v>
      </c>
      <c r="D6" s="33"/>
      <c r="E6" s="33"/>
      <c r="F6" s="33"/>
      <c r="G6" s="68">
        <v>4</v>
      </c>
      <c r="H6" s="33"/>
      <c r="I6" s="33"/>
      <c r="J6" s="33"/>
      <c r="K6" s="33"/>
      <c r="L6" s="33"/>
      <c r="M6" s="33"/>
      <c r="N6" s="33"/>
      <c r="O6" s="34"/>
      <c r="P6" s="63">
        <f t="shared" si="0"/>
        <v>4</v>
      </c>
      <c r="Q6" s="64">
        <f t="shared" ref="Q6:Q14" si="1">IF($P$5=0,0,P6/$P$5*100)</f>
        <v>7.9207920792079207</v>
      </c>
      <c r="R6" s="28"/>
      <c r="S6" s="114" t="s">
        <v>86</v>
      </c>
      <c r="T6" s="48"/>
      <c r="U6" s="47"/>
    </row>
    <row r="7" spans="1:21">
      <c r="A7" s="41"/>
      <c r="B7" s="46"/>
      <c r="C7" s="56" t="s">
        <v>87</v>
      </c>
      <c r="D7" s="33"/>
      <c r="E7" s="33"/>
      <c r="F7" s="33"/>
      <c r="G7" s="33"/>
      <c r="H7" s="33"/>
      <c r="I7" s="33">
        <v>2.5</v>
      </c>
      <c r="J7" s="33"/>
      <c r="K7" s="33">
        <v>1.7</v>
      </c>
      <c r="L7" s="33">
        <v>1</v>
      </c>
      <c r="M7" s="33"/>
      <c r="N7" s="33">
        <v>1</v>
      </c>
      <c r="O7" s="34">
        <v>0.8</v>
      </c>
      <c r="P7" s="63">
        <f t="shared" si="0"/>
        <v>7</v>
      </c>
      <c r="Q7" s="64">
        <f t="shared" si="1"/>
        <v>13.861386138613863</v>
      </c>
      <c r="R7" s="28"/>
      <c r="S7" s="115"/>
      <c r="T7" s="48"/>
      <c r="U7" s="47"/>
    </row>
    <row r="8" spans="1:21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5"/>
      <c r="T8" s="48"/>
      <c r="U8" s="47"/>
    </row>
    <row r="9" spans="1:21">
      <c r="A9" s="41"/>
      <c r="B9" s="46"/>
      <c r="C9" s="56" t="s">
        <v>61</v>
      </c>
      <c r="D9" s="33"/>
      <c r="E9" s="33"/>
      <c r="F9" s="33"/>
      <c r="G9" s="33"/>
      <c r="H9" s="33">
        <v>4.3</v>
      </c>
      <c r="I9" s="33"/>
      <c r="J9" s="33">
        <v>2.5</v>
      </c>
      <c r="K9" s="33"/>
      <c r="L9" s="33"/>
      <c r="M9" s="33"/>
      <c r="N9" s="33"/>
      <c r="O9" s="34"/>
      <c r="P9" s="63">
        <f t="shared" si="0"/>
        <v>6.8</v>
      </c>
      <c r="Q9" s="64">
        <f t="shared" si="1"/>
        <v>13.465346534653467</v>
      </c>
      <c r="R9" s="28"/>
      <c r="S9" s="115"/>
      <c r="T9" s="48"/>
      <c r="U9" s="47"/>
    </row>
    <row r="10" spans="1:21">
      <c r="A10" s="41"/>
      <c r="B10" s="46"/>
      <c r="C10" s="56" t="s">
        <v>63</v>
      </c>
      <c r="D10" s="33">
        <v>2.5</v>
      </c>
      <c r="E10" s="33"/>
      <c r="F10" s="33"/>
      <c r="G10" s="33"/>
      <c r="H10" s="33"/>
      <c r="I10" s="33"/>
      <c r="J10" s="33"/>
      <c r="K10" s="33"/>
      <c r="L10" s="33">
        <v>1.5</v>
      </c>
      <c r="M10" s="33">
        <v>3</v>
      </c>
      <c r="N10" s="33"/>
      <c r="O10" s="34"/>
      <c r="P10" s="63">
        <f t="shared" si="0"/>
        <v>7</v>
      </c>
      <c r="Q10" s="64">
        <f t="shared" si="1"/>
        <v>13.861386138613863</v>
      </c>
      <c r="R10" s="28"/>
      <c r="S10" s="115"/>
      <c r="T10" s="48"/>
      <c r="U10" s="47"/>
    </row>
    <row r="11" spans="1:21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>
        <v>1.5</v>
      </c>
      <c r="K11" s="33">
        <v>1</v>
      </c>
      <c r="L11" s="33"/>
      <c r="M11" s="33"/>
      <c r="N11" s="33"/>
      <c r="O11" s="34"/>
      <c r="P11" s="63">
        <f t="shared" si="0"/>
        <v>2.5</v>
      </c>
      <c r="Q11" s="64">
        <f t="shared" si="1"/>
        <v>4.9504950495049505</v>
      </c>
      <c r="R11" s="28"/>
      <c r="S11" s="115"/>
      <c r="T11" s="48"/>
      <c r="U11" s="47"/>
    </row>
    <row r="12" spans="1:21">
      <c r="A12" s="41"/>
      <c r="B12" s="46"/>
      <c r="C12" s="56" t="s">
        <v>67</v>
      </c>
      <c r="D12" s="33"/>
      <c r="E12" s="33"/>
      <c r="F12" s="33">
        <v>1</v>
      </c>
      <c r="G12" s="33"/>
      <c r="H12" s="33">
        <v>0.2</v>
      </c>
      <c r="I12" s="33">
        <v>0.5</v>
      </c>
      <c r="J12" s="33"/>
      <c r="K12" s="33">
        <v>0.3</v>
      </c>
      <c r="L12" s="33"/>
      <c r="M12" s="33"/>
      <c r="N12" s="33">
        <v>1</v>
      </c>
      <c r="O12" s="34">
        <v>0.5</v>
      </c>
      <c r="P12" s="63">
        <f t="shared" si="0"/>
        <v>3.5</v>
      </c>
      <c r="Q12" s="64">
        <f t="shared" si="1"/>
        <v>6.9306930693069315</v>
      </c>
      <c r="R12" s="28"/>
      <c r="S12" s="115"/>
      <c r="T12" s="48"/>
      <c r="U12" s="47"/>
    </row>
    <row r="13" spans="1:21">
      <c r="A13" s="41"/>
      <c r="B13" s="46"/>
      <c r="C13" s="56" t="s">
        <v>69</v>
      </c>
      <c r="D13" s="33">
        <v>1.5</v>
      </c>
      <c r="E13" s="33"/>
      <c r="F13" s="33">
        <v>1.5</v>
      </c>
      <c r="G13" s="33">
        <v>1</v>
      </c>
      <c r="H13" s="33">
        <v>0.5</v>
      </c>
      <c r="I13" s="33">
        <v>1</v>
      </c>
      <c r="J13" s="33">
        <v>1</v>
      </c>
      <c r="K13" s="33">
        <v>1</v>
      </c>
      <c r="L13" s="33">
        <v>0.6</v>
      </c>
      <c r="M13" s="33">
        <v>0.5</v>
      </c>
      <c r="N13" s="33">
        <v>0.7</v>
      </c>
      <c r="O13" s="34">
        <v>1.5</v>
      </c>
      <c r="P13" s="63">
        <f t="shared" si="0"/>
        <v>10.799999999999999</v>
      </c>
      <c r="Q13" s="64">
        <f t="shared" si="1"/>
        <v>21.386138613861384</v>
      </c>
      <c r="R13" s="28"/>
      <c r="S13" s="115"/>
      <c r="T13" s="48"/>
      <c r="U13" s="47"/>
    </row>
    <row r="14" spans="1:21">
      <c r="A14" s="41"/>
      <c r="B14" s="46"/>
      <c r="C14" s="57" t="s">
        <v>71</v>
      </c>
      <c r="D14" s="59"/>
      <c r="E14" s="59"/>
      <c r="F14" s="59">
        <v>2.5</v>
      </c>
      <c r="G14" s="59"/>
      <c r="H14" s="59"/>
      <c r="I14" s="59">
        <v>1</v>
      </c>
      <c r="J14" s="59"/>
      <c r="K14" s="59">
        <v>1</v>
      </c>
      <c r="L14" s="59">
        <v>1.9</v>
      </c>
      <c r="M14" s="59">
        <v>0.5</v>
      </c>
      <c r="N14" s="59">
        <v>0.3</v>
      </c>
      <c r="O14" s="60">
        <v>1.7</v>
      </c>
      <c r="P14" s="65">
        <f t="shared" si="0"/>
        <v>8.9</v>
      </c>
      <c r="Q14" s="66">
        <f t="shared" si="1"/>
        <v>17.623762376237625</v>
      </c>
      <c r="R14" s="28"/>
      <c r="S14" s="116"/>
      <c r="T14" s="48"/>
      <c r="U14" s="47"/>
    </row>
    <row r="15" spans="1:21">
      <c r="A15" s="42"/>
      <c r="B15" s="28"/>
      <c r="C15" s="35"/>
      <c r="D15" s="67">
        <f t="shared" ref="D15:O15" si="2">SUM(D6:D14)</f>
        <v>4</v>
      </c>
      <c r="E15" s="67">
        <f t="shared" si="2"/>
        <v>0</v>
      </c>
      <c r="F15" s="67">
        <f t="shared" si="2"/>
        <v>5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4</v>
      </c>
      <c r="N15" s="67">
        <f t="shared" si="2"/>
        <v>3</v>
      </c>
      <c r="O15" s="67">
        <f t="shared" si="2"/>
        <v>4.5</v>
      </c>
      <c r="P15" s="35"/>
      <c r="Q15" s="35"/>
      <c r="R15" s="27"/>
      <c r="S15" s="27"/>
      <c r="T15" s="48"/>
      <c r="U15" s="47"/>
    </row>
    <row r="16" spans="1:21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47"/>
    </row>
    <row r="17" spans="2:20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37"/>
      <c r="S17" s="37"/>
      <c r="T17" s="38"/>
    </row>
  </sheetData>
  <mergeCells count="3">
    <mergeCell ref="C2:Q2"/>
    <mergeCell ref="S6:S14"/>
    <mergeCell ref="C17:Q17"/>
  </mergeCells>
  <conditionalFormatting sqref="D6:D14">
    <cfRule type="expression" dxfId="5076" priority="40">
      <formula>AND((D6/$D$5)&gt;0,(D6/$D$5)&lt;=0.2)</formula>
    </cfRule>
  </conditionalFormatting>
  <conditionalFormatting sqref="D6:D14">
    <cfRule type="expression" dxfId="5075" priority="41">
      <formula>AND((D6/$D$5)&gt;0.2,(D6/$D$5)&lt;=0.4)</formula>
    </cfRule>
  </conditionalFormatting>
  <conditionalFormatting sqref="D6:D14">
    <cfRule type="expression" dxfId="5074" priority="42">
      <formula>AND((D6/$D$5)&gt;0.4,(D6/$D$5)&lt;=0.6)</formula>
    </cfRule>
  </conditionalFormatting>
  <conditionalFormatting sqref="D6:D14">
    <cfRule type="expression" dxfId="5073" priority="43">
      <formula>AND((D6/$D$5)&gt;0.6,(D6/$D$5)&lt;=0.8)</formula>
    </cfRule>
  </conditionalFormatting>
  <conditionalFormatting sqref="D6:D14">
    <cfRule type="expression" dxfId="5072" priority="44">
      <formula>(D6/$D$5)&gt;0.8</formula>
    </cfRule>
  </conditionalFormatting>
  <conditionalFormatting sqref="E6:E14">
    <cfRule type="expression" dxfId="5071" priority="45">
      <formula>AND((E6/$E$5)&gt;0.2,(E6/$E$5)&lt;=0.4)</formula>
    </cfRule>
  </conditionalFormatting>
  <conditionalFormatting sqref="E6:E14">
    <cfRule type="expression" dxfId="5070" priority="46">
      <formula>AND((E6/$E$5)*100&gt;0,(E6/$E$5)*100&lt;=20)</formula>
    </cfRule>
  </conditionalFormatting>
  <conditionalFormatting sqref="E6:E14">
    <cfRule type="expression" dxfId="5069" priority="47">
      <formula>AND((E6/$E$5)*100&gt;40,(E6/$E$5)*100&lt;=60)</formula>
    </cfRule>
  </conditionalFormatting>
  <conditionalFormatting sqref="E6:E14">
    <cfRule type="expression" dxfId="5068" priority="48">
      <formula>AND((E6/$E$5)*100&gt;60,(E6/$E$5)*100&lt;=80)</formula>
    </cfRule>
  </conditionalFormatting>
  <conditionalFormatting sqref="E6:E14">
    <cfRule type="expression" dxfId="5067" priority="49">
      <formula>(E6/$E$5)&gt;0.8</formula>
    </cfRule>
  </conditionalFormatting>
  <conditionalFormatting sqref="F7:F14">
    <cfRule type="expression" dxfId="5066" priority="50">
      <formula>AND((F7/$F$5)&gt;0,(F7/$F$5)&lt;=0.2)</formula>
    </cfRule>
  </conditionalFormatting>
  <conditionalFormatting sqref="F7:F14">
    <cfRule type="expression" dxfId="5065" priority="51">
      <formula>AND((F7/$F$5)&gt;0.2,(F7/$F$5)&lt;=0.4)</formula>
    </cfRule>
  </conditionalFormatting>
  <conditionalFormatting sqref="F7:F14">
    <cfRule type="expression" dxfId="5064" priority="52">
      <formula>AND((F7/$F$5)&gt;0.4,(F7/$F$5)&lt;=0.6)</formula>
    </cfRule>
  </conditionalFormatting>
  <conditionalFormatting sqref="F7:F14">
    <cfRule type="expression" dxfId="5063" priority="53">
      <formula>AND((F7/$F$5)&gt;0.6,(F7/$F$5)*100&lt;=0.8)</formula>
    </cfRule>
  </conditionalFormatting>
  <conditionalFormatting sqref="F7:F14">
    <cfRule type="expression" dxfId="5062" priority="54">
      <formula>(F7/$F$5)&gt;0.8</formula>
    </cfRule>
  </conditionalFormatting>
  <conditionalFormatting sqref="G6:G14">
    <cfRule type="expression" dxfId="5061" priority="55">
      <formula>AND((G6/$G$5)&gt;0,(G6/$G$5)&lt;=0.2)</formula>
    </cfRule>
  </conditionalFormatting>
  <conditionalFormatting sqref="G6:G14">
    <cfRule type="expression" dxfId="5060" priority="56">
      <formula>AND((G6/$G$5)&gt;0.2,(G6/$G$5)&lt;=0.4)</formula>
    </cfRule>
  </conditionalFormatting>
  <conditionalFormatting sqref="G6:G14">
    <cfRule type="expression" dxfId="5059" priority="57">
      <formula>AND((G6/$G$5)&gt;0.4,(G6/$G$5)&lt;=0.6)</formula>
    </cfRule>
  </conditionalFormatting>
  <conditionalFormatting sqref="G6:G14">
    <cfRule type="expression" dxfId="5058" priority="58">
      <formula>AND((G6/$G$5)&gt;0.6,(G6/$G$5)&lt;=0.8)</formula>
    </cfRule>
  </conditionalFormatting>
  <conditionalFormatting sqref="G6:G14">
    <cfRule type="expression" dxfId="5057" priority="59">
      <formula>(G6/$G$5)&gt;0.8</formula>
    </cfRule>
  </conditionalFormatting>
  <conditionalFormatting sqref="M13:O13 G6:O6 D7:O12 D13:K13 D14:O14 D6:E6">
    <cfRule type="containsBlanks" dxfId="5056" priority="60">
      <formula>LEN(TRIM(D6))=0</formula>
    </cfRule>
  </conditionalFormatting>
  <conditionalFormatting sqref="H6:H14">
    <cfRule type="expression" dxfId="5055" priority="61">
      <formula>AND((H6/$H$5)&gt;0,(H6/$H$5)&lt;=0.2)</formula>
    </cfRule>
  </conditionalFormatting>
  <conditionalFormatting sqref="H6:H14">
    <cfRule type="expression" dxfId="5054" priority="62">
      <formula>AND((H6/$H$5)&gt;0.2,(H6/$H$5)&lt;=0.4)</formula>
    </cfRule>
  </conditionalFormatting>
  <conditionalFormatting sqref="H6:H14">
    <cfRule type="expression" dxfId="5053" priority="63">
      <formula>AND((H6/$H$5)&gt;0.4,(H6/$H$5)&lt;=0.6)</formula>
    </cfRule>
  </conditionalFormatting>
  <conditionalFormatting sqref="H6:H14">
    <cfRule type="expression" dxfId="5052" priority="64">
      <formula>AND((H6/$H$5)&gt;0.6,(H6/$H$5)&lt;=0.8)</formula>
    </cfRule>
  </conditionalFormatting>
  <conditionalFormatting sqref="H6:H14">
    <cfRule type="expression" dxfId="5051" priority="65">
      <formula>(H6/$H$5)&gt;0.8</formula>
    </cfRule>
  </conditionalFormatting>
  <conditionalFormatting sqref="I6:I14">
    <cfRule type="expression" dxfId="5050" priority="66">
      <formula>AND((I6/$I$5)&gt;0,(I6/$I$5)&lt;=0.2)</formula>
    </cfRule>
  </conditionalFormatting>
  <conditionalFormatting sqref="I6:I14">
    <cfRule type="expression" dxfId="5049" priority="67">
      <formula>AND((I6/$I$5)&gt;0.2,(I6/$I$5)&lt;=0.4)</formula>
    </cfRule>
  </conditionalFormatting>
  <conditionalFormatting sqref="I6:I14">
    <cfRule type="expression" dxfId="5048" priority="68">
      <formula>AND((I6/$I$5)&gt;0.4,(I6/$I$5)&lt;=0.62)</formula>
    </cfRule>
  </conditionalFormatting>
  <conditionalFormatting sqref="I6:I14">
    <cfRule type="expression" dxfId="5047" priority="69">
      <formula>AND((I6/$I$5)&gt;0.6,(I6/$I$5)&lt;=0.8)</formula>
    </cfRule>
  </conditionalFormatting>
  <conditionalFormatting sqref="I6:I14">
    <cfRule type="expression" dxfId="5046" priority="70">
      <formula>(I6/$I$5)&gt;0.8</formula>
    </cfRule>
  </conditionalFormatting>
  <conditionalFormatting sqref="J6:J14">
    <cfRule type="expression" dxfId="5045" priority="71">
      <formula>AND((J6/$J$5)&gt;0,(J6/$J$5)&lt;=0.2)</formula>
    </cfRule>
  </conditionalFormatting>
  <conditionalFormatting sqref="J6:J14">
    <cfRule type="expression" dxfId="5044" priority="72">
      <formula>AND((J6/$J$5)&gt;0.2,(J6/$J$5)&lt;=0.4)</formula>
    </cfRule>
  </conditionalFormatting>
  <conditionalFormatting sqref="J6:J14">
    <cfRule type="expression" dxfId="5043" priority="73">
      <formula>AND((J6/$J$5)&gt;0.4,(J6/$J$5)&lt;=0.6)</formula>
    </cfRule>
  </conditionalFormatting>
  <conditionalFormatting sqref="J6:J14">
    <cfRule type="expression" dxfId="5042" priority="74">
      <formula>AND((J6/$J$5)&gt;0.6,(J6/$J$5)&lt;=0.8)</formula>
    </cfRule>
  </conditionalFormatting>
  <conditionalFormatting sqref="J6:J14">
    <cfRule type="expression" dxfId="5041" priority="75">
      <formula>(J6/$J$5)&gt;0.8</formula>
    </cfRule>
  </conditionalFormatting>
  <conditionalFormatting sqref="K6:K14">
    <cfRule type="expression" dxfId="5040" priority="76">
      <formula>AND((K6/$K$5)&gt;0,(K6/$K$5)&lt;=0.2)</formula>
    </cfRule>
  </conditionalFormatting>
  <conditionalFormatting sqref="K6:K14">
    <cfRule type="expression" dxfId="5039" priority="77">
      <formula>AND((K6/$K$5)&gt;0.2,(K6/$K$5)&lt;=0.4)</formula>
    </cfRule>
  </conditionalFormatting>
  <conditionalFormatting sqref="K6:K14">
    <cfRule type="expression" dxfId="5038" priority="78">
      <formula>AND((K6/$K$5)&gt;0.4,(K6/$K$5)&lt;=0.6)</formula>
    </cfRule>
  </conditionalFormatting>
  <conditionalFormatting sqref="K6:K14">
    <cfRule type="expression" dxfId="5037" priority="79">
      <formula>AND((K6/$K$5)&gt;0.6,(K6/$K$5)&lt;=0.8)</formula>
    </cfRule>
  </conditionalFormatting>
  <conditionalFormatting sqref="K6:K14">
    <cfRule type="expression" dxfId="5036" priority="80">
      <formula>(K6/$K$5)&gt;0.8</formula>
    </cfRule>
  </conditionalFormatting>
  <conditionalFormatting sqref="L6:L12 L14">
    <cfRule type="expression" dxfId="5035" priority="81">
      <formula>AND((L6/$L$5)&gt;0,(L6/$L$5)&lt;=0.2)</formula>
    </cfRule>
  </conditionalFormatting>
  <conditionalFormatting sqref="L6:L12 L14">
    <cfRule type="expression" dxfId="5034" priority="82">
      <formula>AND((L6/$L$5)&gt;0.2,(L6/$L$5)&lt;=0.4)</formula>
    </cfRule>
  </conditionalFormatting>
  <conditionalFormatting sqref="L6:L12 L14">
    <cfRule type="expression" dxfId="5033" priority="83">
      <formula>AND((L6/$L$5)&gt;0.4,(L6/$L$5)&lt;=0.6)</formula>
    </cfRule>
  </conditionalFormatting>
  <conditionalFormatting sqref="L6:L12 L14">
    <cfRule type="expression" dxfId="5032" priority="84">
      <formula>AND((L6/$L$5)&gt;0.6,(L6/$L$5)&lt;=0.8)</formula>
    </cfRule>
  </conditionalFormatting>
  <conditionalFormatting sqref="L6:L12 L14">
    <cfRule type="expression" dxfId="5031" priority="85">
      <formula>(L6/$L$5)&gt;0.8</formula>
    </cfRule>
  </conditionalFormatting>
  <conditionalFormatting sqref="M6:M14">
    <cfRule type="expression" dxfId="5030" priority="86">
      <formula>AND((M6/$M$5)&gt;0,(M6/$M$5)&lt;=0.2)</formula>
    </cfRule>
  </conditionalFormatting>
  <conditionalFormatting sqref="M6:M14">
    <cfRule type="expression" dxfId="5029" priority="87">
      <formula>AND((M6/$M$5)&gt;0.2,(M6/$M$5)&lt;=0.4)</formula>
    </cfRule>
  </conditionalFormatting>
  <conditionalFormatting sqref="M6:M14">
    <cfRule type="expression" dxfId="5028" priority="88">
      <formula>AND((M6/$M$5)&gt;0.4,(M6/$M$5)&lt;=0.6)</formula>
    </cfRule>
  </conditionalFormatting>
  <conditionalFormatting sqref="M6:M14">
    <cfRule type="expression" dxfId="5027" priority="89">
      <formula>AND((M6/$M$5)&gt;0.6,(M6/$M$5)&lt;=0.8)</formula>
    </cfRule>
  </conditionalFormatting>
  <conditionalFormatting sqref="M6:M14">
    <cfRule type="expression" dxfId="5026" priority="90">
      <formula>(M6/$M$5)&gt;0.8</formula>
    </cfRule>
  </conditionalFormatting>
  <conditionalFormatting sqref="N6:N14">
    <cfRule type="expression" dxfId="5025" priority="91">
      <formula>AND((N6/$N$5)&gt;0,(N6/$N$5)&lt;=0.2)</formula>
    </cfRule>
  </conditionalFormatting>
  <conditionalFormatting sqref="N6:N14">
    <cfRule type="expression" dxfId="5024" priority="92">
      <formula>AND((N6/$N$5)&gt;0.2,(N6/$N$5)&lt;=0.4)</formula>
    </cfRule>
  </conditionalFormatting>
  <conditionalFormatting sqref="N6:N14">
    <cfRule type="expression" dxfId="5023" priority="93">
      <formula>AND((N6/$N$5)&gt;0.4,(N6/$N$5)&lt;=0.6)</formula>
    </cfRule>
  </conditionalFormatting>
  <conditionalFormatting sqref="N6:N14">
    <cfRule type="expression" dxfId="5022" priority="94">
      <formula>AND((N6/$N$5)&gt;0.6,(N6/$N$5)&lt;=0.8)</formula>
    </cfRule>
  </conditionalFormatting>
  <conditionalFormatting sqref="N6:N14">
    <cfRule type="expression" dxfId="5021" priority="95">
      <formula>(N6/$N$5)&gt;0.8</formula>
    </cfRule>
  </conditionalFormatting>
  <conditionalFormatting sqref="O6:O14">
    <cfRule type="expression" dxfId="5020" priority="96">
      <formula>AND((O6/$O$5)&gt;0,(O6/$O$5)&lt;=0.2)</formula>
    </cfRule>
  </conditionalFormatting>
  <conditionalFormatting sqref="O6:O14">
    <cfRule type="expression" dxfId="5019" priority="97">
      <formula>AND((O6/$O$5)&gt;0.2,(O6/$O$5)&lt;=0.4)</formula>
    </cfRule>
  </conditionalFormatting>
  <conditionalFormatting sqref="O6:O14">
    <cfRule type="expression" dxfId="5018" priority="98">
      <formula>AND((O6/$O$5)&gt;0.4,(O6/$O$5)&lt;=0.6)</formula>
    </cfRule>
  </conditionalFormatting>
  <conditionalFormatting sqref="O6:O14">
    <cfRule type="expression" dxfId="5017" priority="99">
      <formula>AND((O6/$O$5)&gt;0.6,(O6/$O$5)&lt;=0.8)</formula>
    </cfRule>
  </conditionalFormatting>
  <conditionalFormatting sqref="O6:O14">
    <cfRule type="expression" dxfId="5016" priority="100">
      <formula>(O6/$O$5)&gt;0.8</formula>
    </cfRule>
  </conditionalFormatting>
  <conditionalFormatting sqref="P5:Q14">
    <cfRule type="containsBlanks" dxfId="5015" priority="101">
      <formula>LEN(TRIM(P5))=0</formula>
    </cfRule>
  </conditionalFormatting>
  <conditionalFormatting sqref="P6:Q14 M13:O13 G6:O6 D5:O5 D13:K13 D14:O14 D7:O12 D6:E6">
    <cfRule type="cellIs" dxfId="5014" priority="102" operator="equal">
      <formula>0</formula>
    </cfRule>
  </conditionalFormatting>
  <conditionalFormatting sqref="Q5">
    <cfRule type="cellIs" dxfId="5013" priority="34" operator="greaterThan">
      <formula>100</formula>
    </cfRule>
  </conditionalFormatting>
  <conditionalFormatting sqref="Q5">
    <cfRule type="cellIs" dxfId="5012" priority="33" operator="lessThan">
      <formula>100</formula>
    </cfRule>
  </conditionalFormatting>
  <conditionalFormatting sqref="Q6:Q14">
    <cfRule type="top10" dxfId="5011" priority="32" rank="3"/>
  </conditionalFormatting>
  <conditionalFormatting sqref="F12">
    <cfRule type="expression" dxfId="5010" priority="27">
      <formula>AND((F12/$H$5)&gt;0,(F12/$H$5)&lt;=0.2)</formula>
    </cfRule>
  </conditionalFormatting>
  <conditionalFormatting sqref="F12">
    <cfRule type="expression" dxfId="5009" priority="28">
      <formula>AND((F12/$H$5)&gt;0.2,(F12/$H$5)&lt;=0.4)</formula>
    </cfRule>
  </conditionalFormatting>
  <conditionalFormatting sqref="F12">
    <cfRule type="expression" dxfId="5008" priority="29">
      <formula>AND((F12/$H$5)&gt;0.4,(F12/$H$5)&lt;=0.6)</formula>
    </cfRule>
  </conditionalFormatting>
  <conditionalFormatting sqref="F12">
    <cfRule type="expression" dxfId="5007" priority="30">
      <formula>AND((F12/$H$5)&gt;0.6,(F12/$H$5)&lt;=0.8)</formula>
    </cfRule>
  </conditionalFormatting>
  <conditionalFormatting sqref="F12">
    <cfRule type="expression" dxfId="5006" priority="31">
      <formula>(F12/$H$5)&gt;0.8</formula>
    </cfRule>
  </conditionalFormatting>
  <conditionalFormatting sqref="F12">
    <cfRule type="expression" dxfId="5005" priority="22">
      <formula>AND((F12/$D$5)&gt;0,(F12/$D$5)&lt;=0.2)</formula>
    </cfRule>
  </conditionalFormatting>
  <conditionalFormatting sqref="F12">
    <cfRule type="expression" dxfId="5004" priority="23">
      <formula>AND((F12/$D$5)&gt;0.2,(F12/$D$5)&lt;=0.4)</formula>
    </cfRule>
  </conditionalFormatting>
  <conditionalFormatting sqref="F12">
    <cfRule type="expression" dxfId="5003" priority="24">
      <formula>AND((F12/$D$5)&gt;0.4,(F12/$D$5)&lt;=0.6)</formula>
    </cfRule>
  </conditionalFormatting>
  <conditionalFormatting sqref="F12">
    <cfRule type="expression" dxfId="5002" priority="25">
      <formula>AND((F12/$D$5)&gt;0.6,(F12/$D$5)&lt;=0.8)</formula>
    </cfRule>
  </conditionalFormatting>
  <conditionalFormatting sqref="F12">
    <cfRule type="expression" dxfId="5001" priority="26">
      <formula>(F12/$D$5)&gt;0.8</formula>
    </cfRule>
  </conditionalFormatting>
  <conditionalFormatting sqref="L13">
    <cfRule type="containsBlanks" dxfId="5000" priority="15">
      <formula>LEN(TRIM(L13))=0</formula>
    </cfRule>
  </conditionalFormatting>
  <conditionalFormatting sqref="L13">
    <cfRule type="expression" dxfId="4999" priority="16">
      <formula>AND((L13/$L$5)&gt;0,(L13/$L$5)&lt;=0.2)</formula>
    </cfRule>
  </conditionalFormatting>
  <conditionalFormatting sqref="L13">
    <cfRule type="expression" dxfId="4998" priority="17">
      <formula>AND((L13/$L$5)&gt;0.2,(L13/$L$5)&lt;=0.4)</formula>
    </cfRule>
  </conditionalFormatting>
  <conditionalFormatting sqref="L13">
    <cfRule type="expression" dxfId="4997" priority="18">
      <formula>AND((L13/$L$5)&gt;0.4,(L13/$L$5)&lt;=0.6)</formula>
    </cfRule>
  </conditionalFormatting>
  <conditionalFormatting sqref="L13">
    <cfRule type="expression" dxfId="4996" priority="19">
      <formula>AND((L13/$L$5)&gt;0.6,(L13/$L$5)&lt;=0.8)</formula>
    </cfRule>
  </conditionalFormatting>
  <conditionalFormatting sqref="L13">
    <cfRule type="expression" dxfId="4995" priority="20">
      <formula>(L13/$L$5)&gt;0.8</formula>
    </cfRule>
  </conditionalFormatting>
  <conditionalFormatting sqref="L13">
    <cfRule type="cellIs" dxfId="4994" priority="21" operator="equal">
      <formula>0</formula>
    </cfRule>
  </conditionalFormatting>
  <conditionalFormatting sqref="L14">
    <cfRule type="expression" dxfId="4993" priority="10">
      <formula>AND((L14/$K$5)&gt;0,(L14/$K$5)&lt;=0.2)</formula>
    </cfRule>
  </conditionalFormatting>
  <conditionalFormatting sqref="L14">
    <cfRule type="expression" dxfId="4992" priority="11">
      <formula>AND((L14/$K$5)&gt;0.2,(L14/$K$5)&lt;=0.4)</formula>
    </cfRule>
  </conditionalFormatting>
  <conditionalFormatting sqref="L14">
    <cfRule type="expression" dxfId="4991" priority="12">
      <formula>AND((L14/$K$5)&gt;0.4,(L14/$K$5)&lt;=0.6)</formula>
    </cfRule>
  </conditionalFormatting>
  <conditionalFormatting sqref="L14">
    <cfRule type="expression" dxfId="4990" priority="13">
      <formula>AND((L14/$K$5)&gt;0.6,(L14/$K$5)&lt;=0.8)</formula>
    </cfRule>
  </conditionalFormatting>
  <conditionalFormatting sqref="L14">
    <cfRule type="expression" dxfId="4989" priority="14">
      <formula>(L14/$K$5)&gt;0.8</formula>
    </cfRule>
  </conditionalFormatting>
  <conditionalFormatting sqref="F6">
    <cfRule type="containsBlanks" dxfId="4988" priority="3">
      <formula>LEN(TRIM(F6))=0</formula>
    </cfRule>
  </conditionalFormatting>
  <conditionalFormatting sqref="F6">
    <cfRule type="expression" dxfId="4987" priority="4">
      <formula>AND((F6/$I$5)&gt;0,(F6/$I$5)&lt;=0.2)</formula>
    </cfRule>
  </conditionalFormatting>
  <conditionalFormatting sqref="F6">
    <cfRule type="expression" dxfId="4986" priority="5">
      <formula>AND((F6/$I$5)&gt;0.2,(F6/$I$5)&lt;=0.4)</formula>
    </cfRule>
  </conditionalFormatting>
  <conditionalFormatting sqref="F6">
    <cfRule type="expression" dxfId="4985" priority="6">
      <formula>AND((F6/$I$5)&gt;0.4,(F6/$I$5)&lt;=0.62)</formula>
    </cfRule>
  </conditionalFormatting>
  <conditionalFormatting sqref="F6">
    <cfRule type="expression" dxfId="4984" priority="7">
      <formula>AND((F6/$I$5)&gt;0.6,(F6/$I$5)&lt;=0.8)</formula>
    </cfRule>
  </conditionalFormatting>
  <conditionalFormatting sqref="F6">
    <cfRule type="expression" dxfId="4983" priority="8">
      <formula>(F6/$I$5)&gt;0.8</formula>
    </cfRule>
  </conditionalFormatting>
  <conditionalFormatting sqref="F6">
    <cfRule type="cellIs" dxfId="4982" priority="9" operator="equal">
      <formula>0</formula>
    </cfRule>
  </conditionalFormatting>
  <conditionalFormatting sqref="D15:O15">
    <cfRule type="cellIs" dxfId="4981" priority="2" operator="greaterThan">
      <formula>D5</formula>
    </cfRule>
  </conditionalFormatting>
  <conditionalFormatting sqref="D15:O15">
    <cfRule type="cellIs" dxfId="4980" priority="1" operator="lessThan">
      <formula>D5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F519-BC12-4C40-AEBA-F75A57FF64A4}">
  <dimension ref="A1:U17"/>
  <sheetViews>
    <sheetView workbookViewId="0">
      <selection activeCell="D1" sqref="D1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" style="1" customWidth="1"/>
    <col min="5" max="5" width="5.5703125" style="1" customWidth="1"/>
    <col min="6" max="6" width="5.28515625" style="1" customWidth="1"/>
    <col min="7" max="7" width="5.42578125" style="1" customWidth="1"/>
    <col min="8" max="8" width="5.140625" style="1" customWidth="1"/>
    <col min="9" max="10" width="4.85546875" style="1" customWidth="1"/>
    <col min="11" max="11" width="5.42578125" style="1" customWidth="1"/>
    <col min="12" max="12" width="5.5703125" style="1" customWidth="1"/>
    <col min="13" max="13" width="5" style="1" customWidth="1"/>
    <col min="14" max="14" width="5.28515625" style="1" customWidth="1"/>
    <col min="15" max="15" width="5.140625" style="1" customWidth="1"/>
    <col min="16" max="16" width="7.42578125" style="1" customWidth="1"/>
    <col min="17" max="17" width="7" style="1" customWidth="1"/>
    <col min="18" max="18" width="4.28515625" style="1" customWidth="1"/>
    <col min="19" max="19" width="17.85546875" style="1" customWidth="1"/>
    <col min="20" max="20" width="4.7109375" style="1" customWidth="1"/>
    <col min="21" max="16384" width="14.42578125" style="1"/>
  </cols>
  <sheetData>
    <row r="1" spans="1:21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1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22"/>
      <c r="S2" s="22"/>
      <c r="T2" s="23"/>
    </row>
    <row r="3" spans="1:21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7"/>
      <c r="S3" s="27"/>
      <c r="T3" s="48"/>
      <c r="U3" s="47"/>
    </row>
    <row r="4" spans="1:21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47"/>
    </row>
    <row r="5" spans="1:21">
      <c r="A5" s="40"/>
      <c r="B5" s="45"/>
      <c r="C5" s="55" t="s">
        <v>51</v>
      </c>
      <c r="D5" s="30">
        <v>5</v>
      </c>
      <c r="E5" s="30"/>
      <c r="F5" s="30">
        <v>5</v>
      </c>
      <c r="G5" s="30">
        <v>5</v>
      </c>
      <c r="H5" s="30">
        <v>4.5</v>
      </c>
      <c r="I5" s="30">
        <v>5</v>
      </c>
      <c r="J5" s="30">
        <v>5</v>
      </c>
      <c r="K5" s="30">
        <v>5</v>
      </c>
      <c r="L5" s="30">
        <v>5</v>
      </c>
      <c r="M5" s="30">
        <v>4</v>
      </c>
      <c r="N5" s="30"/>
      <c r="O5" s="31">
        <v>5</v>
      </c>
      <c r="P5" s="61">
        <f t="shared" ref="P5:P14" si="0">SUM(D5:O5)</f>
        <v>48.5</v>
      </c>
      <c r="Q5" s="62">
        <f>IF($P$5=0,"",SUM(P6:P14)/$P$5*100)</f>
        <v>100</v>
      </c>
      <c r="R5" s="28"/>
      <c r="S5" s="27"/>
      <c r="T5" s="48"/>
      <c r="U5" s="47"/>
    </row>
    <row r="6" spans="1:21">
      <c r="A6" s="41"/>
      <c r="B6" s="46"/>
      <c r="C6" s="56" t="s">
        <v>57</v>
      </c>
      <c r="D6" s="33"/>
      <c r="E6" s="33"/>
      <c r="F6" s="33"/>
      <c r="G6" s="68">
        <v>4.2</v>
      </c>
      <c r="H6" s="33"/>
      <c r="I6" s="33"/>
      <c r="J6" s="33"/>
      <c r="K6" s="33"/>
      <c r="L6" s="33"/>
      <c r="M6" s="33"/>
      <c r="N6" s="33"/>
      <c r="O6" s="34"/>
      <c r="P6" s="63">
        <f t="shared" si="0"/>
        <v>4.2</v>
      </c>
      <c r="Q6" s="64">
        <f t="shared" ref="Q6:Q14" si="1">IF($P$5=0,0,P6/$P$5*100)</f>
        <v>8.6597938144329891</v>
      </c>
      <c r="R6" s="28"/>
      <c r="S6" s="114" t="s">
        <v>86</v>
      </c>
      <c r="T6" s="48"/>
      <c r="U6" s="47"/>
    </row>
    <row r="7" spans="1:21">
      <c r="A7" s="41"/>
      <c r="B7" s="46"/>
      <c r="C7" s="56" t="s">
        <v>59</v>
      </c>
      <c r="D7" s="33">
        <v>2</v>
      </c>
      <c r="E7" s="33"/>
      <c r="F7" s="33">
        <v>0.5</v>
      </c>
      <c r="G7" s="33"/>
      <c r="H7" s="33"/>
      <c r="I7" s="33">
        <v>3.9</v>
      </c>
      <c r="J7" s="33"/>
      <c r="K7" s="33">
        <v>2</v>
      </c>
      <c r="L7" s="33">
        <v>2</v>
      </c>
      <c r="M7" s="33">
        <v>0.5</v>
      </c>
      <c r="N7" s="33"/>
      <c r="O7" s="34">
        <v>1.6</v>
      </c>
      <c r="P7" s="63">
        <f t="shared" si="0"/>
        <v>12.5</v>
      </c>
      <c r="Q7" s="64">
        <f t="shared" si="1"/>
        <v>25.773195876288657</v>
      </c>
      <c r="R7" s="28"/>
      <c r="S7" s="115"/>
      <c r="T7" s="48"/>
      <c r="U7" s="47"/>
    </row>
    <row r="8" spans="1:21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5"/>
      <c r="T8" s="48"/>
      <c r="U8" s="47"/>
    </row>
    <row r="9" spans="1:21">
      <c r="A9" s="41"/>
      <c r="B9" s="46"/>
      <c r="C9" s="56" t="s">
        <v>61</v>
      </c>
      <c r="D9" s="33"/>
      <c r="E9" s="33"/>
      <c r="F9" s="33"/>
      <c r="G9" s="33"/>
      <c r="H9" s="33">
        <v>3.5</v>
      </c>
      <c r="I9" s="33"/>
      <c r="J9" s="33">
        <v>1.5</v>
      </c>
      <c r="K9" s="33"/>
      <c r="L9" s="33"/>
      <c r="M9" s="33"/>
      <c r="N9" s="33"/>
      <c r="O9" s="34"/>
      <c r="P9" s="63">
        <f t="shared" si="0"/>
        <v>5</v>
      </c>
      <c r="Q9" s="64">
        <f t="shared" si="1"/>
        <v>10.309278350515463</v>
      </c>
      <c r="R9" s="28"/>
      <c r="S9" s="115"/>
      <c r="T9" s="48"/>
      <c r="U9" s="47"/>
    </row>
    <row r="10" spans="1:21">
      <c r="A10" s="41"/>
      <c r="B10" s="46"/>
      <c r="C10" s="56" t="s">
        <v>63</v>
      </c>
      <c r="D10" s="33">
        <v>1.5</v>
      </c>
      <c r="E10" s="33"/>
      <c r="F10" s="33"/>
      <c r="G10" s="33"/>
      <c r="H10" s="33"/>
      <c r="I10" s="33"/>
      <c r="J10" s="33"/>
      <c r="K10" s="33"/>
      <c r="L10" s="33">
        <v>0.5</v>
      </c>
      <c r="M10" s="33">
        <v>3</v>
      </c>
      <c r="N10" s="33"/>
      <c r="O10" s="34"/>
      <c r="P10" s="63">
        <f t="shared" si="0"/>
        <v>5</v>
      </c>
      <c r="Q10" s="64">
        <f t="shared" si="1"/>
        <v>10.309278350515463</v>
      </c>
      <c r="R10" s="28"/>
      <c r="S10" s="115"/>
      <c r="T10" s="48"/>
      <c r="U10" s="47"/>
    </row>
    <row r="11" spans="1:21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63">
        <f t="shared" si="0"/>
        <v>0</v>
      </c>
      <c r="Q11" s="64">
        <f t="shared" si="1"/>
        <v>0</v>
      </c>
      <c r="R11" s="28"/>
      <c r="S11" s="115"/>
      <c r="T11" s="48"/>
      <c r="U11" s="47"/>
    </row>
    <row r="12" spans="1:21">
      <c r="A12" s="41"/>
      <c r="B12" s="46"/>
      <c r="C12" s="56" t="s">
        <v>67</v>
      </c>
      <c r="D12" s="33">
        <v>0.2</v>
      </c>
      <c r="E12" s="33"/>
      <c r="F12" s="33">
        <v>1.5</v>
      </c>
      <c r="G12" s="33"/>
      <c r="H12" s="33"/>
      <c r="I12" s="33">
        <v>0.1</v>
      </c>
      <c r="J12" s="33">
        <v>2</v>
      </c>
      <c r="K12" s="33">
        <v>0.2</v>
      </c>
      <c r="L12" s="33"/>
      <c r="M12" s="33">
        <v>0.2</v>
      </c>
      <c r="N12" s="33"/>
      <c r="O12" s="34">
        <v>0.1</v>
      </c>
      <c r="P12" s="63">
        <f t="shared" si="0"/>
        <v>4.3</v>
      </c>
      <c r="Q12" s="64">
        <f t="shared" si="1"/>
        <v>8.8659793814432977</v>
      </c>
      <c r="R12" s="28"/>
      <c r="S12" s="115"/>
      <c r="T12" s="48"/>
      <c r="U12" s="47"/>
    </row>
    <row r="13" spans="1:21">
      <c r="A13" s="41"/>
      <c r="B13" s="46"/>
      <c r="C13" s="56" t="s">
        <v>69</v>
      </c>
      <c r="D13" s="33">
        <v>1.3</v>
      </c>
      <c r="E13" s="33"/>
      <c r="F13" s="33">
        <v>1</v>
      </c>
      <c r="G13" s="33">
        <v>0.8</v>
      </c>
      <c r="H13" s="33">
        <v>1</v>
      </c>
      <c r="I13" s="33">
        <v>0.5</v>
      </c>
      <c r="J13" s="33">
        <v>1</v>
      </c>
      <c r="K13" s="33">
        <v>0.5</v>
      </c>
      <c r="L13" s="33">
        <v>1</v>
      </c>
      <c r="M13" s="33">
        <v>0.3</v>
      </c>
      <c r="N13" s="33"/>
      <c r="O13" s="34">
        <v>1.3</v>
      </c>
      <c r="P13" s="63">
        <f t="shared" si="0"/>
        <v>8.6999999999999993</v>
      </c>
      <c r="Q13" s="64">
        <f t="shared" si="1"/>
        <v>17.938144329896904</v>
      </c>
      <c r="R13" s="28"/>
      <c r="S13" s="115"/>
      <c r="T13" s="48"/>
      <c r="U13" s="47"/>
    </row>
    <row r="14" spans="1:21">
      <c r="A14" s="41"/>
      <c r="B14" s="46"/>
      <c r="C14" s="57" t="s">
        <v>71</v>
      </c>
      <c r="D14" s="59"/>
      <c r="E14" s="59"/>
      <c r="F14" s="59">
        <v>2</v>
      </c>
      <c r="G14" s="59"/>
      <c r="H14" s="59"/>
      <c r="I14" s="59">
        <v>0.5</v>
      </c>
      <c r="J14" s="59">
        <v>0.5</v>
      </c>
      <c r="K14" s="59">
        <v>2.2999999999999998</v>
      </c>
      <c r="L14" s="59">
        <v>1.5</v>
      </c>
      <c r="M14" s="59"/>
      <c r="N14" s="59"/>
      <c r="O14" s="60">
        <v>2</v>
      </c>
      <c r="P14" s="65">
        <f t="shared" si="0"/>
        <v>8.8000000000000007</v>
      </c>
      <c r="Q14" s="66">
        <f t="shared" si="1"/>
        <v>18.14432989690722</v>
      </c>
      <c r="R14" s="28"/>
      <c r="S14" s="116"/>
      <c r="T14" s="48"/>
      <c r="U14" s="47"/>
    </row>
    <row r="15" spans="1:21">
      <c r="A15" s="42"/>
      <c r="B15" s="28"/>
      <c r="C15" s="35"/>
      <c r="D15" s="67">
        <f t="shared" ref="D15:O15" si="2">SUM(D6:D14)</f>
        <v>5</v>
      </c>
      <c r="E15" s="67">
        <f t="shared" si="2"/>
        <v>0</v>
      </c>
      <c r="F15" s="67">
        <f t="shared" si="2"/>
        <v>5</v>
      </c>
      <c r="G15" s="67">
        <f t="shared" si="2"/>
        <v>5</v>
      </c>
      <c r="H15" s="67">
        <f t="shared" si="2"/>
        <v>4.5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4</v>
      </c>
      <c r="N15" s="67">
        <f t="shared" si="2"/>
        <v>0</v>
      </c>
      <c r="O15" s="67">
        <f t="shared" si="2"/>
        <v>5</v>
      </c>
      <c r="P15" s="35"/>
      <c r="Q15" s="35"/>
      <c r="R15" s="27"/>
      <c r="S15" s="27"/>
      <c r="T15" s="48"/>
      <c r="U15" s="47"/>
    </row>
    <row r="16" spans="1:21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47"/>
    </row>
    <row r="17" spans="2:20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  <c r="R17" s="37"/>
      <c r="S17" s="37"/>
      <c r="T17" s="38"/>
    </row>
  </sheetData>
  <mergeCells count="3">
    <mergeCell ref="C2:Q2"/>
    <mergeCell ref="S6:S14"/>
    <mergeCell ref="C17:Q17"/>
  </mergeCells>
  <conditionalFormatting sqref="D6:D14">
    <cfRule type="expression" dxfId="4979" priority="40">
      <formula>AND((D6/$D$5)&gt;0,(D6/$D$5)&lt;=0.2)</formula>
    </cfRule>
  </conditionalFormatting>
  <conditionalFormatting sqref="D6:D14">
    <cfRule type="expression" dxfId="4978" priority="41">
      <formula>AND((D6/$D$5)&gt;0.2,(D6/$D$5)&lt;=0.4)</formula>
    </cfRule>
  </conditionalFormatting>
  <conditionalFormatting sqref="D6:D14">
    <cfRule type="expression" dxfId="4977" priority="42">
      <formula>AND((D6/$D$5)&gt;0.4,(D6/$D$5)&lt;=0.6)</formula>
    </cfRule>
  </conditionalFormatting>
  <conditionalFormatting sqref="D6:D14">
    <cfRule type="expression" dxfId="4976" priority="43">
      <formula>AND((D6/$D$5)&gt;0.6,(D6/$D$5)&lt;=0.8)</formula>
    </cfRule>
  </conditionalFormatting>
  <conditionalFormatting sqref="D6:D14">
    <cfRule type="expression" dxfId="4975" priority="44">
      <formula>(D6/$D$5)&gt;0.8</formula>
    </cfRule>
  </conditionalFormatting>
  <conditionalFormatting sqref="E6:E14">
    <cfRule type="expression" dxfId="4974" priority="45">
      <formula>AND((E6/$E$5)&gt;0.2,(E6/$E$5)&lt;=0.4)</formula>
    </cfRule>
  </conditionalFormatting>
  <conditionalFormatting sqref="E6:E14">
    <cfRule type="expression" dxfId="4973" priority="46">
      <formula>AND((E6/$E$5)*100&gt;0,(E6/$E$5)*100&lt;=20)</formula>
    </cfRule>
  </conditionalFormatting>
  <conditionalFormatting sqref="E6:E14">
    <cfRule type="expression" dxfId="4972" priority="47">
      <formula>AND((E6/$E$5)*100&gt;40,(E6/$E$5)*100&lt;=60)</formula>
    </cfRule>
  </conditionalFormatting>
  <conditionalFormatting sqref="E6:E14">
    <cfRule type="expression" dxfId="4971" priority="48">
      <formula>AND((E6/$E$5)*100&gt;60,(E6/$E$5)*100&lt;=80)</formula>
    </cfRule>
  </conditionalFormatting>
  <conditionalFormatting sqref="E6:E14">
    <cfRule type="expression" dxfId="4970" priority="49">
      <formula>(E6/$E$5)&gt;0.8</formula>
    </cfRule>
  </conditionalFormatting>
  <conditionalFormatting sqref="F7:F14">
    <cfRule type="expression" dxfId="4969" priority="50">
      <formula>AND((F7/$F$5)&gt;0,(F7/$F$5)&lt;=0.2)</formula>
    </cfRule>
  </conditionalFormatting>
  <conditionalFormatting sqref="F7:F14">
    <cfRule type="expression" dxfId="4968" priority="51">
      <formula>AND((F7/$F$5)&gt;0.2,(F7/$F$5)&lt;=0.4)</formula>
    </cfRule>
  </conditionalFormatting>
  <conditionalFormatting sqref="F7:F14">
    <cfRule type="expression" dxfId="4967" priority="52">
      <formula>AND((F7/$F$5)&gt;0.4,(F7/$F$5)&lt;=0.6)</formula>
    </cfRule>
  </conditionalFormatting>
  <conditionalFormatting sqref="F7:F14">
    <cfRule type="expression" dxfId="4966" priority="53">
      <formula>AND((F7/$F$5)&gt;0.6,(F7/$F$5)*100&lt;=0.8)</formula>
    </cfRule>
  </conditionalFormatting>
  <conditionalFormatting sqref="F7:F14">
    <cfRule type="expression" dxfId="4965" priority="54">
      <formula>(F7/$F$5)&gt;0.8</formula>
    </cfRule>
  </conditionalFormatting>
  <conditionalFormatting sqref="G6:G14">
    <cfRule type="expression" dxfId="4964" priority="55">
      <formula>AND((G6/$G$5)&gt;0,(G6/$G$5)&lt;=0.2)</formula>
    </cfRule>
  </conditionalFormatting>
  <conditionalFormatting sqref="G6:G14">
    <cfRule type="expression" dxfId="4963" priority="56">
      <formula>AND((G6/$G$5)&gt;0.2,(G6/$G$5)&lt;=0.4)</formula>
    </cfRule>
  </conditionalFormatting>
  <conditionalFormatting sqref="G6:G14">
    <cfRule type="expression" dxfId="4962" priority="57">
      <formula>AND((G6/$G$5)&gt;0.4,(G6/$G$5)&lt;=0.6)</formula>
    </cfRule>
  </conditionalFormatting>
  <conditionalFormatting sqref="G6:G14">
    <cfRule type="expression" dxfId="4961" priority="58">
      <formula>AND((G6/$G$5)&gt;0.6,(G6/$G$5)&lt;=0.8)</formula>
    </cfRule>
  </conditionalFormatting>
  <conditionalFormatting sqref="G6:G14">
    <cfRule type="expression" dxfId="4960" priority="59">
      <formula>(G6/$G$5)&gt;0.8</formula>
    </cfRule>
  </conditionalFormatting>
  <conditionalFormatting sqref="M13:O13 G6:O6 D7:O12 D13:K13 D14:O14 D6:E6">
    <cfRule type="containsBlanks" dxfId="4959" priority="60">
      <formula>LEN(TRIM(D6))=0</formula>
    </cfRule>
  </conditionalFormatting>
  <conditionalFormatting sqref="H6:H14">
    <cfRule type="expression" dxfId="4958" priority="61">
      <formula>AND((H6/$H$5)&gt;0,(H6/$H$5)&lt;=0.2)</formula>
    </cfRule>
  </conditionalFormatting>
  <conditionalFormatting sqref="H6:H14">
    <cfRule type="expression" dxfId="4957" priority="62">
      <formula>AND((H6/$H$5)&gt;0.2,(H6/$H$5)&lt;=0.4)</formula>
    </cfRule>
  </conditionalFormatting>
  <conditionalFormatting sqref="H6:H14">
    <cfRule type="expression" dxfId="4956" priority="63">
      <formula>AND((H6/$H$5)&gt;0.4,(H6/$H$5)&lt;=0.6)</formula>
    </cfRule>
  </conditionalFormatting>
  <conditionalFormatting sqref="H6:H14">
    <cfRule type="expression" dxfId="4955" priority="64">
      <formula>AND((H6/$H$5)&gt;0.6,(H6/$H$5)&lt;=0.8)</formula>
    </cfRule>
  </conditionalFormatting>
  <conditionalFormatting sqref="H6:H14">
    <cfRule type="expression" dxfId="4954" priority="65">
      <formula>(H6/$H$5)&gt;0.8</formula>
    </cfRule>
  </conditionalFormatting>
  <conditionalFormatting sqref="I6:I14">
    <cfRule type="expression" dxfId="4953" priority="66">
      <formula>AND((I6/$I$5)&gt;0,(I6/$I$5)&lt;=0.2)</formula>
    </cfRule>
  </conditionalFormatting>
  <conditionalFormatting sqref="I6:I14">
    <cfRule type="expression" dxfId="4952" priority="67">
      <formula>AND((I6/$I$5)&gt;0.2,(I6/$I$5)&lt;=0.4)</formula>
    </cfRule>
  </conditionalFormatting>
  <conditionalFormatting sqref="I6:I14">
    <cfRule type="expression" dxfId="4951" priority="68">
      <formula>AND((I6/$I$5)&gt;0.4,(I6/$I$5)&lt;=0.62)</formula>
    </cfRule>
  </conditionalFormatting>
  <conditionalFormatting sqref="I6:I14">
    <cfRule type="expression" dxfId="4950" priority="69">
      <formula>AND((I6/$I$5)&gt;0.6,(I6/$I$5)&lt;=0.8)</formula>
    </cfRule>
  </conditionalFormatting>
  <conditionalFormatting sqref="I6:I14">
    <cfRule type="expression" dxfId="4949" priority="70">
      <formula>(I6/$I$5)&gt;0.8</formula>
    </cfRule>
  </conditionalFormatting>
  <conditionalFormatting sqref="J6:J14">
    <cfRule type="expression" dxfId="4948" priority="71">
      <formula>AND((J6/$J$5)&gt;0,(J6/$J$5)&lt;=0.2)</formula>
    </cfRule>
  </conditionalFormatting>
  <conditionalFormatting sqref="J6:J14">
    <cfRule type="expression" dxfId="4947" priority="72">
      <formula>AND((J6/$J$5)&gt;0.2,(J6/$J$5)&lt;=0.4)</formula>
    </cfRule>
  </conditionalFormatting>
  <conditionalFormatting sqref="J6:J14">
    <cfRule type="expression" dxfId="4946" priority="73">
      <formula>AND((J6/$J$5)&gt;0.4,(J6/$J$5)&lt;=0.6)</formula>
    </cfRule>
  </conditionalFormatting>
  <conditionalFormatting sqref="J6:J14">
    <cfRule type="expression" dxfId="4945" priority="74">
      <formula>AND((J6/$J$5)&gt;0.6,(J6/$J$5)&lt;=0.8)</formula>
    </cfRule>
  </conditionalFormatting>
  <conditionalFormatting sqref="J6:J14">
    <cfRule type="expression" dxfId="4944" priority="75">
      <formula>(J6/$J$5)&gt;0.8</formula>
    </cfRule>
  </conditionalFormatting>
  <conditionalFormatting sqref="K6:K14">
    <cfRule type="expression" dxfId="4943" priority="76">
      <formula>AND((K6/$K$5)&gt;0,(K6/$K$5)&lt;=0.2)</formula>
    </cfRule>
  </conditionalFormatting>
  <conditionalFormatting sqref="K6:K14">
    <cfRule type="expression" dxfId="4942" priority="77">
      <formula>AND((K6/$K$5)&gt;0.2,(K6/$K$5)&lt;=0.4)</formula>
    </cfRule>
  </conditionalFormatting>
  <conditionalFormatting sqref="K6:K14">
    <cfRule type="expression" dxfId="4941" priority="78">
      <formula>AND((K6/$K$5)&gt;0.4,(K6/$K$5)&lt;=0.6)</formula>
    </cfRule>
  </conditionalFormatting>
  <conditionalFormatting sqref="K6:K14">
    <cfRule type="expression" dxfId="4940" priority="79">
      <formula>AND((K6/$K$5)&gt;0.6,(K6/$K$5)&lt;=0.8)</formula>
    </cfRule>
  </conditionalFormatting>
  <conditionalFormatting sqref="K6:K14">
    <cfRule type="expression" dxfId="4939" priority="80">
      <formula>(K6/$K$5)&gt;0.8</formula>
    </cfRule>
  </conditionalFormatting>
  <conditionalFormatting sqref="L6:L12 L14">
    <cfRule type="expression" dxfId="4938" priority="81">
      <formula>AND((L6/$L$5)&gt;0,(L6/$L$5)&lt;=0.2)</formula>
    </cfRule>
  </conditionalFormatting>
  <conditionalFormatting sqref="L6:L12 L14">
    <cfRule type="expression" dxfId="4937" priority="82">
      <formula>AND((L6/$L$5)&gt;0.2,(L6/$L$5)&lt;=0.4)</formula>
    </cfRule>
  </conditionalFormatting>
  <conditionalFormatting sqref="L6:L12 L14">
    <cfRule type="expression" dxfId="4936" priority="83">
      <formula>AND((L6/$L$5)&gt;0.4,(L6/$L$5)&lt;=0.6)</formula>
    </cfRule>
  </conditionalFormatting>
  <conditionalFormatting sqref="L6:L12 L14">
    <cfRule type="expression" dxfId="4935" priority="84">
      <formula>AND((L6/$L$5)&gt;0.6,(L6/$L$5)&lt;=0.8)</formula>
    </cfRule>
  </conditionalFormatting>
  <conditionalFormatting sqref="L6:L12 L14">
    <cfRule type="expression" dxfId="4934" priority="85">
      <formula>(L6/$L$5)&gt;0.8</formula>
    </cfRule>
  </conditionalFormatting>
  <conditionalFormatting sqref="M6:M14">
    <cfRule type="expression" dxfId="4933" priority="86">
      <formula>AND((M6/$M$5)&gt;0,(M6/$M$5)&lt;=0.2)</formula>
    </cfRule>
  </conditionalFormatting>
  <conditionalFormatting sqref="M6:M14">
    <cfRule type="expression" dxfId="4932" priority="87">
      <formula>AND((M6/$M$5)&gt;0.2,(M6/$M$5)&lt;=0.4)</formula>
    </cfRule>
  </conditionalFormatting>
  <conditionalFormatting sqref="M6:M14">
    <cfRule type="expression" dxfId="4931" priority="88">
      <formula>AND((M6/$M$5)&gt;0.4,(M6/$M$5)&lt;=0.6)</formula>
    </cfRule>
  </conditionalFormatting>
  <conditionalFormatting sqref="M6:M14">
    <cfRule type="expression" dxfId="4930" priority="89">
      <formula>AND((M6/$M$5)&gt;0.6,(M6/$M$5)&lt;=0.8)</formula>
    </cfRule>
  </conditionalFormatting>
  <conditionalFormatting sqref="M6:M14">
    <cfRule type="expression" dxfId="4929" priority="90">
      <formula>(M6/$M$5)&gt;0.8</formula>
    </cfRule>
  </conditionalFormatting>
  <conditionalFormatting sqref="N6:N14">
    <cfRule type="expression" dxfId="4928" priority="91">
      <formula>AND((N6/$N$5)&gt;0,(N6/$N$5)&lt;=0.2)</formula>
    </cfRule>
  </conditionalFormatting>
  <conditionalFormatting sqref="N6:N14">
    <cfRule type="expression" dxfId="4927" priority="92">
      <formula>AND((N6/$N$5)&gt;0.2,(N6/$N$5)&lt;=0.4)</formula>
    </cfRule>
  </conditionalFormatting>
  <conditionalFormatting sqref="N6:N14">
    <cfRule type="expression" dxfId="4926" priority="93">
      <formula>AND((N6/$N$5)&gt;0.4,(N6/$N$5)&lt;=0.6)</formula>
    </cfRule>
  </conditionalFormatting>
  <conditionalFormatting sqref="N6:N14">
    <cfRule type="expression" dxfId="4925" priority="94">
      <formula>AND((N6/$N$5)&gt;0.6,(N6/$N$5)&lt;=0.8)</formula>
    </cfRule>
  </conditionalFormatting>
  <conditionalFormatting sqref="N6:N14">
    <cfRule type="expression" dxfId="4924" priority="95">
      <formula>(N6/$N$5)&gt;0.8</formula>
    </cfRule>
  </conditionalFormatting>
  <conditionalFormatting sqref="O6:O14">
    <cfRule type="expression" dxfId="4923" priority="96">
      <formula>AND((O6/$O$5)&gt;0,(O6/$O$5)&lt;=0.2)</formula>
    </cfRule>
  </conditionalFormatting>
  <conditionalFormatting sqref="O6:O14">
    <cfRule type="expression" dxfId="4922" priority="97">
      <formula>AND((O6/$O$5)&gt;0.2,(O6/$O$5)&lt;=0.4)</formula>
    </cfRule>
  </conditionalFormatting>
  <conditionalFormatting sqref="O6:O14">
    <cfRule type="expression" dxfId="4921" priority="98">
      <formula>AND((O6/$O$5)&gt;0.4,(O6/$O$5)&lt;=0.6)</formula>
    </cfRule>
  </conditionalFormatting>
  <conditionalFormatting sqref="O6:O14">
    <cfRule type="expression" dxfId="4920" priority="99">
      <formula>AND((O6/$O$5)&gt;0.6,(O6/$O$5)&lt;=0.8)</formula>
    </cfRule>
  </conditionalFormatting>
  <conditionalFormatting sqref="O6:O14">
    <cfRule type="expression" dxfId="4919" priority="100">
      <formula>(O6/$O$5)&gt;0.8</formula>
    </cfRule>
  </conditionalFormatting>
  <conditionalFormatting sqref="P5:Q14">
    <cfRule type="containsBlanks" dxfId="4918" priority="101">
      <formula>LEN(TRIM(P5))=0</formula>
    </cfRule>
  </conditionalFormatting>
  <conditionalFormatting sqref="P6:Q14 M13:O13 G6:O6 D5:O5 D13:K13 D14:O14 D7:O12 D6:E6">
    <cfRule type="cellIs" dxfId="4917" priority="102" operator="equal">
      <formula>0</formula>
    </cfRule>
  </conditionalFormatting>
  <conditionalFormatting sqref="Q5">
    <cfRule type="cellIs" dxfId="4916" priority="34" operator="greaterThan">
      <formula>100</formula>
    </cfRule>
  </conditionalFormatting>
  <conditionalFormatting sqref="Q5">
    <cfRule type="cellIs" dxfId="4915" priority="33" operator="lessThan">
      <formula>100</formula>
    </cfRule>
  </conditionalFormatting>
  <conditionalFormatting sqref="Q6:Q14">
    <cfRule type="top10" dxfId="4914" priority="32" rank="3"/>
  </conditionalFormatting>
  <conditionalFormatting sqref="F12">
    <cfRule type="expression" dxfId="4913" priority="27">
      <formula>AND((F12/$H$5)&gt;0,(F12/$H$5)&lt;=0.2)</formula>
    </cfRule>
  </conditionalFormatting>
  <conditionalFormatting sqref="F12">
    <cfRule type="expression" dxfId="4912" priority="28">
      <formula>AND((F12/$H$5)&gt;0.2,(F12/$H$5)&lt;=0.4)</formula>
    </cfRule>
  </conditionalFormatting>
  <conditionalFormatting sqref="F12">
    <cfRule type="expression" dxfId="4911" priority="29">
      <formula>AND((F12/$H$5)&gt;0.4,(F12/$H$5)&lt;=0.6)</formula>
    </cfRule>
  </conditionalFormatting>
  <conditionalFormatting sqref="F12">
    <cfRule type="expression" dxfId="4910" priority="30">
      <formula>AND((F12/$H$5)&gt;0.6,(F12/$H$5)&lt;=0.8)</formula>
    </cfRule>
  </conditionalFormatting>
  <conditionalFormatting sqref="F12">
    <cfRule type="expression" dxfId="4909" priority="31">
      <formula>(F12/$H$5)&gt;0.8</formula>
    </cfRule>
  </conditionalFormatting>
  <conditionalFormatting sqref="F12">
    <cfRule type="expression" dxfId="4908" priority="22">
      <formula>AND((F12/$D$5)&gt;0,(F12/$D$5)&lt;=0.2)</formula>
    </cfRule>
  </conditionalFormatting>
  <conditionalFormatting sqref="F12">
    <cfRule type="expression" dxfId="4907" priority="23">
      <formula>AND((F12/$D$5)&gt;0.2,(F12/$D$5)&lt;=0.4)</formula>
    </cfRule>
  </conditionalFormatting>
  <conditionalFormatting sqref="F12">
    <cfRule type="expression" dxfId="4906" priority="24">
      <formula>AND((F12/$D$5)&gt;0.4,(F12/$D$5)&lt;=0.6)</formula>
    </cfRule>
  </conditionalFormatting>
  <conditionalFormatting sqref="F12">
    <cfRule type="expression" dxfId="4905" priority="25">
      <formula>AND((F12/$D$5)&gt;0.6,(F12/$D$5)&lt;=0.8)</formula>
    </cfRule>
  </conditionalFormatting>
  <conditionalFormatting sqref="F12">
    <cfRule type="expression" dxfId="4904" priority="26">
      <formula>(F12/$D$5)&gt;0.8</formula>
    </cfRule>
  </conditionalFormatting>
  <conditionalFormatting sqref="L13">
    <cfRule type="containsBlanks" dxfId="4903" priority="15">
      <formula>LEN(TRIM(L13))=0</formula>
    </cfRule>
  </conditionalFormatting>
  <conditionalFormatting sqref="L13">
    <cfRule type="expression" dxfId="4902" priority="16">
      <formula>AND((L13/$L$5)&gt;0,(L13/$L$5)&lt;=0.2)</formula>
    </cfRule>
  </conditionalFormatting>
  <conditionalFormatting sqref="L13">
    <cfRule type="expression" dxfId="4901" priority="17">
      <formula>AND((L13/$L$5)&gt;0.2,(L13/$L$5)&lt;=0.4)</formula>
    </cfRule>
  </conditionalFormatting>
  <conditionalFormatting sqref="L13">
    <cfRule type="expression" dxfId="4900" priority="18">
      <formula>AND((L13/$L$5)&gt;0.4,(L13/$L$5)&lt;=0.6)</formula>
    </cfRule>
  </conditionalFormatting>
  <conditionalFormatting sqref="L13">
    <cfRule type="expression" dxfId="4899" priority="19">
      <formula>AND((L13/$L$5)&gt;0.6,(L13/$L$5)&lt;=0.8)</formula>
    </cfRule>
  </conditionalFormatting>
  <conditionalFormatting sqref="L13">
    <cfRule type="expression" dxfId="4898" priority="20">
      <formula>(L13/$L$5)&gt;0.8</formula>
    </cfRule>
  </conditionalFormatting>
  <conditionalFormatting sqref="L13">
    <cfRule type="cellIs" dxfId="4897" priority="21" operator="equal">
      <formula>0</formula>
    </cfRule>
  </conditionalFormatting>
  <conditionalFormatting sqref="L14">
    <cfRule type="expression" dxfId="4896" priority="10">
      <formula>AND((L14/$K$5)&gt;0,(L14/$K$5)&lt;=0.2)</formula>
    </cfRule>
  </conditionalFormatting>
  <conditionalFormatting sqref="L14">
    <cfRule type="expression" dxfId="4895" priority="11">
      <formula>AND((L14/$K$5)&gt;0.2,(L14/$K$5)&lt;=0.4)</formula>
    </cfRule>
  </conditionalFormatting>
  <conditionalFormatting sqref="L14">
    <cfRule type="expression" dxfId="4894" priority="12">
      <formula>AND((L14/$K$5)&gt;0.4,(L14/$K$5)&lt;=0.6)</formula>
    </cfRule>
  </conditionalFormatting>
  <conditionalFormatting sqref="L14">
    <cfRule type="expression" dxfId="4893" priority="13">
      <formula>AND((L14/$K$5)&gt;0.6,(L14/$K$5)&lt;=0.8)</formula>
    </cfRule>
  </conditionalFormatting>
  <conditionalFormatting sqref="L14">
    <cfRule type="expression" dxfId="4892" priority="14">
      <formula>(L14/$K$5)&gt;0.8</formula>
    </cfRule>
  </conditionalFormatting>
  <conditionalFormatting sqref="F6">
    <cfRule type="containsBlanks" dxfId="4891" priority="3">
      <formula>LEN(TRIM(F6))=0</formula>
    </cfRule>
  </conditionalFormatting>
  <conditionalFormatting sqref="F6">
    <cfRule type="expression" dxfId="4890" priority="4">
      <formula>AND((F6/$I$5)&gt;0,(F6/$I$5)&lt;=0.2)</formula>
    </cfRule>
  </conditionalFormatting>
  <conditionalFormatting sqref="F6">
    <cfRule type="expression" dxfId="4889" priority="5">
      <formula>AND((F6/$I$5)&gt;0.2,(F6/$I$5)&lt;=0.4)</formula>
    </cfRule>
  </conditionalFormatting>
  <conditionalFormatting sqref="F6">
    <cfRule type="expression" dxfId="4888" priority="6">
      <formula>AND((F6/$I$5)&gt;0.4,(F6/$I$5)&lt;=0.62)</formula>
    </cfRule>
  </conditionalFormatting>
  <conditionalFormatting sqref="F6">
    <cfRule type="expression" dxfId="4887" priority="7">
      <formula>AND((F6/$I$5)&gt;0.6,(F6/$I$5)&lt;=0.8)</formula>
    </cfRule>
  </conditionalFormatting>
  <conditionalFormatting sqref="F6">
    <cfRule type="expression" dxfId="4886" priority="8">
      <formula>(F6/$I$5)&gt;0.8</formula>
    </cfRule>
  </conditionalFormatting>
  <conditionalFormatting sqref="F6">
    <cfRule type="cellIs" dxfId="4885" priority="9" operator="equal">
      <formula>0</formula>
    </cfRule>
  </conditionalFormatting>
  <conditionalFormatting sqref="D15:O15">
    <cfRule type="cellIs" dxfId="4884" priority="2" operator="greaterThan">
      <formula>D5</formula>
    </cfRule>
  </conditionalFormatting>
  <conditionalFormatting sqref="D15:O15">
    <cfRule type="cellIs" dxfId="4883" priority="1" operator="lessThan">
      <formula>D5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2D39-5AC9-4E54-8F21-A29163366C3C}">
  <dimension ref="A1:V17"/>
  <sheetViews>
    <sheetView workbookViewId="0">
      <selection activeCell="J12" sqref="J12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5</v>
      </c>
      <c r="F5" s="30"/>
      <c r="G5" s="30">
        <v>5</v>
      </c>
      <c r="H5" s="30">
        <v>3</v>
      </c>
      <c r="I5" s="30">
        <v>5</v>
      </c>
      <c r="J5" s="30">
        <v>5</v>
      </c>
      <c r="K5" s="30">
        <v>5</v>
      </c>
      <c r="L5" s="30">
        <v>5</v>
      </c>
      <c r="M5" s="30">
        <v>5</v>
      </c>
      <c r="N5" s="30">
        <v>4</v>
      </c>
      <c r="O5" s="30">
        <v>5</v>
      </c>
      <c r="P5" s="31">
        <v>1.5</v>
      </c>
      <c r="Q5" s="61">
        <f t="shared" ref="Q5:Q14" si="0">SUM(D5:P5)</f>
        <v>53.5</v>
      </c>
      <c r="R5" s="62">
        <f>IF($Q$5=0,"",SUM(Q6:Q14)/$Q$5*100)</f>
        <v>99.999999999999986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/>
      <c r="F6" s="33"/>
      <c r="G6" s="33"/>
      <c r="H6" s="68">
        <v>2</v>
      </c>
      <c r="I6" s="33"/>
      <c r="J6" s="33"/>
      <c r="K6" s="33"/>
      <c r="L6" s="33"/>
      <c r="M6" s="33"/>
      <c r="N6" s="33"/>
      <c r="O6" s="33"/>
      <c r="P6" s="34"/>
      <c r="Q6" s="63">
        <f t="shared" si="0"/>
        <v>2</v>
      </c>
      <c r="R6" s="64">
        <f t="shared" ref="R6:R14" si="1">IF($Q$5=0,0,Q6/$Q$5*100)</f>
        <v>3.7383177570093453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/>
      <c r="E7" s="33">
        <v>3.5</v>
      </c>
      <c r="F7" s="33"/>
      <c r="G7" s="33">
        <v>3</v>
      </c>
      <c r="H7" s="33">
        <v>0.5</v>
      </c>
      <c r="I7" s="33"/>
      <c r="J7" s="33">
        <v>3.5</v>
      </c>
      <c r="K7" s="33"/>
      <c r="L7" s="33">
        <v>4.2</v>
      </c>
      <c r="M7" s="33">
        <v>2</v>
      </c>
      <c r="N7" s="33">
        <v>0.5</v>
      </c>
      <c r="O7" s="33">
        <v>2.5</v>
      </c>
      <c r="P7" s="34">
        <v>0.9</v>
      </c>
      <c r="Q7" s="63">
        <f t="shared" si="0"/>
        <v>20.599999999999998</v>
      </c>
      <c r="R7" s="64">
        <f t="shared" si="1"/>
        <v>38.504672897196258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0</v>
      </c>
      <c r="R8" s="64">
        <f t="shared" si="1"/>
        <v>0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4.0999999999999996</v>
      </c>
      <c r="E9" s="33"/>
      <c r="F9" s="33"/>
      <c r="G9" s="33"/>
      <c r="H9" s="33"/>
      <c r="I9" s="33">
        <v>4.25</v>
      </c>
      <c r="J9" s="33"/>
      <c r="K9" s="33">
        <v>2.5</v>
      </c>
      <c r="L9" s="33"/>
      <c r="M9" s="33"/>
      <c r="N9" s="33"/>
      <c r="O9" s="33"/>
      <c r="P9" s="34"/>
      <c r="Q9" s="63">
        <f t="shared" si="0"/>
        <v>10.85</v>
      </c>
      <c r="R9" s="64">
        <f t="shared" si="1"/>
        <v>20.280373831775698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>
        <v>0.5</v>
      </c>
      <c r="F10" s="33"/>
      <c r="G10" s="33"/>
      <c r="H10" s="33"/>
      <c r="I10" s="33"/>
      <c r="J10" s="33">
        <v>0.6</v>
      </c>
      <c r="K10" s="33"/>
      <c r="L10" s="33"/>
      <c r="M10" s="33">
        <v>0.5</v>
      </c>
      <c r="N10" s="33">
        <v>3</v>
      </c>
      <c r="O10" s="33"/>
      <c r="P10" s="34"/>
      <c r="Q10" s="63">
        <f t="shared" si="0"/>
        <v>4.5999999999999996</v>
      </c>
      <c r="R10" s="64">
        <f t="shared" si="1"/>
        <v>8.5981308411214936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0.7</v>
      </c>
      <c r="L11" s="33">
        <v>0.3</v>
      </c>
      <c r="M11" s="33"/>
      <c r="N11" s="33"/>
      <c r="O11" s="33"/>
      <c r="P11" s="34"/>
      <c r="Q11" s="63">
        <f t="shared" si="0"/>
        <v>1</v>
      </c>
      <c r="R11" s="64">
        <f t="shared" si="1"/>
        <v>1.8691588785046727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0.5</v>
      </c>
      <c r="E12" s="33"/>
      <c r="F12" s="33"/>
      <c r="G12" s="33">
        <v>1</v>
      </c>
      <c r="H12" s="33"/>
      <c r="I12" s="33"/>
      <c r="J12" s="33"/>
      <c r="K12" s="33">
        <v>0.7</v>
      </c>
      <c r="L12" s="33"/>
      <c r="M12" s="33"/>
      <c r="N12" s="33"/>
      <c r="O12" s="33"/>
      <c r="P12" s="34">
        <v>0.1</v>
      </c>
      <c r="Q12" s="63">
        <f t="shared" si="0"/>
        <v>2.3000000000000003</v>
      </c>
      <c r="R12" s="64">
        <f t="shared" si="1"/>
        <v>4.2990654205607477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0.4</v>
      </c>
      <c r="E13" s="33">
        <v>1</v>
      </c>
      <c r="F13" s="33"/>
      <c r="G13" s="33">
        <v>0.5</v>
      </c>
      <c r="H13" s="33">
        <v>0.5</v>
      </c>
      <c r="I13" s="33">
        <v>0.75</v>
      </c>
      <c r="J13" s="33">
        <v>0.3</v>
      </c>
      <c r="K13" s="33">
        <v>1.1000000000000001</v>
      </c>
      <c r="L13" s="33">
        <v>0.4</v>
      </c>
      <c r="M13" s="33">
        <v>0.4</v>
      </c>
      <c r="N13" s="33"/>
      <c r="O13" s="33">
        <v>0.5</v>
      </c>
      <c r="P13" s="34">
        <v>0.4</v>
      </c>
      <c r="Q13" s="63">
        <f t="shared" si="0"/>
        <v>6.2500000000000009</v>
      </c>
      <c r="R13" s="64">
        <f t="shared" si="1"/>
        <v>11.682242990654206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>
        <v>0.5</v>
      </c>
      <c r="H14" s="59"/>
      <c r="I14" s="59"/>
      <c r="J14" s="59">
        <v>0.6</v>
      </c>
      <c r="K14" s="59"/>
      <c r="L14" s="59">
        <v>0.1</v>
      </c>
      <c r="M14" s="59">
        <v>2.1</v>
      </c>
      <c r="N14" s="59">
        <v>0.5</v>
      </c>
      <c r="O14" s="59">
        <v>2</v>
      </c>
      <c r="P14" s="60">
        <v>0.1</v>
      </c>
      <c r="Q14" s="65">
        <f t="shared" si="0"/>
        <v>5.9</v>
      </c>
      <c r="R14" s="66">
        <f t="shared" si="1"/>
        <v>11.028037383177571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0</v>
      </c>
      <c r="G15" s="67">
        <f t="shared" si="2"/>
        <v>5</v>
      </c>
      <c r="H15" s="67">
        <f t="shared" si="2"/>
        <v>3</v>
      </c>
      <c r="I15" s="67">
        <f t="shared" si="2"/>
        <v>5</v>
      </c>
      <c r="J15" s="67">
        <f t="shared" si="2"/>
        <v>4.9999999999999991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5</v>
      </c>
      <c r="P15" s="67">
        <f t="shared" si="2"/>
        <v>1.5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4882" priority="35">
      <formula>AND((D6/$D$5)&gt;0,(D6/$D$5)&lt;=0.2)</formula>
    </cfRule>
  </conditionalFormatting>
  <conditionalFormatting sqref="D6:D14">
    <cfRule type="expression" dxfId="4881" priority="36">
      <formula>AND((D6/$D$5)&gt;0.2,(D6/$D$5)&lt;=0.4)</formula>
    </cfRule>
  </conditionalFormatting>
  <conditionalFormatting sqref="D6:D14">
    <cfRule type="expression" dxfId="4880" priority="37">
      <formula>AND((D6/$D$5)*100&gt;40,(D6/$D$5)*100&lt;=60)</formula>
    </cfRule>
  </conditionalFormatting>
  <conditionalFormatting sqref="D6:D14">
    <cfRule type="expression" dxfId="4879" priority="38">
      <formula>AND((D6/$D$5)&gt;0.6,(D6/$D$5)&lt;=0.8)</formula>
    </cfRule>
  </conditionalFormatting>
  <conditionalFormatting sqref="D6:D14">
    <cfRule type="expression" dxfId="4878" priority="39">
      <formula>(D6/$D$5)&gt;0.8</formula>
    </cfRule>
  </conditionalFormatting>
  <conditionalFormatting sqref="E6:E14">
    <cfRule type="expression" dxfId="4877" priority="40">
      <formula>AND((E6/$E$5)&gt;0,(E6/$E$5)&lt;=0.2)</formula>
    </cfRule>
  </conditionalFormatting>
  <conditionalFormatting sqref="E6:E14">
    <cfRule type="expression" dxfId="4876" priority="41">
      <formula>AND((E6/$E$5)&gt;0.2,(E6/$E$5)&lt;=0.4)</formula>
    </cfRule>
  </conditionalFormatting>
  <conditionalFormatting sqref="E6:E14">
    <cfRule type="expression" dxfId="4875" priority="42">
      <formula>AND((E6/$E$5)&gt;0.4,(E6/$E$5)&lt;=0.6)</formula>
    </cfRule>
  </conditionalFormatting>
  <conditionalFormatting sqref="E6:E14">
    <cfRule type="expression" dxfId="4874" priority="43">
      <formula>AND((E6/$E$5)&gt;0.6,(E6/$E$5)&lt;=0.8)</formula>
    </cfRule>
  </conditionalFormatting>
  <conditionalFormatting sqref="E6:E14">
    <cfRule type="expression" dxfId="4873" priority="44">
      <formula>(E6/$E$5)&gt;0.8</formula>
    </cfRule>
  </conditionalFormatting>
  <conditionalFormatting sqref="F6:F14">
    <cfRule type="expression" dxfId="4872" priority="45">
      <formula>AND((F6/$F$5)&gt;0.2,(F6/$F$5)&lt;=0.4)</formula>
    </cfRule>
  </conditionalFormatting>
  <conditionalFormatting sqref="F6:F14">
    <cfRule type="expression" dxfId="4871" priority="46">
      <formula>AND((F6/$F$5)*100&gt;0,(F6/$F$5)*100&lt;=20)</formula>
    </cfRule>
  </conditionalFormatting>
  <conditionalFormatting sqref="F6:F14">
    <cfRule type="expression" dxfId="4870" priority="47">
      <formula>AND((F6/$F$5)*100&gt;40,(F6/$F$5)*100&lt;=60)</formula>
    </cfRule>
  </conditionalFormatting>
  <conditionalFormatting sqref="F6:F14">
    <cfRule type="expression" dxfId="4869" priority="48">
      <formula>AND((F6/$F$5)*100&gt;60,(F6/$F$5)*100&lt;=80)</formula>
    </cfRule>
  </conditionalFormatting>
  <conditionalFormatting sqref="F6:F14">
    <cfRule type="expression" dxfId="4868" priority="49">
      <formula>(F6/$F$5)&gt;0.8</formula>
    </cfRule>
  </conditionalFormatting>
  <conditionalFormatting sqref="G7:G14">
    <cfRule type="expression" dxfId="4867" priority="50">
      <formula>AND((G7/$G$5)&gt;0,(G7/$G$5)&lt;=0.2)</formula>
    </cfRule>
  </conditionalFormatting>
  <conditionalFormatting sqref="G7:G14">
    <cfRule type="expression" dxfId="4866" priority="51">
      <formula>AND((G7/$G$5)&gt;0.2,(G7/$G$5)&lt;=0.4)</formula>
    </cfRule>
  </conditionalFormatting>
  <conditionalFormatting sqref="G7:G14">
    <cfRule type="expression" dxfId="4865" priority="52">
      <formula>AND((G7/$G$5)&gt;0.4,(G7/$G$5)&lt;=0.6)</formula>
    </cfRule>
  </conditionalFormatting>
  <conditionalFormatting sqref="G7:G14">
    <cfRule type="expression" dxfId="4864" priority="53">
      <formula>AND((G7/$G$5)&gt;0.6,(G7/$G$5)*100&lt;=0.8)</formula>
    </cfRule>
  </conditionalFormatting>
  <conditionalFormatting sqref="G7:G14">
    <cfRule type="expression" dxfId="4863" priority="54">
      <formula>(G7/$G$5)&gt;0.8</formula>
    </cfRule>
  </conditionalFormatting>
  <conditionalFormatting sqref="H6:H14">
    <cfRule type="expression" dxfId="4862" priority="55">
      <formula>AND((H6/$H$5)&gt;0,(H6/$H$5)&lt;=0.2)</formula>
    </cfRule>
  </conditionalFormatting>
  <conditionalFormatting sqref="H6:H14">
    <cfRule type="expression" dxfId="4861" priority="56">
      <formula>AND((H6/$H$5)&gt;0.2,(H6/$H$5)&lt;=0.4)</formula>
    </cfRule>
  </conditionalFormatting>
  <conditionalFormatting sqref="H6:H14">
    <cfRule type="expression" dxfId="4860" priority="57">
      <formula>AND((H6/$H$5)&gt;0.4,(H6/$H$5)&lt;=0.6)</formula>
    </cfRule>
  </conditionalFormatting>
  <conditionalFormatting sqref="H6:H14">
    <cfRule type="expression" dxfId="4859" priority="58">
      <formula>AND((H6/$H$5)&gt;0.6,(H6/$H$5)&lt;=0.8)</formula>
    </cfRule>
  </conditionalFormatting>
  <conditionalFormatting sqref="H6:H14">
    <cfRule type="expression" dxfId="4858" priority="59">
      <formula>(H6/$H$5)&gt;0.8</formula>
    </cfRule>
  </conditionalFormatting>
  <conditionalFormatting sqref="D7:P12 D13:L13 N13:P13 D14:P14 D6:F6 H6:P6">
    <cfRule type="containsBlanks" dxfId="4857" priority="60">
      <formula>LEN(TRIM(D6))=0</formula>
    </cfRule>
  </conditionalFormatting>
  <conditionalFormatting sqref="I6:I14">
    <cfRule type="expression" dxfId="4856" priority="61">
      <formula>AND((I6/$I$5)&gt;0,(I6/$I$5)&lt;=0.2)</formula>
    </cfRule>
  </conditionalFormatting>
  <conditionalFormatting sqref="I6:I14">
    <cfRule type="expression" dxfId="4855" priority="62">
      <formula>AND((I6/$I$5)&gt;0.2,(I6/$I$5)&lt;=0.4)</formula>
    </cfRule>
  </conditionalFormatting>
  <conditionalFormatting sqref="I6:I14">
    <cfRule type="expression" dxfId="4854" priority="63">
      <formula>AND((I6/$I$5)&gt;0.4,(I6/$I$5)&lt;=0.6)</formula>
    </cfRule>
  </conditionalFormatting>
  <conditionalFormatting sqref="I6:I14">
    <cfRule type="expression" dxfId="4853" priority="64">
      <formula>AND((I6/$I$5)&gt;0.6,(I6/$I$5)&lt;=0.8)</formula>
    </cfRule>
  </conditionalFormatting>
  <conditionalFormatting sqref="I6:I14">
    <cfRule type="expression" dxfId="4852" priority="65">
      <formula>(I6/$I$5)&gt;0.8</formula>
    </cfRule>
  </conditionalFormatting>
  <conditionalFormatting sqref="J6:J14">
    <cfRule type="expression" dxfId="4851" priority="66">
      <formula>AND((J6/$J$5)&gt;0,(J6/$J$5)&lt;=0.2)</formula>
    </cfRule>
  </conditionalFormatting>
  <conditionalFormatting sqref="J6:J14">
    <cfRule type="expression" dxfId="4850" priority="67">
      <formula>AND((J6/$J$5)&gt;0.2,(J6/$J$5)&lt;=0.4)</formula>
    </cfRule>
  </conditionalFormatting>
  <conditionalFormatting sqref="J6:J14">
    <cfRule type="expression" dxfId="4849" priority="68">
      <formula>AND((J6/$J$5)&gt;0.4,(J6/$J$5)&lt;=0.62)</formula>
    </cfRule>
  </conditionalFormatting>
  <conditionalFormatting sqref="J6:J14">
    <cfRule type="expression" dxfId="4848" priority="69">
      <formula>AND((J6/$J$5)&gt;0.6,(J6/$J$5)&lt;=0.8)</formula>
    </cfRule>
  </conditionalFormatting>
  <conditionalFormatting sqref="J6:J14">
    <cfRule type="expression" dxfId="4847" priority="70">
      <formula>(J6/$J$5)&gt;0.8</formula>
    </cfRule>
  </conditionalFormatting>
  <conditionalFormatting sqref="K6:K14">
    <cfRule type="expression" dxfId="4846" priority="71">
      <formula>AND((K6/$K$5)&gt;0,(K6/$K$5)&lt;=0.2)</formula>
    </cfRule>
  </conditionalFormatting>
  <conditionalFormatting sqref="K6:K14">
    <cfRule type="expression" dxfId="4845" priority="72">
      <formula>AND((K6/$K$5)&gt;0.2,(K6/$K$5)&lt;=0.4)</formula>
    </cfRule>
  </conditionalFormatting>
  <conditionalFormatting sqref="K6:K14">
    <cfRule type="expression" dxfId="4844" priority="73">
      <formula>AND((K6/$K$5)&gt;0.4,(K6/$K$5)&lt;=0.6)</formula>
    </cfRule>
  </conditionalFormatting>
  <conditionalFormatting sqref="K6:K14">
    <cfRule type="expression" dxfId="4843" priority="74">
      <formula>AND((K6/$K$5)&gt;0.6,(K6/$K$5)&lt;=0.8)</formula>
    </cfRule>
  </conditionalFormatting>
  <conditionalFormatting sqref="K6:K14">
    <cfRule type="expression" dxfId="4842" priority="75">
      <formula>(K6/$K$5)&gt;0.8</formula>
    </cfRule>
  </conditionalFormatting>
  <conditionalFormatting sqref="L6:L14">
    <cfRule type="expression" dxfId="4841" priority="76">
      <formula>AND((L6/$L$5)&gt;0,(L6/$L$5)&lt;=0.2)</formula>
    </cfRule>
  </conditionalFormatting>
  <conditionalFormatting sqref="L6:L14">
    <cfRule type="expression" dxfId="4840" priority="77">
      <formula>AND((L6/$L$5)&gt;0.2,(L6/$L$5)&lt;=0.4)</formula>
    </cfRule>
  </conditionalFormatting>
  <conditionalFormatting sqref="L6:L14">
    <cfRule type="expression" dxfId="4839" priority="78">
      <formula>AND((L6/$L$5)&gt;0.4,(L6/$L$5)&lt;=0.6)</formula>
    </cfRule>
  </conditionalFormatting>
  <conditionalFormatting sqref="L6:L14">
    <cfRule type="expression" dxfId="4838" priority="79">
      <formula>AND((L6/$L$5)&gt;0.6,(L6/$L$5)&lt;=0.8)</formula>
    </cfRule>
  </conditionalFormatting>
  <conditionalFormatting sqref="L6:L14">
    <cfRule type="expression" dxfId="4837" priority="80">
      <formula>(L6/$L$5)&gt;0.8</formula>
    </cfRule>
  </conditionalFormatting>
  <conditionalFormatting sqref="M6:M12 M14">
    <cfRule type="expression" dxfId="4836" priority="81">
      <formula>AND((M6/$M$5)&gt;0,(M6/$M$5)&lt;=0.2)</formula>
    </cfRule>
  </conditionalFormatting>
  <conditionalFormatting sqref="M6:M12 M14">
    <cfRule type="expression" dxfId="4835" priority="82">
      <formula>AND((M6/$M$5)&gt;0.2,(M6/$M$5)&lt;=0.4)</formula>
    </cfRule>
  </conditionalFormatting>
  <conditionalFormatting sqref="M6:M12 M14">
    <cfRule type="expression" dxfId="4834" priority="83">
      <formula>AND((M6/$M$5)&gt;0.4,(M6/$M$5)&lt;=0.6)</formula>
    </cfRule>
  </conditionalFormatting>
  <conditionalFormatting sqref="M6:M12 M14">
    <cfRule type="expression" dxfId="4833" priority="84">
      <formula>AND((M6/$M$5)&gt;0.6,(M6/$M$5)&lt;=0.8)</formula>
    </cfRule>
  </conditionalFormatting>
  <conditionalFormatting sqref="M6:M12 M14">
    <cfRule type="expression" dxfId="4832" priority="85">
      <formula>(M6/$M$5)&gt;0.8</formula>
    </cfRule>
  </conditionalFormatting>
  <conditionalFormatting sqref="N6:N14">
    <cfRule type="expression" dxfId="4831" priority="86">
      <formula>AND((N6/$N$5)&gt;0,(N6/$N$5)&lt;=0.2)</formula>
    </cfRule>
  </conditionalFormatting>
  <conditionalFormatting sqref="N6:N14">
    <cfRule type="expression" dxfId="4830" priority="87">
      <formula>AND((N6/$N$5)&gt;0.2,(N6/$N$5)&lt;=0.4)</formula>
    </cfRule>
  </conditionalFormatting>
  <conditionalFormatting sqref="N6:N14">
    <cfRule type="expression" dxfId="4829" priority="88">
      <formula>AND((N6/$N$5)&gt;0.4,(N6/$N$5)&lt;=0.6)</formula>
    </cfRule>
  </conditionalFormatting>
  <conditionalFormatting sqref="N6:N14">
    <cfRule type="expression" dxfId="4828" priority="89">
      <formula>AND((N6/$N$5)&gt;0.6,(N6/$N$5)&lt;=0.8)</formula>
    </cfRule>
  </conditionalFormatting>
  <conditionalFormatting sqref="N6:N14">
    <cfRule type="expression" dxfId="4827" priority="90">
      <formula>(N6/$N$5)&gt;0.8</formula>
    </cfRule>
  </conditionalFormatting>
  <conditionalFormatting sqref="O6:O14">
    <cfRule type="expression" dxfId="4826" priority="91">
      <formula>AND((O6/$O$5)&gt;0,(O6/$O$5)&lt;=0.2)</formula>
    </cfRule>
  </conditionalFormatting>
  <conditionalFormatting sqref="O6:O14">
    <cfRule type="expression" dxfId="4825" priority="92">
      <formula>AND((O6/$O$5)&gt;0.2,(O6/$O$5)&lt;=0.4)</formula>
    </cfRule>
  </conditionalFormatting>
  <conditionalFormatting sqref="O6:O14">
    <cfRule type="expression" dxfId="4824" priority="93">
      <formula>AND((O6/$O$5)&gt;0.4,(O6/$O$5)&lt;=0.6)</formula>
    </cfRule>
  </conditionalFormatting>
  <conditionalFormatting sqref="O6:O14">
    <cfRule type="expression" dxfId="4823" priority="94">
      <formula>AND((O6/$O$5)&gt;0.6,(O6/$O$5)&lt;=0.8)</formula>
    </cfRule>
  </conditionalFormatting>
  <conditionalFormatting sqref="O6:O14">
    <cfRule type="expression" dxfId="4822" priority="95">
      <formula>(O6/$O$5)&gt;0.8</formula>
    </cfRule>
  </conditionalFormatting>
  <conditionalFormatting sqref="P6:P14">
    <cfRule type="expression" dxfId="4821" priority="96">
      <formula>AND((P6/$P$5)&gt;0,(P6/$P$5)&lt;=0.2)</formula>
    </cfRule>
  </conditionalFormatting>
  <conditionalFormatting sqref="P6:P14">
    <cfRule type="expression" dxfId="4820" priority="97">
      <formula>AND((P6/$P$5)&gt;0.2,(P6/$P$5)&lt;=0.4)</formula>
    </cfRule>
  </conditionalFormatting>
  <conditionalFormatting sqref="P6:P14">
    <cfRule type="expression" dxfId="4819" priority="98">
      <formula>AND((P6/$P$5)&gt;0.4,(P6/$P$5)&lt;=0.6)</formula>
    </cfRule>
  </conditionalFormatting>
  <conditionalFormatting sqref="P6:P14">
    <cfRule type="expression" dxfId="4818" priority="99">
      <formula>AND((P6/$P$5)&gt;0.6,(P6/$P$5)&lt;=0.8)</formula>
    </cfRule>
  </conditionalFormatting>
  <conditionalFormatting sqref="P6:P14">
    <cfRule type="expression" dxfId="4817" priority="100">
      <formula>(P6/$P$5)&gt;0.8</formula>
    </cfRule>
  </conditionalFormatting>
  <conditionalFormatting sqref="Q5:R14">
    <cfRule type="containsBlanks" dxfId="4816" priority="101">
      <formula>LEN(TRIM(Q5))=0</formula>
    </cfRule>
  </conditionalFormatting>
  <conditionalFormatting sqref="Q6:R14 D5:P5 D13:L13 N13:P13 D14:P14 D7:P12 D6:F6 H6:P6">
    <cfRule type="cellIs" dxfId="4815" priority="102" operator="equal">
      <formula>0</formula>
    </cfRule>
  </conditionalFormatting>
  <conditionalFormatting sqref="R5">
    <cfRule type="cellIs" dxfId="4814" priority="34" operator="greaterThan">
      <formula>100</formula>
    </cfRule>
  </conditionalFormatting>
  <conditionalFormatting sqref="R5">
    <cfRule type="cellIs" dxfId="4813" priority="33" operator="lessThan">
      <formula>100</formula>
    </cfRule>
  </conditionalFormatting>
  <conditionalFormatting sqref="R6:R14">
    <cfRule type="top10" dxfId="4812" priority="32" rank="3"/>
  </conditionalFormatting>
  <conditionalFormatting sqref="G12">
    <cfRule type="expression" dxfId="4811" priority="27">
      <formula>AND((G12/$I$5)&gt;0,(G12/$I$5)&lt;=0.2)</formula>
    </cfRule>
  </conditionalFormatting>
  <conditionalFormatting sqref="G12">
    <cfRule type="expression" dxfId="4810" priority="28">
      <formula>AND((G12/$I$5)&gt;0.2,(G12/$I$5)&lt;=0.4)</formula>
    </cfRule>
  </conditionalFormatting>
  <conditionalFormatting sqref="G12">
    <cfRule type="expression" dxfId="4809" priority="29">
      <formula>AND((G12/$I$5)&gt;0.4,(G12/$I$5)&lt;=0.6)</formula>
    </cfRule>
  </conditionalFormatting>
  <conditionalFormatting sqref="G12">
    <cfRule type="expression" dxfId="4808" priority="30">
      <formula>AND((G12/$I$5)&gt;0.6,(G12/$I$5)&lt;=0.8)</formula>
    </cfRule>
  </conditionalFormatting>
  <conditionalFormatting sqref="G12">
    <cfRule type="expression" dxfId="4807" priority="31">
      <formula>(G12/$I$5)&gt;0.8</formula>
    </cfRule>
  </conditionalFormatting>
  <conditionalFormatting sqref="G12">
    <cfRule type="expression" dxfId="4806" priority="22">
      <formula>AND((G12/$E$5)&gt;0,(G12/$E$5)&lt;=0.2)</formula>
    </cfRule>
  </conditionalFormatting>
  <conditionalFormatting sqref="G12">
    <cfRule type="expression" dxfId="4805" priority="23">
      <formula>AND((G12/$E$5)&gt;0.2,(G12/$E$5)&lt;=0.4)</formula>
    </cfRule>
  </conditionalFormatting>
  <conditionalFormatting sqref="G12">
    <cfRule type="expression" dxfId="4804" priority="24">
      <formula>AND((G12/$E$5)&gt;0.4,(G12/$E$5)&lt;=0.6)</formula>
    </cfRule>
  </conditionalFormatting>
  <conditionalFormatting sqref="G12">
    <cfRule type="expression" dxfId="4803" priority="25">
      <formula>AND((G12/$E$5)&gt;0.6,(G12/$E$5)&lt;=0.8)</formula>
    </cfRule>
  </conditionalFormatting>
  <conditionalFormatting sqref="G12">
    <cfRule type="expression" dxfId="4802" priority="26">
      <formula>(G12/$E$5)&gt;0.8</formula>
    </cfRule>
  </conditionalFormatting>
  <conditionalFormatting sqref="M13">
    <cfRule type="containsBlanks" dxfId="4801" priority="15">
      <formula>LEN(TRIM(M13))=0</formula>
    </cfRule>
  </conditionalFormatting>
  <conditionalFormatting sqref="M13">
    <cfRule type="expression" dxfId="4800" priority="16">
      <formula>AND((M13/$M$5)&gt;0,(M13/$M$5)&lt;=0.2)</formula>
    </cfRule>
  </conditionalFormatting>
  <conditionalFormatting sqref="M13">
    <cfRule type="expression" dxfId="4799" priority="17">
      <formula>AND((M13/$M$5)&gt;0.2,(M13/$M$5)&lt;=0.4)</formula>
    </cfRule>
  </conditionalFormatting>
  <conditionalFormatting sqref="M13">
    <cfRule type="expression" dxfId="4798" priority="18">
      <formula>AND((M13/$M$5)&gt;0.4,(M13/$M$5)&lt;=0.6)</formula>
    </cfRule>
  </conditionalFormatting>
  <conditionalFormatting sqref="M13">
    <cfRule type="expression" dxfId="4797" priority="19">
      <formula>AND((M13/$M$5)&gt;0.6,(M13/$M$5)&lt;=0.8)</formula>
    </cfRule>
  </conditionalFormatting>
  <conditionalFormatting sqref="M13">
    <cfRule type="expression" dxfId="4796" priority="20">
      <formula>(M13/$M$5)&gt;0.8</formula>
    </cfRule>
  </conditionalFormatting>
  <conditionalFormatting sqref="M13">
    <cfRule type="cellIs" dxfId="4795" priority="21" operator="equal">
      <formula>0</formula>
    </cfRule>
  </conditionalFormatting>
  <conditionalFormatting sqref="M14">
    <cfRule type="expression" dxfId="4794" priority="10">
      <formula>AND((M14/$L$5)&gt;0,(M14/$L$5)&lt;=0.2)</formula>
    </cfRule>
  </conditionalFormatting>
  <conditionalFormatting sqref="M14">
    <cfRule type="expression" dxfId="4793" priority="11">
      <formula>AND((M14/$L$5)&gt;0.2,(M14/$L$5)&lt;=0.4)</formula>
    </cfRule>
  </conditionalFormatting>
  <conditionalFormatting sqref="M14">
    <cfRule type="expression" dxfId="4792" priority="12">
      <formula>AND((M14/$L$5)&gt;0.4,(M14/$L$5)&lt;=0.6)</formula>
    </cfRule>
  </conditionalFormatting>
  <conditionalFormatting sqref="M14">
    <cfRule type="expression" dxfId="4791" priority="13">
      <formula>AND((M14/$L$5)&gt;0.6,(M14/$L$5)&lt;=0.8)</formula>
    </cfRule>
  </conditionalFormatting>
  <conditionalFormatting sqref="M14">
    <cfRule type="expression" dxfId="4790" priority="14">
      <formula>(M14/$L$5)&gt;0.8</formula>
    </cfRule>
  </conditionalFormatting>
  <conditionalFormatting sqref="G6">
    <cfRule type="containsBlanks" dxfId="4789" priority="3">
      <formula>LEN(TRIM(G6))=0</formula>
    </cfRule>
  </conditionalFormatting>
  <conditionalFormatting sqref="G6">
    <cfRule type="expression" dxfId="4788" priority="4">
      <formula>AND((G6/$J$5)&gt;0,(G6/$J$5)&lt;=0.2)</formula>
    </cfRule>
  </conditionalFormatting>
  <conditionalFormatting sqref="G6">
    <cfRule type="expression" dxfId="4787" priority="5">
      <formula>AND((G6/$J$5)&gt;0.2,(G6/$J$5)&lt;=0.4)</formula>
    </cfRule>
  </conditionalFormatting>
  <conditionalFormatting sqref="G6">
    <cfRule type="expression" dxfId="4786" priority="6">
      <formula>AND((G6/$J$5)&gt;0.4,(G6/$J$5)&lt;=0.62)</formula>
    </cfRule>
  </conditionalFormatting>
  <conditionalFormatting sqref="G6">
    <cfRule type="expression" dxfId="4785" priority="7">
      <formula>AND((G6/$J$5)&gt;0.6,(G6/$J$5)&lt;=0.8)</formula>
    </cfRule>
  </conditionalFormatting>
  <conditionalFormatting sqref="G6">
    <cfRule type="expression" dxfId="4784" priority="8">
      <formula>(G6/$J$5)&gt;0.8</formula>
    </cfRule>
  </conditionalFormatting>
  <conditionalFormatting sqref="G6">
    <cfRule type="cellIs" dxfId="4783" priority="9" operator="equal">
      <formula>0</formula>
    </cfRule>
  </conditionalFormatting>
  <conditionalFormatting sqref="D15:P15">
    <cfRule type="cellIs" dxfId="4782" priority="2" operator="greaterThan">
      <formula>D5</formula>
    </cfRule>
  </conditionalFormatting>
  <conditionalFormatting sqref="D15:P15">
    <cfRule type="cellIs" dxfId="4781" priority="1" operator="lessThan">
      <formula>D5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BC03-21DD-4F52-8B31-454F92B7002A}">
  <dimension ref="A1:V17"/>
  <sheetViews>
    <sheetView workbookViewId="0">
      <selection activeCell="Q5" sqref="Q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5</v>
      </c>
      <c r="E5" s="30">
        <v>5</v>
      </c>
      <c r="F5" s="30"/>
      <c r="G5" s="30">
        <v>5</v>
      </c>
      <c r="H5" s="30"/>
      <c r="I5" s="30">
        <v>4.5</v>
      </c>
      <c r="J5" s="30">
        <v>5</v>
      </c>
      <c r="K5" s="30">
        <v>3</v>
      </c>
      <c r="L5" s="30">
        <v>5</v>
      </c>
      <c r="M5" s="30">
        <v>3</v>
      </c>
      <c r="N5" s="30">
        <v>4</v>
      </c>
      <c r="O5" s="30">
        <v>4.5</v>
      </c>
      <c r="P5" s="31">
        <v>4.5</v>
      </c>
      <c r="Q5" s="61">
        <f t="shared" ref="Q5:Q14" si="0">SUM(D5:P5)</f>
        <v>48.5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/>
      <c r="F6" s="33"/>
      <c r="G6" s="33"/>
      <c r="H6" s="68"/>
      <c r="I6" s="33"/>
      <c r="J6" s="33"/>
      <c r="K6" s="33"/>
      <c r="L6" s="33"/>
      <c r="M6" s="33"/>
      <c r="N6" s="33"/>
      <c r="O6" s="33"/>
      <c r="P6" s="34"/>
      <c r="Q6" s="63">
        <f t="shared" si="0"/>
        <v>0</v>
      </c>
      <c r="R6" s="64">
        <f t="shared" ref="R6:R14" si="1">IF($Q$5=0,0,Q6/$Q$5*100)</f>
        <v>0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/>
      <c r="E7" s="33">
        <v>3.5</v>
      </c>
      <c r="F7" s="33"/>
      <c r="G7" s="33">
        <v>2.7</v>
      </c>
      <c r="H7" s="33"/>
      <c r="I7" s="33">
        <v>0.3</v>
      </c>
      <c r="J7" s="33">
        <v>3.5</v>
      </c>
      <c r="K7" s="33"/>
      <c r="L7" s="33">
        <v>1.5</v>
      </c>
      <c r="M7" s="33"/>
      <c r="N7" s="33">
        <v>2.5</v>
      </c>
      <c r="O7" s="33">
        <v>0.7</v>
      </c>
      <c r="P7" s="34">
        <v>2.4</v>
      </c>
      <c r="Q7" s="63">
        <f t="shared" si="0"/>
        <v>17.099999999999998</v>
      </c>
      <c r="R7" s="64">
        <f t="shared" si="1"/>
        <v>35.257731958762882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/>
      <c r="F8" s="33"/>
      <c r="G8" s="33"/>
      <c r="H8" s="33"/>
      <c r="I8" s="33"/>
      <c r="J8" s="33"/>
      <c r="K8" s="33"/>
      <c r="L8" s="33"/>
      <c r="M8" s="33">
        <v>0.2</v>
      </c>
      <c r="N8" s="33"/>
      <c r="O8" s="33"/>
      <c r="P8" s="34"/>
      <c r="Q8" s="63">
        <f t="shared" si="0"/>
        <v>0.2</v>
      </c>
      <c r="R8" s="64">
        <f t="shared" si="1"/>
        <v>0.41237113402061859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3</v>
      </c>
      <c r="E9" s="33"/>
      <c r="F9" s="33"/>
      <c r="G9" s="33"/>
      <c r="H9" s="33"/>
      <c r="I9" s="33">
        <v>3.5</v>
      </c>
      <c r="J9" s="33"/>
      <c r="K9" s="33">
        <v>0.5</v>
      </c>
      <c r="L9" s="33"/>
      <c r="M9" s="33"/>
      <c r="N9" s="33"/>
      <c r="O9" s="33"/>
      <c r="P9" s="34"/>
      <c r="Q9" s="63">
        <f t="shared" si="0"/>
        <v>7</v>
      </c>
      <c r="R9" s="64">
        <f t="shared" si="1"/>
        <v>14.432989690721648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0.5</v>
      </c>
      <c r="K10" s="33"/>
      <c r="L10" s="33">
        <v>0.5</v>
      </c>
      <c r="M10" s="33">
        <v>0.4</v>
      </c>
      <c r="N10" s="33">
        <v>0.5</v>
      </c>
      <c r="O10" s="33"/>
      <c r="P10" s="34"/>
      <c r="Q10" s="63">
        <f t="shared" si="0"/>
        <v>1.9</v>
      </c>
      <c r="R10" s="64">
        <f t="shared" si="1"/>
        <v>3.9175257731958761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1</v>
      </c>
      <c r="L11" s="33">
        <v>2</v>
      </c>
      <c r="M11" s="33"/>
      <c r="N11" s="33"/>
      <c r="O11" s="33"/>
      <c r="P11" s="34"/>
      <c r="Q11" s="63">
        <f t="shared" si="0"/>
        <v>3</v>
      </c>
      <c r="R11" s="64">
        <f t="shared" si="1"/>
        <v>6.1855670103092786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1.2</v>
      </c>
      <c r="E12" s="33"/>
      <c r="F12" s="33"/>
      <c r="G12" s="33">
        <v>0.5</v>
      </c>
      <c r="H12" s="33"/>
      <c r="I12" s="33"/>
      <c r="J12" s="33"/>
      <c r="K12" s="33">
        <v>1</v>
      </c>
      <c r="L12" s="33"/>
      <c r="M12" s="33"/>
      <c r="N12" s="33"/>
      <c r="O12" s="33">
        <v>1.5</v>
      </c>
      <c r="P12" s="34"/>
      <c r="Q12" s="63">
        <f t="shared" si="0"/>
        <v>4.2</v>
      </c>
      <c r="R12" s="64">
        <f t="shared" si="1"/>
        <v>8.6597938144329891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0.8</v>
      </c>
      <c r="E13" s="33">
        <v>1.5</v>
      </c>
      <c r="F13" s="33"/>
      <c r="G13" s="33">
        <v>0.8</v>
      </c>
      <c r="H13" s="33"/>
      <c r="I13" s="33">
        <v>0.7</v>
      </c>
      <c r="J13" s="33">
        <v>0.8</v>
      </c>
      <c r="K13" s="33">
        <v>0.5</v>
      </c>
      <c r="L13" s="33">
        <v>1</v>
      </c>
      <c r="M13" s="33">
        <v>0.4</v>
      </c>
      <c r="N13" s="33">
        <v>0.5</v>
      </c>
      <c r="O13" s="33">
        <v>0.8</v>
      </c>
      <c r="P13" s="34">
        <v>1.5</v>
      </c>
      <c r="Q13" s="63">
        <f t="shared" si="0"/>
        <v>9.3000000000000007</v>
      </c>
      <c r="R13" s="64">
        <f t="shared" si="1"/>
        <v>19.175257731958766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>
        <v>1</v>
      </c>
      <c r="H14" s="59"/>
      <c r="I14" s="59"/>
      <c r="J14" s="59">
        <v>0.2</v>
      </c>
      <c r="K14" s="59"/>
      <c r="L14" s="59"/>
      <c r="M14" s="59">
        <v>2</v>
      </c>
      <c r="N14" s="59">
        <v>0.5</v>
      </c>
      <c r="O14" s="59">
        <v>1.5</v>
      </c>
      <c r="P14" s="60">
        <v>0.6</v>
      </c>
      <c r="Q14" s="65">
        <f t="shared" si="0"/>
        <v>5.8</v>
      </c>
      <c r="R14" s="66">
        <f t="shared" si="1"/>
        <v>11.958762886597937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0</v>
      </c>
      <c r="G15" s="67">
        <f t="shared" si="2"/>
        <v>5</v>
      </c>
      <c r="H15" s="67">
        <f t="shared" si="2"/>
        <v>0</v>
      </c>
      <c r="I15" s="67">
        <f t="shared" si="2"/>
        <v>4.5</v>
      </c>
      <c r="J15" s="67">
        <f t="shared" si="2"/>
        <v>5</v>
      </c>
      <c r="K15" s="67">
        <f t="shared" si="2"/>
        <v>3</v>
      </c>
      <c r="L15" s="67">
        <f t="shared" si="2"/>
        <v>5</v>
      </c>
      <c r="M15" s="67">
        <f t="shared" si="2"/>
        <v>3</v>
      </c>
      <c r="N15" s="67">
        <f t="shared" si="2"/>
        <v>4</v>
      </c>
      <c r="O15" s="67">
        <f t="shared" si="2"/>
        <v>4.5</v>
      </c>
      <c r="P15" s="67">
        <f t="shared" si="2"/>
        <v>4.5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4780" priority="35">
      <formula>AND((D6/$D$5)&gt;0,(D6/$D$5)&lt;=0.2)</formula>
    </cfRule>
  </conditionalFormatting>
  <conditionalFormatting sqref="D6:D14">
    <cfRule type="expression" dxfId="4779" priority="36">
      <formula>AND((D6/$D$5)&gt;0.2,(D6/$D$5)&lt;=0.4)</formula>
    </cfRule>
  </conditionalFormatting>
  <conditionalFormatting sqref="D6:D14">
    <cfRule type="expression" dxfId="4778" priority="37">
      <formula>AND((D6/$D$5)*100&gt;40,(D6/$D$5)*100&lt;=60)</formula>
    </cfRule>
  </conditionalFormatting>
  <conditionalFormatting sqref="D6:D14">
    <cfRule type="expression" dxfId="4777" priority="38">
      <formula>AND((D6/$D$5)&gt;0.6,(D6/$D$5)&lt;=0.8)</formula>
    </cfRule>
  </conditionalFormatting>
  <conditionalFormatting sqref="D6:D14">
    <cfRule type="expression" dxfId="4776" priority="39">
      <formula>(D6/$D$5)&gt;0.8</formula>
    </cfRule>
  </conditionalFormatting>
  <conditionalFormatting sqref="E6:E14">
    <cfRule type="expression" dxfId="4775" priority="40">
      <formula>AND((E6/$E$5)&gt;0,(E6/$E$5)&lt;=0.2)</formula>
    </cfRule>
  </conditionalFormatting>
  <conditionalFormatting sqref="E6:E14">
    <cfRule type="expression" dxfId="4774" priority="41">
      <formula>AND((E6/$E$5)&gt;0.2,(E6/$E$5)&lt;=0.4)</formula>
    </cfRule>
  </conditionalFormatting>
  <conditionalFormatting sqref="E6:E14">
    <cfRule type="expression" dxfId="4773" priority="42">
      <formula>AND((E6/$E$5)&gt;0.4,(E6/$E$5)&lt;=0.6)</formula>
    </cfRule>
  </conditionalFormatting>
  <conditionalFormatting sqref="E6:E14">
    <cfRule type="expression" dxfId="4772" priority="43">
      <formula>AND((E6/$E$5)&gt;0.6,(E6/$E$5)&lt;=0.8)</formula>
    </cfRule>
  </conditionalFormatting>
  <conditionalFormatting sqref="E6:E14">
    <cfRule type="expression" dxfId="4771" priority="44">
      <formula>(E6/$E$5)&gt;0.8</formula>
    </cfRule>
  </conditionalFormatting>
  <conditionalFormatting sqref="F6:F14">
    <cfRule type="expression" dxfId="4770" priority="45">
      <formula>AND((F6/$F$5)&gt;0.2,(F6/$F$5)&lt;=0.4)</formula>
    </cfRule>
  </conditionalFormatting>
  <conditionalFormatting sqref="F6:F14">
    <cfRule type="expression" dxfId="4769" priority="46">
      <formula>AND((F6/$F$5)*100&gt;0,(F6/$F$5)*100&lt;=20)</formula>
    </cfRule>
  </conditionalFormatting>
  <conditionalFormatting sqref="F6:F14">
    <cfRule type="expression" dxfId="4768" priority="47">
      <formula>AND((F6/$F$5)*100&gt;40,(F6/$F$5)*100&lt;=60)</formula>
    </cfRule>
  </conditionalFormatting>
  <conditionalFormatting sqref="F6:F14">
    <cfRule type="expression" dxfId="4767" priority="48">
      <formula>AND((F6/$F$5)*100&gt;60,(F6/$F$5)*100&lt;=80)</formula>
    </cfRule>
  </conditionalFormatting>
  <conditionalFormatting sqref="F6:F14">
    <cfRule type="expression" dxfId="4766" priority="49">
      <formula>(F6/$F$5)&gt;0.8</formula>
    </cfRule>
  </conditionalFormatting>
  <conditionalFormatting sqref="G7:G14">
    <cfRule type="expression" dxfId="4765" priority="50">
      <formula>AND((G7/$G$5)&gt;0,(G7/$G$5)&lt;=0.2)</formula>
    </cfRule>
  </conditionalFormatting>
  <conditionalFormatting sqref="G7:G14">
    <cfRule type="expression" dxfId="4764" priority="51">
      <formula>AND((G7/$G$5)&gt;0.2,(G7/$G$5)&lt;=0.4)</formula>
    </cfRule>
  </conditionalFormatting>
  <conditionalFormatting sqref="G7:G14">
    <cfRule type="expression" dxfId="4763" priority="52">
      <formula>AND((G7/$G$5)&gt;0.4,(G7/$G$5)&lt;=0.6)</formula>
    </cfRule>
  </conditionalFormatting>
  <conditionalFormatting sqref="G7:G14">
    <cfRule type="expression" dxfId="4762" priority="53">
      <formula>AND((G7/$G$5)&gt;0.6,(G7/$G$5)*100&lt;=0.8)</formula>
    </cfRule>
  </conditionalFormatting>
  <conditionalFormatting sqref="G7:G14">
    <cfRule type="expression" dxfId="4761" priority="54">
      <formula>(G7/$G$5)&gt;0.8</formula>
    </cfRule>
  </conditionalFormatting>
  <conditionalFormatting sqref="H6:H14">
    <cfRule type="expression" dxfId="4760" priority="55">
      <formula>AND((H6/$H$5)&gt;0,(H6/$H$5)&lt;=0.2)</formula>
    </cfRule>
  </conditionalFormatting>
  <conditionalFormatting sqref="H6:H14">
    <cfRule type="expression" dxfId="4759" priority="56">
      <formula>AND((H6/$H$5)&gt;0.2,(H6/$H$5)&lt;=0.4)</formula>
    </cfRule>
  </conditionalFormatting>
  <conditionalFormatting sqref="H6:H14">
    <cfRule type="expression" dxfId="4758" priority="57">
      <formula>AND((H6/$H$5)&gt;0.4,(H6/$H$5)&lt;=0.6)</formula>
    </cfRule>
  </conditionalFormatting>
  <conditionalFormatting sqref="H6:H14">
    <cfRule type="expression" dxfId="4757" priority="58">
      <formula>AND((H6/$H$5)&gt;0.6,(H6/$H$5)&lt;=0.8)</formula>
    </cfRule>
  </conditionalFormatting>
  <conditionalFormatting sqref="H6:H14">
    <cfRule type="expression" dxfId="4756" priority="59">
      <formula>(H6/$H$5)&gt;0.8</formula>
    </cfRule>
  </conditionalFormatting>
  <conditionalFormatting sqref="D7:P12 D13:L13 N13:P13 D14:P14 D6:F6 H6:P6">
    <cfRule type="containsBlanks" dxfId="4755" priority="60">
      <formula>LEN(TRIM(D6))=0</formula>
    </cfRule>
  </conditionalFormatting>
  <conditionalFormatting sqref="I6:I14">
    <cfRule type="expression" dxfId="4754" priority="61">
      <formula>AND((I6/$I$5)&gt;0,(I6/$I$5)&lt;=0.2)</formula>
    </cfRule>
  </conditionalFormatting>
  <conditionalFormatting sqref="I6:I14">
    <cfRule type="expression" dxfId="4753" priority="62">
      <formula>AND((I6/$I$5)&gt;0.2,(I6/$I$5)&lt;=0.4)</formula>
    </cfRule>
  </conditionalFormatting>
  <conditionalFormatting sqref="I6:I14">
    <cfRule type="expression" dxfId="4752" priority="63">
      <formula>AND((I6/$I$5)&gt;0.4,(I6/$I$5)&lt;=0.6)</formula>
    </cfRule>
  </conditionalFormatting>
  <conditionalFormatting sqref="I6:I14">
    <cfRule type="expression" dxfId="4751" priority="64">
      <formula>AND((I6/$I$5)&gt;0.6,(I6/$I$5)&lt;=0.8)</formula>
    </cfRule>
  </conditionalFormatting>
  <conditionalFormatting sqref="I6:I14">
    <cfRule type="expression" dxfId="4750" priority="65">
      <formula>(I6/$I$5)&gt;0.8</formula>
    </cfRule>
  </conditionalFormatting>
  <conditionalFormatting sqref="J6:J14">
    <cfRule type="expression" dxfId="4749" priority="66">
      <formula>AND((J6/$J$5)&gt;0,(J6/$J$5)&lt;=0.2)</formula>
    </cfRule>
  </conditionalFormatting>
  <conditionalFormatting sqref="J6:J14">
    <cfRule type="expression" dxfId="4748" priority="67">
      <formula>AND((J6/$J$5)&gt;0.2,(J6/$J$5)&lt;=0.4)</formula>
    </cfRule>
  </conditionalFormatting>
  <conditionalFormatting sqref="J6:J14">
    <cfRule type="expression" dxfId="4747" priority="68">
      <formula>AND((J6/$J$5)&gt;0.4,(J6/$J$5)&lt;=0.62)</formula>
    </cfRule>
  </conditionalFormatting>
  <conditionalFormatting sqref="J6:J14">
    <cfRule type="expression" dxfId="4746" priority="69">
      <formula>AND((J6/$J$5)&gt;0.6,(J6/$J$5)&lt;=0.8)</formula>
    </cfRule>
  </conditionalFormatting>
  <conditionalFormatting sqref="J6:J14">
    <cfRule type="expression" dxfId="4745" priority="70">
      <formula>(J6/$J$5)&gt;0.8</formula>
    </cfRule>
  </conditionalFormatting>
  <conditionalFormatting sqref="K6:K14">
    <cfRule type="expression" dxfId="4744" priority="71">
      <formula>AND((K6/$K$5)&gt;0,(K6/$K$5)&lt;=0.2)</formula>
    </cfRule>
  </conditionalFormatting>
  <conditionalFormatting sqref="K6:K14">
    <cfRule type="expression" dxfId="4743" priority="72">
      <formula>AND((K6/$K$5)&gt;0.2,(K6/$K$5)&lt;=0.4)</formula>
    </cfRule>
  </conditionalFormatting>
  <conditionalFormatting sqref="K6:K14">
    <cfRule type="expression" dxfId="4742" priority="73">
      <formula>AND((K6/$K$5)&gt;0.4,(K6/$K$5)&lt;=0.6)</formula>
    </cfRule>
  </conditionalFormatting>
  <conditionalFormatting sqref="K6:K14">
    <cfRule type="expression" dxfId="4741" priority="74">
      <formula>AND((K6/$K$5)&gt;0.6,(K6/$K$5)&lt;=0.8)</formula>
    </cfRule>
  </conditionalFormatting>
  <conditionalFormatting sqref="K6:K14">
    <cfRule type="expression" dxfId="4740" priority="75">
      <formula>(K6/$K$5)&gt;0.8</formula>
    </cfRule>
  </conditionalFormatting>
  <conditionalFormatting sqref="L6:L14">
    <cfRule type="expression" dxfId="4739" priority="76">
      <formula>AND((L6/$L$5)&gt;0,(L6/$L$5)&lt;=0.2)</formula>
    </cfRule>
  </conditionalFormatting>
  <conditionalFormatting sqref="L6:L14">
    <cfRule type="expression" dxfId="4738" priority="77">
      <formula>AND((L6/$L$5)&gt;0.2,(L6/$L$5)&lt;=0.4)</formula>
    </cfRule>
  </conditionalFormatting>
  <conditionalFormatting sqref="L6:L14">
    <cfRule type="expression" dxfId="4737" priority="78">
      <formula>AND((L6/$L$5)&gt;0.4,(L6/$L$5)&lt;=0.6)</formula>
    </cfRule>
  </conditionalFormatting>
  <conditionalFormatting sqref="L6:L14">
    <cfRule type="expression" dxfId="4736" priority="79">
      <formula>AND((L6/$L$5)&gt;0.6,(L6/$L$5)&lt;=0.8)</formula>
    </cfRule>
  </conditionalFormatting>
  <conditionalFormatting sqref="L6:L14">
    <cfRule type="expression" dxfId="4735" priority="80">
      <formula>(L6/$L$5)&gt;0.8</formula>
    </cfRule>
  </conditionalFormatting>
  <conditionalFormatting sqref="M6:M12 M14">
    <cfRule type="expression" dxfId="4734" priority="81">
      <formula>AND((M6/$M$5)&gt;0,(M6/$M$5)&lt;=0.2)</formula>
    </cfRule>
  </conditionalFormatting>
  <conditionalFormatting sqref="M6:M12 M14">
    <cfRule type="expression" dxfId="4733" priority="82">
      <formula>AND((M6/$M$5)&gt;0.2,(M6/$M$5)&lt;=0.4)</formula>
    </cfRule>
  </conditionalFormatting>
  <conditionalFormatting sqref="M6:M12 M14">
    <cfRule type="expression" dxfId="4732" priority="83">
      <formula>AND((M6/$M$5)&gt;0.4,(M6/$M$5)&lt;=0.6)</formula>
    </cfRule>
  </conditionalFormatting>
  <conditionalFormatting sqref="M6:M12 M14">
    <cfRule type="expression" dxfId="4731" priority="84">
      <formula>AND((M6/$M$5)&gt;0.6,(M6/$M$5)&lt;=0.8)</formula>
    </cfRule>
  </conditionalFormatting>
  <conditionalFormatting sqref="M6:M12 M14">
    <cfRule type="expression" dxfId="4730" priority="85">
      <formula>(M6/$M$5)&gt;0.8</formula>
    </cfRule>
  </conditionalFormatting>
  <conditionalFormatting sqref="N6:N14">
    <cfRule type="expression" dxfId="4729" priority="86">
      <formula>AND((N6/$N$5)&gt;0,(N6/$N$5)&lt;=0.2)</formula>
    </cfRule>
  </conditionalFormatting>
  <conditionalFormatting sqref="N6:N14">
    <cfRule type="expression" dxfId="4728" priority="87">
      <formula>AND((N6/$N$5)&gt;0.2,(N6/$N$5)&lt;=0.4)</formula>
    </cfRule>
  </conditionalFormatting>
  <conditionalFormatting sqref="N6:N14">
    <cfRule type="expression" dxfId="4727" priority="88">
      <formula>AND((N6/$N$5)&gt;0.4,(N6/$N$5)&lt;=0.6)</formula>
    </cfRule>
  </conditionalFormatting>
  <conditionalFormatting sqref="N6:N14">
    <cfRule type="expression" dxfId="4726" priority="89">
      <formula>AND((N6/$N$5)&gt;0.6,(N6/$N$5)&lt;=0.8)</formula>
    </cfRule>
  </conditionalFormatting>
  <conditionalFormatting sqref="N6:N14">
    <cfRule type="expression" dxfId="4725" priority="90">
      <formula>(N6/$N$5)&gt;0.8</formula>
    </cfRule>
  </conditionalFormatting>
  <conditionalFormatting sqref="O6:O14">
    <cfRule type="expression" dxfId="4724" priority="91">
      <formula>AND((O6/$O$5)&gt;0,(O6/$O$5)&lt;=0.2)</formula>
    </cfRule>
  </conditionalFormatting>
  <conditionalFormatting sqref="O6:O14">
    <cfRule type="expression" dxfId="4723" priority="92">
      <formula>AND((O6/$O$5)&gt;0.2,(O6/$O$5)&lt;=0.4)</formula>
    </cfRule>
  </conditionalFormatting>
  <conditionalFormatting sqref="O6:O14">
    <cfRule type="expression" dxfId="4722" priority="93">
      <formula>AND((O6/$O$5)&gt;0.4,(O6/$O$5)&lt;=0.6)</formula>
    </cfRule>
  </conditionalFormatting>
  <conditionalFormatting sqref="O6:O14">
    <cfRule type="expression" dxfId="4721" priority="94">
      <formula>AND((O6/$O$5)&gt;0.6,(O6/$O$5)&lt;=0.8)</formula>
    </cfRule>
  </conditionalFormatting>
  <conditionalFormatting sqref="O6:O14">
    <cfRule type="expression" dxfId="4720" priority="95">
      <formula>(O6/$O$5)&gt;0.8</formula>
    </cfRule>
  </conditionalFormatting>
  <conditionalFormatting sqref="P6:P14">
    <cfRule type="expression" dxfId="4719" priority="96">
      <formula>AND((P6/$P$5)&gt;0,(P6/$P$5)&lt;=0.2)</formula>
    </cfRule>
  </conditionalFormatting>
  <conditionalFormatting sqref="P6:P14">
    <cfRule type="expression" dxfId="4718" priority="97">
      <formula>AND((P6/$P$5)&gt;0.2,(P6/$P$5)&lt;=0.4)</formula>
    </cfRule>
  </conditionalFormatting>
  <conditionalFormatting sqref="P6:P14">
    <cfRule type="expression" dxfId="4717" priority="98">
      <formula>AND((P6/$P$5)&gt;0.4,(P6/$P$5)&lt;=0.6)</formula>
    </cfRule>
  </conditionalFormatting>
  <conditionalFormatting sqref="P6:P14">
    <cfRule type="expression" dxfId="4716" priority="99">
      <formula>AND((P6/$P$5)&gt;0.6,(P6/$P$5)&lt;=0.8)</formula>
    </cfRule>
  </conditionalFormatting>
  <conditionalFormatting sqref="P6:P14">
    <cfRule type="expression" dxfId="4715" priority="100">
      <formula>(P6/$P$5)&gt;0.8</formula>
    </cfRule>
  </conditionalFormatting>
  <conditionalFormatting sqref="Q5:R14">
    <cfRule type="containsBlanks" dxfId="4714" priority="101">
      <formula>LEN(TRIM(Q5))=0</formula>
    </cfRule>
  </conditionalFormatting>
  <conditionalFormatting sqref="Q6:R14 D5:P5 D13:L13 N13:P13 D14:P14 D7:P12 D6:F6 H6:P6">
    <cfRule type="cellIs" dxfId="4713" priority="102" operator="equal">
      <formula>0</formula>
    </cfRule>
  </conditionalFormatting>
  <conditionalFormatting sqref="R5">
    <cfRule type="cellIs" dxfId="4712" priority="34" operator="greaterThan">
      <formula>100</formula>
    </cfRule>
  </conditionalFormatting>
  <conditionalFormatting sqref="R5">
    <cfRule type="cellIs" dxfId="4711" priority="33" operator="lessThan">
      <formula>100</formula>
    </cfRule>
  </conditionalFormatting>
  <conditionalFormatting sqref="R6:R14">
    <cfRule type="top10" dxfId="4710" priority="32" rank="3"/>
  </conditionalFormatting>
  <conditionalFormatting sqref="G12">
    <cfRule type="expression" dxfId="4709" priority="27">
      <formula>AND((G12/$I$5)&gt;0,(G12/$I$5)&lt;=0.2)</formula>
    </cfRule>
  </conditionalFormatting>
  <conditionalFormatting sqref="G12">
    <cfRule type="expression" dxfId="4708" priority="28">
      <formula>AND((G12/$I$5)&gt;0.2,(G12/$I$5)&lt;=0.4)</formula>
    </cfRule>
  </conditionalFormatting>
  <conditionalFormatting sqref="G12">
    <cfRule type="expression" dxfId="4707" priority="29">
      <formula>AND((G12/$I$5)&gt;0.4,(G12/$I$5)&lt;=0.6)</formula>
    </cfRule>
  </conditionalFormatting>
  <conditionalFormatting sqref="G12">
    <cfRule type="expression" dxfId="4706" priority="30">
      <formula>AND((G12/$I$5)&gt;0.6,(G12/$I$5)&lt;=0.8)</formula>
    </cfRule>
  </conditionalFormatting>
  <conditionalFormatting sqref="G12">
    <cfRule type="expression" dxfId="4705" priority="31">
      <formula>(G12/$I$5)&gt;0.8</formula>
    </cfRule>
  </conditionalFormatting>
  <conditionalFormatting sqref="G12">
    <cfRule type="expression" dxfId="4704" priority="22">
      <formula>AND((G12/$E$5)&gt;0,(G12/$E$5)&lt;=0.2)</formula>
    </cfRule>
  </conditionalFormatting>
  <conditionalFormatting sqref="G12">
    <cfRule type="expression" dxfId="4703" priority="23">
      <formula>AND((G12/$E$5)&gt;0.2,(G12/$E$5)&lt;=0.4)</formula>
    </cfRule>
  </conditionalFormatting>
  <conditionalFormatting sqref="G12">
    <cfRule type="expression" dxfId="4702" priority="24">
      <formula>AND((G12/$E$5)&gt;0.4,(G12/$E$5)&lt;=0.6)</formula>
    </cfRule>
  </conditionalFormatting>
  <conditionalFormatting sqref="G12">
    <cfRule type="expression" dxfId="4701" priority="25">
      <formula>AND((G12/$E$5)&gt;0.6,(G12/$E$5)&lt;=0.8)</formula>
    </cfRule>
  </conditionalFormatting>
  <conditionalFormatting sqref="G12">
    <cfRule type="expression" dxfId="4700" priority="26">
      <formula>(G12/$E$5)&gt;0.8</formula>
    </cfRule>
  </conditionalFormatting>
  <conditionalFormatting sqref="M13">
    <cfRule type="containsBlanks" dxfId="4699" priority="15">
      <formula>LEN(TRIM(M13))=0</formula>
    </cfRule>
  </conditionalFormatting>
  <conditionalFormatting sqref="M13">
    <cfRule type="expression" dxfId="4698" priority="16">
      <formula>AND((M13/$M$5)&gt;0,(M13/$M$5)&lt;=0.2)</formula>
    </cfRule>
  </conditionalFormatting>
  <conditionalFormatting sqref="M13">
    <cfRule type="expression" dxfId="4697" priority="17">
      <formula>AND((M13/$M$5)&gt;0.2,(M13/$M$5)&lt;=0.4)</formula>
    </cfRule>
  </conditionalFormatting>
  <conditionalFormatting sqref="M13">
    <cfRule type="expression" dxfId="4696" priority="18">
      <formula>AND((M13/$M$5)&gt;0.4,(M13/$M$5)&lt;=0.6)</formula>
    </cfRule>
  </conditionalFormatting>
  <conditionalFormatting sqref="M13">
    <cfRule type="expression" dxfId="4695" priority="19">
      <formula>AND((M13/$M$5)&gt;0.6,(M13/$M$5)&lt;=0.8)</formula>
    </cfRule>
  </conditionalFormatting>
  <conditionalFormatting sqref="M13">
    <cfRule type="expression" dxfId="4694" priority="20">
      <formula>(M13/$M$5)&gt;0.8</formula>
    </cfRule>
  </conditionalFormatting>
  <conditionalFormatting sqref="M13">
    <cfRule type="cellIs" dxfId="4693" priority="21" operator="equal">
      <formula>0</formula>
    </cfRule>
  </conditionalFormatting>
  <conditionalFormatting sqref="M14">
    <cfRule type="expression" dxfId="4692" priority="10">
      <formula>AND((M14/$L$5)&gt;0,(M14/$L$5)&lt;=0.2)</formula>
    </cfRule>
  </conditionalFormatting>
  <conditionalFormatting sqref="M14">
    <cfRule type="expression" dxfId="4691" priority="11">
      <formula>AND((M14/$L$5)&gt;0.2,(M14/$L$5)&lt;=0.4)</formula>
    </cfRule>
  </conditionalFormatting>
  <conditionalFormatting sqref="M14">
    <cfRule type="expression" dxfId="4690" priority="12">
      <formula>AND((M14/$L$5)&gt;0.4,(M14/$L$5)&lt;=0.6)</formula>
    </cfRule>
  </conditionalFormatting>
  <conditionalFormatting sqref="M14">
    <cfRule type="expression" dxfId="4689" priority="13">
      <formula>AND((M14/$L$5)&gt;0.6,(M14/$L$5)&lt;=0.8)</formula>
    </cfRule>
  </conditionalFormatting>
  <conditionalFormatting sqref="M14">
    <cfRule type="expression" dxfId="4688" priority="14">
      <formula>(M14/$L$5)&gt;0.8</formula>
    </cfRule>
  </conditionalFormatting>
  <conditionalFormatting sqref="G6">
    <cfRule type="containsBlanks" dxfId="4687" priority="3">
      <formula>LEN(TRIM(G6))=0</formula>
    </cfRule>
  </conditionalFormatting>
  <conditionalFormatting sqref="G6">
    <cfRule type="expression" dxfId="4686" priority="4">
      <formula>AND((G6/$J$5)&gt;0,(G6/$J$5)&lt;=0.2)</formula>
    </cfRule>
  </conditionalFormatting>
  <conditionalFormatting sqref="G6">
    <cfRule type="expression" dxfId="4685" priority="5">
      <formula>AND((G6/$J$5)&gt;0.2,(G6/$J$5)&lt;=0.4)</formula>
    </cfRule>
  </conditionalFormatting>
  <conditionalFormatting sqref="G6">
    <cfRule type="expression" dxfId="4684" priority="6">
      <formula>AND((G6/$J$5)&gt;0.4,(G6/$J$5)&lt;=0.62)</formula>
    </cfRule>
  </conditionalFormatting>
  <conditionalFormatting sqref="G6">
    <cfRule type="expression" dxfId="4683" priority="7">
      <formula>AND((G6/$J$5)&gt;0.6,(G6/$J$5)&lt;=0.8)</formula>
    </cfRule>
  </conditionalFormatting>
  <conditionalFormatting sqref="G6">
    <cfRule type="expression" dxfId="4682" priority="8">
      <formula>(G6/$J$5)&gt;0.8</formula>
    </cfRule>
  </conditionalFormatting>
  <conditionalFormatting sqref="G6">
    <cfRule type="cellIs" dxfId="4681" priority="9" operator="equal">
      <formula>0</formula>
    </cfRule>
  </conditionalFormatting>
  <conditionalFormatting sqref="D15:P15">
    <cfRule type="cellIs" dxfId="4680" priority="2" operator="greaterThan">
      <formula>D5</formula>
    </cfRule>
  </conditionalFormatting>
  <conditionalFormatting sqref="D15:P15">
    <cfRule type="cellIs" dxfId="4679" priority="1" operator="lessThan">
      <formula>D5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D2F5-585C-4544-94C2-C23821E8493C}">
  <dimension ref="A1:V17"/>
  <sheetViews>
    <sheetView workbookViewId="0">
      <selection activeCell="L6" sqref="L6:L7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5</v>
      </c>
      <c r="F5" s="30"/>
      <c r="G5" s="30">
        <v>5</v>
      </c>
      <c r="H5" s="30">
        <v>5</v>
      </c>
      <c r="I5" s="30">
        <v>4.5</v>
      </c>
      <c r="J5" s="30">
        <v>5</v>
      </c>
      <c r="K5" s="30">
        <v>5</v>
      </c>
      <c r="L5" s="30">
        <v>5</v>
      </c>
      <c r="M5" s="30"/>
      <c r="N5" s="30">
        <v>4</v>
      </c>
      <c r="O5" s="30">
        <v>5</v>
      </c>
      <c r="P5" s="31">
        <v>5</v>
      </c>
      <c r="Q5" s="61">
        <f t="shared" ref="Q5:Q14" si="0">SUM(D5:P5)</f>
        <v>53.5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/>
      <c r="F6" s="33"/>
      <c r="G6" s="33"/>
      <c r="H6" s="68">
        <v>2.5</v>
      </c>
      <c r="I6" s="33"/>
      <c r="J6" s="33"/>
      <c r="K6" s="33"/>
      <c r="L6" s="33"/>
      <c r="M6" s="33"/>
      <c r="N6" s="33">
        <v>0.5</v>
      </c>
      <c r="O6" s="33"/>
      <c r="P6" s="34"/>
      <c r="Q6" s="63">
        <f t="shared" si="0"/>
        <v>3</v>
      </c>
      <c r="R6" s="64">
        <f t="shared" ref="R6:R14" si="1">IF($Q$5=0,0,Q6/$Q$5*100)</f>
        <v>5.6074766355140184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>
        <v>1</v>
      </c>
      <c r="E7" s="33">
        <v>1.7</v>
      </c>
      <c r="F7" s="33"/>
      <c r="G7" s="33">
        <v>3</v>
      </c>
      <c r="H7" s="33">
        <v>1.5</v>
      </c>
      <c r="I7" s="33"/>
      <c r="J7" s="33">
        <v>2.5</v>
      </c>
      <c r="K7" s="33"/>
      <c r="L7" s="33">
        <v>3.4</v>
      </c>
      <c r="M7" s="33"/>
      <c r="N7" s="33"/>
      <c r="O7" s="33">
        <v>0.8</v>
      </c>
      <c r="P7" s="34">
        <v>1.2</v>
      </c>
      <c r="Q7" s="63">
        <f t="shared" si="0"/>
        <v>15.1</v>
      </c>
      <c r="R7" s="64">
        <f t="shared" si="1"/>
        <v>28.22429906542056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/>
      <c r="F8" s="33"/>
      <c r="G8" s="33">
        <v>1</v>
      </c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1</v>
      </c>
      <c r="R8" s="64">
        <f t="shared" si="1"/>
        <v>1.8691588785046727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0.3</v>
      </c>
      <c r="E9" s="33"/>
      <c r="F9" s="33"/>
      <c r="G9" s="33"/>
      <c r="H9" s="33"/>
      <c r="I9" s="33">
        <v>4</v>
      </c>
      <c r="J9" s="33"/>
      <c r="K9" s="33">
        <v>2</v>
      </c>
      <c r="L9" s="33"/>
      <c r="M9" s="33"/>
      <c r="N9" s="33"/>
      <c r="O9" s="33"/>
      <c r="P9" s="34"/>
      <c r="Q9" s="63">
        <f t="shared" si="0"/>
        <v>6.3</v>
      </c>
      <c r="R9" s="64">
        <f t="shared" si="1"/>
        <v>11.775700934579438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0.5</v>
      </c>
      <c r="K10" s="33"/>
      <c r="L10" s="33"/>
      <c r="M10" s="33"/>
      <c r="N10" s="33"/>
      <c r="O10" s="33"/>
      <c r="P10" s="34"/>
      <c r="Q10" s="63">
        <f t="shared" si="0"/>
        <v>0.5</v>
      </c>
      <c r="R10" s="64">
        <f t="shared" si="1"/>
        <v>0.93457943925233633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1.7</v>
      </c>
      <c r="L11" s="33"/>
      <c r="M11" s="33"/>
      <c r="N11" s="33"/>
      <c r="O11" s="33"/>
      <c r="P11" s="34"/>
      <c r="Q11" s="63">
        <f t="shared" si="0"/>
        <v>1.7</v>
      </c>
      <c r="R11" s="64">
        <f t="shared" si="1"/>
        <v>3.1775700934579438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3</v>
      </c>
      <c r="E12" s="33">
        <v>0.3</v>
      </c>
      <c r="F12" s="33"/>
      <c r="G12" s="33">
        <v>1</v>
      </c>
      <c r="H12" s="33"/>
      <c r="I12" s="33"/>
      <c r="J12" s="33"/>
      <c r="K12" s="33"/>
      <c r="L12" s="33"/>
      <c r="M12" s="33"/>
      <c r="N12" s="33"/>
      <c r="O12" s="33">
        <v>0.2</v>
      </c>
      <c r="P12" s="34"/>
      <c r="Q12" s="63">
        <f t="shared" si="0"/>
        <v>4.5</v>
      </c>
      <c r="R12" s="64">
        <f t="shared" si="1"/>
        <v>8.4112149532710276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0.7</v>
      </c>
      <c r="E13" s="33">
        <v>2</v>
      </c>
      <c r="F13" s="33"/>
      <c r="G13" s="33"/>
      <c r="H13" s="33">
        <v>1</v>
      </c>
      <c r="I13" s="33">
        <v>0.4</v>
      </c>
      <c r="J13" s="33">
        <v>0.3</v>
      </c>
      <c r="K13" s="33">
        <v>1</v>
      </c>
      <c r="L13" s="33">
        <v>0.6</v>
      </c>
      <c r="M13" s="33"/>
      <c r="N13" s="33">
        <v>0.3</v>
      </c>
      <c r="O13" s="33">
        <v>2</v>
      </c>
      <c r="P13" s="34">
        <v>1.2</v>
      </c>
      <c r="Q13" s="63">
        <f t="shared" si="0"/>
        <v>9.5</v>
      </c>
      <c r="R13" s="64">
        <f t="shared" si="1"/>
        <v>17.75700934579439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>
        <v>1</v>
      </c>
      <c r="F14" s="59"/>
      <c r="G14" s="59"/>
      <c r="H14" s="59"/>
      <c r="I14" s="59">
        <v>0.1</v>
      </c>
      <c r="J14" s="59">
        <v>1.7</v>
      </c>
      <c r="K14" s="59">
        <v>0.3</v>
      </c>
      <c r="L14" s="59">
        <v>1</v>
      </c>
      <c r="M14" s="59"/>
      <c r="N14" s="59">
        <v>3.2</v>
      </c>
      <c r="O14" s="59">
        <v>2</v>
      </c>
      <c r="P14" s="60">
        <v>2.6</v>
      </c>
      <c r="Q14" s="65">
        <f t="shared" si="0"/>
        <v>11.9</v>
      </c>
      <c r="R14" s="66">
        <f t="shared" si="1"/>
        <v>22.242990654205606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0</v>
      </c>
      <c r="G15" s="67">
        <f t="shared" si="2"/>
        <v>5</v>
      </c>
      <c r="H15" s="67">
        <f t="shared" si="2"/>
        <v>5</v>
      </c>
      <c r="I15" s="67">
        <f t="shared" si="2"/>
        <v>4.5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0</v>
      </c>
      <c r="N15" s="67">
        <f t="shared" si="2"/>
        <v>4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4678" priority="35">
      <formula>AND((D6/$D$5)&gt;0,(D6/$D$5)&lt;=0.2)</formula>
    </cfRule>
  </conditionalFormatting>
  <conditionalFormatting sqref="D6:D14">
    <cfRule type="expression" dxfId="4677" priority="36">
      <formula>AND((D6/$D$5)&gt;0.2,(D6/$D$5)&lt;=0.4)</formula>
    </cfRule>
  </conditionalFormatting>
  <conditionalFormatting sqref="D6:D14">
    <cfRule type="expression" dxfId="4676" priority="37">
      <formula>AND((D6/$D$5)*100&gt;40,(D6/$D$5)*100&lt;=60)</formula>
    </cfRule>
  </conditionalFormatting>
  <conditionalFormatting sqref="D6:D14">
    <cfRule type="expression" dxfId="4675" priority="38">
      <formula>AND((D6/$D$5)&gt;0.6,(D6/$D$5)&lt;=0.8)</formula>
    </cfRule>
  </conditionalFormatting>
  <conditionalFormatting sqref="D6:D14">
    <cfRule type="expression" dxfId="4674" priority="39">
      <formula>(D6/$D$5)&gt;0.8</formula>
    </cfRule>
  </conditionalFormatting>
  <conditionalFormatting sqref="E6:E14">
    <cfRule type="expression" dxfId="4673" priority="40">
      <formula>AND((E6/$E$5)&gt;0,(E6/$E$5)&lt;=0.2)</formula>
    </cfRule>
  </conditionalFormatting>
  <conditionalFormatting sqref="E6:E14">
    <cfRule type="expression" dxfId="4672" priority="41">
      <formula>AND((E6/$E$5)&gt;0.2,(E6/$E$5)&lt;=0.4)</formula>
    </cfRule>
  </conditionalFormatting>
  <conditionalFormatting sqref="E6:E14">
    <cfRule type="expression" dxfId="4671" priority="42">
      <formula>AND((E6/$E$5)&gt;0.4,(E6/$E$5)&lt;=0.6)</formula>
    </cfRule>
  </conditionalFormatting>
  <conditionalFormatting sqref="E6:E14">
    <cfRule type="expression" dxfId="4670" priority="43">
      <formula>AND((E6/$E$5)&gt;0.6,(E6/$E$5)&lt;=0.8)</formula>
    </cfRule>
  </conditionalFormatting>
  <conditionalFormatting sqref="E6:E14">
    <cfRule type="expression" dxfId="4669" priority="44">
      <formula>(E6/$E$5)&gt;0.8</formula>
    </cfRule>
  </conditionalFormatting>
  <conditionalFormatting sqref="F6:F14">
    <cfRule type="expression" dxfId="4668" priority="45">
      <formula>AND((F6/$F$5)&gt;0.2,(F6/$F$5)&lt;=0.4)</formula>
    </cfRule>
  </conditionalFormatting>
  <conditionalFormatting sqref="F6:F14">
    <cfRule type="expression" dxfId="4667" priority="46">
      <formula>AND((F6/$F$5)*100&gt;0,(F6/$F$5)*100&lt;=20)</formula>
    </cfRule>
  </conditionalFormatting>
  <conditionalFormatting sqref="F6:F14">
    <cfRule type="expression" dxfId="4666" priority="47">
      <formula>AND((F6/$F$5)*100&gt;40,(F6/$F$5)*100&lt;=60)</formula>
    </cfRule>
  </conditionalFormatting>
  <conditionalFormatting sqref="F6:F14">
    <cfRule type="expression" dxfId="4665" priority="48">
      <formula>AND((F6/$F$5)*100&gt;60,(F6/$F$5)*100&lt;=80)</formula>
    </cfRule>
  </conditionalFormatting>
  <conditionalFormatting sqref="F6:F14">
    <cfRule type="expression" dxfId="4664" priority="49">
      <formula>(F6/$F$5)&gt;0.8</formula>
    </cfRule>
  </conditionalFormatting>
  <conditionalFormatting sqref="G7:G14">
    <cfRule type="expression" dxfId="4663" priority="50">
      <formula>AND((G7/$G$5)&gt;0,(G7/$G$5)&lt;=0.2)</formula>
    </cfRule>
  </conditionalFormatting>
  <conditionalFormatting sqref="G7:G14">
    <cfRule type="expression" dxfId="4662" priority="51">
      <formula>AND((G7/$G$5)&gt;0.2,(G7/$G$5)&lt;=0.4)</formula>
    </cfRule>
  </conditionalFormatting>
  <conditionalFormatting sqref="G7:G14">
    <cfRule type="expression" dxfId="4661" priority="52">
      <formula>AND((G7/$G$5)&gt;0.4,(G7/$G$5)&lt;=0.6)</formula>
    </cfRule>
  </conditionalFormatting>
  <conditionalFormatting sqref="G7:G14">
    <cfRule type="expression" dxfId="4660" priority="53">
      <formula>AND((G7/$G$5)&gt;0.6,(G7/$G$5)*100&lt;=0.8)</formula>
    </cfRule>
  </conditionalFormatting>
  <conditionalFormatting sqref="G7:G14">
    <cfRule type="expression" dxfId="4659" priority="54">
      <formula>(G7/$G$5)&gt;0.8</formula>
    </cfRule>
  </conditionalFormatting>
  <conditionalFormatting sqref="H6:H14">
    <cfRule type="expression" dxfId="4658" priority="55">
      <formula>AND((H6/$H$5)&gt;0,(H6/$H$5)&lt;=0.2)</formula>
    </cfRule>
  </conditionalFormatting>
  <conditionalFormatting sqref="H6:H14">
    <cfRule type="expression" dxfId="4657" priority="56">
      <formula>AND((H6/$H$5)&gt;0.2,(H6/$H$5)&lt;=0.4)</formula>
    </cfRule>
  </conditionalFormatting>
  <conditionalFormatting sqref="H6:H14">
    <cfRule type="expression" dxfId="4656" priority="57">
      <formula>AND((H6/$H$5)&gt;0.4,(H6/$H$5)&lt;=0.6)</formula>
    </cfRule>
  </conditionalFormatting>
  <conditionalFormatting sqref="H6:H14">
    <cfRule type="expression" dxfId="4655" priority="58">
      <formula>AND((H6/$H$5)&gt;0.6,(H6/$H$5)&lt;=0.8)</formula>
    </cfRule>
  </conditionalFormatting>
  <conditionalFormatting sqref="H6:H14">
    <cfRule type="expression" dxfId="4654" priority="59">
      <formula>(H6/$H$5)&gt;0.8</formula>
    </cfRule>
  </conditionalFormatting>
  <conditionalFormatting sqref="D7:P12 D13:L13 N13:P13 D14:P14 D6:F6 H6:P6">
    <cfRule type="containsBlanks" dxfId="4653" priority="60">
      <formula>LEN(TRIM(D6))=0</formula>
    </cfRule>
  </conditionalFormatting>
  <conditionalFormatting sqref="I6:I14">
    <cfRule type="expression" dxfId="4652" priority="61">
      <formula>AND((I6/$I$5)&gt;0,(I6/$I$5)&lt;=0.2)</formula>
    </cfRule>
  </conditionalFormatting>
  <conditionalFormatting sqref="I6:I14">
    <cfRule type="expression" dxfId="4651" priority="62">
      <formula>AND((I6/$I$5)&gt;0.2,(I6/$I$5)&lt;=0.4)</formula>
    </cfRule>
  </conditionalFormatting>
  <conditionalFormatting sqref="I6:I14">
    <cfRule type="expression" dxfId="4650" priority="63">
      <formula>AND((I6/$I$5)&gt;0.4,(I6/$I$5)&lt;=0.6)</formula>
    </cfRule>
  </conditionalFormatting>
  <conditionalFormatting sqref="I6:I14">
    <cfRule type="expression" dxfId="4649" priority="64">
      <formula>AND((I6/$I$5)&gt;0.6,(I6/$I$5)&lt;=0.8)</formula>
    </cfRule>
  </conditionalFormatting>
  <conditionalFormatting sqref="I6:I14">
    <cfRule type="expression" dxfId="4648" priority="65">
      <formula>(I6/$I$5)&gt;0.8</formula>
    </cfRule>
  </conditionalFormatting>
  <conditionalFormatting sqref="J6:J14">
    <cfRule type="expression" dxfId="4647" priority="66">
      <formula>AND((J6/$J$5)&gt;0,(J6/$J$5)&lt;=0.2)</formula>
    </cfRule>
  </conditionalFormatting>
  <conditionalFormatting sqref="J6:J14">
    <cfRule type="expression" dxfId="4646" priority="67">
      <formula>AND((J6/$J$5)&gt;0.2,(J6/$J$5)&lt;=0.4)</formula>
    </cfRule>
  </conditionalFormatting>
  <conditionalFormatting sqref="J6:J14">
    <cfRule type="expression" dxfId="4645" priority="68">
      <formula>AND((J6/$J$5)&gt;0.4,(J6/$J$5)&lt;=0.62)</formula>
    </cfRule>
  </conditionalFormatting>
  <conditionalFormatting sqref="J6:J14">
    <cfRule type="expression" dxfId="4644" priority="69">
      <formula>AND((J6/$J$5)&gt;0.6,(J6/$J$5)&lt;=0.8)</formula>
    </cfRule>
  </conditionalFormatting>
  <conditionalFormatting sqref="J6:J14">
    <cfRule type="expression" dxfId="4643" priority="70">
      <formula>(J6/$J$5)&gt;0.8</formula>
    </cfRule>
  </conditionalFormatting>
  <conditionalFormatting sqref="K6:K14">
    <cfRule type="expression" dxfId="4642" priority="71">
      <formula>AND((K6/$K$5)&gt;0,(K6/$K$5)&lt;=0.2)</formula>
    </cfRule>
  </conditionalFormatting>
  <conditionalFormatting sqref="K6:K14">
    <cfRule type="expression" dxfId="4641" priority="72">
      <formula>AND((K6/$K$5)&gt;0.2,(K6/$K$5)&lt;=0.4)</formula>
    </cfRule>
  </conditionalFormatting>
  <conditionalFormatting sqref="K6:K14">
    <cfRule type="expression" dxfId="4640" priority="73">
      <formula>AND((K6/$K$5)&gt;0.4,(K6/$K$5)&lt;=0.6)</formula>
    </cfRule>
  </conditionalFormatting>
  <conditionalFormatting sqref="K6:K14">
    <cfRule type="expression" dxfId="4639" priority="74">
      <formula>AND((K6/$K$5)&gt;0.6,(K6/$K$5)&lt;=0.8)</formula>
    </cfRule>
  </conditionalFormatting>
  <conditionalFormatting sqref="K6:K14">
    <cfRule type="expression" dxfId="4638" priority="75">
      <formula>(K6/$K$5)&gt;0.8</formula>
    </cfRule>
  </conditionalFormatting>
  <conditionalFormatting sqref="L6:L14">
    <cfRule type="expression" dxfId="4637" priority="76">
      <formula>AND((L6/$L$5)&gt;0,(L6/$L$5)&lt;=0.2)</formula>
    </cfRule>
  </conditionalFormatting>
  <conditionalFormatting sqref="L6:L14">
    <cfRule type="expression" dxfId="4636" priority="77">
      <formula>AND((L6/$L$5)&gt;0.2,(L6/$L$5)&lt;=0.4)</formula>
    </cfRule>
  </conditionalFormatting>
  <conditionalFormatting sqref="L6:L14">
    <cfRule type="expression" dxfId="4635" priority="78">
      <formula>AND((L6/$L$5)&gt;0.4,(L6/$L$5)&lt;=0.6)</formula>
    </cfRule>
  </conditionalFormatting>
  <conditionalFormatting sqref="L6:L14">
    <cfRule type="expression" dxfId="4634" priority="79">
      <formula>AND((L6/$L$5)&gt;0.6,(L6/$L$5)&lt;=0.8)</formula>
    </cfRule>
  </conditionalFormatting>
  <conditionalFormatting sqref="L6:L14">
    <cfRule type="expression" dxfId="4633" priority="80">
      <formula>(L6/$L$5)&gt;0.8</formula>
    </cfRule>
  </conditionalFormatting>
  <conditionalFormatting sqref="M6:M12 M14">
    <cfRule type="expression" dxfId="4632" priority="81">
      <formula>AND((M6/$M$5)&gt;0,(M6/$M$5)&lt;=0.2)</formula>
    </cfRule>
  </conditionalFormatting>
  <conditionalFormatting sqref="M6:M12 M14">
    <cfRule type="expression" dxfId="4631" priority="82">
      <formula>AND((M6/$M$5)&gt;0.2,(M6/$M$5)&lt;=0.4)</formula>
    </cfRule>
  </conditionalFormatting>
  <conditionalFormatting sqref="M6:M12 M14">
    <cfRule type="expression" dxfId="4630" priority="83">
      <formula>AND((M6/$M$5)&gt;0.4,(M6/$M$5)&lt;=0.6)</formula>
    </cfRule>
  </conditionalFormatting>
  <conditionalFormatting sqref="M6:M12 M14">
    <cfRule type="expression" dxfId="4629" priority="84">
      <formula>AND((M6/$M$5)&gt;0.6,(M6/$M$5)&lt;=0.8)</formula>
    </cfRule>
  </conditionalFormatting>
  <conditionalFormatting sqref="M6:M12 M14">
    <cfRule type="expression" dxfId="4628" priority="85">
      <formula>(M6/$M$5)&gt;0.8</formula>
    </cfRule>
  </conditionalFormatting>
  <conditionalFormatting sqref="N6:N14">
    <cfRule type="expression" dxfId="4627" priority="86">
      <formula>AND((N6/$N$5)&gt;0,(N6/$N$5)&lt;=0.2)</formula>
    </cfRule>
  </conditionalFormatting>
  <conditionalFormatting sqref="N6:N14">
    <cfRule type="expression" dxfId="4626" priority="87">
      <formula>AND((N6/$N$5)&gt;0.2,(N6/$N$5)&lt;=0.4)</formula>
    </cfRule>
  </conditionalFormatting>
  <conditionalFormatting sqref="N6:N14">
    <cfRule type="expression" dxfId="4625" priority="88">
      <formula>AND((N6/$N$5)&gt;0.4,(N6/$N$5)&lt;=0.6)</formula>
    </cfRule>
  </conditionalFormatting>
  <conditionalFormatting sqref="N6:N14">
    <cfRule type="expression" dxfId="4624" priority="89">
      <formula>AND((N6/$N$5)&gt;0.6,(N6/$N$5)&lt;=0.8)</formula>
    </cfRule>
  </conditionalFormatting>
  <conditionalFormatting sqref="N6:N14">
    <cfRule type="expression" dxfId="4623" priority="90">
      <formula>(N6/$N$5)&gt;0.8</formula>
    </cfRule>
  </conditionalFormatting>
  <conditionalFormatting sqref="O6:O14">
    <cfRule type="expression" dxfId="4622" priority="91">
      <formula>AND((O6/$O$5)&gt;0,(O6/$O$5)&lt;=0.2)</formula>
    </cfRule>
  </conditionalFormatting>
  <conditionalFormatting sqref="O6:O14">
    <cfRule type="expression" dxfId="4621" priority="92">
      <formula>AND((O6/$O$5)&gt;0.2,(O6/$O$5)&lt;=0.4)</formula>
    </cfRule>
  </conditionalFormatting>
  <conditionalFormatting sqref="O6:O14">
    <cfRule type="expression" dxfId="4620" priority="93">
      <formula>AND((O6/$O$5)&gt;0.4,(O6/$O$5)&lt;=0.6)</formula>
    </cfRule>
  </conditionalFormatting>
  <conditionalFormatting sqref="O6:O14">
    <cfRule type="expression" dxfId="4619" priority="94">
      <formula>AND((O6/$O$5)&gt;0.6,(O6/$O$5)&lt;=0.8)</formula>
    </cfRule>
  </conditionalFormatting>
  <conditionalFormatting sqref="O6:O14">
    <cfRule type="expression" dxfId="4618" priority="95">
      <formula>(O6/$O$5)&gt;0.8</formula>
    </cfRule>
  </conditionalFormatting>
  <conditionalFormatting sqref="P6:P14">
    <cfRule type="expression" dxfId="4617" priority="96">
      <formula>AND((P6/$P$5)&gt;0,(P6/$P$5)&lt;=0.2)</formula>
    </cfRule>
  </conditionalFormatting>
  <conditionalFormatting sqref="P6:P14">
    <cfRule type="expression" dxfId="4616" priority="97">
      <formula>AND((P6/$P$5)&gt;0.2,(P6/$P$5)&lt;=0.4)</formula>
    </cfRule>
  </conditionalFormatting>
  <conditionalFormatting sqref="P6:P14">
    <cfRule type="expression" dxfId="4615" priority="98">
      <formula>AND((P6/$P$5)&gt;0.4,(P6/$P$5)&lt;=0.6)</formula>
    </cfRule>
  </conditionalFormatting>
  <conditionalFormatting sqref="P6:P14">
    <cfRule type="expression" dxfId="4614" priority="99">
      <formula>AND((P6/$P$5)&gt;0.6,(P6/$P$5)&lt;=0.8)</formula>
    </cfRule>
  </conditionalFormatting>
  <conditionalFormatting sqref="P6:P14">
    <cfRule type="expression" dxfId="4613" priority="100">
      <formula>(P6/$P$5)&gt;0.8</formula>
    </cfRule>
  </conditionalFormatting>
  <conditionalFormatting sqref="Q5:R14">
    <cfRule type="containsBlanks" dxfId="4612" priority="101">
      <formula>LEN(TRIM(Q5))=0</formula>
    </cfRule>
  </conditionalFormatting>
  <conditionalFormatting sqref="Q6:R14 D5:P5 D13:L13 N13:P13 D14:P14 D7:P12 D6:F6 H6:P6">
    <cfRule type="cellIs" dxfId="4611" priority="102" operator="equal">
      <formula>0</formula>
    </cfRule>
  </conditionalFormatting>
  <conditionalFormatting sqref="R5">
    <cfRule type="cellIs" dxfId="4610" priority="34" operator="greaterThan">
      <formula>100</formula>
    </cfRule>
  </conditionalFormatting>
  <conditionalFormatting sqref="R5">
    <cfRule type="cellIs" dxfId="4609" priority="33" operator="lessThan">
      <formula>100</formula>
    </cfRule>
  </conditionalFormatting>
  <conditionalFormatting sqref="R6:R14">
    <cfRule type="top10" dxfId="4608" priority="32" rank="3"/>
  </conditionalFormatting>
  <conditionalFormatting sqref="G12">
    <cfRule type="expression" dxfId="4607" priority="27">
      <formula>AND((G12/$I$5)&gt;0,(G12/$I$5)&lt;=0.2)</formula>
    </cfRule>
  </conditionalFormatting>
  <conditionalFormatting sqref="G12">
    <cfRule type="expression" dxfId="4606" priority="28">
      <formula>AND((G12/$I$5)&gt;0.2,(G12/$I$5)&lt;=0.4)</formula>
    </cfRule>
  </conditionalFormatting>
  <conditionalFormatting sqref="G12">
    <cfRule type="expression" dxfId="4605" priority="29">
      <formula>AND((G12/$I$5)&gt;0.4,(G12/$I$5)&lt;=0.6)</formula>
    </cfRule>
  </conditionalFormatting>
  <conditionalFormatting sqref="G12">
    <cfRule type="expression" dxfId="4604" priority="30">
      <formula>AND((G12/$I$5)&gt;0.6,(G12/$I$5)&lt;=0.8)</formula>
    </cfRule>
  </conditionalFormatting>
  <conditionalFormatting sqref="G12">
    <cfRule type="expression" dxfId="4603" priority="31">
      <formula>(G12/$I$5)&gt;0.8</formula>
    </cfRule>
  </conditionalFormatting>
  <conditionalFormatting sqref="G12">
    <cfRule type="expression" dxfId="4602" priority="22">
      <formula>AND((G12/$E$5)&gt;0,(G12/$E$5)&lt;=0.2)</formula>
    </cfRule>
  </conditionalFormatting>
  <conditionalFormatting sqref="G12">
    <cfRule type="expression" dxfId="4601" priority="23">
      <formula>AND((G12/$E$5)&gt;0.2,(G12/$E$5)&lt;=0.4)</formula>
    </cfRule>
  </conditionalFormatting>
  <conditionalFormatting sqref="G12">
    <cfRule type="expression" dxfId="4600" priority="24">
      <formula>AND((G12/$E$5)&gt;0.4,(G12/$E$5)&lt;=0.6)</formula>
    </cfRule>
  </conditionalFormatting>
  <conditionalFormatting sqref="G12">
    <cfRule type="expression" dxfId="4599" priority="25">
      <formula>AND((G12/$E$5)&gt;0.6,(G12/$E$5)&lt;=0.8)</formula>
    </cfRule>
  </conditionalFormatting>
  <conditionalFormatting sqref="G12">
    <cfRule type="expression" dxfId="4598" priority="26">
      <formula>(G12/$E$5)&gt;0.8</formula>
    </cfRule>
  </conditionalFormatting>
  <conditionalFormatting sqref="M13">
    <cfRule type="containsBlanks" dxfId="4597" priority="15">
      <formula>LEN(TRIM(M13))=0</formula>
    </cfRule>
  </conditionalFormatting>
  <conditionalFormatting sqref="M13">
    <cfRule type="expression" dxfId="4596" priority="16">
      <formula>AND((M13/$M$5)&gt;0,(M13/$M$5)&lt;=0.2)</formula>
    </cfRule>
  </conditionalFormatting>
  <conditionalFormatting sqref="M13">
    <cfRule type="expression" dxfId="4595" priority="17">
      <formula>AND((M13/$M$5)&gt;0.2,(M13/$M$5)&lt;=0.4)</formula>
    </cfRule>
  </conditionalFormatting>
  <conditionalFormatting sqref="M13">
    <cfRule type="expression" dxfId="4594" priority="18">
      <formula>AND((M13/$M$5)&gt;0.4,(M13/$M$5)&lt;=0.6)</formula>
    </cfRule>
  </conditionalFormatting>
  <conditionalFormatting sqref="M13">
    <cfRule type="expression" dxfId="4593" priority="19">
      <formula>AND((M13/$M$5)&gt;0.6,(M13/$M$5)&lt;=0.8)</formula>
    </cfRule>
  </conditionalFormatting>
  <conditionalFormatting sqref="M13">
    <cfRule type="expression" dxfId="4592" priority="20">
      <formula>(M13/$M$5)&gt;0.8</formula>
    </cfRule>
  </conditionalFormatting>
  <conditionalFormatting sqref="M13">
    <cfRule type="cellIs" dxfId="4591" priority="21" operator="equal">
      <formula>0</formula>
    </cfRule>
  </conditionalFormatting>
  <conditionalFormatting sqref="M14">
    <cfRule type="expression" dxfId="4590" priority="10">
      <formula>AND((M14/$L$5)&gt;0,(M14/$L$5)&lt;=0.2)</formula>
    </cfRule>
  </conditionalFormatting>
  <conditionalFormatting sqref="M14">
    <cfRule type="expression" dxfId="4589" priority="11">
      <formula>AND((M14/$L$5)&gt;0.2,(M14/$L$5)&lt;=0.4)</formula>
    </cfRule>
  </conditionalFormatting>
  <conditionalFormatting sqref="M14">
    <cfRule type="expression" dxfId="4588" priority="12">
      <formula>AND((M14/$L$5)&gt;0.4,(M14/$L$5)&lt;=0.6)</formula>
    </cfRule>
  </conditionalFormatting>
  <conditionalFormatting sqref="M14">
    <cfRule type="expression" dxfId="4587" priority="13">
      <formula>AND((M14/$L$5)&gt;0.6,(M14/$L$5)&lt;=0.8)</formula>
    </cfRule>
  </conditionalFormatting>
  <conditionalFormatting sqref="M14">
    <cfRule type="expression" dxfId="4586" priority="14">
      <formula>(M14/$L$5)&gt;0.8</formula>
    </cfRule>
  </conditionalFormatting>
  <conditionalFormatting sqref="G6">
    <cfRule type="containsBlanks" dxfId="4585" priority="3">
      <formula>LEN(TRIM(G6))=0</formula>
    </cfRule>
  </conditionalFormatting>
  <conditionalFormatting sqref="G6">
    <cfRule type="expression" dxfId="4584" priority="4">
      <formula>AND((G6/$J$5)&gt;0,(G6/$J$5)&lt;=0.2)</formula>
    </cfRule>
  </conditionalFormatting>
  <conditionalFormatting sqref="G6">
    <cfRule type="expression" dxfId="4583" priority="5">
      <formula>AND((G6/$J$5)&gt;0.2,(G6/$J$5)&lt;=0.4)</formula>
    </cfRule>
  </conditionalFormatting>
  <conditionalFormatting sqref="G6">
    <cfRule type="expression" dxfId="4582" priority="6">
      <formula>AND((G6/$J$5)&gt;0.4,(G6/$J$5)&lt;=0.62)</formula>
    </cfRule>
  </conditionalFormatting>
  <conditionalFormatting sqref="G6">
    <cfRule type="expression" dxfId="4581" priority="7">
      <formula>AND((G6/$J$5)&gt;0.6,(G6/$J$5)&lt;=0.8)</formula>
    </cfRule>
  </conditionalFormatting>
  <conditionalFormatting sqref="G6">
    <cfRule type="expression" dxfId="4580" priority="8">
      <formula>(G6/$J$5)&gt;0.8</formula>
    </cfRule>
  </conditionalFormatting>
  <conditionalFormatting sqref="G6">
    <cfRule type="cellIs" dxfId="4579" priority="9" operator="equal">
      <formula>0</formula>
    </cfRule>
  </conditionalFormatting>
  <conditionalFormatting sqref="D15:P15">
    <cfRule type="cellIs" dxfId="4578" priority="2" operator="greaterThan">
      <formula>D5</formula>
    </cfRule>
  </conditionalFormatting>
  <conditionalFormatting sqref="D15:P15">
    <cfRule type="cellIs" dxfId="4577" priority="1" operator="lessThan">
      <formula>D5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A86C-CE70-478D-A196-DC84F04B84F0}">
  <dimension ref="A1:V17"/>
  <sheetViews>
    <sheetView workbookViewId="0">
      <selection activeCell="Q5" sqref="Q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4</v>
      </c>
      <c r="E5" s="30">
        <v>5</v>
      </c>
      <c r="F5" s="30"/>
      <c r="G5" s="30">
        <v>5</v>
      </c>
      <c r="H5" s="30">
        <v>5</v>
      </c>
      <c r="I5" s="30">
        <v>5</v>
      </c>
      <c r="J5" s="30">
        <v>3</v>
      </c>
      <c r="K5" s="30">
        <v>5</v>
      </c>
      <c r="L5" s="30">
        <v>5</v>
      </c>
      <c r="M5" s="30">
        <v>5</v>
      </c>
      <c r="N5" s="30">
        <v>4</v>
      </c>
      <c r="O5" s="30">
        <v>5</v>
      </c>
      <c r="P5" s="31">
        <v>5</v>
      </c>
      <c r="Q5" s="61">
        <f t="shared" ref="Q5:Q14" si="0">SUM(D5:P5)</f>
        <v>56</v>
      </c>
      <c r="R5" s="62">
        <f>IF($Q$5=0,"",SUM(Q6:Q14)/$Q$5*100)</f>
        <v>99.999999999999986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/>
      <c r="F6" s="33"/>
      <c r="G6" s="33"/>
      <c r="H6" s="68"/>
      <c r="I6" s="33"/>
      <c r="J6" s="33"/>
      <c r="K6" s="33"/>
      <c r="L6" s="33"/>
      <c r="M6" s="33"/>
      <c r="N6" s="33"/>
      <c r="O6" s="33"/>
      <c r="P6" s="34"/>
      <c r="Q6" s="63">
        <f t="shared" si="0"/>
        <v>0</v>
      </c>
      <c r="R6" s="64">
        <f t="shared" ref="R6:R14" si="1">IF($Q$5=0,0,Q6/$Q$5*100)</f>
        <v>0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>
        <v>0.6</v>
      </c>
      <c r="E7" s="33">
        <v>1.8</v>
      </c>
      <c r="F7" s="33"/>
      <c r="G7" s="33">
        <v>2.5</v>
      </c>
      <c r="H7" s="33">
        <v>2</v>
      </c>
      <c r="I7" s="33"/>
      <c r="J7" s="33">
        <v>1.6</v>
      </c>
      <c r="K7" s="33"/>
      <c r="L7" s="33">
        <v>4</v>
      </c>
      <c r="M7" s="33">
        <v>3</v>
      </c>
      <c r="N7" s="33">
        <v>3.2</v>
      </c>
      <c r="O7" s="33">
        <v>3</v>
      </c>
      <c r="P7" s="34">
        <v>3.2</v>
      </c>
      <c r="Q7" s="63">
        <f t="shared" si="0"/>
        <v>24.9</v>
      </c>
      <c r="R7" s="64">
        <f t="shared" si="1"/>
        <v>44.464285714285708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/>
      <c r="F8" s="33"/>
      <c r="G8" s="33">
        <v>1</v>
      </c>
      <c r="H8" s="33"/>
      <c r="I8" s="33"/>
      <c r="J8" s="33">
        <v>0.1</v>
      </c>
      <c r="K8" s="33"/>
      <c r="L8" s="33"/>
      <c r="M8" s="33"/>
      <c r="N8" s="33"/>
      <c r="O8" s="33"/>
      <c r="P8" s="34"/>
      <c r="Q8" s="63">
        <f t="shared" si="0"/>
        <v>1.1000000000000001</v>
      </c>
      <c r="R8" s="64">
        <f t="shared" si="1"/>
        <v>1.9642857142857146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33">
        <v>4.5</v>
      </c>
      <c r="J9" s="33"/>
      <c r="K9" s="33">
        <v>1.4</v>
      </c>
      <c r="L9" s="33"/>
      <c r="M9" s="33"/>
      <c r="N9" s="33"/>
      <c r="O9" s="33"/>
      <c r="P9" s="34"/>
      <c r="Q9" s="63">
        <f t="shared" si="0"/>
        <v>5.9</v>
      </c>
      <c r="R9" s="64">
        <f t="shared" si="1"/>
        <v>10.535714285714286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>
        <v>0.2</v>
      </c>
      <c r="F10" s="33"/>
      <c r="G10" s="33"/>
      <c r="H10" s="33"/>
      <c r="I10" s="33"/>
      <c r="J10" s="33"/>
      <c r="K10" s="33">
        <v>0.2</v>
      </c>
      <c r="L10" s="33"/>
      <c r="M10" s="33"/>
      <c r="N10" s="33"/>
      <c r="O10" s="33"/>
      <c r="P10" s="34"/>
      <c r="Q10" s="63">
        <f t="shared" si="0"/>
        <v>0.4</v>
      </c>
      <c r="R10" s="64">
        <f t="shared" si="1"/>
        <v>0.7142857142857143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2</v>
      </c>
      <c r="L11" s="33"/>
      <c r="M11" s="33"/>
      <c r="N11" s="33"/>
      <c r="O11" s="33"/>
      <c r="P11" s="34"/>
      <c r="Q11" s="63">
        <f t="shared" si="0"/>
        <v>2</v>
      </c>
      <c r="R11" s="64">
        <f t="shared" si="1"/>
        <v>3.5714285714285712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3</v>
      </c>
      <c r="E12" s="33"/>
      <c r="F12" s="33"/>
      <c r="G12" s="33">
        <v>0.5</v>
      </c>
      <c r="H12" s="33">
        <v>1</v>
      </c>
      <c r="I12" s="33"/>
      <c r="J12" s="33">
        <v>1</v>
      </c>
      <c r="K12" s="33"/>
      <c r="L12" s="33"/>
      <c r="M12" s="33"/>
      <c r="N12" s="33"/>
      <c r="O12" s="33"/>
      <c r="P12" s="34">
        <v>0.5</v>
      </c>
      <c r="Q12" s="63">
        <f t="shared" si="0"/>
        <v>6</v>
      </c>
      <c r="R12" s="64">
        <f t="shared" si="1"/>
        <v>10.714285714285714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0.4</v>
      </c>
      <c r="E13" s="33">
        <v>1</v>
      </c>
      <c r="F13" s="33"/>
      <c r="G13" s="33">
        <v>0.5</v>
      </c>
      <c r="H13" s="33">
        <v>1</v>
      </c>
      <c r="I13" s="33">
        <v>0.5</v>
      </c>
      <c r="J13" s="33">
        <v>0.2</v>
      </c>
      <c r="K13" s="33">
        <v>1.4</v>
      </c>
      <c r="L13" s="33">
        <v>0.5</v>
      </c>
      <c r="M13" s="33">
        <v>0.6</v>
      </c>
      <c r="N13" s="33">
        <v>0.3</v>
      </c>
      <c r="O13" s="33">
        <v>1</v>
      </c>
      <c r="P13" s="34">
        <v>1</v>
      </c>
      <c r="Q13" s="63">
        <f t="shared" si="0"/>
        <v>8.3999999999999986</v>
      </c>
      <c r="R13" s="64">
        <f t="shared" si="1"/>
        <v>14.999999999999996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>
        <v>2</v>
      </c>
      <c r="F14" s="59"/>
      <c r="G14" s="59">
        <v>0.5</v>
      </c>
      <c r="H14" s="59">
        <v>1</v>
      </c>
      <c r="I14" s="59"/>
      <c r="J14" s="59">
        <v>0.1</v>
      </c>
      <c r="K14" s="59"/>
      <c r="L14" s="59">
        <v>0.5</v>
      </c>
      <c r="M14" s="59">
        <v>1.4</v>
      </c>
      <c r="N14" s="59">
        <v>0.5</v>
      </c>
      <c r="O14" s="59">
        <v>1</v>
      </c>
      <c r="P14" s="60">
        <v>0.3</v>
      </c>
      <c r="Q14" s="65">
        <f t="shared" si="0"/>
        <v>7.3</v>
      </c>
      <c r="R14" s="66">
        <f t="shared" si="1"/>
        <v>13.035714285714286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</v>
      </c>
      <c r="E15" s="67">
        <f t="shared" si="2"/>
        <v>5</v>
      </c>
      <c r="F15" s="67">
        <f t="shared" si="2"/>
        <v>0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3.0000000000000004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4576" priority="35">
      <formula>AND((D6/$D$5)&gt;0,(D6/$D$5)&lt;=0.2)</formula>
    </cfRule>
  </conditionalFormatting>
  <conditionalFormatting sqref="D6:D14">
    <cfRule type="expression" dxfId="4575" priority="36">
      <formula>AND((D6/$D$5)&gt;0.2,(D6/$D$5)&lt;=0.4)</formula>
    </cfRule>
  </conditionalFormatting>
  <conditionalFormatting sqref="D6:D14">
    <cfRule type="expression" dxfId="4574" priority="37">
      <formula>AND((D6/$D$5)*100&gt;40,(D6/$D$5)*100&lt;=60)</formula>
    </cfRule>
  </conditionalFormatting>
  <conditionalFormatting sqref="D6:D14">
    <cfRule type="expression" dxfId="4573" priority="38">
      <formula>AND((D6/$D$5)&gt;0.6,(D6/$D$5)&lt;=0.8)</formula>
    </cfRule>
  </conditionalFormatting>
  <conditionalFormatting sqref="D6:D14">
    <cfRule type="expression" dxfId="4572" priority="39">
      <formula>(D6/$D$5)&gt;0.8</formula>
    </cfRule>
  </conditionalFormatting>
  <conditionalFormatting sqref="E6:E14">
    <cfRule type="expression" dxfId="4571" priority="40">
      <formula>AND((E6/$E$5)&gt;0,(E6/$E$5)&lt;=0.2)</formula>
    </cfRule>
  </conditionalFormatting>
  <conditionalFormatting sqref="E6:E14">
    <cfRule type="expression" dxfId="4570" priority="41">
      <formula>AND((E6/$E$5)&gt;0.2,(E6/$E$5)&lt;=0.4)</formula>
    </cfRule>
  </conditionalFormatting>
  <conditionalFormatting sqref="E6:E14">
    <cfRule type="expression" dxfId="4569" priority="42">
      <formula>AND((E6/$E$5)&gt;0.4,(E6/$E$5)&lt;=0.6)</formula>
    </cfRule>
  </conditionalFormatting>
  <conditionalFormatting sqref="E6:E14">
    <cfRule type="expression" dxfId="4568" priority="43">
      <formula>AND((E6/$E$5)&gt;0.6,(E6/$E$5)&lt;=0.8)</formula>
    </cfRule>
  </conditionalFormatting>
  <conditionalFormatting sqref="E6:E14">
    <cfRule type="expression" dxfId="4567" priority="44">
      <formula>(E6/$E$5)&gt;0.8</formula>
    </cfRule>
  </conditionalFormatting>
  <conditionalFormatting sqref="F6:F14">
    <cfRule type="expression" dxfId="4566" priority="45">
      <formula>AND((F6/$F$5)&gt;0.2,(F6/$F$5)&lt;=0.4)</formula>
    </cfRule>
  </conditionalFormatting>
  <conditionalFormatting sqref="F6:F14">
    <cfRule type="expression" dxfId="4565" priority="46">
      <formula>AND((F6/$F$5)*100&gt;0,(F6/$F$5)*100&lt;=20)</formula>
    </cfRule>
  </conditionalFormatting>
  <conditionalFormatting sqref="F6:F14">
    <cfRule type="expression" dxfId="4564" priority="47">
      <formula>AND((F6/$F$5)*100&gt;40,(F6/$F$5)*100&lt;=60)</formula>
    </cfRule>
  </conditionalFormatting>
  <conditionalFormatting sqref="F6:F14">
    <cfRule type="expression" dxfId="4563" priority="48">
      <formula>AND((F6/$F$5)*100&gt;60,(F6/$F$5)*100&lt;=80)</formula>
    </cfRule>
  </conditionalFormatting>
  <conditionalFormatting sqref="F6:F14">
    <cfRule type="expression" dxfId="4562" priority="49">
      <formula>(F6/$F$5)&gt;0.8</formula>
    </cfRule>
  </conditionalFormatting>
  <conditionalFormatting sqref="G7:G14">
    <cfRule type="expression" dxfId="4561" priority="50">
      <formula>AND((G7/$G$5)&gt;0,(G7/$G$5)&lt;=0.2)</formula>
    </cfRule>
  </conditionalFormatting>
  <conditionalFormatting sqref="G7:G14">
    <cfRule type="expression" dxfId="4560" priority="51">
      <formula>AND((G7/$G$5)&gt;0.2,(G7/$G$5)&lt;=0.4)</formula>
    </cfRule>
  </conditionalFormatting>
  <conditionalFormatting sqref="G7:G14">
    <cfRule type="expression" dxfId="4559" priority="52">
      <formula>AND((G7/$G$5)&gt;0.4,(G7/$G$5)&lt;=0.6)</formula>
    </cfRule>
  </conditionalFormatting>
  <conditionalFormatting sqref="G7:G14">
    <cfRule type="expression" dxfId="4558" priority="53">
      <formula>AND((G7/$G$5)&gt;0.6,(G7/$G$5)*100&lt;=0.8)</formula>
    </cfRule>
  </conditionalFormatting>
  <conditionalFormatting sqref="G7:G14">
    <cfRule type="expression" dxfId="4557" priority="54">
      <formula>(G7/$G$5)&gt;0.8</formula>
    </cfRule>
  </conditionalFormatting>
  <conditionalFormatting sqref="H6:H14">
    <cfRule type="expression" dxfId="4556" priority="55">
      <formula>AND((H6/$H$5)&gt;0,(H6/$H$5)&lt;=0.2)</formula>
    </cfRule>
  </conditionalFormatting>
  <conditionalFormatting sqref="H6:H14">
    <cfRule type="expression" dxfId="4555" priority="56">
      <formula>AND((H6/$H$5)&gt;0.2,(H6/$H$5)&lt;=0.4)</formula>
    </cfRule>
  </conditionalFormatting>
  <conditionalFormatting sqref="H6:H14">
    <cfRule type="expression" dxfId="4554" priority="57">
      <formula>AND((H6/$H$5)&gt;0.4,(H6/$H$5)&lt;=0.6)</formula>
    </cfRule>
  </conditionalFormatting>
  <conditionalFormatting sqref="H6:H14">
    <cfRule type="expression" dxfId="4553" priority="58">
      <formula>AND((H6/$H$5)&gt;0.6,(H6/$H$5)&lt;=0.8)</formula>
    </cfRule>
  </conditionalFormatting>
  <conditionalFormatting sqref="H6:H14">
    <cfRule type="expression" dxfId="4552" priority="59">
      <formula>(H6/$H$5)&gt;0.8</formula>
    </cfRule>
  </conditionalFormatting>
  <conditionalFormatting sqref="D7:P12 D13:L13 N13:P13 D14:P14 D6:F6 H6:P6">
    <cfRule type="containsBlanks" dxfId="4551" priority="60">
      <formula>LEN(TRIM(D6))=0</formula>
    </cfRule>
  </conditionalFormatting>
  <conditionalFormatting sqref="I6:I14">
    <cfRule type="expression" dxfId="4550" priority="61">
      <formula>AND((I6/$I$5)&gt;0,(I6/$I$5)&lt;=0.2)</formula>
    </cfRule>
  </conditionalFormatting>
  <conditionalFormatting sqref="I6:I14">
    <cfRule type="expression" dxfId="4549" priority="62">
      <formula>AND((I6/$I$5)&gt;0.2,(I6/$I$5)&lt;=0.4)</formula>
    </cfRule>
  </conditionalFormatting>
  <conditionalFormatting sqref="I6:I14">
    <cfRule type="expression" dxfId="4548" priority="63">
      <formula>AND((I6/$I$5)&gt;0.4,(I6/$I$5)&lt;=0.6)</formula>
    </cfRule>
  </conditionalFormatting>
  <conditionalFormatting sqref="I6:I14">
    <cfRule type="expression" dxfId="4547" priority="64">
      <formula>AND((I6/$I$5)&gt;0.6,(I6/$I$5)&lt;=0.8)</formula>
    </cfRule>
  </conditionalFormatting>
  <conditionalFormatting sqref="I6:I14">
    <cfRule type="expression" dxfId="4546" priority="65">
      <formula>(I6/$I$5)&gt;0.8</formula>
    </cfRule>
  </conditionalFormatting>
  <conditionalFormatting sqref="J6:J14">
    <cfRule type="expression" dxfId="4545" priority="66">
      <formula>AND((J6/$J$5)&gt;0,(J6/$J$5)&lt;=0.2)</formula>
    </cfRule>
  </conditionalFormatting>
  <conditionalFormatting sqref="J6:J14">
    <cfRule type="expression" dxfId="4544" priority="67">
      <formula>AND((J6/$J$5)&gt;0.2,(J6/$J$5)&lt;=0.4)</formula>
    </cfRule>
  </conditionalFormatting>
  <conditionalFormatting sqref="J6:J14">
    <cfRule type="expression" dxfId="4543" priority="68">
      <formula>AND((J6/$J$5)&gt;0.4,(J6/$J$5)&lt;=0.62)</formula>
    </cfRule>
  </conditionalFormatting>
  <conditionalFormatting sqref="J6:J14">
    <cfRule type="expression" dxfId="4542" priority="69">
      <formula>AND((J6/$J$5)&gt;0.6,(J6/$J$5)&lt;=0.8)</formula>
    </cfRule>
  </conditionalFormatting>
  <conditionalFormatting sqref="J6:J14">
    <cfRule type="expression" dxfId="4541" priority="70">
      <formula>(J6/$J$5)&gt;0.8</formula>
    </cfRule>
  </conditionalFormatting>
  <conditionalFormatting sqref="K6:K14">
    <cfRule type="expression" dxfId="4540" priority="71">
      <formula>AND((K6/$K$5)&gt;0,(K6/$K$5)&lt;=0.2)</formula>
    </cfRule>
  </conditionalFormatting>
  <conditionalFormatting sqref="K6:K14">
    <cfRule type="expression" dxfId="4539" priority="72">
      <formula>AND((K6/$K$5)&gt;0.2,(K6/$K$5)&lt;=0.4)</formula>
    </cfRule>
  </conditionalFormatting>
  <conditionalFormatting sqref="K6:K14">
    <cfRule type="expression" dxfId="4538" priority="73">
      <formula>AND((K6/$K$5)&gt;0.4,(K6/$K$5)&lt;=0.6)</formula>
    </cfRule>
  </conditionalFormatting>
  <conditionalFormatting sqref="K6:K14">
    <cfRule type="expression" dxfId="4537" priority="74">
      <formula>AND((K6/$K$5)&gt;0.6,(K6/$K$5)&lt;=0.8)</formula>
    </cfRule>
  </conditionalFormatting>
  <conditionalFormatting sqref="K6:K14">
    <cfRule type="expression" dxfId="4536" priority="75">
      <formula>(K6/$K$5)&gt;0.8</formula>
    </cfRule>
  </conditionalFormatting>
  <conditionalFormatting sqref="L6:L14">
    <cfRule type="expression" dxfId="4535" priority="76">
      <formula>AND((L6/$L$5)&gt;0,(L6/$L$5)&lt;=0.2)</formula>
    </cfRule>
  </conditionalFormatting>
  <conditionalFormatting sqref="L6:L14">
    <cfRule type="expression" dxfId="4534" priority="77">
      <formula>AND((L6/$L$5)&gt;0.2,(L6/$L$5)&lt;=0.4)</formula>
    </cfRule>
  </conditionalFormatting>
  <conditionalFormatting sqref="L6:L14">
    <cfRule type="expression" dxfId="4533" priority="78">
      <formula>AND((L6/$L$5)&gt;0.4,(L6/$L$5)&lt;=0.6)</formula>
    </cfRule>
  </conditionalFormatting>
  <conditionalFormatting sqref="L6:L14">
    <cfRule type="expression" dxfId="4532" priority="79">
      <formula>AND((L6/$L$5)&gt;0.6,(L6/$L$5)&lt;=0.8)</formula>
    </cfRule>
  </conditionalFormatting>
  <conditionalFormatting sqref="L6:L14">
    <cfRule type="expression" dxfId="4531" priority="80">
      <formula>(L6/$L$5)&gt;0.8</formula>
    </cfRule>
  </conditionalFormatting>
  <conditionalFormatting sqref="M6:M12 M14">
    <cfRule type="expression" dxfId="4530" priority="81">
      <formula>AND((M6/$M$5)&gt;0,(M6/$M$5)&lt;=0.2)</formula>
    </cfRule>
  </conditionalFormatting>
  <conditionalFormatting sqref="M6:M12 M14">
    <cfRule type="expression" dxfId="4529" priority="82">
      <formula>AND((M6/$M$5)&gt;0.2,(M6/$M$5)&lt;=0.4)</formula>
    </cfRule>
  </conditionalFormatting>
  <conditionalFormatting sqref="M6:M12 M14">
    <cfRule type="expression" dxfId="4528" priority="83">
      <formula>AND((M6/$M$5)&gt;0.4,(M6/$M$5)&lt;=0.6)</formula>
    </cfRule>
  </conditionalFormatting>
  <conditionalFormatting sqref="M6:M12 M14">
    <cfRule type="expression" dxfId="4527" priority="84">
      <formula>AND((M6/$M$5)&gt;0.6,(M6/$M$5)&lt;=0.8)</formula>
    </cfRule>
  </conditionalFormatting>
  <conditionalFormatting sqref="M6:M12 M14">
    <cfRule type="expression" dxfId="4526" priority="85">
      <formula>(M6/$M$5)&gt;0.8</formula>
    </cfRule>
  </conditionalFormatting>
  <conditionalFormatting sqref="N6:N14">
    <cfRule type="expression" dxfId="4525" priority="86">
      <formula>AND((N6/$N$5)&gt;0,(N6/$N$5)&lt;=0.2)</formula>
    </cfRule>
  </conditionalFormatting>
  <conditionalFormatting sqref="N6:N14">
    <cfRule type="expression" dxfId="4524" priority="87">
      <formula>AND((N6/$N$5)&gt;0.2,(N6/$N$5)&lt;=0.4)</formula>
    </cfRule>
  </conditionalFormatting>
  <conditionalFormatting sqref="N6:N14">
    <cfRule type="expression" dxfId="4523" priority="88">
      <formula>AND((N6/$N$5)&gt;0.4,(N6/$N$5)&lt;=0.6)</formula>
    </cfRule>
  </conditionalFormatting>
  <conditionalFormatting sqref="N6:N14">
    <cfRule type="expression" dxfId="4522" priority="89">
      <formula>AND((N6/$N$5)&gt;0.6,(N6/$N$5)&lt;=0.8)</formula>
    </cfRule>
  </conditionalFormatting>
  <conditionalFormatting sqref="N6:N14">
    <cfRule type="expression" dxfId="4521" priority="90">
      <formula>(N6/$N$5)&gt;0.8</formula>
    </cfRule>
  </conditionalFormatting>
  <conditionalFormatting sqref="O6:O14">
    <cfRule type="expression" dxfId="4520" priority="91">
      <formula>AND((O6/$O$5)&gt;0,(O6/$O$5)&lt;=0.2)</formula>
    </cfRule>
  </conditionalFormatting>
  <conditionalFormatting sqref="O6:O14">
    <cfRule type="expression" dxfId="4519" priority="92">
      <formula>AND((O6/$O$5)&gt;0.2,(O6/$O$5)&lt;=0.4)</formula>
    </cfRule>
  </conditionalFormatting>
  <conditionalFormatting sqref="O6:O14">
    <cfRule type="expression" dxfId="4518" priority="93">
      <formula>AND((O6/$O$5)&gt;0.4,(O6/$O$5)&lt;=0.6)</formula>
    </cfRule>
  </conditionalFormatting>
  <conditionalFormatting sqref="O6:O14">
    <cfRule type="expression" dxfId="4517" priority="94">
      <formula>AND((O6/$O$5)&gt;0.6,(O6/$O$5)&lt;=0.8)</formula>
    </cfRule>
  </conditionalFormatting>
  <conditionalFormatting sqref="O6:O14">
    <cfRule type="expression" dxfId="4516" priority="95">
      <formula>(O6/$O$5)&gt;0.8</formula>
    </cfRule>
  </conditionalFormatting>
  <conditionalFormatting sqref="P6:P14">
    <cfRule type="expression" dxfId="4515" priority="96">
      <formula>AND((P6/$P$5)&gt;0,(P6/$P$5)&lt;=0.2)</formula>
    </cfRule>
  </conditionalFormatting>
  <conditionalFormatting sqref="P6:P14">
    <cfRule type="expression" dxfId="4514" priority="97">
      <formula>AND((P6/$P$5)&gt;0.2,(P6/$P$5)&lt;=0.4)</formula>
    </cfRule>
  </conditionalFormatting>
  <conditionalFormatting sqref="P6:P14">
    <cfRule type="expression" dxfId="4513" priority="98">
      <formula>AND((P6/$P$5)&gt;0.4,(P6/$P$5)&lt;=0.6)</formula>
    </cfRule>
  </conditionalFormatting>
  <conditionalFormatting sqref="P6:P14">
    <cfRule type="expression" dxfId="4512" priority="99">
      <formula>AND((P6/$P$5)&gt;0.6,(P6/$P$5)&lt;=0.8)</formula>
    </cfRule>
  </conditionalFormatting>
  <conditionalFormatting sqref="P6:P14">
    <cfRule type="expression" dxfId="4511" priority="100">
      <formula>(P6/$P$5)&gt;0.8</formula>
    </cfRule>
  </conditionalFormatting>
  <conditionalFormatting sqref="Q5:R14">
    <cfRule type="containsBlanks" dxfId="4510" priority="101">
      <formula>LEN(TRIM(Q5))=0</formula>
    </cfRule>
  </conditionalFormatting>
  <conditionalFormatting sqref="Q6:R14 D5:P5 D13:L13 N13:P13 D14:P14 D7:P12 D6:F6 H6:P6">
    <cfRule type="cellIs" dxfId="4509" priority="102" operator="equal">
      <formula>0</formula>
    </cfRule>
  </conditionalFormatting>
  <conditionalFormatting sqref="R5">
    <cfRule type="cellIs" dxfId="4508" priority="34" operator="greaterThan">
      <formula>100</formula>
    </cfRule>
  </conditionalFormatting>
  <conditionalFormatting sqref="R5">
    <cfRule type="cellIs" dxfId="4507" priority="33" operator="lessThan">
      <formula>100</formula>
    </cfRule>
  </conditionalFormatting>
  <conditionalFormatting sqref="R6:R14">
    <cfRule type="top10" dxfId="4506" priority="32" rank="3"/>
  </conditionalFormatting>
  <conditionalFormatting sqref="G12">
    <cfRule type="expression" dxfId="4505" priority="27">
      <formula>AND((G12/$I$5)&gt;0,(G12/$I$5)&lt;=0.2)</formula>
    </cfRule>
  </conditionalFormatting>
  <conditionalFormatting sqref="G12">
    <cfRule type="expression" dxfId="4504" priority="28">
      <formula>AND((G12/$I$5)&gt;0.2,(G12/$I$5)&lt;=0.4)</formula>
    </cfRule>
  </conditionalFormatting>
  <conditionalFormatting sqref="G12">
    <cfRule type="expression" dxfId="4503" priority="29">
      <formula>AND((G12/$I$5)&gt;0.4,(G12/$I$5)&lt;=0.6)</formula>
    </cfRule>
  </conditionalFormatting>
  <conditionalFormatting sqref="G12">
    <cfRule type="expression" dxfId="4502" priority="30">
      <formula>AND((G12/$I$5)&gt;0.6,(G12/$I$5)&lt;=0.8)</formula>
    </cfRule>
  </conditionalFormatting>
  <conditionalFormatting sqref="G12">
    <cfRule type="expression" dxfId="4501" priority="31">
      <formula>(G12/$I$5)&gt;0.8</formula>
    </cfRule>
  </conditionalFormatting>
  <conditionalFormatting sqref="G12">
    <cfRule type="expression" dxfId="4500" priority="22">
      <formula>AND((G12/$E$5)&gt;0,(G12/$E$5)&lt;=0.2)</formula>
    </cfRule>
  </conditionalFormatting>
  <conditionalFormatting sqref="G12">
    <cfRule type="expression" dxfId="4499" priority="23">
      <formula>AND((G12/$E$5)&gt;0.2,(G12/$E$5)&lt;=0.4)</formula>
    </cfRule>
  </conditionalFormatting>
  <conditionalFormatting sqref="G12">
    <cfRule type="expression" dxfId="4498" priority="24">
      <formula>AND((G12/$E$5)&gt;0.4,(G12/$E$5)&lt;=0.6)</formula>
    </cfRule>
  </conditionalFormatting>
  <conditionalFormatting sqref="G12">
    <cfRule type="expression" dxfId="4497" priority="25">
      <formula>AND((G12/$E$5)&gt;0.6,(G12/$E$5)&lt;=0.8)</formula>
    </cfRule>
  </conditionalFormatting>
  <conditionalFormatting sqref="G12">
    <cfRule type="expression" dxfId="4496" priority="26">
      <formula>(G12/$E$5)&gt;0.8</formula>
    </cfRule>
  </conditionalFormatting>
  <conditionalFormatting sqref="M13">
    <cfRule type="containsBlanks" dxfId="4495" priority="15">
      <formula>LEN(TRIM(M13))=0</formula>
    </cfRule>
  </conditionalFormatting>
  <conditionalFormatting sqref="M13">
    <cfRule type="expression" dxfId="4494" priority="16">
      <formula>AND((M13/$M$5)&gt;0,(M13/$M$5)&lt;=0.2)</formula>
    </cfRule>
  </conditionalFormatting>
  <conditionalFormatting sqref="M13">
    <cfRule type="expression" dxfId="4493" priority="17">
      <formula>AND((M13/$M$5)&gt;0.2,(M13/$M$5)&lt;=0.4)</formula>
    </cfRule>
  </conditionalFormatting>
  <conditionalFormatting sqref="M13">
    <cfRule type="expression" dxfId="4492" priority="18">
      <formula>AND((M13/$M$5)&gt;0.4,(M13/$M$5)&lt;=0.6)</formula>
    </cfRule>
  </conditionalFormatting>
  <conditionalFormatting sqref="M13">
    <cfRule type="expression" dxfId="4491" priority="19">
      <formula>AND((M13/$M$5)&gt;0.6,(M13/$M$5)&lt;=0.8)</formula>
    </cfRule>
  </conditionalFormatting>
  <conditionalFormatting sqref="M13">
    <cfRule type="expression" dxfId="4490" priority="20">
      <formula>(M13/$M$5)&gt;0.8</formula>
    </cfRule>
  </conditionalFormatting>
  <conditionalFormatting sqref="M13">
    <cfRule type="cellIs" dxfId="4489" priority="21" operator="equal">
      <formula>0</formula>
    </cfRule>
  </conditionalFormatting>
  <conditionalFormatting sqref="M14">
    <cfRule type="expression" dxfId="4488" priority="10">
      <formula>AND((M14/$L$5)&gt;0,(M14/$L$5)&lt;=0.2)</formula>
    </cfRule>
  </conditionalFormatting>
  <conditionalFormatting sqref="M14">
    <cfRule type="expression" dxfId="4487" priority="11">
      <formula>AND((M14/$L$5)&gt;0.2,(M14/$L$5)&lt;=0.4)</formula>
    </cfRule>
  </conditionalFormatting>
  <conditionalFormatting sqref="M14">
    <cfRule type="expression" dxfId="4486" priority="12">
      <formula>AND((M14/$L$5)&gt;0.4,(M14/$L$5)&lt;=0.6)</formula>
    </cfRule>
  </conditionalFormatting>
  <conditionalFormatting sqref="M14">
    <cfRule type="expression" dxfId="4485" priority="13">
      <formula>AND((M14/$L$5)&gt;0.6,(M14/$L$5)&lt;=0.8)</formula>
    </cfRule>
  </conditionalFormatting>
  <conditionalFormatting sqref="M14">
    <cfRule type="expression" dxfId="4484" priority="14">
      <formula>(M14/$L$5)&gt;0.8</formula>
    </cfRule>
  </conditionalFormatting>
  <conditionalFormatting sqref="G6">
    <cfRule type="containsBlanks" dxfId="4483" priority="3">
      <formula>LEN(TRIM(G6))=0</formula>
    </cfRule>
  </conditionalFormatting>
  <conditionalFormatting sqref="G6">
    <cfRule type="expression" dxfId="4482" priority="4">
      <formula>AND((G6/$J$5)&gt;0,(G6/$J$5)&lt;=0.2)</formula>
    </cfRule>
  </conditionalFormatting>
  <conditionalFormatting sqref="G6">
    <cfRule type="expression" dxfId="4481" priority="5">
      <formula>AND((G6/$J$5)&gt;0.2,(G6/$J$5)&lt;=0.4)</formula>
    </cfRule>
  </conditionalFormatting>
  <conditionalFormatting sqref="G6">
    <cfRule type="expression" dxfId="4480" priority="6">
      <formula>AND((G6/$J$5)&gt;0.4,(G6/$J$5)&lt;=0.62)</formula>
    </cfRule>
  </conditionalFormatting>
  <conditionalFormatting sqref="G6">
    <cfRule type="expression" dxfId="4479" priority="7">
      <formula>AND((G6/$J$5)&gt;0.6,(G6/$J$5)&lt;=0.8)</formula>
    </cfRule>
  </conditionalFormatting>
  <conditionalFormatting sqref="G6">
    <cfRule type="expression" dxfId="4478" priority="8">
      <formula>(G6/$J$5)&gt;0.8</formula>
    </cfRule>
  </conditionalFormatting>
  <conditionalFormatting sqref="G6">
    <cfRule type="cellIs" dxfId="4477" priority="9" operator="equal">
      <formula>0</formula>
    </cfRule>
  </conditionalFormatting>
  <conditionalFormatting sqref="D15:P15">
    <cfRule type="cellIs" dxfId="4476" priority="2" operator="greaterThan">
      <formula>D5</formula>
    </cfRule>
  </conditionalFormatting>
  <conditionalFormatting sqref="D15:P15">
    <cfRule type="cellIs" dxfId="4475" priority="1" operator="lessThan">
      <formula>D5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1396-9741-4635-BF86-B485B42E292A}">
  <dimension ref="A1:V17"/>
  <sheetViews>
    <sheetView workbookViewId="0">
      <selection activeCell="Q5" sqref="Q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3</v>
      </c>
      <c r="F5" s="30"/>
      <c r="G5" s="30">
        <v>3</v>
      </c>
      <c r="H5" s="30">
        <v>5</v>
      </c>
      <c r="I5" s="30">
        <v>3</v>
      </c>
      <c r="J5" s="30">
        <v>2</v>
      </c>
      <c r="K5" s="30">
        <v>5</v>
      </c>
      <c r="L5" s="30">
        <v>4</v>
      </c>
      <c r="M5" s="30">
        <v>5</v>
      </c>
      <c r="N5" s="30">
        <v>4</v>
      </c>
      <c r="O5" s="30">
        <v>5</v>
      </c>
      <c r="P5" s="31">
        <v>5</v>
      </c>
      <c r="Q5" s="61">
        <f t="shared" ref="Q5:Q14" si="0">SUM(D5:P5)</f>
        <v>49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/>
      <c r="F6" s="33"/>
      <c r="G6" s="33"/>
      <c r="H6" s="68">
        <v>1</v>
      </c>
      <c r="I6" s="33"/>
      <c r="J6" s="33"/>
      <c r="K6" s="33"/>
      <c r="L6" s="33"/>
      <c r="M6" s="33"/>
      <c r="N6" s="33"/>
      <c r="O6" s="33"/>
      <c r="P6" s="34"/>
      <c r="Q6" s="63">
        <f t="shared" si="0"/>
        <v>1</v>
      </c>
      <c r="R6" s="64">
        <f t="shared" ref="R6:R14" si="1">IF($Q$5=0,0,Q6/$Q$5*100)</f>
        <v>2.0408163265306123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>
        <v>0.5</v>
      </c>
      <c r="E7" s="33">
        <v>2</v>
      </c>
      <c r="F7" s="33"/>
      <c r="G7" s="33">
        <v>3</v>
      </c>
      <c r="H7" s="33">
        <v>2.2999999999999998</v>
      </c>
      <c r="I7" s="33">
        <v>1</v>
      </c>
      <c r="J7" s="33">
        <v>1.5</v>
      </c>
      <c r="K7" s="33"/>
      <c r="L7" s="33">
        <v>3.5</v>
      </c>
      <c r="M7" s="33">
        <v>1.3</v>
      </c>
      <c r="N7" s="33">
        <v>3.5</v>
      </c>
      <c r="O7" s="33">
        <v>1.5</v>
      </c>
      <c r="P7" s="34">
        <v>3.4</v>
      </c>
      <c r="Q7" s="63">
        <f t="shared" si="0"/>
        <v>23.5</v>
      </c>
      <c r="R7" s="64">
        <f t="shared" si="1"/>
        <v>47.959183673469383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0</v>
      </c>
      <c r="R8" s="64">
        <f t="shared" si="1"/>
        <v>0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0.8</v>
      </c>
      <c r="E9" s="33"/>
      <c r="F9" s="33"/>
      <c r="G9" s="33"/>
      <c r="H9" s="33"/>
      <c r="I9" s="33">
        <v>0.5</v>
      </c>
      <c r="J9" s="33"/>
      <c r="K9" s="33">
        <v>1.3</v>
      </c>
      <c r="L9" s="33"/>
      <c r="M9" s="33"/>
      <c r="N9" s="33"/>
      <c r="O9" s="33"/>
      <c r="P9" s="34"/>
      <c r="Q9" s="63">
        <f t="shared" si="0"/>
        <v>2.6</v>
      </c>
      <c r="R9" s="64">
        <f t="shared" si="1"/>
        <v>5.3061224489795924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/>
      <c r="L10" s="33"/>
      <c r="M10" s="33">
        <v>0.2</v>
      </c>
      <c r="N10" s="33">
        <v>0.1</v>
      </c>
      <c r="O10" s="33"/>
      <c r="P10" s="34"/>
      <c r="Q10" s="63">
        <f t="shared" si="0"/>
        <v>0.30000000000000004</v>
      </c>
      <c r="R10" s="64">
        <f t="shared" si="1"/>
        <v>0.61224489795918369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2.5</v>
      </c>
      <c r="L11" s="33"/>
      <c r="M11" s="33"/>
      <c r="N11" s="33"/>
      <c r="O11" s="33"/>
      <c r="P11" s="34"/>
      <c r="Q11" s="63">
        <f t="shared" si="0"/>
        <v>2.5</v>
      </c>
      <c r="R11" s="64">
        <f t="shared" si="1"/>
        <v>5.1020408163265305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3.4</v>
      </c>
      <c r="E12" s="33" t="s">
        <v>91</v>
      </c>
      <c r="F12" s="33"/>
      <c r="G12" s="33"/>
      <c r="H12" s="33">
        <v>0.5</v>
      </c>
      <c r="I12" s="33"/>
      <c r="J12" s="33"/>
      <c r="K12" s="33"/>
      <c r="L12" s="33"/>
      <c r="M12" s="33"/>
      <c r="N12" s="33"/>
      <c r="O12" s="33">
        <v>0.3</v>
      </c>
      <c r="P12" s="34"/>
      <c r="Q12" s="63">
        <f t="shared" si="0"/>
        <v>4.2</v>
      </c>
      <c r="R12" s="64">
        <f t="shared" si="1"/>
        <v>8.5714285714285712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0.3</v>
      </c>
      <c r="E13" s="33">
        <v>1</v>
      </c>
      <c r="F13" s="33"/>
      <c r="G13" s="33"/>
      <c r="H13" s="33">
        <v>1.2</v>
      </c>
      <c r="I13" s="33">
        <v>0.5</v>
      </c>
      <c r="J13" s="33">
        <v>0.5</v>
      </c>
      <c r="K13" s="33">
        <v>0.8</v>
      </c>
      <c r="L13" s="33">
        <v>0.5</v>
      </c>
      <c r="M13" s="33">
        <v>0.5</v>
      </c>
      <c r="N13" s="33">
        <v>0.2</v>
      </c>
      <c r="O13" s="33">
        <v>0.5</v>
      </c>
      <c r="P13" s="34">
        <v>0.6</v>
      </c>
      <c r="Q13" s="63">
        <f t="shared" si="0"/>
        <v>6.6</v>
      </c>
      <c r="R13" s="64">
        <f t="shared" si="1"/>
        <v>13.469387755102041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/>
      <c r="H14" s="59"/>
      <c r="I14" s="59">
        <v>1</v>
      </c>
      <c r="J14" s="59"/>
      <c r="K14" s="59">
        <v>0.4</v>
      </c>
      <c r="L14" s="59"/>
      <c r="M14" s="59">
        <v>3</v>
      </c>
      <c r="N14" s="59">
        <v>0.2</v>
      </c>
      <c r="O14" s="59">
        <v>2.7</v>
      </c>
      <c r="P14" s="60">
        <v>1</v>
      </c>
      <c r="Q14" s="65">
        <f t="shared" si="0"/>
        <v>8.3000000000000007</v>
      </c>
      <c r="R14" s="66">
        <f t="shared" si="1"/>
        <v>16.938775510204081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3</v>
      </c>
      <c r="F15" s="67">
        <f t="shared" si="2"/>
        <v>0</v>
      </c>
      <c r="G15" s="67">
        <f t="shared" si="2"/>
        <v>3</v>
      </c>
      <c r="H15" s="67">
        <f t="shared" si="2"/>
        <v>5</v>
      </c>
      <c r="I15" s="67">
        <f t="shared" si="2"/>
        <v>3</v>
      </c>
      <c r="J15" s="67">
        <f t="shared" si="2"/>
        <v>2</v>
      </c>
      <c r="K15" s="67">
        <f t="shared" si="2"/>
        <v>5</v>
      </c>
      <c r="L15" s="67">
        <f t="shared" si="2"/>
        <v>4</v>
      </c>
      <c r="M15" s="67">
        <f t="shared" si="2"/>
        <v>5</v>
      </c>
      <c r="N15" s="67">
        <f t="shared" si="2"/>
        <v>4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4474" priority="35">
      <formula>AND((D6/$D$5)&gt;0,(D6/$D$5)&lt;=0.2)</formula>
    </cfRule>
  </conditionalFormatting>
  <conditionalFormatting sqref="D6:D14">
    <cfRule type="expression" dxfId="4473" priority="36">
      <formula>AND((D6/$D$5)&gt;0.2,(D6/$D$5)&lt;=0.4)</formula>
    </cfRule>
  </conditionalFormatting>
  <conditionalFormatting sqref="D6:D14">
    <cfRule type="expression" dxfId="4472" priority="37">
      <formula>AND((D6/$D$5)*100&gt;40,(D6/$D$5)*100&lt;=60)</formula>
    </cfRule>
  </conditionalFormatting>
  <conditionalFormatting sqref="D6:D14">
    <cfRule type="expression" dxfId="4471" priority="38">
      <formula>AND((D6/$D$5)&gt;0.6,(D6/$D$5)&lt;=0.8)</formula>
    </cfRule>
  </conditionalFormatting>
  <conditionalFormatting sqref="D6:D14">
    <cfRule type="expression" dxfId="4470" priority="39">
      <formula>(D6/$D$5)&gt;0.8</formula>
    </cfRule>
  </conditionalFormatting>
  <conditionalFormatting sqref="E6:E14">
    <cfRule type="expression" dxfId="4469" priority="40">
      <formula>AND((E6/$E$5)&gt;0,(E6/$E$5)&lt;=0.2)</formula>
    </cfRule>
  </conditionalFormatting>
  <conditionalFormatting sqref="E6:E14">
    <cfRule type="expression" dxfId="4468" priority="41">
      <formula>AND((E6/$E$5)&gt;0.2,(E6/$E$5)&lt;=0.4)</formula>
    </cfRule>
  </conditionalFormatting>
  <conditionalFormatting sqref="E6:E14">
    <cfRule type="expression" dxfId="4467" priority="42">
      <formula>AND((E6/$E$5)&gt;0.4,(E6/$E$5)&lt;=0.6)</formula>
    </cfRule>
  </conditionalFormatting>
  <conditionalFormatting sqref="E6:E14">
    <cfRule type="expression" dxfId="4466" priority="43">
      <formula>AND((E6/$E$5)&gt;0.6,(E6/$E$5)&lt;=0.8)</formula>
    </cfRule>
  </conditionalFormatting>
  <conditionalFormatting sqref="E6:E14">
    <cfRule type="expression" dxfId="4465" priority="44">
      <formula>(E6/$E$5)&gt;0.8</formula>
    </cfRule>
  </conditionalFormatting>
  <conditionalFormatting sqref="F6:F14">
    <cfRule type="expression" dxfId="4464" priority="45">
      <formula>AND((F6/$F$5)&gt;0.2,(F6/$F$5)&lt;=0.4)</formula>
    </cfRule>
  </conditionalFormatting>
  <conditionalFormatting sqref="F6:F14">
    <cfRule type="expression" dxfId="4463" priority="46">
      <formula>AND((F6/$F$5)*100&gt;0,(F6/$F$5)*100&lt;=20)</formula>
    </cfRule>
  </conditionalFormatting>
  <conditionalFormatting sqref="F6:F14">
    <cfRule type="expression" dxfId="4462" priority="47">
      <formula>AND((F6/$F$5)*100&gt;40,(F6/$F$5)*100&lt;=60)</formula>
    </cfRule>
  </conditionalFormatting>
  <conditionalFormatting sqref="F6:F14">
    <cfRule type="expression" dxfId="4461" priority="48">
      <formula>AND((F6/$F$5)*100&gt;60,(F6/$F$5)*100&lt;=80)</formula>
    </cfRule>
  </conditionalFormatting>
  <conditionalFormatting sqref="F6:F14">
    <cfRule type="expression" dxfId="4460" priority="49">
      <formula>(F6/$F$5)&gt;0.8</formula>
    </cfRule>
  </conditionalFormatting>
  <conditionalFormatting sqref="G7:G14">
    <cfRule type="expression" dxfId="4459" priority="50">
      <formula>AND((G7/$G$5)&gt;0,(G7/$G$5)&lt;=0.2)</formula>
    </cfRule>
  </conditionalFormatting>
  <conditionalFormatting sqref="G7:G14">
    <cfRule type="expression" dxfId="4458" priority="51">
      <formula>AND((G7/$G$5)&gt;0.2,(G7/$G$5)&lt;=0.4)</formula>
    </cfRule>
  </conditionalFormatting>
  <conditionalFormatting sqref="G7:G14">
    <cfRule type="expression" dxfId="4457" priority="52">
      <formula>AND((G7/$G$5)&gt;0.4,(G7/$G$5)&lt;=0.6)</formula>
    </cfRule>
  </conditionalFormatting>
  <conditionalFormatting sqref="G7:G14">
    <cfRule type="expression" dxfId="4456" priority="53">
      <formula>AND((G7/$G$5)&gt;0.6,(G7/$G$5)*100&lt;=0.8)</formula>
    </cfRule>
  </conditionalFormatting>
  <conditionalFormatting sqref="G7:G14">
    <cfRule type="expression" dxfId="4455" priority="54">
      <formula>(G7/$G$5)&gt;0.8</formula>
    </cfRule>
  </conditionalFormatting>
  <conditionalFormatting sqref="H6:H14">
    <cfRule type="expression" dxfId="4454" priority="55">
      <formula>AND((H6/$H$5)&gt;0,(H6/$H$5)&lt;=0.2)</formula>
    </cfRule>
  </conditionalFormatting>
  <conditionalFormatting sqref="H6:H14">
    <cfRule type="expression" dxfId="4453" priority="56">
      <formula>AND((H6/$H$5)&gt;0.2,(H6/$H$5)&lt;=0.4)</formula>
    </cfRule>
  </conditionalFormatting>
  <conditionalFormatting sqref="H6:H14">
    <cfRule type="expression" dxfId="4452" priority="57">
      <formula>AND((H6/$H$5)&gt;0.4,(H6/$H$5)&lt;=0.6)</formula>
    </cfRule>
  </conditionalFormatting>
  <conditionalFormatting sqref="H6:H14">
    <cfRule type="expression" dxfId="4451" priority="58">
      <formula>AND((H6/$H$5)&gt;0.6,(H6/$H$5)&lt;=0.8)</formula>
    </cfRule>
  </conditionalFormatting>
  <conditionalFormatting sqref="H6:H14">
    <cfRule type="expression" dxfId="4450" priority="59">
      <formula>(H6/$H$5)&gt;0.8</formula>
    </cfRule>
  </conditionalFormatting>
  <conditionalFormatting sqref="D7:P12 D13:L13 N13:P13 D14:P14 D6:F6 H6:P6">
    <cfRule type="containsBlanks" dxfId="4449" priority="60">
      <formula>LEN(TRIM(D6))=0</formula>
    </cfRule>
  </conditionalFormatting>
  <conditionalFormatting sqref="I6:I14">
    <cfRule type="expression" dxfId="4448" priority="61">
      <formula>AND((I6/$I$5)&gt;0,(I6/$I$5)&lt;=0.2)</formula>
    </cfRule>
  </conditionalFormatting>
  <conditionalFormatting sqref="I6:I14">
    <cfRule type="expression" dxfId="4447" priority="62">
      <formula>AND((I6/$I$5)&gt;0.2,(I6/$I$5)&lt;=0.4)</formula>
    </cfRule>
  </conditionalFormatting>
  <conditionalFormatting sqref="I6:I14">
    <cfRule type="expression" dxfId="4446" priority="63">
      <formula>AND((I6/$I$5)&gt;0.4,(I6/$I$5)&lt;=0.6)</formula>
    </cfRule>
  </conditionalFormatting>
  <conditionalFormatting sqref="I6:I14">
    <cfRule type="expression" dxfId="4445" priority="64">
      <formula>AND((I6/$I$5)&gt;0.6,(I6/$I$5)&lt;=0.8)</formula>
    </cfRule>
  </conditionalFormatting>
  <conditionalFormatting sqref="I6:I14">
    <cfRule type="expression" dxfId="4444" priority="65">
      <formula>(I6/$I$5)&gt;0.8</formula>
    </cfRule>
  </conditionalFormatting>
  <conditionalFormatting sqref="J6:J14">
    <cfRule type="expression" dxfId="4443" priority="66">
      <formula>AND((J6/$J$5)&gt;0,(J6/$J$5)&lt;=0.2)</formula>
    </cfRule>
  </conditionalFormatting>
  <conditionalFormatting sqref="J6:J14">
    <cfRule type="expression" dxfId="4442" priority="67">
      <formula>AND((J6/$J$5)&gt;0.2,(J6/$J$5)&lt;=0.4)</formula>
    </cfRule>
  </conditionalFormatting>
  <conditionalFormatting sqref="J6:J14">
    <cfRule type="expression" dxfId="4441" priority="68">
      <formula>AND((J6/$J$5)&gt;0.4,(J6/$J$5)&lt;=0.62)</formula>
    </cfRule>
  </conditionalFormatting>
  <conditionalFormatting sqref="J6:J14">
    <cfRule type="expression" dxfId="4440" priority="69">
      <formula>AND((J6/$J$5)&gt;0.6,(J6/$J$5)&lt;=0.8)</formula>
    </cfRule>
  </conditionalFormatting>
  <conditionalFormatting sqref="J6:J14">
    <cfRule type="expression" dxfId="4439" priority="70">
      <formula>(J6/$J$5)&gt;0.8</formula>
    </cfRule>
  </conditionalFormatting>
  <conditionalFormatting sqref="K6:K14">
    <cfRule type="expression" dxfId="4438" priority="71">
      <formula>AND((K6/$K$5)&gt;0,(K6/$K$5)&lt;=0.2)</formula>
    </cfRule>
  </conditionalFormatting>
  <conditionalFormatting sqref="K6:K14">
    <cfRule type="expression" dxfId="4437" priority="72">
      <formula>AND((K6/$K$5)&gt;0.2,(K6/$K$5)&lt;=0.4)</formula>
    </cfRule>
  </conditionalFormatting>
  <conditionalFormatting sqref="K6:K14">
    <cfRule type="expression" dxfId="4436" priority="73">
      <formula>AND((K6/$K$5)&gt;0.4,(K6/$K$5)&lt;=0.6)</formula>
    </cfRule>
  </conditionalFormatting>
  <conditionalFormatting sqref="K6:K14">
    <cfRule type="expression" dxfId="4435" priority="74">
      <formula>AND((K6/$K$5)&gt;0.6,(K6/$K$5)&lt;=0.8)</formula>
    </cfRule>
  </conditionalFormatting>
  <conditionalFormatting sqref="K6:K14">
    <cfRule type="expression" dxfId="4434" priority="75">
      <formula>(K6/$K$5)&gt;0.8</formula>
    </cfRule>
  </conditionalFormatting>
  <conditionalFormatting sqref="L6:L14">
    <cfRule type="expression" dxfId="4433" priority="76">
      <formula>AND((L6/$L$5)&gt;0,(L6/$L$5)&lt;=0.2)</formula>
    </cfRule>
  </conditionalFormatting>
  <conditionalFormatting sqref="L6:L14">
    <cfRule type="expression" dxfId="4432" priority="77">
      <formula>AND((L6/$L$5)&gt;0.2,(L6/$L$5)&lt;=0.4)</formula>
    </cfRule>
  </conditionalFormatting>
  <conditionalFormatting sqref="L6:L14">
    <cfRule type="expression" dxfId="4431" priority="78">
      <formula>AND((L6/$L$5)&gt;0.4,(L6/$L$5)&lt;=0.6)</formula>
    </cfRule>
  </conditionalFormatting>
  <conditionalFormatting sqref="L6:L14">
    <cfRule type="expression" dxfId="4430" priority="79">
      <formula>AND((L6/$L$5)&gt;0.6,(L6/$L$5)&lt;=0.8)</formula>
    </cfRule>
  </conditionalFormatting>
  <conditionalFormatting sqref="L6:L14">
    <cfRule type="expression" dxfId="4429" priority="80">
      <formula>(L6/$L$5)&gt;0.8</formula>
    </cfRule>
  </conditionalFormatting>
  <conditionalFormatting sqref="M6:M12 M14">
    <cfRule type="expression" dxfId="4428" priority="81">
      <formula>AND((M6/$M$5)&gt;0,(M6/$M$5)&lt;=0.2)</formula>
    </cfRule>
  </conditionalFormatting>
  <conditionalFormatting sqref="M6:M12 M14">
    <cfRule type="expression" dxfId="4427" priority="82">
      <formula>AND((M6/$M$5)&gt;0.2,(M6/$M$5)&lt;=0.4)</formula>
    </cfRule>
  </conditionalFormatting>
  <conditionalFormatting sqref="M6:M12 M14">
    <cfRule type="expression" dxfId="4426" priority="83">
      <formula>AND((M6/$M$5)&gt;0.4,(M6/$M$5)&lt;=0.6)</formula>
    </cfRule>
  </conditionalFormatting>
  <conditionalFormatting sqref="M6:M12 M14">
    <cfRule type="expression" dxfId="4425" priority="84">
      <formula>AND((M6/$M$5)&gt;0.6,(M6/$M$5)&lt;=0.8)</formula>
    </cfRule>
  </conditionalFormatting>
  <conditionalFormatting sqref="M6:M12 M14">
    <cfRule type="expression" dxfId="4424" priority="85">
      <formula>(M6/$M$5)&gt;0.8</formula>
    </cfRule>
  </conditionalFormatting>
  <conditionalFormatting sqref="N6:N14">
    <cfRule type="expression" dxfId="4423" priority="86">
      <formula>AND((N6/$N$5)&gt;0,(N6/$N$5)&lt;=0.2)</formula>
    </cfRule>
  </conditionalFormatting>
  <conditionalFormatting sqref="N6:N14">
    <cfRule type="expression" dxfId="4422" priority="87">
      <formula>AND((N6/$N$5)&gt;0.2,(N6/$N$5)&lt;=0.4)</formula>
    </cfRule>
  </conditionalFormatting>
  <conditionalFormatting sqref="N6:N14">
    <cfRule type="expression" dxfId="4421" priority="88">
      <formula>AND((N6/$N$5)&gt;0.4,(N6/$N$5)&lt;=0.6)</formula>
    </cfRule>
  </conditionalFormatting>
  <conditionalFormatting sqref="N6:N14">
    <cfRule type="expression" dxfId="4420" priority="89">
      <formula>AND((N6/$N$5)&gt;0.6,(N6/$N$5)&lt;=0.8)</formula>
    </cfRule>
  </conditionalFormatting>
  <conditionalFormatting sqref="N6:N14">
    <cfRule type="expression" dxfId="4419" priority="90">
      <formula>(N6/$N$5)&gt;0.8</formula>
    </cfRule>
  </conditionalFormatting>
  <conditionalFormatting sqref="O6:O14">
    <cfRule type="expression" dxfId="4418" priority="91">
      <formula>AND((O6/$O$5)&gt;0,(O6/$O$5)&lt;=0.2)</formula>
    </cfRule>
  </conditionalFormatting>
  <conditionalFormatting sqref="O6:O14">
    <cfRule type="expression" dxfId="4417" priority="92">
      <formula>AND((O6/$O$5)&gt;0.2,(O6/$O$5)&lt;=0.4)</formula>
    </cfRule>
  </conditionalFormatting>
  <conditionalFormatting sqref="O6:O14">
    <cfRule type="expression" dxfId="4416" priority="93">
      <formula>AND((O6/$O$5)&gt;0.4,(O6/$O$5)&lt;=0.6)</formula>
    </cfRule>
  </conditionalFormatting>
  <conditionalFormatting sqref="O6:O14">
    <cfRule type="expression" dxfId="4415" priority="94">
      <formula>AND((O6/$O$5)&gt;0.6,(O6/$O$5)&lt;=0.8)</formula>
    </cfRule>
  </conditionalFormatting>
  <conditionalFormatting sqref="O6:O14">
    <cfRule type="expression" dxfId="4414" priority="95">
      <formula>(O6/$O$5)&gt;0.8</formula>
    </cfRule>
  </conditionalFormatting>
  <conditionalFormatting sqref="P6:P14">
    <cfRule type="expression" dxfId="4413" priority="96">
      <formula>AND((P6/$P$5)&gt;0,(P6/$P$5)&lt;=0.2)</formula>
    </cfRule>
  </conditionalFormatting>
  <conditionalFormatting sqref="P6:P14">
    <cfRule type="expression" dxfId="4412" priority="97">
      <formula>AND((P6/$P$5)&gt;0.2,(P6/$P$5)&lt;=0.4)</formula>
    </cfRule>
  </conditionalFormatting>
  <conditionalFormatting sqref="P6:P14">
    <cfRule type="expression" dxfId="4411" priority="98">
      <formula>AND((P6/$P$5)&gt;0.4,(P6/$P$5)&lt;=0.6)</formula>
    </cfRule>
  </conditionalFormatting>
  <conditionalFormatting sqref="P6:P14">
    <cfRule type="expression" dxfId="4410" priority="99">
      <formula>AND((P6/$P$5)&gt;0.6,(P6/$P$5)&lt;=0.8)</formula>
    </cfRule>
  </conditionalFormatting>
  <conditionalFormatting sqref="P6:P14">
    <cfRule type="expression" dxfId="4409" priority="100">
      <formula>(P6/$P$5)&gt;0.8</formula>
    </cfRule>
  </conditionalFormatting>
  <conditionalFormatting sqref="Q5:R14">
    <cfRule type="containsBlanks" dxfId="4408" priority="101">
      <formula>LEN(TRIM(Q5))=0</formula>
    </cfRule>
  </conditionalFormatting>
  <conditionalFormatting sqref="Q6:R14 D5:P5 D13:L13 N13:P13 D14:P14 D7:P12 D6:F6 H6:P6">
    <cfRule type="cellIs" dxfId="4407" priority="102" operator="equal">
      <formula>0</formula>
    </cfRule>
  </conditionalFormatting>
  <conditionalFormatting sqref="R5">
    <cfRule type="cellIs" dxfId="4406" priority="34" operator="greaterThan">
      <formula>100</formula>
    </cfRule>
  </conditionalFormatting>
  <conditionalFormatting sqref="R5">
    <cfRule type="cellIs" dxfId="4405" priority="33" operator="lessThan">
      <formula>100</formula>
    </cfRule>
  </conditionalFormatting>
  <conditionalFormatting sqref="R6:R14">
    <cfRule type="top10" dxfId="4404" priority="32" rank="3"/>
  </conditionalFormatting>
  <conditionalFormatting sqref="G12">
    <cfRule type="expression" dxfId="4403" priority="27">
      <formula>AND((G12/$I$5)&gt;0,(G12/$I$5)&lt;=0.2)</formula>
    </cfRule>
  </conditionalFormatting>
  <conditionalFormatting sqref="G12">
    <cfRule type="expression" dxfId="4402" priority="28">
      <formula>AND((G12/$I$5)&gt;0.2,(G12/$I$5)&lt;=0.4)</formula>
    </cfRule>
  </conditionalFormatting>
  <conditionalFormatting sqref="G12">
    <cfRule type="expression" dxfId="4401" priority="29">
      <formula>AND((G12/$I$5)&gt;0.4,(G12/$I$5)&lt;=0.6)</formula>
    </cfRule>
  </conditionalFormatting>
  <conditionalFormatting sqref="G12">
    <cfRule type="expression" dxfId="4400" priority="30">
      <formula>AND((G12/$I$5)&gt;0.6,(G12/$I$5)&lt;=0.8)</formula>
    </cfRule>
  </conditionalFormatting>
  <conditionalFormatting sqref="G12">
    <cfRule type="expression" dxfId="4399" priority="31">
      <formula>(G12/$I$5)&gt;0.8</formula>
    </cfRule>
  </conditionalFormatting>
  <conditionalFormatting sqref="G12">
    <cfRule type="expression" dxfId="4398" priority="22">
      <formula>AND((G12/$E$5)&gt;0,(G12/$E$5)&lt;=0.2)</formula>
    </cfRule>
  </conditionalFormatting>
  <conditionalFormatting sqref="G12">
    <cfRule type="expression" dxfId="4397" priority="23">
      <formula>AND((G12/$E$5)&gt;0.2,(G12/$E$5)&lt;=0.4)</formula>
    </cfRule>
  </conditionalFormatting>
  <conditionalFormatting sqref="G12">
    <cfRule type="expression" dxfId="4396" priority="24">
      <formula>AND((G12/$E$5)&gt;0.4,(G12/$E$5)&lt;=0.6)</formula>
    </cfRule>
  </conditionalFormatting>
  <conditionalFormatting sqref="G12">
    <cfRule type="expression" dxfId="4395" priority="25">
      <formula>AND((G12/$E$5)&gt;0.6,(G12/$E$5)&lt;=0.8)</formula>
    </cfRule>
  </conditionalFormatting>
  <conditionalFormatting sqref="G12">
    <cfRule type="expression" dxfId="4394" priority="26">
      <formula>(G12/$E$5)&gt;0.8</formula>
    </cfRule>
  </conditionalFormatting>
  <conditionalFormatting sqref="M13">
    <cfRule type="containsBlanks" dxfId="4393" priority="15">
      <formula>LEN(TRIM(M13))=0</formula>
    </cfRule>
  </conditionalFormatting>
  <conditionalFormatting sqref="M13">
    <cfRule type="expression" dxfId="4392" priority="16">
      <formula>AND((M13/$M$5)&gt;0,(M13/$M$5)&lt;=0.2)</formula>
    </cfRule>
  </conditionalFormatting>
  <conditionalFormatting sqref="M13">
    <cfRule type="expression" dxfId="4391" priority="17">
      <formula>AND((M13/$M$5)&gt;0.2,(M13/$M$5)&lt;=0.4)</formula>
    </cfRule>
  </conditionalFormatting>
  <conditionalFormatting sqref="M13">
    <cfRule type="expression" dxfId="4390" priority="18">
      <formula>AND((M13/$M$5)&gt;0.4,(M13/$M$5)&lt;=0.6)</formula>
    </cfRule>
  </conditionalFormatting>
  <conditionalFormatting sqref="M13">
    <cfRule type="expression" dxfId="4389" priority="19">
      <formula>AND((M13/$M$5)&gt;0.6,(M13/$M$5)&lt;=0.8)</formula>
    </cfRule>
  </conditionalFormatting>
  <conditionalFormatting sqref="M13">
    <cfRule type="expression" dxfId="4388" priority="20">
      <formula>(M13/$M$5)&gt;0.8</formula>
    </cfRule>
  </conditionalFormatting>
  <conditionalFormatting sqref="M13">
    <cfRule type="cellIs" dxfId="4387" priority="21" operator="equal">
      <formula>0</formula>
    </cfRule>
  </conditionalFormatting>
  <conditionalFormatting sqref="M14">
    <cfRule type="expression" dxfId="4386" priority="10">
      <formula>AND((M14/$L$5)&gt;0,(M14/$L$5)&lt;=0.2)</formula>
    </cfRule>
  </conditionalFormatting>
  <conditionalFormatting sqref="M14">
    <cfRule type="expression" dxfId="4385" priority="11">
      <formula>AND((M14/$L$5)&gt;0.2,(M14/$L$5)&lt;=0.4)</formula>
    </cfRule>
  </conditionalFormatting>
  <conditionalFormatting sqref="M14">
    <cfRule type="expression" dxfId="4384" priority="12">
      <formula>AND((M14/$L$5)&gt;0.4,(M14/$L$5)&lt;=0.6)</formula>
    </cfRule>
  </conditionalFormatting>
  <conditionalFormatting sqref="M14">
    <cfRule type="expression" dxfId="4383" priority="13">
      <formula>AND((M14/$L$5)&gt;0.6,(M14/$L$5)&lt;=0.8)</formula>
    </cfRule>
  </conditionalFormatting>
  <conditionalFormatting sqref="M14">
    <cfRule type="expression" dxfId="4382" priority="14">
      <formula>(M14/$L$5)&gt;0.8</formula>
    </cfRule>
  </conditionalFormatting>
  <conditionalFormatting sqref="G6">
    <cfRule type="containsBlanks" dxfId="4381" priority="3">
      <formula>LEN(TRIM(G6))=0</formula>
    </cfRule>
  </conditionalFormatting>
  <conditionalFormatting sqref="G6">
    <cfRule type="expression" dxfId="4380" priority="4">
      <formula>AND((G6/$J$5)&gt;0,(G6/$J$5)&lt;=0.2)</formula>
    </cfRule>
  </conditionalFormatting>
  <conditionalFormatting sqref="G6">
    <cfRule type="expression" dxfId="4379" priority="5">
      <formula>AND((G6/$J$5)&gt;0.2,(G6/$J$5)&lt;=0.4)</formula>
    </cfRule>
  </conditionalFormatting>
  <conditionalFormatting sqref="G6">
    <cfRule type="expression" dxfId="4378" priority="6">
      <formula>AND((G6/$J$5)&gt;0.4,(G6/$J$5)&lt;=0.62)</formula>
    </cfRule>
  </conditionalFormatting>
  <conditionalFormatting sqref="G6">
    <cfRule type="expression" dxfId="4377" priority="7">
      <formula>AND((G6/$J$5)&gt;0.6,(G6/$J$5)&lt;=0.8)</formula>
    </cfRule>
  </conditionalFormatting>
  <conditionalFormatting sqref="G6">
    <cfRule type="expression" dxfId="4376" priority="8">
      <formula>(G6/$J$5)&gt;0.8</formula>
    </cfRule>
  </conditionalFormatting>
  <conditionalFormatting sqref="G6">
    <cfRule type="cellIs" dxfId="4375" priority="9" operator="equal">
      <formula>0</formula>
    </cfRule>
  </conditionalFormatting>
  <conditionalFormatting sqref="D15:P15">
    <cfRule type="cellIs" dxfId="4374" priority="2" operator="greaterThan">
      <formula>D5</formula>
    </cfRule>
  </conditionalFormatting>
  <conditionalFormatting sqref="D15:P15">
    <cfRule type="cellIs" dxfId="4373" priority="1" operator="lessThan">
      <formula>D5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9ED9-F5F7-4BCC-8778-3F9DFB372381}">
  <dimension ref="A1:V17"/>
  <sheetViews>
    <sheetView topLeftCell="B2" workbookViewId="0">
      <selection activeCell="Q5" sqref="Q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5</v>
      </c>
      <c r="F5" s="30"/>
      <c r="G5" s="30">
        <v>3</v>
      </c>
      <c r="H5" s="30">
        <v>5</v>
      </c>
      <c r="I5" s="30"/>
      <c r="J5" s="30">
        <v>5</v>
      </c>
      <c r="K5" s="30">
        <v>5</v>
      </c>
      <c r="L5" s="30">
        <v>5</v>
      </c>
      <c r="M5" s="30">
        <v>5</v>
      </c>
      <c r="N5" s="30"/>
      <c r="O5" s="30">
        <v>5</v>
      </c>
      <c r="P5" s="31">
        <v>5</v>
      </c>
      <c r="Q5" s="61">
        <f t="shared" ref="Q5:Q14" si="0">SUM(D5:P5)</f>
        <v>48</v>
      </c>
      <c r="R5" s="62">
        <f>IF($Q$5=0,"",SUM(Q6:Q14)/$Q$5*100)</f>
        <v>100.00000000000003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/>
      <c r="F6" s="33"/>
      <c r="G6" s="33"/>
      <c r="H6" s="68">
        <v>2.2999999999999998</v>
      </c>
      <c r="I6" s="33"/>
      <c r="J6" s="33"/>
      <c r="K6" s="33"/>
      <c r="L6" s="33"/>
      <c r="M6" s="33"/>
      <c r="N6" s="33"/>
      <c r="O6" s="33"/>
      <c r="P6" s="34"/>
      <c r="Q6" s="63">
        <f t="shared" si="0"/>
        <v>2.2999999999999998</v>
      </c>
      <c r="R6" s="64">
        <f t="shared" ref="R6:R14" si="1">IF($Q$5=0,0,Q6/$Q$5*100)</f>
        <v>4.7916666666666661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/>
      <c r="E7" s="33">
        <v>2.5</v>
      </c>
      <c r="F7" s="33"/>
      <c r="G7" s="33">
        <v>3</v>
      </c>
      <c r="H7" s="33">
        <v>1</v>
      </c>
      <c r="I7" s="33"/>
      <c r="J7" s="33">
        <v>3.75</v>
      </c>
      <c r="K7" s="33"/>
      <c r="L7" s="33">
        <v>3.7</v>
      </c>
      <c r="M7" s="33">
        <v>0.7</v>
      </c>
      <c r="N7" s="33"/>
      <c r="O7" s="33">
        <v>3</v>
      </c>
      <c r="P7" s="34">
        <v>2.5</v>
      </c>
      <c r="Q7" s="63">
        <f t="shared" si="0"/>
        <v>20.149999999999999</v>
      </c>
      <c r="R7" s="64">
        <f t="shared" si="1"/>
        <v>41.979166666666664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0</v>
      </c>
      <c r="R8" s="64">
        <f t="shared" si="1"/>
        <v>0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2.5</v>
      </c>
      <c r="E9" s="33"/>
      <c r="F9" s="33"/>
      <c r="G9" s="33"/>
      <c r="H9" s="33"/>
      <c r="I9" s="33"/>
      <c r="J9" s="33"/>
      <c r="K9" s="33">
        <v>2</v>
      </c>
      <c r="L9" s="33"/>
      <c r="M9" s="33"/>
      <c r="N9" s="33"/>
      <c r="O9" s="33"/>
      <c r="P9" s="34"/>
      <c r="Q9" s="63">
        <f t="shared" si="0"/>
        <v>4.5</v>
      </c>
      <c r="R9" s="64">
        <f t="shared" si="1"/>
        <v>9.375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>
        <v>1.3</v>
      </c>
      <c r="F10" s="33"/>
      <c r="G10" s="33"/>
      <c r="H10" s="33"/>
      <c r="I10" s="33"/>
      <c r="J10" s="33"/>
      <c r="K10" s="33"/>
      <c r="L10" s="33"/>
      <c r="M10" s="33">
        <v>3</v>
      </c>
      <c r="N10" s="33"/>
      <c r="O10" s="33">
        <v>1</v>
      </c>
      <c r="P10" s="34"/>
      <c r="Q10" s="63">
        <f t="shared" si="0"/>
        <v>5.3</v>
      </c>
      <c r="R10" s="64">
        <f t="shared" si="1"/>
        <v>11.041666666666666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2</v>
      </c>
      <c r="L11" s="33"/>
      <c r="M11" s="33"/>
      <c r="N11" s="33"/>
      <c r="O11" s="33"/>
      <c r="P11" s="34"/>
      <c r="Q11" s="63">
        <f t="shared" si="0"/>
        <v>2</v>
      </c>
      <c r="R11" s="64">
        <f t="shared" si="1"/>
        <v>4.1666666666666661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2.2000000000000002</v>
      </c>
      <c r="E12" s="33"/>
      <c r="F12" s="33"/>
      <c r="G12" s="33"/>
      <c r="H12" s="33">
        <v>0.5</v>
      </c>
      <c r="I12" s="33"/>
      <c r="J12" s="33"/>
      <c r="K12" s="33"/>
      <c r="L12" s="33"/>
      <c r="M12" s="33"/>
      <c r="N12" s="33"/>
      <c r="O12" s="33"/>
      <c r="P12" s="34"/>
      <c r="Q12" s="63">
        <f t="shared" si="0"/>
        <v>2.7</v>
      </c>
      <c r="R12" s="64">
        <f t="shared" si="1"/>
        <v>5.625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0.3</v>
      </c>
      <c r="E13" s="33">
        <v>1.2</v>
      </c>
      <c r="F13" s="33"/>
      <c r="G13" s="33"/>
      <c r="H13" s="33">
        <v>1.2</v>
      </c>
      <c r="I13" s="33"/>
      <c r="J13" s="33">
        <v>0.75</v>
      </c>
      <c r="K13" s="33">
        <v>0.8</v>
      </c>
      <c r="L13" s="33">
        <v>0.8</v>
      </c>
      <c r="M13" s="33">
        <v>0.4</v>
      </c>
      <c r="N13" s="33"/>
      <c r="O13" s="33">
        <v>0.5</v>
      </c>
      <c r="P13" s="34">
        <v>1.5</v>
      </c>
      <c r="Q13" s="63">
        <f t="shared" si="0"/>
        <v>7.45</v>
      </c>
      <c r="R13" s="64">
        <f t="shared" si="1"/>
        <v>15.520833333333334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/>
      <c r="H14" s="59"/>
      <c r="I14" s="59"/>
      <c r="J14" s="59">
        <v>0.5</v>
      </c>
      <c r="K14" s="59">
        <v>0.2</v>
      </c>
      <c r="L14" s="59">
        <v>0.5</v>
      </c>
      <c r="M14" s="59">
        <v>0.9</v>
      </c>
      <c r="N14" s="59"/>
      <c r="O14" s="59">
        <v>0.5</v>
      </c>
      <c r="P14" s="60">
        <v>1</v>
      </c>
      <c r="Q14" s="65">
        <f t="shared" si="0"/>
        <v>3.6</v>
      </c>
      <c r="R14" s="66">
        <f t="shared" si="1"/>
        <v>7.5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0</v>
      </c>
      <c r="G15" s="67">
        <f t="shared" si="2"/>
        <v>3</v>
      </c>
      <c r="H15" s="67">
        <f t="shared" si="2"/>
        <v>5</v>
      </c>
      <c r="I15" s="67">
        <f t="shared" si="2"/>
        <v>0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5.0000000000000009</v>
      </c>
      <c r="N15" s="67">
        <f t="shared" si="2"/>
        <v>0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4372" priority="35">
      <formula>AND((D6/$D$5)&gt;0,(D6/$D$5)&lt;=0.2)</formula>
    </cfRule>
  </conditionalFormatting>
  <conditionalFormatting sqref="D6:D14">
    <cfRule type="expression" dxfId="4371" priority="36">
      <formula>AND((D6/$D$5)&gt;0.2,(D6/$D$5)&lt;=0.4)</formula>
    </cfRule>
  </conditionalFormatting>
  <conditionalFormatting sqref="D6:D14">
    <cfRule type="expression" dxfId="4370" priority="37">
      <formula>AND((D6/$D$5)*100&gt;40,(D6/$D$5)*100&lt;=60)</formula>
    </cfRule>
  </conditionalFormatting>
  <conditionalFormatting sqref="D6:D14">
    <cfRule type="expression" dxfId="4369" priority="38">
      <formula>AND((D6/$D$5)&gt;0.6,(D6/$D$5)&lt;=0.8)</formula>
    </cfRule>
  </conditionalFormatting>
  <conditionalFormatting sqref="D6:D14">
    <cfRule type="expression" dxfId="4368" priority="39">
      <formula>(D6/$D$5)&gt;0.8</formula>
    </cfRule>
  </conditionalFormatting>
  <conditionalFormatting sqref="E6:E14">
    <cfRule type="expression" dxfId="4367" priority="40">
      <formula>AND((E6/$E$5)&gt;0,(E6/$E$5)&lt;=0.2)</formula>
    </cfRule>
  </conditionalFormatting>
  <conditionalFormatting sqref="E6:E14">
    <cfRule type="expression" dxfId="4366" priority="41">
      <formula>AND((E6/$E$5)&gt;0.2,(E6/$E$5)&lt;=0.4)</formula>
    </cfRule>
  </conditionalFormatting>
  <conditionalFormatting sqref="E6:E14">
    <cfRule type="expression" dxfId="4365" priority="42">
      <formula>AND((E6/$E$5)&gt;0.4,(E6/$E$5)&lt;=0.6)</formula>
    </cfRule>
  </conditionalFormatting>
  <conditionalFormatting sqref="E6:E14">
    <cfRule type="expression" dxfId="4364" priority="43">
      <formula>AND((E6/$E$5)&gt;0.6,(E6/$E$5)&lt;=0.8)</formula>
    </cfRule>
  </conditionalFormatting>
  <conditionalFormatting sqref="E6:E14">
    <cfRule type="expression" dxfId="4363" priority="44">
      <formula>(E6/$E$5)&gt;0.8</formula>
    </cfRule>
  </conditionalFormatting>
  <conditionalFormatting sqref="F6:F14">
    <cfRule type="expression" dxfId="4362" priority="45">
      <formula>AND((F6/$F$5)&gt;0.2,(F6/$F$5)&lt;=0.4)</formula>
    </cfRule>
  </conditionalFormatting>
  <conditionalFormatting sqref="F6:F14">
    <cfRule type="expression" dxfId="4361" priority="46">
      <formula>AND((F6/$F$5)*100&gt;0,(F6/$F$5)*100&lt;=20)</formula>
    </cfRule>
  </conditionalFormatting>
  <conditionalFormatting sqref="F6:F14">
    <cfRule type="expression" dxfId="4360" priority="47">
      <formula>AND((F6/$F$5)*100&gt;40,(F6/$F$5)*100&lt;=60)</formula>
    </cfRule>
  </conditionalFormatting>
  <conditionalFormatting sqref="F6:F14">
    <cfRule type="expression" dxfId="4359" priority="48">
      <formula>AND((F6/$F$5)*100&gt;60,(F6/$F$5)*100&lt;=80)</formula>
    </cfRule>
  </conditionalFormatting>
  <conditionalFormatting sqref="F6:F14">
    <cfRule type="expression" dxfId="4358" priority="49">
      <formula>(F6/$F$5)&gt;0.8</formula>
    </cfRule>
  </conditionalFormatting>
  <conditionalFormatting sqref="G7:G14">
    <cfRule type="expression" dxfId="4357" priority="50">
      <formula>AND((G7/$G$5)&gt;0,(G7/$G$5)&lt;=0.2)</formula>
    </cfRule>
  </conditionalFormatting>
  <conditionalFormatting sqref="G7:G14">
    <cfRule type="expression" dxfId="4356" priority="51">
      <formula>AND((G7/$G$5)&gt;0.2,(G7/$G$5)&lt;=0.4)</formula>
    </cfRule>
  </conditionalFormatting>
  <conditionalFormatting sqref="G7:G14">
    <cfRule type="expression" dxfId="4355" priority="52">
      <formula>AND((G7/$G$5)&gt;0.4,(G7/$G$5)&lt;=0.6)</formula>
    </cfRule>
  </conditionalFormatting>
  <conditionalFormatting sqref="G7:G14">
    <cfRule type="expression" dxfId="4354" priority="53">
      <formula>AND((G7/$G$5)&gt;0.6,(G7/$G$5)*100&lt;=0.8)</formula>
    </cfRule>
  </conditionalFormatting>
  <conditionalFormatting sqref="G7:G14">
    <cfRule type="expression" dxfId="4353" priority="54">
      <formula>(G7/$G$5)&gt;0.8</formula>
    </cfRule>
  </conditionalFormatting>
  <conditionalFormatting sqref="H6:H14">
    <cfRule type="expression" dxfId="4352" priority="55">
      <formula>AND((H6/$H$5)&gt;0,(H6/$H$5)&lt;=0.2)</formula>
    </cfRule>
  </conditionalFormatting>
  <conditionalFormatting sqref="H6:H14">
    <cfRule type="expression" dxfId="4351" priority="56">
      <formula>AND((H6/$H$5)&gt;0.2,(H6/$H$5)&lt;=0.4)</formula>
    </cfRule>
  </conditionalFormatting>
  <conditionalFormatting sqref="H6:H14">
    <cfRule type="expression" dxfId="4350" priority="57">
      <formula>AND((H6/$H$5)&gt;0.4,(H6/$H$5)&lt;=0.6)</formula>
    </cfRule>
  </conditionalFormatting>
  <conditionalFormatting sqref="H6:H14">
    <cfRule type="expression" dxfId="4349" priority="58">
      <formula>AND((H6/$H$5)&gt;0.6,(H6/$H$5)&lt;=0.8)</formula>
    </cfRule>
  </conditionalFormatting>
  <conditionalFormatting sqref="H6:H14">
    <cfRule type="expression" dxfId="4348" priority="59">
      <formula>(H6/$H$5)&gt;0.8</formula>
    </cfRule>
  </conditionalFormatting>
  <conditionalFormatting sqref="D7:P12 D13:L13 N13:P13 D14:P14 D6:F6 H6:P6">
    <cfRule type="containsBlanks" dxfId="4347" priority="60">
      <formula>LEN(TRIM(D6))=0</formula>
    </cfRule>
  </conditionalFormatting>
  <conditionalFormatting sqref="I6:I14">
    <cfRule type="expression" dxfId="4346" priority="61">
      <formula>AND((I6/$I$5)&gt;0,(I6/$I$5)&lt;=0.2)</formula>
    </cfRule>
  </conditionalFormatting>
  <conditionalFormatting sqref="I6:I14">
    <cfRule type="expression" dxfId="4345" priority="62">
      <formula>AND((I6/$I$5)&gt;0.2,(I6/$I$5)&lt;=0.4)</formula>
    </cfRule>
  </conditionalFormatting>
  <conditionalFormatting sqref="I6:I14">
    <cfRule type="expression" dxfId="4344" priority="63">
      <formula>AND((I6/$I$5)&gt;0.4,(I6/$I$5)&lt;=0.6)</formula>
    </cfRule>
  </conditionalFormatting>
  <conditionalFormatting sqref="I6:I14">
    <cfRule type="expression" dxfId="4343" priority="64">
      <formula>AND((I6/$I$5)&gt;0.6,(I6/$I$5)&lt;=0.8)</formula>
    </cfRule>
  </conditionalFormatting>
  <conditionalFormatting sqref="I6:I14">
    <cfRule type="expression" dxfId="4342" priority="65">
      <formula>(I6/$I$5)&gt;0.8</formula>
    </cfRule>
  </conditionalFormatting>
  <conditionalFormatting sqref="J6:J14">
    <cfRule type="expression" dxfId="4341" priority="66">
      <formula>AND((J6/$J$5)&gt;0,(J6/$J$5)&lt;=0.2)</formula>
    </cfRule>
  </conditionalFormatting>
  <conditionalFormatting sqref="J6:J14">
    <cfRule type="expression" dxfId="4340" priority="67">
      <formula>AND((J6/$J$5)&gt;0.2,(J6/$J$5)&lt;=0.4)</formula>
    </cfRule>
  </conditionalFormatting>
  <conditionalFormatting sqref="J6:J14">
    <cfRule type="expression" dxfId="4339" priority="68">
      <formula>AND((J6/$J$5)&gt;0.4,(J6/$J$5)&lt;=0.62)</formula>
    </cfRule>
  </conditionalFormatting>
  <conditionalFormatting sqref="J6:J14">
    <cfRule type="expression" dxfId="4338" priority="69">
      <formula>AND((J6/$J$5)&gt;0.6,(J6/$J$5)&lt;=0.8)</formula>
    </cfRule>
  </conditionalFormatting>
  <conditionalFormatting sqref="J6:J14">
    <cfRule type="expression" dxfId="4337" priority="70">
      <formula>(J6/$J$5)&gt;0.8</formula>
    </cfRule>
  </conditionalFormatting>
  <conditionalFormatting sqref="K6:K14">
    <cfRule type="expression" dxfId="4336" priority="71">
      <formula>AND((K6/$K$5)&gt;0,(K6/$K$5)&lt;=0.2)</formula>
    </cfRule>
  </conditionalFormatting>
  <conditionalFormatting sqref="K6:K14">
    <cfRule type="expression" dxfId="4335" priority="72">
      <formula>AND((K6/$K$5)&gt;0.2,(K6/$K$5)&lt;=0.4)</formula>
    </cfRule>
  </conditionalFormatting>
  <conditionalFormatting sqref="K6:K14">
    <cfRule type="expression" dxfId="4334" priority="73">
      <formula>AND((K6/$K$5)&gt;0.4,(K6/$K$5)&lt;=0.6)</formula>
    </cfRule>
  </conditionalFormatting>
  <conditionalFormatting sqref="K6:K14">
    <cfRule type="expression" dxfId="4333" priority="74">
      <formula>AND((K6/$K$5)&gt;0.6,(K6/$K$5)&lt;=0.8)</formula>
    </cfRule>
  </conditionalFormatting>
  <conditionalFormatting sqref="K6:K14">
    <cfRule type="expression" dxfId="4332" priority="75">
      <formula>(K6/$K$5)&gt;0.8</formula>
    </cfRule>
  </conditionalFormatting>
  <conditionalFormatting sqref="L6:L14">
    <cfRule type="expression" dxfId="4331" priority="76">
      <formula>AND((L6/$L$5)&gt;0,(L6/$L$5)&lt;=0.2)</formula>
    </cfRule>
  </conditionalFormatting>
  <conditionalFormatting sqref="L6:L14">
    <cfRule type="expression" dxfId="4330" priority="77">
      <formula>AND((L6/$L$5)&gt;0.2,(L6/$L$5)&lt;=0.4)</formula>
    </cfRule>
  </conditionalFormatting>
  <conditionalFormatting sqref="L6:L14">
    <cfRule type="expression" dxfId="4329" priority="78">
      <formula>AND((L6/$L$5)&gt;0.4,(L6/$L$5)&lt;=0.6)</formula>
    </cfRule>
  </conditionalFormatting>
  <conditionalFormatting sqref="L6:L14">
    <cfRule type="expression" dxfId="4328" priority="79">
      <formula>AND((L6/$L$5)&gt;0.6,(L6/$L$5)&lt;=0.8)</formula>
    </cfRule>
  </conditionalFormatting>
  <conditionalFormatting sqref="L6:L14">
    <cfRule type="expression" dxfId="4327" priority="80">
      <formula>(L6/$L$5)&gt;0.8</formula>
    </cfRule>
  </conditionalFormatting>
  <conditionalFormatting sqref="M6:M12 M14">
    <cfRule type="expression" dxfId="4326" priority="81">
      <formula>AND((M6/$M$5)&gt;0,(M6/$M$5)&lt;=0.2)</formula>
    </cfRule>
  </conditionalFormatting>
  <conditionalFormatting sqref="M6:M12 M14">
    <cfRule type="expression" dxfId="4325" priority="82">
      <formula>AND((M6/$M$5)&gt;0.2,(M6/$M$5)&lt;=0.4)</formula>
    </cfRule>
  </conditionalFormatting>
  <conditionalFormatting sqref="M6:M12 M14">
    <cfRule type="expression" dxfId="4324" priority="83">
      <formula>AND((M6/$M$5)&gt;0.4,(M6/$M$5)&lt;=0.6)</formula>
    </cfRule>
  </conditionalFormatting>
  <conditionalFormatting sqref="M6:M12 M14">
    <cfRule type="expression" dxfId="4323" priority="84">
      <formula>AND((M6/$M$5)&gt;0.6,(M6/$M$5)&lt;=0.8)</formula>
    </cfRule>
  </conditionalFormatting>
  <conditionalFormatting sqref="M6:M12 M14">
    <cfRule type="expression" dxfId="4322" priority="85">
      <formula>(M6/$M$5)&gt;0.8</formula>
    </cfRule>
  </conditionalFormatting>
  <conditionalFormatting sqref="N6:N14">
    <cfRule type="expression" dxfId="4321" priority="86">
      <formula>AND((N6/$N$5)&gt;0,(N6/$N$5)&lt;=0.2)</formula>
    </cfRule>
  </conditionalFormatting>
  <conditionalFormatting sqref="N6:N14">
    <cfRule type="expression" dxfId="4320" priority="87">
      <formula>AND((N6/$N$5)&gt;0.2,(N6/$N$5)&lt;=0.4)</formula>
    </cfRule>
  </conditionalFormatting>
  <conditionalFormatting sqref="N6:N14">
    <cfRule type="expression" dxfId="4319" priority="88">
      <formula>AND((N6/$N$5)&gt;0.4,(N6/$N$5)&lt;=0.6)</formula>
    </cfRule>
  </conditionalFormatting>
  <conditionalFormatting sqref="N6:N14">
    <cfRule type="expression" dxfId="4318" priority="89">
      <formula>AND((N6/$N$5)&gt;0.6,(N6/$N$5)&lt;=0.8)</formula>
    </cfRule>
  </conditionalFormatting>
  <conditionalFormatting sqref="N6:N14">
    <cfRule type="expression" dxfId="4317" priority="90">
      <formula>(N6/$N$5)&gt;0.8</formula>
    </cfRule>
  </conditionalFormatting>
  <conditionalFormatting sqref="O6:O14">
    <cfRule type="expression" dxfId="4316" priority="91">
      <formula>AND((O6/$O$5)&gt;0,(O6/$O$5)&lt;=0.2)</formula>
    </cfRule>
  </conditionalFormatting>
  <conditionalFormatting sqref="O6:O14">
    <cfRule type="expression" dxfId="4315" priority="92">
      <formula>AND((O6/$O$5)&gt;0.2,(O6/$O$5)&lt;=0.4)</formula>
    </cfRule>
  </conditionalFormatting>
  <conditionalFormatting sqref="O6:O14">
    <cfRule type="expression" dxfId="4314" priority="93">
      <formula>AND((O6/$O$5)&gt;0.4,(O6/$O$5)&lt;=0.6)</formula>
    </cfRule>
  </conditionalFormatting>
  <conditionalFormatting sqref="O6:O14">
    <cfRule type="expression" dxfId="4313" priority="94">
      <formula>AND((O6/$O$5)&gt;0.6,(O6/$O$5)&lt;=0.8)</formula>
    </cfRule>
  </conditionalFormatting>
  <conditionalFormatting sqref="O6:O14">
    <cfRule type="expression" dxfId="4312" priority="95">
      <formula>(O6/$O$5)&gt;0.8</formula>
    </cfRule>
  </conditionalFormatting>
  <conditionalFormatting sqref="P6:P14">
    <cfRule type="expression" dxfId="4311" priority="96">
      <formula>AND((P6/$P$5)&gt;0,(P6/$P$5)&lt;=0.2)</formula>
    </cfRule>
  </conditionalFormatting>
  <conditionalFormatting sqref="P6:P14">
    <cfRule type="expression" dxfId="4310" priority="97">
      <formula>AND((P6/$P$5)&gt;0.2,(P6/$P$5)&lt;=0.4)</formula>
    </cfRule>
  </conditionalFormatting>
  <conditionalFormatting sqref="P6:P14">
    <cfRule type="expression" dxfId="4309" priority="98">
      <formula>AND((P6/$P$5)&gt;0.4,(P6/$P$5)&lt;=0.6)</formula>
    </cfRule>
  </conditionalFormatting>
  <conditionalFormatting sqref="P6:P14">
    <cfRule type="expression" dxfId="4308" priority="99">
      <formula>AND((P6/$P$5)&gt;0.6,(P6/$P$5)&lt;=0.8)</formula>
    </cfRule>
  </conditionalFormatting>
  <conditionalFormatting sqref="P6:P14">
    <cfRule type="expression" dxfId="4307" priority="100">
      <formula>(P6/$P$5)&gt;0.8</formula>
    </cfRule>
  </conditionalFormatting>
  <conditionalFormatting sqref="Q5:R14">
    <cfRule type="containsBlanks" dxfId="4306" priority="101">
      <formula>LEN(TRIM(Q5))=0</formula>
    </cfRule>
  </conditionalFormatting>
  <conditionalFormatting sqref="Q6:R14 D5:P5 D13:L13 N13:P13 D14:P14 D7:P12 D6:F6 H6:P6">
    <cfRule type="cellIs" dxfId="4305" priority="102" operator="equal">
      <formula>0</formula>
    </cfRule>
  </conditionalFormatting>
  <conditionalFormatting sqref="R5">
    <cfRule type="cellIs" dxfId="4304" priority="34" operator="greaterThan">
      <formula>100</formula>
    </cfRule>
  </conditionalFormatting>
  <conditionalFormatting sqref="R5">
    <cfRule type="cellIs" dxfId="4303" priority="33" operator="lessThan">
      <formula>100</formula>
    </cfRule>
  </conditionalFormatting>
  <conditionalFormatting sqref="R6:R14">
    <cfRule type="top10" dxfId="4302" priority="32" rank="3"/>
  </conditionalFormatting>
  <conditionalFormatting sqref="G12">
    <cfRule type="expression" dxfId="4301" priority="27">
      <formula>AND((G12/$I$5)&gt;0,(G12/$I$5)&lt;=0.2)</formula>
    </cfRule>
  </conditionalFormatting>
  <conditionalFormatting sqref="G12">
    <cfRule type="expression" dxfId="4300" priority="28">
      <formula>AND((G12/$I$5)&gt;0.2,(G12/$I$5)&lt;=0.4)</formula>
    </cfRule>
  </conditionalFormatting>
  <conditionalFormatting sqref="G12">
    <cfRule type="expression" dxfId="4299" priority="29">
      <formula>AND((G12/$I$5)&gt;0.4,(G12/$I$5)&lt;=0.6)</formula>
    </cfRule>
  </conditionalFormatting>
  <conditionalFormatting sqref="G12">
    <cfRule type="expression" dxfId="4298" priority="30">
      <formula>AND((G12/$I$5)&gt;0.6,(G12/$I$5)&lt;=0.8)</formula>
    </cfRule>
  </conditionalFormatting>
  <conditionalFormatting sqref="G12">
    <cfRule type="expression" dxfId="4297" priority="31">
      <formula>(G12/$I$5)&gt;0.8</formula>
    </cfRule>
  </conditionalFormatting>
  <conditionalFormatting sqref="G12">
    <cfRule type="expression" dxfId="4296" priority="22">
      <formula>AND((G12/$E$5)&gt;0,(G12/$E$5)&lt;=0.2)</formula>
    </cfRule>
  </conditionalFormatting>
  <conditionalFormatting sqref="G12">
    <cfRule type="expression" dxfId="4295" priority="23">
      <formula>AND((G12/$E$5)&gt;0.2,(G12/$E$5)&lt;=0.4)</formula>
    </cfRule>
  </conditionalFormatting>
  <conditionalFormatting sqref="G12">
    <cfRule type="expression" dxfId="4294" priority="24">
      <formula>AND((G12/$E$5)&gt;0.4,(G12/$E$5)&lt;=0.6)</formula>
    </cfRule>
  </conditionalFormatting>
  <conditionalFormatting sqref="G12">
    <cfRule type="expression" dxfId="4293" priority="25">
      <formula>AND((G12/$E$5)&gt;0.6,(G12/$E$5)&lt;=0.8)</formula>
    </cfRule>
  </conditionalFormatting>
  <conditionalFormatting sqref="G12">
    <cfRule type="expression" dxfId="4292" priority="26">
      <formula>(G12/$E$5)&gt;0.8</formula>
    </cfRule>
  </conditionalFormatting>
  <conditionalFormatting sqref="M13">
    <cfRule type="containsBlanks" dxfId="4291" priority="15">
      <formula>LEN(TRIM(M13))=0</formula>
    </cfRule>
  </conditionalFormatting>
  <conditionalFormatting sqref="M13">
    <cfRule type="expression" dxfId="4290" priority="16">
      <formula>AND((M13/$M$5)&gt;0,(M13/$M$5)&lt;=0.2)</formula>
    </cfRule>
  </conditionalFormatting>
  <conditionalFormatting sqref="M13">
    <cfRule type="expression" dxfId="4289" priority="17">
      <formula>AND((M13/$M$5)&gt;0.2,(M13/$M$5)&lt;=0.4)</formula>
    </cfRule>
  </conditionalFormatting>
  <conditionalFormatting sqref="M13">
    <cfRule type="expression" dxfId="4288" priority="18">
      <formula>AND((M13/$M$5)&gt;0.4,(M13/$M$5)&lt;=0.6)</formula>
    </cfRule>
  </conditionalFormatting>
  <conditionalFormatting sqref="M13">
    <cfRule type="expression" dxfId="4287" priority="19">
      <formula>AND((M13/$M$5)&gt;0.6,(M13/$M$5)&lt;=0.8)</formula>
    </cfRule>
  </conditionalFormatting>
  <conditionalFormatting sqref="M13">
    <cfRule type="expression" dxfId="4286" priority="20">
      <formula>(M13/$M$5)&gt;0.8</formula>
    </cfRule>
  </conditionalFormatting>
  <conditionalFormatting sqref="M13">
    <cfRule type="cellIs" dxfId="4285" priority="21" operator="equal">
      <formula>0</formula>
    </cfRule>
  </conditionalFormatting>
  <conditionalFormatting sqref="M14">
    <cfRule type="expression" dxfId="4284" priority="10">
      <formula>AND((M14/$L$5)&gt;0,(M14/$L$5)&lt;=0.2)</formula>
    </cfRule>
  </conditionalFormatting>
  <conditionalFormatting sqref="M14">
    <cfRule type="expression" dxfId="4283" priority="11">
      <formula>AND((M14/$L$5)&gt;0.2,(M14/$L$5)&lt;=0.4)</formula>
    </cfRule>
  </conditionalFormatting>
  <conditionalFormatting sqref="M14">
    <cfRule type="expression" dxfId="4282" priority="12">
      <formula>AND((M14/$L$5)&gt;0.4,(M14/$L$5)&lt;=0.6)</formula>
    </cfRule>
  </conditionalFormatting>
  <conditionalFormatting sqref="M14">
    <cfRule type="expression" dxfId="4281" priority="13">
      <formula>AND((M14/$L$5)&gt;0.6,(M14/$L$5)&lt;=0.8)</formula>
    </cfRule>
  </conditionalFormatting>
  <conditionalFormatting sqref="M14">
    <cfRule type="expression" dxfId="4280" priority="14">
      <formula>(M14/$L$5)&gt;0.8</formula>
    </cfRule>
  </conditionalFormatting>
  <conditionalFormatting sqref="G6">
    <cfRule type="containsBlanks" dxfId="4279" priority="3">
      <formula>LEN(TRIM(G6))=0</formula>
    </cfRule>
  </conditionalFormatting>
  <conditionalFormatting sqref="G6">
    <cfRule type="expression" dxfId="4278" priority="4">
      <formula>AND((G6/$J$5)&gt;0,(G6/$J$5)&lt;=0.2)</formula>
    </cfRule>
  </conditionalFormatting>
  <conditionalFormatting sqref="G6">
    <cfRule type="expression" dxfId="4277" priority="5">
      <formula>AND((G6/$J$5)&gt;0.2,(G6/$J$5)&lt;=0.4)</formula>
    </cfRule>
  </conditionalFormatting>
  <conditionalFormatting sqref="G6">
    <cfRule type="expression" dxfId="4276" priority="6">
      <formula>AND((G6/$J$5)&gt;0.4,(G6/$J$5)&lt;=0.62)</formula>
    </cfRule>
  </conditionalFormatting>
  <conditionalFormatting sqref="G6">
    <cfRule type="expression" dxfId="4275" priority="7">
      <formula>AND((G6/$J$5)&gt;0.6,(G6/$J$5)&lt;=0.8)</formula>
    </cfRule>
  </conditionalFormatting>
  <conditionalFormatting sqref="G6">
    <cfRule type="expression" dxfId="4274" priority="8">
      <formula>(G6/$J$5)&gt;0.8</formula>
    </cfRule>
  </conditionalFormatting>
  <conditionalFormatting sqref="G6">
    <cfRule type="cellIs" dxfId="4273" priority="9" operator="equal">
      <formula>0</formula>
    </cfRule>
  </conditionalFormatting>
  <conditionalFormatting sqref="D15:P15">
    <cfRule type="cellIs" dxfId="4272" priority="2" operator="greaterThan">
      <formula>D5</formula>
    </cfRule>
  </conditionalFormatting>
  <conditionalFormatting sqref="D15:P15">
    <cfRule type="cellIs" dxfId="4271" priority="1" operator="lessThan">
      <formula>D5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F493-E66B-4F37-B52C-CCD503F7E7B3}">
  <sheetPr>
    <tabColor rgb="FF00B0F0"/>
  </sheetPr>
  <dimension ref="A1"/>
  <sheetViews>
    <sheetView workbookViewId="0">
      <selection activeCell="G23" sqref="G23"/>
    </sheetView>
  </sheetViews>
  <sheetFormatPr defaultColWidth="9.140625" defaultRowHeight="14.45"/>
  <cols>
    <col min="1" max="16384" width="9.140625" style="72"/>
  </cols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C529-EC2B-4AF2-BD47-B65AF420E0BE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3</v>
      </c>
      <c r="F5" s="30"/>
      <c r="G5" s="30"/>
      <c r="H5" s="30">
        <v>5</v>
      </c>
      <c r="I5" s="30"/>
      <c r="J5" s="30">
        <v>4.5</v>
      </c>
      <c r="K5" s="30">
        <v>3</v>
      </c>
      <c r="L5" s="30">
        <v>5</v>
      </c>
      <c r="M5" s="30">
        <v>5</v>
      </c>
      <c r="N5" s="30">
        <v>3</v>
      </c>
      <c r="O5" s="30">
        <v>5</v>
      </c>
      <c r="P5" s="31">
        <v>5</v>
      </c>
      <c r="Q5" s="61">
        <f t="shared" ref="Q5:Q14" si="0">SUM(D5:P5)</f>
        <v>43.5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/>
      <c r="F6" s="33"/>
      <c r="G6" s="33"/>
      <c r="H6" s="68">
        <v>4</v>
      </c>
      <c r="I6" s="33"/>
      <c r="J6" s="33"/>
      <c r="K6" s="33"/>
      <c r="L6" s="33"/>
      <c r="M6" s="33"/>
      <c r="N6" s="33"/>
      <c r="O6" s="33"/>
      <c r="P6" s="34"/>
      <c r="Q6" s="63">
        <f t="shared" si="0"/>
        <v>4</v>
      </c>
      <c r="R6" s="64">
        <f t="shared" ref="R6:R14" si="1">IF($Q$5=0,0,Q6/$Q$5*100)</f>
        <v>9.1954022988505741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>
        <v>0.1</v>
      </c>
      <c r="E7" s="33">
        <v>2.5</v>
      </c>
      <c r="F7" s="33"/>
      <c r="G7" s="33"/>
      <c r="H7" s="33"/>
      <c r="I7" s="33"/>
      <c r="J7" s="33">
        <v>4</v>
      </c>
      <c r="K7" s="33"/>
      <c r="L7" s="33">
        <v>4.3</v>
      </c>
      <c r="M7" s="33">
        <v>4</v>
      </c>
      <c r="N7" s="33">
        <v>1.5</v>
      </c>
      <c r="O7" s="33">
        <v>3</v>
      </c>
      <c r="P7" s="34">
        <v>3</v>
      </c>
      <c r="Q7" s="63">
        <f t="shared" si="0"/>
        <v>22.4</v>
      </c>
      <c r="R7" s="64">
        <f t="shared" si="1"/>
        <v>51.494252873563219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0</v>
      </c>
      <c r="R8" s="64">
        <f t="shared" si="1"/>
        <v>0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33"/>
      <c r="J9" s="33"/>
      <c r="K9" s="33">
        <v>1.7</v>
      </c>
      <c r="L9" s="33"/>
      <c r="M9" s="33"/>
      <c r="N9" s="33"/>
      <c r="O9" s="33"/>
      <c r="P9" s="34"/>
      <c r="Q9" s="63">
        <f t="shared" si="0"/>
        <v>1.7</v>
      </c>
      <c r="R9" s="64">
        <f t="shared" si="1"/>
        <v>3.9080459770114944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>
        <v>0.1</v>
      </c>
      <c r="E10" s="33"/>
      <c r="F10" s="33"/>
      <c r="G10" s="33"/>
      <c r="H10" s="33"/>
      <c r="I10" s="33"/>
      <c r="J10" s="33"/>
      <c r="K10" s="33">
        <v>0.1</v>
      </c>
      <c r="L10" s="33"/>
      <c r="M10" s="33">
        <v>0.2</v>
      </c>
      <c r="N10" s="33">
        <v>0.4</v>
      </c>
      <c r="O10" s="33"/>
      <c r="P10" s="34"/>
      <c r="Q10" s="63">
        <f t="shared" si="0"/>
        <v>0.8</v>
      </c>
      <c r="R10" s="64">
        <f t="shared" si="1"/>
        <v>1.8390804597701149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4"/>
      <c r="Q11" s="63">
        <f t="shared" si="0"/>
        <v>0</v>
      </c>
      <c r="R11" s="64">
        <f t="shared" si="1"/>
        <v>0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4.0999999999999996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63">
        <f t="shared" si="0"/>
        <v>4.0999999999999996</v>
      </c>
      <c r="R12" s="64">
        <f t="shared" si="1"/>
        <v>9.4252873563218387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0.7</v>
      </c>
      <c r="E13" s="33">
        <v>0.5</v>
      </c>
      <c r="F13" s="33"/>
      <c r="G13" s="33"/>
      <c r="H13" s="33">
        <v>1</v>
      </c>
      <c r="I13" s="33"/>
      <c r="J13" s="33">
        <v>0.3</v>
      </c>
      <c r="K13" s="33">
        <v>1</v>
      </c>
      <c r="L13" s="33">
        <v>0.6</v>
      </c>
      <c r="M13" s="33">
        <v>0.6</v>
      </c>
      <c r="N13" s="33">
        <v>0.1</v>
      </c>
      <c r="O13" s="33">
        <v>1</v>
      </c>
      <c r="P13" s="34">
        <v>1.5</v>
      </c>
      <c r="Q13" s="63">
        <f t="shared" si="0"/>
        <v>7.2999999999999989</v>
      </c>
      <c r="R13" s="64">
        <f t="shared" si="1"/>
        <v>16.781609195402297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/>
      <c r="H14" s="59"/>
      <c r="I14" s="59"/>
      <c r="J14" s="59">
        <v>0.2</v>
      </c>
      <c r="K14" s="59">
        <v>0.2</v>
      </c>
      <c r="L14" s="59">
        <v>0.1</v>
      </c>
      <c r="M14" s="59">
        <v>0.2</v>
      </c>
      <c r="N14" s="59">
        <v>1</v>
      </c>
      <c r="O14" s="59">
        <v>1</v>
      </c>
      <c r="P14" s="60">
        <v>0.5</v>
      </c>
      <c r="Q14" s="65">
        <f t="shared" si="0"/>
        <v>3.2</v>
      </c>
      <c r="R14" s="66">
        <f t="shared" si="1"/>
        <v>7.3563218390804597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3</v>
      </c>
      <c r="F15" s="67">
        <f t="shared" si="2"/>
        <v>0</v>
      </c>
      <c r="G15" s="67">
        <f t="shared" si="2"/>
        <v>0</v>
      </c>
      <c r="H15" s="67">
        <f t="shared" si="2"/>
        <v>5</v>
      </c>
      <c r="I15" s="67">
        <f t="shared" si="2"/>
        <v>0</v>
      </c>
      <c r="J15" s="67">
        <f t="shared" si="2"/>
        <v>4.5</v>
      </c>
      <c r="K15" s="67">
        <f t="shared" si="2"/>
        <v>3</v>
      </c>
      <c r="L15" s="67">
        <f t="shared" si="2"/>
        <v>4.9999999999999991</v>
      </c>
      <c r="M15" s="67">
        <f t="shared" si="2"/>
        <v>5</v>
      </c>
      <c r="N15" s="67">
        <f t="shared" si="2"/>
        <v>3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4270" priority="35">
      <formula>AND((D6/$D$5)&gt;0,(D6/$D$5)&lt;=0.2)</formula>
    </cfRule>
  </conditionalFormatting>
  <conditionalFormatting sqref="D6:D14">
    <cfRule type="expression" dxfId="4269" priority="36">
      <formula>AND((D6/$D$5)&gt;0.2,(D6/$D$5)&lt;=0.4)</formula>
    </cfRule>
  </conditionalFormatting>
  <conditionalFormatting sqref="D6:D14">
    <cfRule type="expression" dxfId="4268" priority="37">
      <formula>AND((D6/$D$5)*100&gt;40,(D6/$D$5)*100&lt;=60)</formula>
    </cfRule>
  </conditionalFormatting>
  <conditionalFormatting sqref="D6:D14">
    <cfRule type="expression" dxfId="4267" priority="38">
      <formula>AND((D6/$D$5)&gt;0.6,(D6/$D$5)&lt;=0.8)</formula>
    </cfRule>
  </conditionalFormatting>
  <conditionalFormatting sqref="D6:D14">
    <cfRule type="expression" dxfId="4266" priority="39">
      <formula>(D6/$D$5)&gt;0.8</formula>
    </cfRule>
  </conditionalFormatting>
  <conditionalFormatting sqref="E6:E14">
    <cfRule type="expression" dxfId="4265" priority="40">
      <formula>AND((E6/$E$5)&gt;0,(E6/$E$5)&lt;=0.2)</formula>
    </cfRule>
  </conditionalFormatting>
  <conditionalFormatting sqref="E6:E14">
    <cfRule type="expression" dxfId="4264" priority="41">
      <formula>AND((E6/$E$5)&gt;0.2,(E6/$E$5)&lt;=0.4)</formula>
    </cfRule>
  </conditionalFormatting>
  <conditionalFormatting sqref="E6:E14">
    <cfRule type="expression" dxfId="4263" priority="42">
      <formula>AND((E6/$E$5)&gt;0.4,(E6/$E$5)&lt;=0.6)</formula>
    </cfRule>
  </conditionalFormatting>
  <conditionalFormatting sqref="E6:E14">
    <cfRule type="expression" dxfId="4262" priority="43">
      <formula>AND((E6/$E$5)&gt;0.6,(E6/$E$5)&lt;=0.8)</formula>
    </cfRule>
  </conditionalFormatting>
  <conditionalFormatting sqref="E6:E14">
    <cfRule type="expression" dxfId="4261" priority="44">
      <formula>(E6/$E$5)&gt;0.8</formula>
    </cfRule>
  </conditionalFormatting>
  <conditionalFormatting sqref="F6:F14">
    <cfRule type="expression" dxfId="4260" priority="45">
      <formula>AND((F6/$F$5)&gt;0.2,(F6/$F$5)&lt;=0.4)</formula>
    </cfRule>
  </conditionalFormatting>
  <conditionalFormatting sqref="F6:F14">
    <cfRule type="expression" dxfId="4259" priority="46">
      <formula>AND((F6/$F$5)*100&gt;0,(F6/$F$5)*100&lt;=20)</formula>
    </cfRule>
  </conditionalFormatting>
  <conditionalFormatting sqref="F6:F14">
    <cfRule type="expression" dxfId="4258" priority="47">
      <formula>AND((F6/$F$5)*100&gt;40,(F6/$F$5)*100&lt;=60)</formula>
    </cfRule>
  </conditionalFormatting>
  <conditionalFormatting sqref="F6:F14">
    <cfRule type="expression" dxfId="4257" priority="48">
      <formula>AND((F6/$F$5)*100&gt;60,(F6/$F$5)*100&lt;=80)</formula>
    </cfRule>
  </conditionalFormatting>
  <conditionalFormatting sqref="F6:F14">
    <cfRule type="expression" dxfId="4256" priority="49">
      <formula>(F6/$F$5)&gt;0.8</formula>
    </cfRule>
  </conditionalFormatting>
  <conditionalFormatting sqref="G7:G14">
    <cfRule type="expression" dxfId="4255" priority="50">
      <formula>AND((G7/$G$5)&gt;0,(G7/$G$5)&lt;=0.2)</formula>
    </cfRule>
  </conditionalFormatting>
  <conditionalFormatting sqref="G7:G14">
    <cfRule type="expression" dxfId="4254" priority="51">
      <formula>AND((G7/$G$5)&gt;0.2,(G7/$G$5)&lt;=0.4)</formula>
    </cfRule>
  </conditionalFormatting>
  <conditionalFormatting sqref="G7:G14">
    <cfRule type="expression" dxfId="4253" priority="52">
      <formula>AND((G7/$G$5)&gt;0.4,(G7/$G$5)&lt;=0.6)</formula>
    </cfRule>
  </conditionalFormatting>
  <conditionalFormatting sqref="G7:G14">
    <cfRule type="expression" dxfId="4252" priority="53">
      <formula>AND((G7/$G$5)&gt;0.6,(G7/$G$5)*100&lt;=0.8)</formula>
    </cfRule>
  </conditionalFormatting>
  <conditionalFormatting sqref="G7:G14">
    <cfRule type="expression" dxfId="4251" priority="54">
      <formula>(G7/$G$5)&gt;0.8</formula>
    </cfRule>
  </conditionalFormatting>
  <conditionalFormatting sqref="H6:H14">
    <cfRule type="expression" dxfId="4250" priority="55">
      <formula>AND((H6/$H$5)&gt;0,(H6/$H$5)&lt;=0.2)</formula>
    </cfRule>
  </conditionalFormatting>
  <conditionalFormatting sqref="H6:H14">
    <cfRule type="expression" dxfId="4249" priority="56">
      <formula>AND((H6/$H$5)&gt;0.2,(H6/$H$5)&lt;=0.4)</formula>
    </cfRule>
  </conditionalFormatting>
  <conditionalFormatting sqref="H6:H14">
    <cfRule type="expression" dxfId="4248" priority="57">
      <formula>AND((H6/$H$5)&gt;0.4,(H6/$H$5)&lt;=0.6)</formula>
    </cfRule>
  </conditionalFormatting>
  <conditionalFormatting sqref="H6:H14">
    <cfRule type="expression" dxfId="4247" priority="58">
      <formula>AND((H6/$H$5)&gt;0.6,(H6/$H$5)&lt;=0.8)</formula>
    </cfRule>
  </conditionalFormatting>
  <conditionalFormatting sqref="H6:H14">
    <cfRule type="expression" dxfId="4246" priority="59">
      <formula>(H6/$H$5)&gt;0.8</formula>
    </cfRule>
  </conditionalFormatting>
  <conditionalFormatting sqref="D7:P12 D13:L13 N13:P13 D14:P14 D6:F6 H6:P6">
    <cfRule type="containsBlanks" dxfId="4245" priority="60">
      <formula>LEN(TRIM(D6))=0</formula>
    </cfRule>
  </conditionalFormatting>
  <conditionalFormatting sqref="I6:I14">
    <cfRule type="expression" dxfId="4244" priority="61">
      <formula>AND((I6/$I$5)&gt;0,(I6/$I$5)&lt;=0.2)</formula>
    </cfRule>
  </conditionalFormatting>
  <conditionalFormatting sqref="I6:I14">
    <cfRule type="expression" dxfId="4243" priority="62">
      <formula>AND((I6/$I$5)&gt;0.2,(I6/$I$5)&lt;=0.4)</formula>
    </cfRule>
  </conditionalFormatting>
  <conditionalFormatting sqref="I6:I14">
    <cfRule type="expression" dxfId="4242" priority="63">
      <formula>AND((I6/$I$5)&gt;0.4,(I6/$I$5)&lt;=0.6)</formula>
    </cfRule>
  </conditionalFormatting>
  <conditionalFormatting sqref="I6:I14">
    <cfRule type="expression" dxfId="4241" priority="64">
      <formula>AND((I6/$I$5)&gt;0.6,(I6/$I$5)&lt;=0.8)</formula>
    </cfRule>
  </conditionalFormatting>
  <conditionalFormatting sqref="I6:I14">
    <cfRule type="expression" dxfId="4240" priority="65">
      <formula>(I6/$I$5)&gt;0.8</formula>
    </cfRule>
  </conditionalFormatting>
  <conditionalFormatting sqref="J6:J14">
    <cfRule type="expression" dxfId="4239" priority="66">
      <formula>AND((J6/$J$5)&gt;0,(J6/$J$5)&lt;=0.2)</formula>
    </cfRule>
  </conditionalFormatting>
  <conditionalFormatting sqref="J6:J14">
    <cfRule type="expression" dxfId="4238" priority="67">
      <formula>AND((J6/$J$5)&gt;0.2,(J6/$J$5)&lt;=0.4)</formula>
    </cfRule>
  </conditionalFormatting>
  <conditionalFormatting sqref="J6:J14">
    <cfRule type="expression" dxfId="4237" priority="68">
      <formula>AND((J6/$J$5)&gt;0.4,(J6/$J$5)&lt;=0.62)</formula>
    </cfRule>
  </conditionalFormatting>
  <conditionalFormatting sqref="J6:J14">
    <cfRule type="expression" dxfId="4236" priority="69">
      <formula>AND((J6/$J$5)&gt;0.6,(J6/$J$5)&lt;=0.8)</formula>
    </cfRule>
  </conditionalFormatting>
  <conditionalFormatting sqref="J6:J14">
    <cfRule type="expression" dxfId="4235" priority="70">
      <formula>(J6/$J$5)&gt;0.8</formula>
    </cfRule>
  </conditionalFormatting>
  <conditionalFormatting sqref="K6:K14">
    <cfRule type="expression" dxfId="4234" priority="71">
      <formula>AND((K6/$K$5)&gt;0,(K6/$K$5)&lt;=0.2)</formula>
    </cfRule>
  </conditionalFormatting>
  <conditionalFormatting sqref="K6:K14">
    <cfRule type="expression" dxfId="4233" priority="72">
      <formula>AND((K6/$K$5)&gt;0.2,(K6/$K$5)&lt;=0.4)</formula>
    </cfRule>
  </conditionalFormatting>
  <conditionalFormatting sqref="K6:K14">
    <cfRule type="expression" dxfId="4232" priority="73">
      <formula>AND((K6/$K$5)&gt;0.4,(K6/$K$5)&lt;=0.6)</formula>
    </cfRule>
  </conditionalFormatting>
  <conditionalFormatting sqref="K6:K14">
    <cfRule type="expression" dxfId="4231" priority="74">
      <formula>AND((K6/$K$5)&gt;0.6,(K6/$K$5)&lt;=0.8)</formula>
    </cfRule>
  </conditionalFormatting>
  <conditionalFormatting sqref="K6:K14">
    <cfRule type="expression" dxfId="4230" priority="75">
      <formula>(K6/$K$5)&gt;0.8</formula>
    </cfRule>
  </conditionalFormatting>
  <conditionalFormatting sqref="L6:L14">
    <cfRule type="expression" dxfId="4229" priority="76">
      <formula>AND((L6/$L$5)&gt;0,(L6/$L$5)&lt;=0.2)</formula>
    </cfRule>
  </conditionalFormatting>
  <conditionalFormatting sqref="L6:L14">
    <cfRule type="expression" dxfId="4228" priority="77">
      <formula>AND((L6/$L$5)&gt;0.2,(L6/$L$5)&lt;=0.4)</formula>
    </cfRule>
  </conditionalFormatting>
  <conditionalFormatting sqref="L6:L14">
    <cfRule type="expression" dxfId="4227" priority="78">
      <formula>AND((L6/$L$5)&gt;0.4,(L6/$L$5)&lt;=0.6)</formula>
    </cfRule>
  </conditionalFormatting>
  <conditionalFormatting sqref="L6:L14">
    <cfRule type="expression" dxfId="4226" priority="79">
      <formula>AND((L6/$L$5)&gt;0.6,(L6/$L$5)&lt;=0.8)</formula>
    </cfRule>
  </conditionalFormatting>
  <conditionalFormatting sqref="L6:L14">
    <cfRule type="expression" dxfId="4225" priority="80">
      <formula>(L6/$L$5)&gt;0.8</formula>
    </cfRule>
  </conditionalFormatting>
  <conditionalFormatting sqref="M6:M12 M14">
    <cfRule type="expression" dxfId="4224" priority="81">
      <formula>AND((M6/$M$5)&gt;0,(M6/$M$5)&lt;=0.2)</formula>
    </cfRule>
  </conditionalFormatting>
  <conditionalFormatting sqref="M6:M12 M14">
    <cfRule type="expression" dxfId="4223" priority="82">
      <formula>AND((M6/$M$5)&gt;0.2,(M6/$M$5)&lt;=0.4)</formula>
    </cfRule>
  </conditionalFormatting>
  <conditionalFormatting sqref="M6:M12 M14">
    <cfRule type="expression" dxfId="4222" priority="83">
      <formula>AND((M6/$M$5)&gt;0.4,(M6/$M$5)&lt;=0.6)</formula>
    </cfRule>
  </conditionalFormatting>
  <conditionalFormatting sqref="M6:M12 M14">
    <cfRule type="expression" dxfId="4221" priority="84">
      <formula>AND((M6/$M$5)&gt;0.6,(M6/$M$5)&lt;=0.8)</formula>
    </cfRule>
  </conditionalFormatting>
  <conditionalFormatting sqref="M6:M12 M14">
    <cfRule type="expression" dxfId="4220" priority="85">
      <formula>(M6/$M$5)&gt;0.8</formula>
    </cfRule>
  </conditionalFormatting>
  <conditionalFormatting sqref="N6:N14">
    <cfRule type="expression" dxfId="4219" priority="86">
      <formula>AND((N6/$N$5)&gt;0,(N6/$N$5)&lt;=0.2)</formula>
    </cfRule>
  </conditionalFormatting>
  <conditionalFormatting sqref="N6:N14">
    <cfRule type="expression" dxfId="4218" priority="87">
      <formula>AND((N6/$N$5)&gt;0.2,(N6/$N$5)&lt;=0.4)</formula>
    </cfRule>
  </conditionalFormatting>
  <conditionalFormatting sqref="N6:N14">
    <cfRule type="expression" dxfId="4217" priority="88">
      <formula>AND((N6/$N$5)&gt;0.4,(N6/$N$5)&lt;=0.6)</formula>
    </cfRule>
  </conditionalFormatting>
  <conditionalFormatting sqref="N6:N14">
    <cfRule type="expression" dxfId="4216" priority="89">
      <formula>AND((N6/$N$5)&gt;0.6,(N6/$N$5)&lt;=0.8)</formula>
    </cfRule>
  </conditionalFormatting>
  <conditionalFormatting sqref="N6:N14">
    <cfRule type="expression" dxfId="4215" priority="90">
      <formula>(N6/$N$5)&gt;0.8</formula>
    </cfRule>
  </conditionalFormatting>
  <conditionalFormatting sqref="O6:O14">
    <cfRule type="expression" dxfId="4214" priority="91">
      <formula>AND((O6/$O$5)&gt;0,(O6/$O$5)&lt;=0.2)</formula>
    </cfRule>
  </conditionalFormatting>
  <conditionalFormatting sqref="O6:O14">
    <cfRule type="expression" dxfId="4213" priority="92">
      <formula>AND((O6/$O$5)&gt;0.2,(O6/$O$5)&lt;=0.4)</formula>
    </cfRule>
  </conditionalFormatting>
  <conditionalFormatting sqref="O6:O14">
    <cfRule type="expression" dxfId="4212" priority="93">
      <formula>AND((O6/$O$5)&gt;0.4,(O6/$O$5)&lt;=0.6)</formula>
    </cfRule>
  </conditionalFormatting>
  <conditionalFormatting sqref="O6:O14">
    <cfRule type="expression" dxfId="4211" priority="94">
      <formula>AND((O6/$O$5)&gt;0.6,(O6/$O$5)&lt;=0.8)</formula>
    </cfRule>
  </conditionalFormatting>
  <conditionalFormatting sqref="O6:O14">
    <cfRule type="expression" dxfId="4210" priority="95">
      <formula>(O6/$O$5)&gt;0.8</formula>
    </cfRule>
  </conditionalFormatting>
  <conditionalFormatting sqref="P6:P14">
    <cfRule type="expression" dxfId="4209" priority="96">
      <formula>AND((P6/$P$5)&gt;0,(P6/$P$5)&lt;=0.2)</formula>
    </cfRule>
  </conditionalFormatting>
  <conditionalFormatting sqref="P6:P14">
    <cfRule type="expression" dxfId="4208" priority="97">
      <formula>AND((P6/$P$5)&gt;0.2,(P6/$P$5)&lt;=0.4)</formula>
    </cfRule>
  </conditionalFormatting>
  <conditionalFormatting sqref="P6:P14">
    <cfRule type="expression" dxfId="4207" priority="98">
      <formula>AND((P6/$P$5)&gt;0.4,(P6/$P$5)&lt;=0.6)</formula>
    </cfRule>
  </conditionalFormatting>
  <conditionalFormatting sqref="P6:P14">
    <cfRule type="expression" dxfId="4206" priority="99">
      <formula>AND((P6/$P$5)&gt;0.6,(P6/$P$5)&lt;=0.8)</formula>
    </cfRule>
  </conditionalFormatting>
  <conditionalFormatting sqref="P6:P14">
    <cfRule type="expression" dxfId="4205" priority="100">
      <formula>(P6/$P$5)&gt;0.8</formula>
    </cfRule>
  </conditionalFormatting>
  <conditionalFormatting sqref="Q5:R14">
    <cfRule type="containsBlanks" dxfId="4204" priority="101">
      <formula>LEN(TRIM(Q5))=0</formula>
    </cfRule>
  </conditionalFormatting>
  <conditionalFormatting sqref="Q6:R14 D5:P5 D13:L13 N13:P13 D14:P14 D7:P12 D6:F6 H6:P6">
    <cfRule type="cellIs" dxfId="4203" priority="102" operator="equal">
      <formula>0</formula>
    </cfRule>
  </conditionalFormatting>
  <conditionalFormatting sqref="R5">
    <cfRule type="cellIs" dxfId="4202" priority="34" operator="greaterThan">
      <formula>100</formula>
    </cfRule>
  </conditionalFormatting>
  <conditionalFormatting sqref="R5">
    <cfRule type="cellIs" dxfId="4201" priority="33" operator="lessThan">
      <formula>100</formula>
    </cfRule>
  </conditionalFormatting>
  <conditionalFormatting sqref="R6:R14">
    <cfRule type="top10" dxfId="4200" priority="32" rank="3"/>
  </conditionalFormatting>
  <conditionalFormatting sqref="G12">
    <cfRule type="expression" dxfId="4199" priority="27">
      <formula>AND((G12/$I$5)&gt;0,(G12/$I$5)&lt;=0.2)</formula>
    </cfRule>
  </conditionalFormatting>
  <conditionalFormatting sqref="G12">
    <cfRule type="expression" dxfId="4198" priority="28">
      <formula>AND((G12/$I$5)&gt;0.2,(G12/$I$5)&lt;=0.4)</formula>
    </cfRule>
  </conditionalFormatting>
  <conditionalFormatting sqref="G12">
    <cfRule type="expression" dxfId="4197" priority="29">
      <formula>AND((G12/$I$5)&gt;0.4,(G12/$I$5)&lt;=0.6)</formula>
    </cfRule>
  </conditionalFormatting>
  <conditionalFormatting sqref="G12">
    <cfRule type="expression" dxfId="4196" priority="30">
      <formula>AND((G12/$I$5)&gt;0.6,(G12/$I$5)&lt;=0.8)</formula>
    </cfRule>
  </conditionalFormatting>
  <conditionalFormatting sqref="G12">
    <cfRule type="expression" dxfId="4195" priority="31">
      <formula>(G12/$I$5)&gt;0.8</formula>
    </cfRule>
  </conditionalFormatting>
  <conditionalFormatting sqref="G12">
    <cfRule type="expression" dxfId="4194" priority="22">
      <formula>AND((G12/$E$5)&gt;0,(G12/$E$5)&lt;=0.2)</formula>
    </cfRule>
  </conditionalFormatting>
  <conditionalFormatting sqref="G12">
    <cfRule type="expression" dxfId="4193" priority="23">
      <formula>AND((G12/$E$5)&gt;0.2,(G12/$E$5)&lt;=0.4)</formula>
    </cfRule>
  </conditionalFormatting>
  <conditionalFormatting sqref="G12">
    <cfRule type="expression" dxfId="4192" priority="24">
      <formula>AND((G12/$E$5)&gt;0.4,(G12/$E$5)&lt;=0.6)</formula>
    </cfRule>
  </conditionalFormatting>
  <conditionalFormatting sqref="G12">
    <cfRule type="expression" dxfId="4191" priority="25">
      <formula>AND((G12/$E$5)&gt;0.6,(G12/$E$5)&lt;=0.8)</formula>
    </cfRule>
  </conditionalFormatting>
  <conditionalFormatting sqref="G12">
    <cfRule type="expression" dxfId="4190" priority="26">
      <formula>(G12/$E$5)&gt;0.8</formula>
    </cfRule>
  </conditionalFormatting>
  <conditionalFormatting sqref="M13">
    <cfRule type="containsBlanks" dxfId="4189" priority="15">
      <formula>LEN(TRIM(M13))=0</formula>
    </cfRule>
  </conditionalFormatting>
  <conditionalFormatting sqref="M13">
    <cfRule type="expression" dxfId="4188" priority="16">
      <formula>AND((M13/$M$5)&gt;0,(M13/$M$5)&lt;=0.2)</formula>
    </cfRule>
  </conditionalFormatting>
  <conditionalFormatting sqref="M13">
    <cfRule type="expression" dxfId="4187" priority="17">
      <formula>AND((M13/$M$5)&gt;0.2,(M13/$M$5)&lt;=0.4)</formula>
    </cfRule>
  </conditionalFormatting>
  <conditionalFormatting sqref="M13">
    <cfRule type="expression" dxfId="4186" priority="18">
      <formula>AND((M13/$M$5)&gt;0.4,(M13/$M$5)&lt;=0.6)</formula>
    </cfRule>
  </conditionalFormatting>
  <conditionalFormatting sqref="M13">
    <cfRule type="expression" dxfId="4185" priority="19">
      <formula>AND((M13/$M$5)&gt;0.6,(M13/$M$5)&lt;=0.8)</formula>
    </cfRule>
  </conditionalFormatting>
  <conditionalFormatting sqref="M13">
    <cfRule type="expression" dxfId="4184" priority="20">
      <formula>(M13/$M$5)&gt;0.8</formula>
    </cfRule>
  </conditionalFormatting>
  <conditionalFormatting sqref="M13">
    <cfRule type="cellIs" dxfId="4183" priority="21" operator="equal">
      <formula>0</formula>
    </cfRule>
  </conditionalFormatting>
  <conditionalFormatting sqref="M14">
    <cfRule type="expression" dxfId="4182" priority="10">
      <formula>AND((M14/$L$5)&gt;0,(M14/$L$5)&lt;=0.2)</formula>
    </cfRule>
  </conditionalFormatting>
  <conditionalFormatting sqref="M14">
    <cfRule type="expression" dxfId="4181" priority="11">
      <formula>AND((M14/$L$5)&gt;0.2,(M14/$L$5)&lt;=0.4)</formula>
    </cfRule>
  </conditionalFormatting>
  <conditionalFormatting sqref="M14">
    <cfRule type="expression" dxfId="4180" priority="12">
      <formula>AND((M14/$L$5)&gt;0.4,(M14/$L$5)&lt;=0.6)</formula>
    </cfRule>
  </conditionalFormatting>
  <conditionalFormatting sqref="M14">
    <cfRule type="expression" dxfId="4179" priority="13">
      <formula>AND((M14/$L$5)&gt;0.6,(M14/$L$5)&lt;=0.8)</formula>
    </cfRule>
  </conditionalFormatting>
  <conditionalFormatting sqref="M14">
    <cfRule type="expression" dxfId="4178" priority="14">
      <formula>(M14/$L$5)&gt;0.8</formula>
    </cfRule>
  </conditionalFormatting>
  <conditionalFormatting sqref="G6">
    <cfRule type="containsBlanks" dxfId="4177" priority="3">
      <formula>LEN(TRIM(G6))=0</formula>
    </cfRule>
  </conditionalFormatting>
  <conditionalFormatting sqref="G6">
    <cfRule type="expression" dxfId="4176" priority="4">
      <formula>AND((G6/$J$5)&gt;0,(G6/$J$5)&lt;=0.2)</formula>
    </cfRule>
  </conditionalFormatting>
  <conditionalFormatting sqref="G6">
    <cfRule type="expression" dxfId="4175" priority="5">
      <formula>AND((G6/$J$5)&gt;0.2,(G6/$J$5)&lt;=0.4)</formula>
    </cfRule>
  </conditionalFormatting>
  <conditionalFormatting sqref="G6">
    <cfRule type="expression" dxfId="4174" priority="6">
      <formula>AND((G6/$J$5)&gt;0.4,(G6/$J$5)&lt;=0.62)</formula>
    </cfRule>
  </conditionalFormatting>
  <conditionalFormatting sqref="G6">
    <cfRule type="expression" dxfId="4173" priority="7">
      <formula>AND((G6/$J$5)&gt;0.6,(G6/$J$5)&lt;=0.8)</formula>
    </cfRule>
  </conditionalFormatting>
  <conditionalFormatting sqref="G6">
    <cfRule type="expression" dxfId="4172" priority="8">
      <formula>(G6/$J$5)&gt;0.8</formula>
    </cfRule>
  </conditionalFormatting>
  <conditionalFormatting sqref="G6">
    <cfRule type="cellIs" dxfId="4171" priority="9" operator="equal">
      <formula>0</formula>
    </cfRule>
  </conditionalFormatting>
  <conditionalFormatting sqref="D15:P15">
    <cfRule type="cellIs" dxfId="4170" priority="2" operator="greaterThan">
      <formula>D5</formula>
    </cfRule>
  </conditionalFormatting>
  <conditionalFormatting sqref="D15:P15">
    <cfRule type="cellIs" dxfId="4169" priority="1" operator="lessThan">
      <formula>D5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1DE7-20F1-46F1-B595-229F6DF18DB6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3</v>
      </c>
      <c r="E5" s="30"/>
      <c r="F5" s="30"/>
      <c r="G5" s="30">
        <v>1.5</v>
      </c>
      <c r="H5" s="30"/>
      <c r="I5" s="30"/>
      <c r="J5" s="30">
        <v>3</v>
      </c>
      <c r="K5" s="30"/>
      <c r="L5" s="30">
        <v>2</v>
      </c>
      <c r="M5" s="30">
        <v>3</v>
      </c>
      <c r="N5" s="30"/>
      <c r="O5" s="30">
        <v>3</v>
      </c>
      <c r="P5" s="31">
        <v>3</v>
      </c>
      <c r="Q5" s="61">
        <f t="shared" ref="Q5:Q14" si="0">SUM(D5:P5)</f>
        <v>18.5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/>
      <c r="F6" s="33"/>
      <c r="G6" s="33"/>
      <c r="H6" s="68"/>
      <c r="I6" s="33"/>
      <c r="J6" s="33"/>
      <c r="K6" s="33"/>
      <c r="L6" s="33"/>
      <c r="M6" s="33"/>
      <c r="N6" s="33"/>
      <c r="O6" s="33"/>
      <c r="P6" s="34"/>
      <c r="Q6" s="63">
        <f t="shared" si="0"/>
        <v>0</v>
      </c>
      <c r="R6" s="64">
        <f t="shared" ref="R6:R14" si="1">IF($Q$5=0,0,Q6/$Q$5*100)</f>
        <v>0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>
        <v>0.2</v>
      </c>
      <c r="E7" s="33"/>
      <c r="F7" s="33"/>
      <c r="G7" s="33">
        <v>1.5</v>
      </c>
      <c r="H7" s="33"/>
      <c r="I7" s="33"/>
      <c r="J7" s="33">
        <v>1.8</v>
      </c>
      <c r="K7" s="33"/>
      <c r="L7" s="33">
        <v>1.5</v>
      </c>
      <c r="M7" s="33">
        <v>0.1</v>
      </c>
      <c r="N7" s="33"/>
      <c r="O7" s="33">
        <v>2</v>
      </c>
      <c r="P7" s="34">
        <v>1.7</v>
      </c>
      <c r="Q7" s="63">
        <f t="shared" si="0"/>
        <v>8.7999999999999989</v>
      </c>
      <c r="R7" s="64">
        <f t="shared" si="1"/>
        <v>47.567567567567558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/>
      <c r="F8" s="33"/>
      <c r="G8" s="33"/>
      <c r="H8" s="33"/>
      <c r="I8" s="33"/>
      <c r="J8" s="33">
        <v>0.5</v>
      </c>
      <c r="K8" s="33"/>
      <c r="L8" s="33">
        <v>0.5</v>
      </c>
      <c r="M8" s="33"/>
      <c r="N8" s="33"/>
      <c r="O8" s="33"/>
      <c r="P8" s="34"/>
      <c r="Q8" s="63">
        <f t="shared" si="0"/>
        <v>1</v>
      </c>
      <c r="R8" s="64">
        <f t="shared" si="1"/>
        <v>5.4054054054054053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  <c r="Q9" s="63">
        <f t="shared" si="0"/>
        <v>0</v>
      </c>
      <c r="R9" s="64">
        <f t="shared" si="1"/>
        <v>0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4"/>
      <c r="Q10" s="63">
        <f t="shared" si="0"/>
        <v>0</v>
      </c>
      <c r="R10" s="64">
        <f t="shared" si="1"/>
        <v>0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4"/>
      <c r="Q11" s="63">
        <f t="shared" si="0"/>
        <v>0</v>
      </c>
      <c r="R11" s="64">
        <f t="shared" si="1"/>
        <v>0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1.5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63">
        <f t="shared" si="0"/>
        <v>1.5</v>
      </c>
      <c r="R12" s="64">
        <f t="shared" si="1"/>
        <v>8.1081081081081088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0.3</v>
      </c>
      <c r="E13" s="33"/>
      <c r="F13" s="33"/>
      <c r="G13" s="33"/>
      <c r="H13" s="33"/>
      <c r="I13" s="33"/>
      <c r="J13" s="33">
        <v>0.1</v>
      </c>
      <c r="K13" s="33"/>
      <c r="L13" s="33"/>
      <c r="M13" s="33">
        <v>0.7</v>
      </c>
      <c r="N13" s="33"/>
      <c r="O13" s="33">
        <v>0.2</v>
      </c>
      <c r="P13" s="34">
        <v>0.7</v>
      </c>
      <c r="Q13" s="63">
        <f t="shared" si="0"/>
        <v>2</v>
      </c>
      <c r="R13" s="64">
        <f t="shared" si="1"/>
        <v>10.810810810810811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>
        <v>1</v>
      </c>
      <c r="E14" s="59"/>
      <c r="F14" s="59"/>
      <c r="G14" s="59"/>
      <c r="H14" s="59"/>
      <c r="I14" s="59"/>
      <c r="J14" s="59">
        <v>0.6</v>
      </c>
      <c r="K14" s="59"/>
      <c r="L14" s="59"/>
      <c r="M14" s="59">
        <v>2.2000000000000002</v>
      </c>
      <c r="N14" s="59"/>
      <c r="O14" s="59">
        <v>0.8</v>
      </c>
      <c r="P14" s="60">
        <v>0.6</v>
      </c>
      <c r="Q14" s="65">
        <f t="shared" si="0"/>
        <v>5.2</v>
      </c>
      <c r="R14" s="66">
        <f t="shared" si="1"/>
        <v>28.108108108108109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3</v>
      </c>
      <c r="E15" s="67">
        <f t="shared" si="2"/>
        <v>0</v>
      </c>
      <c r="F15" s="67">
        <f t="shared" si="2"/>
        <v>0</v>
      </c>
      <c r="G15" s="67">
        <f t="shared" si="2"/>
        <v>1.5</v>
      </c>
      <c r="H15" s="67">
        <f t="shared" si="2"/>
        <v>0</v>
      </c>
      <c r="I15" s="67">
        <f t="shared" si="2"/>
        <v>0</v>
      </c>
      <c r="J15" s="67">
        <f t="shared" si="2"/>
        <v>3</v>
      </c>
      <c r="K15" s="67">
        <f t="shared" si="2"/>
        <v>0</v>
      </c>
      <c r="L15" s="67">
        <f t="shared" si="2"/>
        <v>2</v>
      </c>
      <c r="M15" s="67">
        <f t="shared" si="2"/>
        <v>3</v>
      </c>
      <c r="N15" s="67">
        <f t="shared" si="2"/>
        <v>0</v>
      </c>
      <c r="O15" s="67">
        <f t="shared" si="2"/>
        <v>3</v>
      </c>
      <c r="P15" s="67">
        <f t="shared" si="2"/>
        <v>3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4168" priority="35">
      <formula>AND((D6/$D$5)&gt;0,(D6/$D$5)&lt;=0.2)</formula>
    </cfRule>
  </conditionalFormatting>
  <conditionalFormatting sqref="D6:D14">
    <cfRule type="expression" dxfId="4167" priority="36">
      <formula>AND((D6/$D$5)&gt;0.2,(D6/$D$5)&lt;=0.4)</formula>
    </cfRule>
  </conditionalFormatting>
  <conditionalFormatting sqref="D6:D14">
    <cfRule type="expression" dxfId="4166" priority="37">
      <formula>AND((D6/$D$5)*100&gt;40,(D6/$D$5)*100&lt;=60)</formula>
    </cfRule>
  </conditionalFormatting>
  <conditionalFormatting sqref="D6:D14">
    <cfRule type="expression" dxfId="4165" priority="38">
      <formula>AND((D6/$D$5)&gt;0.6,(D6/$D$5)&lt;=0.8)</formula>
    </cfRule>
  </conditionalFormatting>
  <conditionalFormatting sqref="D6:D14">
    <cfRule type="expression" dxfId="4164" priority="39">
      <formula>(D6/$D$5)&gt;0.8</formula>
    </cfRule>
  </conditionalFormatting>
  <conditionalFormatting sqref="E6:E14">
    <cfRule type="expression" dxfId="4163" priority="40">
      <formula>AND((E6/$E$5)&gt;0,(E6/$E$5)&lt;=0.2)</formula>
    </cfRule>
  </conditionalFormatting>
  <conditionalFormatting sqref="E6:E14">
    <cfRule type="expression" dxfId="4162" priority="41">
      <formula>AND((E6/$E$5)&gt;0.2,(E6/$E$5)&lt;=0.4)</formula>
    </cfRule>
  </conditionalFormatting>
  <conditionalFormatting sqref="E6:E14">
    <cfRule type="expression" dxfId="4161" priority="42">
      <formula>AND((E6/$E$5)&gt;0.4,(E6/$E$5)&lt;=0.6)</formula>
    </cfRule>
  </conditionalFormatting>
  <conditionalFormatting sqref="E6:E14">
    <cfRule type="expression" dxfId="4160" priority="43">
      <formula>AND((E6/$E$5)&gt;0.6,(E6/$E$5)&lt;=0.8)</formula>
    </cfRule>
  </conditionalFormatting>
  <conditionalFormatting sqref="E6:E14">
    <cfRule type="expression" dxfId="4159" priority="44">
      <formula>(E6/$E$5)&gt;0.8</formula>
    </cfRule>
  </conditionalFormatting>
  <conditionalFormatting sqref="F6:F14">
    <cfRule type="expression" dxfId="4158" priority="45">
      <formula>AND((F6/$F$5)&gt;0.2,(F6/$F$5)&lt;=0.4)</formula>
    </cfRule>
  </conditionalFormatting>
  <conditionalFormatting sqref="F6:F14">
    <cfRule type="expression" dxfId="4157" priority="46">
      <formula>AND((F6/$F$5)*100&gt;0,(F6/$F$5)*100&lt;=20)</formula>
    </cfRule>
  </conditionalFormatting>
  <conditionalFormatting sqref="F6:F14">
    <cfRule type="expression" dxfId="4156" priority="47">
      <formula>AND((F6/$F$5)*100&gt;40,(F6/$F$5)*100&lt;=60)</formula>
    </cfRule>
  </conditionalFormatting>
  <conditionalFormatting sqref="F6:F14">
    <cfRule type="expression" dxfId="4155" priority="48">
      <formula>AND((F6/$F$5)*100&gt;60,(F6/$F$5)*100&lt;=80)</formula>
    </cfRule>
  </conditionalFormatting>
  <conditionalFormatting sqref="F6:F14">
    <cfRule type="expression" dxfId="4154" priority="49">
      <formula>(F6/$F$5)&gt;0.8</formula>
    </cfRule>
  </conditionalFormatting>
  <conditionalFormatting sqref="G7:G14">
    <cfRule type="expression" dxfId="4153" priority="50">
      <formula>AND((G7/$G$5)&gt;0,(G7/$G$5)&lt;=0.2)</formula>
    </cfRule>
  </conditionalFormatting>
  <conditionalFormatting sqref="G7:G14">
    <cfRule type="expression" dxfId="4152" priority="51">
      <formula>AND((G7/$G$5)&gt;0.2,(G7/$G$5)&lt;=0.4)</formula>
    </cfRule>
  </conditionalFormatting>
  <conditionalFormatting sqref="G7:G14">
    <cfRule type="expression" dxfId="4151" priority="52">
      <formula>AND((G7/$G$5)&gt;0.4,(G7/$G$5)&lt;=0.6)</formula>
    </cfRule>
  </conditionalFormatting>
  <conditionalFormatting sqref="G7:G14">
    <cfRule type="expression" dxfId="4150" priority="53">
      <formula>AND((G7/$G$5)&gt;0.6,(G7/$G$5)*100&lt;=0.8)</formula>
    </cfRule>
  </conditionalFormatting>
  <conditionalFormatting sqref="G7:G14">
    <cfRule type="expression" dxfId="4149" priority="54">
      <formula>(G7/$G$5)&gt;0.8</formula>
    </cfRule>
  </conditionalFormatting>
  <conditionalFormatting sqref="H6:H14">
    <cfRule type="expression" dxfId="4148" priority="55">
      <formula>AND((H6/$H$5)&gt;0,(H6/$H$5)&lt;=0.2)</formula>
    </cfRule>
  </conditionalFormatting>
  <conditionalFormatting sqref="H6:H14">
    <cfRule type="expression" dxfId="4147" priority="56">
      <formula>AND((H6/$H$5)&gt;0.2,(H6/$H$5)&lt;=0.4)</formula>
    </cfRule>
  </conditionalFormatting>
  <conditionalFormatting sqref="H6:H14">
    <cfRule type="expression" dxfId="4146" priority="57">
      <formula>AND((H6/$H$5)&gt;0.4,(H6/$H$5)&lt;=0.6)</formula>
    </cfRule>
  </conditionalFormatting>
  <conditionalFormatting sqref="H6:H14">
    <cfRule type="expression" dxfId="4145" priority="58">
      <formula>AND((H6/$H$5)&gt;0.6,(H6/$H$5)&lt;=0.8)</formula>
    </cfRule>
  </conditionalFormatting>
  <conditionalFormatting sqref="H6:H14">
    <cfRule type="expression" dxfId="4144" priority="59">
      <formula>(H6/$H$5)&gt;0.8</formula>
    </cfRule>
  </conditionalFormatting>
  <conditionalFormatting sqref="D7:P12 D13:L13 N13:P13 D14:P14 D6:F6 H6:P6">
    <cfRule type="containsBlanks" dxfId="4143" priority="60">
      <formula>LEN(TRIM(D6))=0</formula>
    </cfRule>
  </conditionalFormatting>
  <conditionalFormatting sqref="I6:I14">
    <cfRule type="expression" dxfId="4142" priority="61">
      <formula>AND((I6/$I$5)&gt;0,(I6/$I$5)&lt;=0.2)</formula>
    </cfRule>
  </conditionalFormatting>
  <conditionalFormatting sqref="I6:I14">
    <cfRule type="expression" dxfId="4141" priority="62">
      <formula>AND((I6/$I$5)&gt;0.2,(I6/$I$5)&lt;=0.4)</formula>
    </cfRule>
  </conditionalFormatting>
  <conditionalFormatting sqref="I6:I14">
    <cfRule type="expression" dxfId="4140" priority="63">
      <formula>AND((I6/$I$5)&gt;0.4,(I6/$I$5)&lt;=0.6)</formula>
    </cfRule>
  </conditionalFormatting>
  <conditionalFormatting sqref="I6:I14">
    <cfRule type="expression" dxfId="4139" priority="64">
      <formula>AND((I6/$I$5)&gt;0.6,(I6/$I$5)&lt;=0.8)</formula>
    </cfRule>
  </conditionalFormatting>
  <conditionalFormatting sqref="I6:I14">
    <cfRule type="expression" dxfId="4138" priority="65">
      <formula>(I6/$I$5)&gt;0.8</formula>
    </cfRule>
  </conditionalFormatting>
  <conditionalFormatting sqref="J6:J14">
    <cfRule type="expression" dxfId="4137" priority="66">
      <formula>AND((J6/$J$5)&gt;0,(J6/$J$5)&lt;=0.2)</formula>
    </cfRule>
  </conditionalFormatting>
  <conditionalFormatting sqref="J6:J14">
    <cfRule type="expression" dxfId="4136" priority="67">
      <formula>AND((J6/$J$5)&gt;0.2,(J6/$J$5)&lt;=0.4)</formula>
    </cfRule>
  </conditionalFormatting>
  <conditionalFormatting sqref="J6:J14">
    <cfRule type="expression" dxfId="4135" priority="68">
      <formula>AND((J6/$J$5)&gt;0.4,(J6/$J$5)&lt;=0.62)</formula>
    </cfRule>
  </conditionalFormatting>
  <conditionalFormatting sqref="J6:J14">
    <cfRule type="expression" dxfId="4134" priority="69">
      <formula>AND((J6/$J$5)&gt;0.6,(J6/$J$5)&lt;=0.8)</formula>
    </cfRule>
  </conditionalFormatting>
  <conditionalFormatting sqref="J6:J14">
    <cfRule type="expression" dxfId="4133" priority="70">
      <formula>(J6/$J$5)&gt;0.8</formula>
    </cfRule>
  </conditionalFormatting>
  <conditionalFormatting sqref="K6:K14">
    <cfRule type="expression" dxfId="4132" priority="71">
      <formula>AND((K6/$K$5)&gt;0,(K6/$K$5)&lt;=0.2)</formula>
    </cfRule>
  </conditionalFormatting>
  <conditionalFormatting sqref="K6:K14">
    <cfRule type="expression" dxfId="4131" priority="72">
      <formula>AND((K6/$K$5)&gt;0.2,(K6/$K$5)&lt;=0.4)</formula>
    </cfRule>
  </conditionalFormatting>
  <conditionalFormatting sqref="K6:K14">
    <cfRule type="expression" dxfId="4130" priority="73">
      <formula>AND((K6/$K$5)&gt;0.4,(K6/$K$5)&lt;=0.6)</formula>
    </cfRule>
  </conditionalFormatting>
  <conditionalFormatting sqref="K6:K14">
    <cfRule type="expression" dxfId="4129" priority="74">
      <formula>AND((K6/$K$5)&gt;0.6,(K6/$K$5)&lt;=0.8)</formula>
    </cfRule>
  </conditionalFormatting>
  <conditionalFormatting sqref="K6:K14">
    <cfRule type="expression" dxfId="4128" priority="75">
      <formula>(K6/$K$5)&gt;0.8</formula>
    </cfRule>
  </conditionalFormatting>
  <conditionalFormatting sqref="L6:L14">
    <cfRule type="expression" dxfId="4127" priority="76">
      <formula>AND((L6/$L$5)&gt;0,(L6/$L$5)&lt;=0.2)</formula>
    </cfRule>
  </conditionalFormatting>
  <conditionalFormatting sqref="L6:L14">
    <cfRule type="expression" dxfId="4126" priority="77">
      <formula>AND((L6/$L$5)&gt;0.2,(L6/$L$5)&lt;=0.4)</formula>
    </cfRule>
  </conditionalFormatting>
  <conditionalFormatting sqref="L6:L14">
    <cfRule type="expression" dxfId="4125" priority="78">
      <formula>AND((L6/$L$5)&gt;0.4,(L6/$L$5)&lt;=0.6)</formula>
    </cfRule>
  </conditionalFormatting>
  <conditionalFormatting sqref="L6:L14">
    <cfRule type="expression" dxfId="4124" priority="79">
      <formula>AND((L6/$L$5)&gt;0.6,(L6/$L$5)&lt;=0.8)</formula>
    </cfRule>
  </conditionalFormatting>
  <conditionalFormatting sqref="L6:L14">
    <cfRule type="expression" dxfId="4123" priority="80">
      <formula>(L6/$L$5)&gt;0.8</formula>
    </cfRule>
  </conditionalFormatting>
  <conditionalFormatting sqref="M6:M12 M14">
    <cfRule type="expression" dxfId="4122" priority="81">
      <formula>AND((M6/$M$5)&gt;0,(M6/$M$5)&lt;=0.2)</formula>
    </cfRule>
  </conditionalFormatting>
  <conditionalFormatting sqref="M6:M12 M14">
    <cfRule type="expression" dxfId="4121" priority="82">
      <formula>AND((M6/$M$5)&gt;0.2,(M6/$M$5)&lt;=0.4)</formula>
    </cfRule>
  </conditionalFormatting>
  <conditionalFormatting sqref="M6:M12 M14">
    <cfRule type="expression" dxfId="4120" priority="83">
      <formula>AND((M6/$M$5)&gt;0.4,(M6/$M$5)&lt;=0.6)</formula>
    </cfRule>
  </conditionalFormatting>
  <conditionalFormatting sqref="M6:M12 M14">
    <cfRule type="expression" dxfId="4119" priority="84">
      <formula>AND((M6/$M$5)&gt;0.6,(M6/$M$5)&lt;=0.8)</formula>
    </cfRule>
  </conditionalFormatting>
  <conditionalFormatting sqref="M6:M12 M14">
    <cfRule type="expression" dxfId="4118" priority="85">
      <formula>(M6/$M$5)&gt;0.8</formula>
    </cfRule>
  </conditionalFormatting>
  <conditionalFormatting sqref="N6:N14">
    <cfRule type="expression" dxfId="4117" priority="86">
      <formula>AND((N6/$N$5)&gt;0,(N6/$N$5)&lt;=0.2)</formula>
    </cfRule>
  </conditionalFormatting>
  <conditionalFormatting sqref="N6:N14">
    <cfRule type="expression" dxfId="4116" priority="87">
      <formula>AND((N6/$N$5)&gt;0.2,(N6/$N$5)&lt;=0.4)</formula>
    </cfRule>
  </conditionalFormatting>
  <conditionalFormatting sqref="N6:N14">
    <cfRule type="expression" dxfId="4115" priority="88">
      <formula>AND((N6/$N$5)&gt;0.4,(N6/$N$5)&lt;=0.6)</formula>
    </cfRule>
  </conditionalFormatting>
  <conditionalFormatting sqref="N6:N14">
    <cfRule type="expression" dxfId="4114" priority="89">
      <formula>AND((N6/$N$5)&gt;0.6,(N6/$N$5)&lt;=0.8)</formula>
    </cfRule>
  </conditionalFormatting>
  <conditionalFormatting sqref="N6:N14">
    <cfRule type="expression" dxfId="4113" priority="90">
      <formula>(N6/$N$5)&gt;0.8</formula>
    </cfRule>
  </conditionalFormatting>
  <conditionalFormatting sqref="O6:O14">
    <cfRule type="expression" dxfId="4112" priority="91">
      <formula>AND((O6/$O$5)&gt;0,(O6/$O$5)&lt;=0.2)</formula>
    </cfRule>
  </conditionalFormatting>
  <conditionalFormatting sqref="O6:O14">
    <cfRule type="expression" dxfId="4111" priority="92">
      <formula>AND((O6/$O$5)&gt;0.2,(O6/$O$5)&lt;=0.4)</formula>
    </cfRule>
  </conditionalFormatting>
  <conditionalFormatting sqref="O6:O14">
    <cfRule type="expression" dxfId="4110" priority="93">
      <formula>AND((O6/$O$5)&gt;0.4,(O6/$O$5)&lt;=0.6)</formula>
    </cfRule>
  </conditionalFormatting>
  <conditionalFormatting sqref="O6:O14">
    <cfRule type="expression" dxfId="4109" priority="94">
      <formula>AND((O6/$O$5)&gt;0.6,(O6/$O$5)&lt;=0.8)</formula>
    </cfRule>
  </conditionalFormatting>
  <conditionalFormatting sqref="O6:O14">
    <cfRule type="expression" dxfId="4108" priority="95">
      <formula>(O6/$O$5)&gt;0.8</formula>
    </cfRule>
  </conditionalFormatting>
  <conditionalFormatting sqref="P6:P14">
    <cfRule type="expression" dxfId="4107" priority="96">
      <formula>AND((P6/$P$5)&gt;0,(P6/$P$5)&lt;=0.2)</formula>
    </cfRule>
  </conditionalFormatting>
  <conditionalFormatting sqref="P6:P14">
    <cfRule type="expression" dxfId="4106" priority="97">
      <formula>AND((P6/$P$5)&gt;0.2,(P6/$P$5)&lt;=0.4)</formula>
    </cfRule>
  </conditionalFormatting>
  <conditionalFormatting sqref="P6:P14">
    <cfRule type="expression" dxfId="4105" priority="98">
      <formula>AND((P6/$P$5)&gt;0.4,(P6/$P$5)&lt;=0.6)</formula>
    </cfRule>
  </conditionalFormatting>
  <conditionalFormatting sqref="P6:P14">
    <cfRule type="expression" dxfId="4104" priority="99">
      <formula>AND((P6/$P$5)&gt;0.6,(P6/$P$5)&lt;=0.8)</formula>
    </cfRule>
  </conditionalFormatting>
  <conditionalFormatting sqref="P6:P14">
    <cfRule type="expression" dxfId="4103" priority="100">
      <formula>(P6/$P$5)&gt;0.8</formula>
    </cfRule>
  </conditionalFormatting>
  <conditionalFormatting sqref="Q5:R14">
    <cfRule type="containsBlanks" dxfId="4102" priority="101">
      <formula>LEN(TRIM(Q5))=0</formula>
    </cfRule>
  </conditionalFormatting>
  <conditionalFormatting sqref="Q6:R14 D5:P5 D13:L13 N13:P13 D14:P14 D7:P12 D6:F6 H6:P6">
    <cfRule type="cellIs" dxfId="4101" priority="102" operator="equal">
      <formula>0</formula>
    </cfRule>
  </conditionalFormatting>
  <conditionalFormatting sqref="R5">
    <cfRule type="cellIs" dxfId="4100" priority="34" operator="greaterThan">
      <formula>100</formula>
    </cfRule>
  </conditionalFormatting>
  <conditionalFormatting sqref="R5">
    <cfRule type="cellIs" dxfId="4099" priority="33" operator="lessThan">
      <formula>100</formula>
    </cfRule>
  </conditionalFormatting>
  <conditionalFormatting sqref="R6:R14">
    <cfRule type="top10" dxfId="4098" priority="32" rank="3"/>
  </conditionalFormatting>
  <conditionalFormatting sqref="G12">
    <cfRule type="expression" dxfId="4097" priority="27">
      <formula>AND((G12/$I$5)&gt;0,(G12/$I$5)&lt;=0.2)</formula>
    </cfRule>
  </conditionalFormatting>
  <conditionalFormatting sqref="G12">
    <cfRule type="expression" dxfId="4096" priority="28">
      <formula>AND((G12/$I$5)&gt;0.2,(G12/$I$5)&lt;=0.4)</formula>
    </cfRule>
  </conditionalFormatting>
  <conditionalFormatting sqref="G12">
    <cfRule type="expression" dxfId="4095" priority="29">
      <formula>AND((G12/$I$5)&gt;0.4,(G12/$I$5)&lt;=0.6)</formula>
    </cfRule>
  </conditionalFormatting>
  <conditionalFormatting sqref="G12">
    <cfRule type="expression" dxfId="4094" priority="30">
      <formula>AND((G12/$I$5)&gt;0.6,(G12/$I$5)&lt;=0.8)</formula>
    </cfRule>
  </conditionalFormatting>
  <conditionalFormatting sqref="G12">
    <cfRule type="expression" dxfId="4093" priority="31">
      <formula>(G12/$I$5)&gt;0.8</formula>
    </cfRule>
  </conditionalFormatting>
  <conditionalFormatting sqref="G12">
    <cfRule type="expression" dxfId="4092" priority="22">
      <formula>AND((G12/$E$5)&gt;0,(G12/$E$5)&lt;=0.2)</formula>
    </cfRule>
  </conditionalFormatting>
  <conditionalFormatting sqref="G12">
    <cfRule type="expression" dxfId="4091" priority="23">
      <formula>AND((G12/$E$5)&gt;0.2,(G12/$E$5)&lt;=0.4)</formula>
    </cfRule>
  </conditionalFormatting>
  <conditionalFormatting sqref="G12">
    <cfRule type="expression" dxfId="4090" priority="24">
      <formula>AND((G12/$E$5)&gt;0.4,(G12/$E$5)&lt;=0.6)</formula>
    </cfRule>
  </conditionalFormatting>
  <conditionalFormatting sqref="G12">
    <cfRule type="expression" dxfId="4089" priority="25">
      <formula>AND((G12/$E$5)&gt;0.6,(G12/$E$5)&lt;=0.8)</formula>
    </cfRule>
  </conditionalFormatting>
  <conditionalFormatting sqref="G12">
    <cfRule type="expression" dxfId="4088" priority="26">
      <formula>(G12/$E$5)&gt;0.8</formula>
    </cfRule>
  </conditionalFormatting>
  <conditionalFormatting sqref="M13">
    <cfRule type="containsBlanks" dxfId="4087" priority="15">
      <formula>LEN(TRIM(M13))=0</formula>
    </cfRule>
  </conditionalFormatting>
  <conditionalFormatting sqref="M13">
    <cfRule type="expression" dxfId="4086" priority="16">
      <formula>AND((M13/$M$5)&gt;0,(M13/$M$5)&lt;=0.2)</formula>
    </cfRule>
  </conditionalFormatting>
  <conditionalFormatting sqref="M13">
    <cfRule type="expression" dxfId="4085" priority="17">
      <formula>AND((M13/$M$5)&gt;0.2,(M13/$M$5)&lt;=0.4)</formula>
    </cfRule>
  </conditionalFormatting>
  <conditionalFormatting sqref="M13">
    <cfRule type="expression" dxfId="4084" priority="18">
      <formula>AND((M13/$M$5)&gt;0.4,(M13/$M$5)&lt;=0.6)</formula>
    </cfRule>
  </conditionalFormatting>
  <conditionalFormatting sqref="M13">
    <cfRule type="expression" dxfId="4083" priority="19">
      <formula>AND((M13/$M$5)&gt;0.6,(M13/$M$5)&lt;=0.8)</formula>
    </cfRule>
  </conditionalFormatting>
  <conditionalFormatting sqref="M13">
    <cfRule type="expression" dxfId="4082" priority="20">
      <formula>(M13/$M$5)&gt;0.8</formula>
    </cfRule>
  </conditionalFormatting>
  <conditionalFormatting sqref="M13">
    <cfRule type="cellIs" dxfId="4081" priority="21" operator="equal">
      <formula>0</formula>
    </cfRule>
  </conditionalFormatting>
  <conditionalFormatting sqref="M14">
    <cfRule type="expression" dxfId="4080" priority="10">
      <formula>AND((M14/$L$5)&gt;0,(M14/$L$5)&lt;=0.2)</formula>
    </cfRule>
  </conditionalFormatting>
  <conditionalFormatting sqref="M14">
    <cfRule type="expression" dxfId="4079" priority="11">
      <formula>AND((M14/$L$5)&gt;0.2,(M14/$L$5)&lt;=0.4)</formula>
    </cfRule>
  </conditionalFormatting>
  <conditionalFormatting sqref="M14">
    <cfRule type="expression" dxfId="4078" priority="12">
      <formula>AND((M14/$L$5)&gt;0.4,(M14/$L$5)&lt;=0.6)</formula>
    </cfRule>
  </conditionalFormatting>
  <conditionalFormatting sqref="M14">
    <cfRule type="expression" dxfId="4077" priority="13">
      <formula>AND((M14/$L$5)&gt;0.6,(M14/$L$5)&lt;=0.8)</formula>
    </cfRule>
  </conditionalFormatting>
  <conditionalFormatting sqref="M14">
    <cfRule type="expression" dxfId="4076" priority="14">
      <formula>(M14/$L$5)&gt;0.8</formula>
    </cfRule>
  </conditionalFormatting>
  <conditionalFormatting sqref="G6">
    <cfRule type="containsBlanks" dxfId="4075" priority="3">
      <formula>LEN(TRIM(G6))=0</formula>
    </cfRule>
  </conditionalFormatting>
  <conditionalFormatting sqref="G6">
    <cfRule type="expression" dxfId="4074" priority="4">
      <formula>AND((G6/$J$5)&gt;0,(G6/$J$5)&lt;=0.2)</formula>
    </cfRule>
  </conditionalFormatting>
  <conditionalFormatting sqref="G6">
    <cfRule type="expression" dxfId="4073" priority="5">
      <formula>AND((G6/$J$5)&gt;0.2,(G6/$J$5)&lt;=0.4)</formula>
    </cfRule>
  </conditionalFormatting>
  <conditionalFormatting sqref="G6">
    <cfRule type="expression" dxfId="4072" priority="6">
      <formula>AND((G6/$J$5)&gt;0.4,(G6/$J$5)&lt;=0.62)</formula>
    </cfRule>
  </conditionalFormatting>
  <conditionalFormatting sqref="G6">
    <cfRule type="expression" dxfId="4071" priority="7">
      <formula>AND((G6/$J$5)&gt;0.6,(G6/$J$5)&lt;=0.8)</formula>
    </cfRule>
  </conditionalFormatting>
  <conditionalFormatting sqref="G6">
    <cfRule type="expression" dxfId="4070" priority="8">
      <formula>(G6/$J$5)&gt;0.8</formula>
    </cfRule>
  </conditionalFormatting>
  <conditionalFormatting sqref="G6">
    <cfRule type="cellIs" dxfId="4069" priority="9" operator="equal">
      <formula>0</formula>
    </cfRule>
  </conditionalFormatting>
  <conditionalFormatting sqref="D15:P15">
    <cfRule type="cellIs" dxfId="4068" priority="2" operator="greaterThan">
      <formula>D5</formula>
    </cfRule>
  </conditionalFormatting>
  <conditionalFormatting sqref="D15:P15">
    <cfRule type="cellIs" dxfId="4067" priority="1" operator="lessThan">
      <formula>D5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8687-2AE2-4AFE-9D23-0A40C5E3CADE}">
  <sheetPr>
    <tabColor rgb="FF00B0F0"/>
  </sheetPr>
  <dimension ref="A1"/>
  <sheetViews>
    <sheetView workbookViewId="0">
      <selection activeCell="J10" sqref="J10"/>
    </sheetView>
  </sheetViews>
  <sheetFormatPr defaultColWidth="9.140625" defaultRowHeight="14.45"/>
  <cols>
    <col min="1" max="16384" width="9.140625" style="72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CE2F-1627-4311-A017-9BC037FF4683}">
  <dimension ref="A1:V17"/>
  <sheetViews>
    <sheetView workbookViewId="0">
      <selection activeCell="Q5" sqref="Q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/>
      <c r="E5" s="30">
        <v>1.5</v>
      </c>
      <c r="F5" s="30"/>
      <c r="G5" s="30"/>
      <c r="H5" s="30">
        <v>3</v>
      </c>
      <c r="I5" s="30">
        <v>3</v>
      </c>
      <c r="J5" s="30"/>
      <c r="K5" s="30">
        <v>3</v>
      </c>
      <c r="L5" s="30"/>
      <c r="M5" s="30"/>
      <c r="N5" s="30">
        <v>4</v>
      </c>
      <c r="O5" s="30"/>
      <c r="P5" s="31">
        <v>2</v>
      </c>
      <c r="Q5" s="61">
        <f t="shared" ref="Q5:Q14" si="0">SUM(D5:P5)</f>
        <v>16.5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>
        <v>0.3</v>
      </c>
      <c r="F6" s="33"/>
      <c r="G6" s="33"/>
      <c r="H6" s="68">
        <v>2.5</v>
      </c>
      <c r="I6" s="33"/>
      <c r="J6" s="33"/>
      <c r="K6" s="33"/>
      <c r="L6" s="33"/>
      <c r="M6" s="33"/>
      <c r="N6" s="33"/>
      <c r="O6" s="33"/>
      <c r="P6" s="34"/>
      <c r="Q6" s="63">
        <f t="shared" si="0"/>
        <v>2.8</v>
      </c>
      <c r="R6" s="64">
        <f t="shared" ref="R6:R14" si="1">IF($Q$5=0,0,Q6/$Q$5*100)</f>
        <v>16.969696969696969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/>
      <c r="E7" s="33">
        <v>0.5</v>
      </c>
      <c r="F7" s="33"/>
      <c r="G7" s="33"/>
      <c r="H7" s="33"/>
      <c r="I7" s="33">
        <v>1.5</v>
      </c>
      <c r="J7" s="33"/>
      <c r="K7" s="33"/>
      <c r="L7" s="33"/>
      <c r="M7" s="33"/>
      <c r="N7" s="33">
        <v>3.8</v>
      </c>
      <c r="O7" s="33"/>
      <c r="P7" s="34">
        <v>1.3</v>
      </c>
      <c r="Q7" s="63">
        <f t="shared" si="0"/>
        <v>7.1</v>
      </c>
      <c r="R7" s="64">
        <f t="shared" si="1"/>
        <v>43.030303030303031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4">
        <v>0.5</v>
      </c>
      <c r="Q8" s="63">
        <f t="shared" si="0"/>
        <v>0.5</v>
      </c>
      <c r="R8" s="64">
        <f t="shared" si="1"/>
        <v>3.0303030303030303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33">
        <v>1.5</v>
      </c>
      <c r="J9" s="33"/>
      <c r="K9" s="33"/>
      <c r="L9" s="33"/>
      <c r="M9" s="33"/>
      <c r="N9" s="33"/>
      <c r="O9" s="33"/>
      <c r="P9" s="34"/>
      <c r="Q9" s="63">
        <f t="shared" si="0"/>
        <v>1.5</v>
      </c>
      <c r="R9" s="64">
        <f t="shared" si="1"/>
        <v>9.0909090909090917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4"/>
      <c r="Q10" s="63">
        <f t="shared" si="0"/>
        <v>0</v>
      </c>
      <c r="R10" s="64">
        <f t="shared" si="1"/>
        <v>0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2</v>
      </c>
      <c r="L11" s="33"/>
      <c r="M11" s="33"/>
      <c r="N11" s="33"/>
      <c r="O11" s="33"/>
      <c r="P11" s="34"/>
      <c r="Q11" s="63">
        <f t="shared" si="0"/>
        <v>2</v>
      </c>
      <c r="R11" s="64">
        <f t="shared" si="1"/>
        <v>12.121212121212121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/>
      <c r="E12" s="33">
        <v>0.3</v>
      </c>
      <c r="F12" s="33"/>
      <c r="G12" s="33"/>
      <c r="H12" s="33"/>
      <c r="I12" s="33"/>
      <c r="J12" s="33"/>
      <c r="K12" s="33">
        <v>1</v>
      </c>
      <c r="L12" s="33"/>
      <c r="M12" s="33"/>
      <c r="N12" s="33"/>
      <c r="O12" s="33"/>
      <c r="P12" s="34">
        <v>0.1</v>
      </c>
      <c r="Q12" s="63">
        <f t="shared" si="0"/>
        <v>1.4000000000000001</v>
      </c>
      <c r="R12" s="64">
        <f t="shared" si="1"/>
        <v>8.4848484848484862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/>
      <c r="E13" s="33">
        <v>0.4</v>
      </c>
      <c r="F13" s="33"/>
      <c r="G13" s="33"/>
      <c r="H13" s="33">
        <v>0.5</v>
      </c>
      <c r="I13" s="33"/>
      <c r="J13" s="33"/>
      <c r="K13" s="33"/>
      <c r="L13" s="33"/>
      <c r="M13" s="33"/>
      <c r="N13" s="33">
        <v>0.2</v>
      </c>
      <c r="O13" s="33"/>
      <c r="P13" s="34">
        <v>0.1</v>
      </c>
      <c r="Q13" s="63">
        <f t="shared" si="0"/>
        <v>1.2000000000000002</v>
      </c>
      <c r="R13" s="64">
        <f t="shared" si="1"/>
        <v>7.2727272727272734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5">
        <f t="shared" si="0"/>
        <v>0</v>
      </c>
      <c r="R14" s="66">
        <f t="shared" si="1"/>
        <v>0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0</v>
      </c>
      <c r="E15" s="67">
        <f t="shared" si="2"/>
        <v>1.5</v>
      </c>
      <c r="F15" s="67">
        <f t="shared" si="2"/>
        <v>0</v>
      </c>
      <c r="G15" s="67">
        <f t="shared" si="2"/>
        <v>0</v>
      </c>
      <c r="H15" s="67">
        <f t="shared" si="2"/>
        <v>3</v>
      </c>
      <c r="I15" s="67">
        <f t="shared" si="2"/>
        <v>3</v>
      </c>
      <c r="J15" s="67">
        <f t="shared" si="2"/>
        <v>0</v>
      </c>
      <c r="K15" s="67">
        <f t="shared" si="2"/>
        <v>3</v>
      </c>
      <c r="L15" s="67">
        <f t="shared" si="2"/>
        <v>0</v>
      </c>
      <c r="M15" s="67">
        <f t="shared" si="2"/>
        <v>0</v>
      </c>
      <c r="N15" s="67">
        <f t="shared" si="2"/>
        <v>4</v>
      </c>
      <c r="O15" s="67">
        <f t="shared" si="2"/>
        <v>0</v>
      </c>
      <c r="P15" s="67">
        <f t="shared" si="2"/>
        <v>2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4066" priority="35">
      <formula>AND((D6/$D$5)&gt;0,(D6/$D$5)&lt;=0.2)</formula>
    </cfRule>
  </conditionalFormatting>
  <conditionalFormatting sqref="D6:D14">
    <cfRule type="expression" dxfId="4065" priority="36">
      <formula>AND((D6/$D$5)&gt;0.2,(D6/$D$5)&lt;=0.4)</formula>
    </cfRule>
  </conditionalFormatting>
  <conditionalFormatting sqref="D6:D14">
    <cfRule type="expression" dxfId="4064" priority="37">
      <formula>AND((D6/$D$5)*100&gt;40,(D6/$D$5)*100&lt;=60)</formula>
    </cfRule>
  </conditionalFormatting>
  <conditionalFormatting sqref="D6:D14">
    <cfRule type="expression" dxfId="4063" priority="38">
      <formula>AND((D6/$D$5)&gt;0.6,(D6/$D$5)&lt;=0.8)</formula>
    </cfRule>
  </conditionalFormatting>
  <conditionalFormatting sqref="D6:D14">
    <cfRule type="expression" dxfId="4062" priority="39">
      <formula>(D6/$D$5)&gt;0.8</formula>
    </cfRule>
  </conditionalFormatting>
  <conditionalFormatting sqref="E6:E14">
    <cfRule type="expression" dxfId="4061" priority="40">
      <formula>AND((E6/$E$5)&gt;0,(E6/$E$5)&lt;=0.2)</formula>
    </cfRule>
  </conditionalFormatting>
  <conditionalFormatting sqref="E6:E14">
    <cfRule type="expression" dxfId="4060" priority="41">
      <formula>AND((E6/$E$5)&gt;0.2,(E6/$E$5)&lt;=0.4)</formula>
    </cfRule>
  </conditionalFormatting>
  <conditionalFormatting sqref="E6:E14">
    <cfRule type="expression" dxfId="4059" priority="42">
      <formula>AND((E6/$E$5)&gt;0.4,(E6/$E$5)&lt;=0.6)</formula>
    </cfRule>
  </conditionalFormatting>
  <conditionalFormatting sqref="E6:E14">
    <cfRule type="expression" dxfId="4058" priority="43">
      <formula>AND((E6/$E$5)&gt;0.6,(E6/$E$5)&lt;=0.8)</formula>
    </cfRule>
  </conditionalFormatting>
  <conditionalFormatting sqref="E6:E14">
    <cfRule type="expression" dxfId="4057" priority="44">
      <formula>(E6/$E$5)&gt;0.8</formula>
    </cfRule>
  </conditionalFormatting>
  <conditionalFormatting sqref="F6:F14">
    <cfRule type="expression" dxfId="4056" priority="45">
      <formula>AND((F6/$F$5)&gt;0.2,(F6/$F$5)&lt;=0.4)</formula>
    </cfRule>
  </conditionalFormatting>
  <conditionalFormatting sqref="F6:F14">
    <cfRule type="expression" dxfId="4055" priority="46">
      <formula>AND((F6/$F$5)*100&gt;0,(F6/$F$5)*100&lt;=20)</formula>
    </cfRule>
  </conditionalFormatting>
  <conditionalFormatting sqref="F6:F14">
    <cfRule type="expression" dxfId="4054" priority="47">
      <formula>AND((F6/$F$5)*100&gt;40,(F6/$F$5)*100&lt;=60)</formula>
    </cfRule>
  </conditionalFormatting>
  <conditionalFormatting sqref="F6:F14">
    <cfRule type="expression" dxfId="4053" priority="48">
      <formula>AND((F6/$F$5)*100&gt;60,(F6/$F$5)*100&lt;=80)</formula>
    </cfRule>
  </conditionalFormatting>
  <conditionalFormatting sqref="F6:F14">
    <cfRule type="expression" dxfId="4052" priority="49">
      <formula>(F6/$F$5)&gt;0.8</formula>
    </cfRule>
  </conditionalFormatting>
  <conditionalFormatting sqref="G7:G14">
    <cfRule type="expression" dxfId="4051" priority="50">
      <formula>AND((G7/$G$5)&gt;0,(G7/$G$5)&lt;=0.2)</formula>
    </cfRule>
  </conditionalFormatting>
  <conditionalFormatting sqref="G7:G14">
    <cfRule type="expression" dxfId="4050" priority="51">
      <formula>AND((G7/$G$5)&gt;0.2,(G7/$G$5)&lt;=0.4)</formula>
    </cfRule>
  </conditionalFormatting>
  <conditionalFormatting sqref="G7:G14">
    <cfRule type="expression" dxfId="4049" priority="52">
      <formula>AND((G7/$G$5)&gt;0.4,(G7/$G$5)&lt;=0.6)</formula>
    </cfRule>
  </conditionalFormatting>
  <conditionalFormatting sqref="G7:G14">
    <cfRule type="expression" dxfId="4048" priority="53">
      <formula>AND((G7/$G$5)&gt;0.6,(G7/$G$5)*100&lt;=0.8)</formula>
    </cfRule>
  </conditionalFormatting>
  <conditionalFormatting sqref="G7:G14">
    <cfRule type="expression" dxfId="4047" priority="54">
      <formula>(G7/$G$5)&gt;0.8</formula>
    </cfRule>
  </conditionalFormatting>
  <conditionalFormatting sqref="H6:H14">
    <cfRule type="expression" dxfId="4046" priority="55">
      <formula>AND((H6/$H$5)&gt;0,(H6/$H$5)&lt;=0.2)</formula>
    </cfRule>
  </conditionalFormatting>
  <conditionalFormatting sqref="H6:H14">
    <cfRule type="expression" dxfId="4045" priority="56">
      <formula>AND((H6/$H$5)&gt;0.2,(H6/$H$5)&lt;=0.4)</formula>
    </cfRule>
  </conditionalFormatting>
  <conditionalFormatting sqref="H6:H14">
    <cfRule type="expression" dxfId="4044" priority="57">
      <formula>AND((H6/$H$5)&gt;0.4,(H6/$H$5)&lt;=0.6)</formula>
    </cfRule>
  </conditionalFormatting>
  <conditionalFormatting sqref="H6:H14">
    <cfRule type="expression" dxfId="4043" priority="58">
      <formula>AND((H6/$H$5)&gt;0.6,(H6/$H$5)&lt;=0.8)</formula>
    </cfRule>
  </conditionalFormatting>
  <conditionalFormatting sqref="H6:H14">
    <cfRule type="expression" dxfId="4042" priority="59">
      <formula>(H6/$H$5)&gt;0.8</formula>
    </cfRule>
  </conditionalFormatting>
  <conditionalFormatting sqref="D7:P12 D13:L13 N13:P13 D14:P14 D6:F6 H6:P6">
    <cfRule type="containsBlanks" dxfId="4041" priority="60">
      <formula>LEN(TRIM(D6))=0</formula>
    </cfRule>
  </conditionalFormatting>
  <conditionalFormatting sqref="I6:I14">
    <cfRule type="expression" dxfId="4040" priority="61">
      <formula>AND((I6/$I$5)&gt;0,(I6/$I$5)&lt;=0.2)</formula>
    </cfRule>
  </conditionalFormatting>
  <conditionalFormatting sqref="I6:I14">
    <cfRule type="expression" dxfId="4039" priority="62">
      <formula>AND((I6/$I$5)&gt;0.2,(I6/$I$5)&lt;=0.4)</formula>
    </cfRule>
  </conditionalFormatting>
  <conditionalFormatting sqref="I6:I14">
    <cfRule type="expression" dxfId="4038" priority="63">
      <formula>AND((I6/$I$5)&gt;0.4,(I6/$I$5)&lt;=0.6)</formula>
    </cfRule>
  </conditionalFormatting>
  <conditionalFormatting sqref="I6:I14">
    <cfRule type="expression" dxfId="4037" priority="64">
      <formula>AND((I6/$I$5)&gt;0.6,(I6/$I$5)&lt;=0.8)</formula>
    </cfRule>
  </conditionalFormatting>
  <conditionalFormatting sqref="I6:I14">
    <cfRule type="expression" dxfId="4036" priority="65">
      <formula>(I6/$I$5)&gt;0.8</formula>
    </cfRule>
  </conditionalFormatting>
  <conditionalFormatting sqref="J6:J14">
    <cfRule type="expression" dxfId="4035" priority="66">
      <formula>AND((J6/$J$5)&gt;0,(J6/$J$5)&lt;=0.2)</formula>
    </cfRule>
  </conditionalFormatting>
  <conditionalFormatting sqref="J6:J14">
    <cfRule type="expression" dxfId="4034" priority="67">
      <formula>AND((J6/$J$5)&gt;0.2,(J6/$J$5)&lt;=0.4)</formula>
    </cfRule>
  </conditionalFormatting>
  <conditionalFormatting sqref="J6:J14">
    <cfRule type="expression" dxfId="4033" priority="68">
      <formula>AND((J6/$J$5)&gt;0.4,(J6/$J$5)&lt;=0.62)</formula>
    </cfRule>
  </conditionalFormatting>
  <conditionalFormatting sqref="J6:J14">
    <cfRule type="expression" dxfId="4032" priority="69">
      <formula>AND((J6/$J$5)&gt;0.6,(J6/$J$5)&lt;=0.8)</formula>
    </cfRule>
  </conditionalFormatting>
  <conditionalFormatting sqref="J6:J14">
    <cfRule type="expression" dxfId="4031" priority="70">
      <formula>(J6/$J$5)&gt;0.8</formula>
    </cfRule>
  </conditionalFormatting>
  <conditionalFormatting sqref="K6:K14">
    <cfRule type="expression" dxfId="4030" priority="71">
      <formula>AND((K6/$K$5)&gt;0,(K6/$K$5)&lt;=0.2)</formula>
    </cfRule>
  </conditionalFormatting>
  <conditionalFormatting sqref="K6:K14">
    <cfRule type="expression" dxfId="4029" priority="72">
      <formula>AND((K6/$K$5)&gt;0.2,(K6/$K$5)&lt;=0.4)</formula>
    </cfRule>
  </conditionalFormatting>
  <conditionalFormatting sqref="K6:K14">
    <cfRule type="expression" dxfId="4028" priority="73">
      <formula>AND((K6/$K$5)&gt;0.4,(K6/$K$5)&lt;=0.6)</formula>
    </cfRule>
  </conditionalFormatting>
  <conditionalFormatting sqref="K6:K14">
    <cfRule type="expression" dxfId="4027" priority="74">
      <formula>AND((K6/$K$5)&gt;0.6,(K6/$K$5)&lt;=0.8)</formula>
    </cfRule>
  </conditionalFormatting>
  <conditionalFormatting sqref="K6:K14">
    <cfRule type="expression" dxfId="4026" priority="75">
      <formula>(K6/$K$5)&gt;0.8</formula>
    </cfRule>
  </conditionalFormatting>
  <conditionalFormatting sqref="L6:L14">
    <cfRule type="expression" dxfId="4025" priority="76">
      <formula>AND((L6/$L$5)&gt;0,(L6/$L$5)&lt;=0.2)</formula>
    </cfRule>
  </conditionalFormatting>
  <conditionalFormatting sqref="L6:L14">
    <cfRule type="expression" dxfId="4024" priority="77">
      <formula>AND((L6/$L$5)&gt;0.2,(L6/$L$5)&lt;=0.4)</formula>
    </cfRule>
  </conditionalFormatting>
  <conditionalFormatting sqref="L6:L14">
    <cfRule type="expression" dxfId="4023" priority="78">
      <formula>AND((L6/$L$5)&gt;0.4,(L6/$L$5)&lt;=0.6)</formula>
    </cfRule>
  </conditionalFormatting>
  <conditionalFormatting sqref="L6:L14">
    <cfRule type="expression" dxfId="4022" priority="79">
      <formula>AND((L6/$L$5)&gt;0.6,(L6/$L$5)&lt;=0.8)</formula>
    </cfRule>
  </conditionalFormatting>
  <conditionalFormatting sqref="L6:L14">
    <cfRule type="expression" dxfId="4021" priority="80">
      <formula>(L6/$L$5)&gt;0.8</formula>
    </cfRule>
  </conditionalFormatting>
  <conditionalFormatting sqref="M6:M12 M14">
    <cfRule type="expression" dxfId="4020" priority="81">
      <formula>AND((M6/$M$5)&gt;0,(M6/$M$5)&lt;=0.2)</formula>
    </cfRule>
  </conditionalFormatting>
  <conditionalFormatting sqref="M6:M12 M14">
    <cfRule type="expression" dxfId="4019" priority="82">
      <formula>AND((M6/$M$5)&gt;0.2,(M6/$M$5)&lt;=0.4)</formula>
    </cfRule>
  </conditionalFormatting>
  <conditionalFormatting sqref="M6:M12 M14">
    <cfRule type="expression" dxfId="4018" priority="83">
      <formula>AND((M6/$M$5)&gt;0.4,(M6/$M$5)&lt;=0.6)</formula>
    </cfRule>
  </conditionalFormatting>
  <conditionalFormatting sqref="M6:M12 M14">
    <cfRule type="expression" dxfId="4017" priority="84">
      <formula>AND((M6/$M$5)&gt;0.6,(M6/$M$5)&lt;=0.8)</formula>
    </cfRule>
  </conditionalFormatting>
  <conditionalFormatting sqref="M6:M12 M14">
    <cfRule type="expression" dxfId="4016" priority="85">
      <formula>(M6/$M$5)&gt;0.8</formula>
    </cfRule>
  </conditionalFormatting>
  <conditionalFormatting sqref="N6:N14">
    <cfRule type="expression" dxfId="4015" priority="86">
      <formula>AND((N6/$N$5)&gt;0,(N6/$N$5)&lt;=0.2)</formula>
    </cfRule>
  </conditionalFormatting>
  <conditionalFormatting sqref="N6:N14">
    <cfRule type="expression" dxfId="4014" priority="87">
      <formula>AND((N6/$N$5)&gt;0.2,(N6/$N$5)&lt;=0.4)</formula>
    </cfRule>
  </conditionalFormatting>
  <conditionalFormatting sqref="N6:N14">
    <cfRule type="expression" dxfId="4013" priority="88">
      <formula>AND((N6/$N$5)&gt;0.4,(N6/$N$5)&lt;=0.6)</formula>
    </cfRule>
  </conditionalFormatting>
  <conditionalFormatting sqref="N6:N14">
    <cfRule type="expression" dxfId="4012" priority="89">
      <formula>AND((N6/$N$5)&gt;0.6,(N6/$N$5)&lt;=0.8)</formula>
    </cfRule>
  </conditionalFormatting>
  <conditionalFormatting sqref="N6:N14">
    <cfRule type="expression" dxfId="4011" priority="90">
      <formula>(N6/$N$5)&gt;0.8</formula>
    </cfRule>
  </conditionalFormatting>
  <conditionalFormatting sqref="O6:O14">
    <cfRule type="expression" dxfId="4010" priority="91">
      <formula>AND((O6/$O$5)&gt;0,(O6/$O$5)&lt;=0.2)</formula>
    </cfRule>
  </conditionalFormatting>
  <conditionalFormatting sqref="O6:O14">
    <cfRule type="expression" dxfId="4009" priority="92">
      <formula>AND((O6/$O$5)&gt;0.2,(O6/$O$5)&lt;=0.4)</formula>
    </cfRule>
  </conditionalFormatting>
  <conditionalFormatting sqref="O6:O14">
    <cfRule type="expression" dxfId="4008" priority="93">
      <formula>AND((O6/$O$5)&gt;0.4,(O6/$O$5)&lt;=0.6)</formula>
    </cfRule>
  </conditionalFormatting>
  <conditionalFormatting sqref="O6:O14">
    <cfRule type="expression" dxfId="4007" priority="94">
      <formula>AND((O6/$O$5)&gt;0.6,(O6/$O$5)&lt;=0.8)</formula>
    </cfRule>
  </conditionalFormatting>
  <conditionalFormatting sqref="O6:O14">
    <cfRule type="expression" dxfId="4006" priority="95">
      <formula>(O6/$O$5)&gt;0.8</formula>
    </cfRule>
  </conditionalFormatting>
  <conditionalFormatting sqref="P6:P14">
    <cfRule type="expression" dxfId="4005" priority="96">
      <formula>AND((P6/$P$5)&gt;0,(P6/$P$5)&lt;=0.2)</formula>
    </cfRule>
  </conditionalFormatting>
  <conditionalFormatting sqref="P6:P14">
    <cfRule type="expression" dxfId="4004" priority="97">
      <formula>AND((P6/$P$5)&gt;0.2,(P6/$P$5)&lt;=0.4)</formula>
    </cfRule>
  </conditionalFormatting>
  <conditionalFormatting sqref="P6:P14">
    <cfRule type="expression" dxfId="4003" priority="98">
      <formula>AND((P6/$P$5)&gt;0.4,(P6/$P$5)&lt;=0.6)</formula>
    </cfRule>
  </conditionalFormatting>
  <conditionalFormatting sqref="P6:P14">
    <cfRule type="expression" dxfId="4002" priority="99">
      <formula>AND((P6/$P$5)&gt;0.6,(P6/$P$5)&lt;=0.8)</formula>
    </cfRule>
  </conditionalFormatting>
  <conditionalFormatting sqref="P6:P14">
    <cfRule type="expression" dxfId="4001" priority="100">
      <formula>(P6/$P$5)&gt;0.8</formula>
    </cfRule>
  </conditionalFormatting>
  <conditionalFormatting sqref="Q5:R14">
    <cfRule type="containsBlanks" dxfId="4000" priority="101">
      <formula>LEN(TRIM(Q5))=0</formula>
    </cfRule>
  </conditionalFormatting>
  <conditionalFormatting sqref="Q6:R14 D5:P5 D13:L13 N13:P13 D14:P14 D7:P12 D6:F6 H6:P6">
    <cfRule type="cellIs" dxfId="3999" priority="102" operator="equal">
      <formula>0</formula>
    </cfRule>
  </conditionalFormatting>
  <conditionalFormatting sqref="R5">
    <cfRule type="cellIs" dxfId="3998" priority="34" operator="greaterThan">
      <formula>100</formula>
    </cfRule>
  </conditionalFormatting>
  <conditionalFormatting sqref="R5">
    <cfRule type="cellIs" dxfId="3997" priority="33" operator="lessThan">
      <formula>100</formula>
    </cfRule>
  </conditionalFormatting>
  <conditionalFormatting sqref="R6:R14">
    <cfRule type="top10" dxfId="3996" priority="32" rank="3"/>
  </conditionalFormatting>
  <conditionalFormatting sqref="G12">
    <cfRule type="expression" dxfId="3995" priority="27">
      <formula>AND((G12/$I$5)&gt;0,(G12/$I$5)&lt;=0.2)</formula>
    </cfRule>
  </conditionalFormatting>
  <conditionalFormatting sqref="G12">
    <cfRule type="expression" dxfId="3994" priority="28">
      <formula>AND((G12/$I$5)&gt;0.2,(G12/$I$5)&lt;=0.4)</formula>
    </cfRule>
  </conditionalFormatting>
  <conditionalFormatting sqref="G12">
    <cfRule type="expression" dxfId="3993" priority="29">
      <formula>AND((G12/$I$5)&gt;0.4,(G12/$I$5)&lt;=0.6)</formula>
    </cfRule>
  </conditionalFormatting>
  <conditionalFormatting sqref="G12">
    <cfRule type="expression" dxfId="3992" priority="30">
      <formula>AND((G12/$I$5)&gt;0.6,(G12/$I$5)&lt;=0.8)</formula>
    </cfRule>
  </conditionalFormatting>
  <conditionalFormatting sqref="G12">
    <cfRule type="expression" dxfId="3991" priority="31">
      <formula>(G12/$I$5)&gt;0.8</formula>
    </cfRule>
  </conditionalFormatting>
  <conditionalFormatting sqref="G12">
    <cfRule type="expression" dxfId="3990" priority="22">
      <formula>AND((G12/$E$5)&gt;0,(G12/$E$5)&lt;=0.2)</formula>
    </cfRule>
  </conditionalFormatting>
  <conditionalFormatting sqref="G12">
    <cfRule type="expression" dxfId="3989" priority="23">
      <formula>AND((G12/$E$5)&gt;0.2,(G12/$E$5)&lt;=0.4)</formula>
    </cfRule>
  </conditionalFormatting>
  <conditionalFormatting sqref="G12">
    <cfRule type="expression" dxfId="3988" priority="24">
      <formula>AND((G12/$E$5)&gt;0.4,(G12/$E$5)&lt;=0.6)</formula>
    </cfRule>
  </conditionalFormatting>
  <conditionalFormatting sqref="G12">
    <cfRule type="expression" dxfId="3987" priority="25">
      <formula>AND((G12/$E$5)&gt;0.6,(G12/$E$5)&lt;=0.8)</formula>
    </cfRule>
  </conditionalFormatting>
  <conditionalFormatting sqref="G12">
    <cfRule type="expression" dxfId="3986" priority="26">
      <formula>(G12/$E$5)&gt;0.8</formula>
    </cfRule>
  </conditionalFormatting>
  <conditionalFormatting sqref="M13">
    <cfRule type="containsBlanks" dxfId="3985" priority="15">
      <formula>LEN(TRIM(M13))=0</formula>
    </cfRule>
  </conditionalFormatting>
  <conditionalFormatting sqref="M13">
    <cfRule type="expression" dxfId="3984" priority="16">
      <formula>AND((M13/$M$5)&gt;0,(M13/$M$5)&lt;=0.2)</formula>
    </cfRule>
  </conditionalFormatting>
  <conditionalFormatting sqref="M13">
    <cfRule type="expression" dxfId="3983" priority="17">
      <formula>AND((M13/$M$5)&gt;0.2,(M13/$M$5)&lt;=0.4)</formula>
    </cfRule>
  </conditionalFormatting>
  <conditionalFormatting sqref="M13">
    <cfRule type="expression" dxfId="3982" priority="18">
      <formula>AND((M13/$M$5)&gt;0.4,(M13/$M$5)&lt;=0.6)</formula>
    </cfRule>
  </conditionalFormatting>
  <conditionalFormatting sqref="M13">
    <cfRule type="expression" dxfId="3981" priority="19">
      <formula>AND((M13/$M$5)&gt;0.6,(M13/$M$5)&lt;=0.8)</formula>
    </cfRule>
  </conditionalFormatting>
  <conditionalFormatting sqref="M13">
    <cfRule type="expression" dxfId="3980" priority="20">
      <formula>(M13/$M$5)&gt;0.8</formula>
    </cfRule>
  </conditionalFormatting>
  <conditionalFormatting sqref="M13">
    <cfRule type="cellIs" dxfId="3979" priority="21" operator="equal">
      <formula>0</formula>
    </cfRule>
  </conditionalFormatting>
  <conditionalFormatting sqref="M14">
    <cfRule type="expression" dxfId="3978" priority="10">
      <formula>AND((M14/$L$5)&gt;0,(M14/$L$5)&lt;=0.2)</formula>
    </cfRule>
  </conditionalFormatting>
  <conditionalFormatting sqref="M14">
    <cfRule type="expression" dxfId="3977" priority="11">
      <formula>AND((M14/$L$5)&gt;0.2,(M14/$L$5)&lt;=0.4)</formula>
    </cfRule>
  </conditionalFormatting>
  <conditionalFormatting sqref="M14">
    <cfRule type="expression" dxfId="3976" priority="12">
      <formula>AND((M14/$L$5)&gt;0.4,(M14/$L$5)&lt;=0.6)</formula>
    </cfRule>
  </conditionalFormatting>
  <conditionalFormatting sqref="M14">
    <cfRule type="expression" dxfId="3975" priority="13">
      <formula>AND((M14/$L$5)&gt;0.6,(M14/$L$5)&lt;=0.8)</formula>
    </cfRule>
  </conditionalFormatting>
  <conditionalFormatting sqref="M14">
    <cfRule type="expression" dxfId="3974" priority="14">
      <formula>(M14/$L$5)&gt;0.8</formula>
    </cfRule>
  </conditionalFormatting>
  <conditionalFormatting sqref="G6">
    <cfRule type="containsBlanks" dxfId="3973" priority="3">
      <formula>LEN(TRIM(G6))=0</formula>
    </cfRule>
  </conditionalFormatting>
  <conditionalFormatting sqref="G6">
    <cfRule type="expression" dxfId="3972" priority="4">
      <formula>AND((G6/$J$5)&gt;0,(G6/$J$5)&lt;=0.2)</formula>
    </cfRule>
  </conditionalFormatting>
  <conditionalFormatting sqref="G6">
    <cfRule type="expression" dxfId="3971" priority="5">
      <formula>AND((G6/$J$5)&gt;0.2,(G6/$J$5)&lt;=0.4)</formula>
    </cfRule>
  </conditionalFormatting>
  <conditionalFormatting sqref="G6">
    <cfRule type="expression" dxfId="3970" priority="6">
      <formula>AND((G6/$J$5)&gt;0.4,(G6/$J$5)&lt;=0.62)</formula>
    </cfRule>
  </conditionalFormatting>
  <conditionalFormatting sqref="G6">
    <cfRule type="expression" dxfId="3969" priority="7">
      <formula>AND((G6/$J$5)&gt;0.6,(G6/$J$5)&lt;=0.8)</formula>
    </cfRule>
  </conditionalFormatting>
  <conditionalFormatting sqref="G6">
    <cfRule type="expression" dxfId="3968" priority="8">
      <formula>(G6/$J$5)&gt;0.8</formula>
    </cfRule>
  </conditionalFormatting>
  <conditionalFormatting sqref="G6">
    <cfRule type="cellIs" dxfId="3967" priority="9" operator="equal">
      <formula>0</formula>
    </cfRule>
  </conditionalFormatting>
  <conditionalFormatting sqref="D15:P15">
    <cfRule type="cellIs" dxfId="3966" priority="2" operator="greaterThan">
      <formula>D5</formula>
    </cfRule>
  </conditionalFormatting>
  <conditionalFormatting sqref="D15:P15">
    <cfRule type="cellIs" dxfId="3965" priority="1" operator="lessThan">
      <formula>D5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E8E-6B3F-49E6-903D-1E57C7207D34}">
  <dimension ref="A1:V17"/>
  <sheetViews>
    <sheetView topLeftCell="L1" workbookViewId="0">
      <selection activeCell="Q5" sqref="Q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57031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/>
      <c r="E5" s="30">
        <v>4</v>
      </c>
      <c r="F5" s="30"/>
      <c r="G5" s="30">
        <v>3</v>
      </c>
      <c r="H5" s="30">
        <v>4</v>
      </c>
      <c r="I5" s="30"/>
      <c r="J5" s="30">
        <v>4.5</v>
      </c>
      <c r="K5" s="30">
        <v>4</v>
      </c>
      <c r="L5" s="30">
        <v>2</v>
      </c>
      <c r="M5" s="30"/>
      <c r="N5" s="30"/>
      <c r="O5" s="30"/>
      <c r="P5" s="31">
        <v>5</v>
      </c>
      <c r="Q5" s="61">
        <f t="shared" ref="Q5:Q14" si="0">SUM(D5:P5)</f>
        <v>26.5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>
        <v>0.5</v>
      </c>
      <c r="F6" s="33"/>
      <c r="G6" s="33"/>
      <c r="H6" s="68">
        <v>3.5</v>
      </c>
      <c r="I6" s="33"/>
      <c r="J6" s="33"/>
      <c r="K6" s="33"/>
      <c r="L6" s="33">
        <v>0.5</v>
      </c>
      <c r="M6" s="33"/>
      <c r="N6" s="33"/>
      <c r="O6" s="33"/>
      <c r="P6" s="34"/>
      <c r="Q6" s="63">
        <f t="shared" si="0"/>
        <v>4.5</v>
      </c>
      <c r="R6" s="64">
        <f t="shared" ref="R6:R14" si="1">IF($Q$5=0,0,Q6/$Q$5*100)</f>
        <v>16.981132075471699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/>
      <c r="E7" s="33">
        <v>0.5</v>
      </c>
      <c r="F7" s="33"/>
      <c r="G7" s="68">
        <v>2</v>
      </c>
      <c r="H7" s="33"/>
      <c r="I7" s="33"/>
      <c r="J7" s="33">
        <v>4.3</v>
      </c>
      <c r="K7" s="33"/>
      <c r="L7" s="33">
        <v>1.3</v>
      </c>
      <c r="M7" s="33"/>
      <c r="N7" s="33"/>
      <c r="O7" s="33"/>
      <c r="P7" s="34">
        <v>2.2999999999999998</v>
      </c>
      <c r="Q7" s="63">
        <f t="shared" si="0"/>
        <v>10.399999999999999</v>
      </c>
      <c r="R7" s="64">
        <f t="shared" si="1"/>
        <v>39.245283018867923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4">
        <v>1</v>
      </c>
      <c r="Q8" s="63">
        <f t="shared" si="0"/>
        <v>1</v>
      </c>
      <c r="R8" s="64">
        <f t="shared" si="1"/>
        <v>3.7735849056603774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33"/>
      <c r="J9" s="33"/>
      <c r="K9" s="33">
        <v>1.3</v>
      </c>
      <c r="L9" s="33"/>
      <c r="M9" s="33"/>
      <c r="N9" s="33"/>
      <c r="O9" s="33"/>
      <c r="P9" s="34"/>
      <c r="Q9" s="63">
        <f t="shared" si="0"/>
        <v>1.3</v>
      </c>
      <c r="R9" s="64">
        <f t="shared" si="1"/>
        <v>4.9056603773584913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>
        <v>2.5</v>
      </c>
      <c r="F10" s="33"/>
      <c r="G10" s="33">
        <v>0.5</v>
      </c>
      <c r="H10" s="33"/>
      <c r="I10" s="33"/>
      <c r="J10" s="33"/>
      <c r="K10" s="33"/>
      <c r="L10" s="33"/>
      <c r="M10" s="33"/>
      <c r="N10" s="33"/>
      <c r="O10" s="33"/>
      <c r="P10" s="34"/>
      <c r="Q10" s="63">
        <f t="shared" si="0"/>
        <v>3</v>
      </c>
      <c r="R10" s="64">
        <f t="shared" si="1"/>
        <v>11.320754716981133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2</v>
      </c>
      <c r="L11" s="33">
        <v>0.1</v>
      </c>
      <c r="M11" s="33"/>
      <c r="N11" s="33"/>
      <c r="O11" s="33"/>
      <c r="P11" s="34"/>
      <c r="Q11" s="63">
        <f t="shared" si="0"/>
        <v>2.1</v>
      </c>
      <c r="R11" s="64">
        <f t="shared" si="1"/>
        <v>7.9245283018867934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/>
      <c r="E12" s="33"/>
      <c r="F12" s="33"/>
      <c r="G12" s="33">
        <v>0.5</v>
      </c>
      <c r="H12" s="33"/>
      <c r="I12" s="33"/>
      <c r="J12" s="33"/>
      <c r="K12" s="33">
        <v>0.5</v>
      </c>
      <c r="L12" s="33"/>
      <c r="M12" s="33"/>
      <c r="N12" s="33"/>
      <c r="O12" s="33"/>
      <c r="P12" s="34">
        <v>0.5</v>
      </c>
      <c r="Q12" s="63">
        <f t="shared" si="0"/>
        <v>1.5</v>
      </c>
      <c r="R12" s="64">
        <f t="shared" si="1"/>
        <v>5.6603773584905666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/>
      <c r="E13" s="33">
        <v>0.5</v>
      </c>
      <c r="F13" s="33"/>
      <c r="G13" s="33"/>
      <c r="H13" s="33">
        <v>0.5</v>
      </c>
      <c r="I13" s="33"/>
      <c r="J13" s="33">
        <v>0.2</v>
      </c>
      <c r="K13" s="33">
        <v>0.2</v>
      </c>
      <c r="L13" s="33">
        <v>0.1</v>
      </c>
      <c r="M13" s="33"/>
      <c r="N13" s="33"/>
      <c r="O13" s="33"/>
      <c r="P13" s="34">
        <v>0.2</v>
      </c>
      <c r="Q13" s="63">
        <f t="shared" si="0"/>
        <v>1.7</v>
      </c>
      <c r="R13" s="64">
        <f t="shared" si="1"/>
        <v>6.4150943396226419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>
        <v>1</v>
      </c>
      <c r="Q14" s="65">
        <f t="shared" si="0"/>
        <v>1</v>
      </c>
      <c r="R14" s="66">
        <f t="shared" si="1"/>
        <v>3.7735849056603774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0</v>
      </c>
      <c r="E15" s="67">
        <f t="shared" si="2"/>
        <v>4</v>
      </c>
      <c r="F15" s="67">
        <f t="shared" si="2"/>
        <v>0</v>
      </c>
      <c r="G15" s="67">
        <f t="shared" si="2"/>
        <v>3</v>
      </c>
      <c r="H15" s="67">
        <f t="shared" si="2"/>
        <v>4</v>
      </c>
      <c r="I15" s="67">
        <f t="shared" si="2"/>
        <v>0</v>
      </c>
      <c r="J15" s="67">
        <f t="shared" si="2"/>
        <v>4.5</v>
      </c>
      <c r="K15" s="67">
        <f t="shared" si="2"/>
        <v>4</v>
      </c>
      <c r="L15" s="67">
        <f t="shared" si="2"/>
        <v>2</v>
      </c>
      <c r="M15" s="67">
        <f t="shared" si="2"/>
        <v>0</v>
      </c>
      <c r="N15" s="67">
        <f t="shared" si="2"/>
        <v>0</v>
      </c>
      <c r="O15" s="67">
        <f t="shared" si="2"/>
        <v>0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3964" priority="40">
      <formula>AND((D6/$D$5)&gt;0,(D6/$D$5)&lt;=0.2)</formula>
    </cfRule>
  </conditionalFormatting>
  <conditionalFormatting sqref="D6:D14">
    <cfRule type="expression" dxfId="3963" priority="41">
      <formula>AND((D6/$D$5)&gt;0.2,(D6/$D$5)&lt;=0.4)</formula>
    </cfRule>
  </conditionalFormatting>
  <conditionalFormatting sqref="D6:D14">
    <cfRule type="expression" dxfId="3962" priority="42">
      <formula>AND((D6/$D$5)*100&gt;40,(D6/$D$5)*100&lt;=60)</formula>
    </cfRule>
  </conditionalFormatting>
  <conditionalFormatting sqref="D6:D14">
    <cfRule type="expression" dxfId="3961" priority="43">
      <formula>AND((D6/$D$5)&gt;0.6,(D6/$D$5)&lt;=0.8)</formula>
    </cfRule>
  </conditionalFormatting>
  <conditionalFormatting sqref="D6:D14">
    <cfRule type="expression" dxfId="3960" priority="44">
      <formula>(D6/$D$5)&gt;0.8</formula>
    </cfRule>
  </conditionalFormatting>
  <conditionalFormatting sqref="E6:E14">
    <cfRule type="expression" dxfId="3959" priority="45">
      <formula>AND((E6/$E$5)&gt;0,(E6/$E$5)&lt;=0.2)</formula>
    </cfRule>
  </conditionalFormatting>
  <conditionalFormatting sqref="E6:E14">
    <cfRule type="expression" dxfId="3958" priority="46">
      <formula>AND((E6/$E$5)&gt;0.2,(E6/$E$5)&lt;=0.4)</formula>
    </cfRule>
  </conditionalFormatting>
  <conditionalFormatting sqref="E6:E14">
    <cfRule type="expression" dxfId="3957" priority="47">
      <formula>AND((E6/$E$5)&gt;0.4,(E6/$E$5)&lt;=0.6)</formula>
    </cfRule>
  </conditionalFormatting>
  <conditionalFormatting sqref="E6:E14">
    <cfRule type="expression" dxfId="3956" priority="48">
      <formula>AND((E6/$E$5)&gt;0.6,(E6/$E$5)&lt;=0.8)</formula>
    </cfRule>
  </conditionalFormatting>
  <conditionalFormatting sqref="E6:E14">
    <cfRule type="expression" dxfId="3955" priority="49">
      <formula>(E6/$E$5)&gt;0.8</formula>
    </cfRule>
  </conditionalFormatting>
  <conditionalFormatting sqref="F6:F14 G7">
    <cfRule type="expression" dxfId="3954" priority="50">
      <formula>AND((F6/$F$5)&gt;0.2,(F6/$F$5)&lt;=0.4)</formula>
    </cfRule>
  </conditionalFormatting>
  <conditionalFormatting sqref="F6:F14 G7">
    <cfRule type="expression" dxfId="3953" priority="51">
      <formula>AND((F6/$F$5)*100&gt;0,(F6/$F$5)*100&lt;=20)</formula>
    </cfRule>
  </conditionalFormatting>
  <conditionalFormatting sqref="F6:F14 G7">
    <cfRule type="expression" dxfId="3952" priority="52">
      <formula>AND((F6/$F$5)*100&gt;40,(F6/$F$5)*100&lt;=60)</formula>
    </cfRule>
  </conditionalFormatting>
  <conditionalFormatting sqref="F6:F14 G7">
    <cfRule type="expression" dxfId="3951" priority="53">
      <formula>AND((F6/$F$5)*100&gt;60,(F6/$F$5)*100&lt;=80)</formula>
    </cfRule>
  </conditionalFormatting>
  <conditionalFormatting sqref="F6:F14 G7">
    <cfRule type="expression" dxfId="3950" priority="54">
      <formula>(F6/$F$5)&gt;0.8</formula>
    </cfRule>
  </conditionalFormatting>
  <conditionalFormatting sqref="G7:G14">
    <cfRule type="expression" dxfId="3949" priority="55">
      <formula>AND((G7/$G$5)&gt;0,(G7/$G$5)&lt;=0.2)</formula>
    </cfRule>
  </conditionalFormatting>
  <conditionalFormatting sqref="G7:G14">
    <cfRule type="expression" dxfId="3948" priority="56">
      <formula>AND((G7/$G$5)&gt;0.2,(G7/$G$5)&lt;=0.4)</formula>
    </cfRule>
  </conditionalFormatting>
  <conditionalFormatting sqref="G7:G14">
    <cfRule type="expression" dxfId="3947" priority="57">
      <formula>AND((G7/$G$5)&gt;0.4,(G7/$G$5)&lt;=0.6)</formula>
    </cfRule>
  </conditionalFormatting>
  <conditionalFormatting sqref="G7:G14">
    <cfRule type="expression" dxfId="3946" priority="58">
      <formula>AND((G7/$G$5)&gt;0.6,(G7/$G$5)*100&lt;=0.8)</formula>
    </cfRule>
  </conditionalFormatting>
  <conditionalFormatting sqref="G7:G14">
    <cfRule type="expression" dxfId="3945" priority="59">
      <formula>(G7/$G$5)&gt;0.8</formula>
    </cfRule>
  </conditionalFormatting>
  <conditionalFormatting sqref="H6:H14">
    <cfRule type="expression" dxfId="3944" priority="60">
      <formula>AND((H6/$H$5)&gt;0,(H6/$H$5)&lt;=0.2)</formula>
    </cfRule>
  </conditionalFormatting>
  <conditionalFormatting sqref="H6:H14">
    <cfRule type="expression" dxfId="3943" priority="61">
      <formula>AND((H6/$H$5)&gt;0.2,(H6/$H$5)&lt;=0.4)</formula>
    </cfRule>
  </conditionalFormatting>
  <conditionalFormatting sqref="H6:H14">
    <cfRule type="expression" dxfId="3942" priority="62">
      <formula>AND((H6/$H$5)&gt;0.4,(H6/$H$5)&lt;=0.6)</formula>
    </cfRule>
  </conditionalFormatting>
  <conditionalFormatting sqref="H6:H14">
    <cfRule type="expression" dxfId="3941" priority="63">
      <formula>AND((H6/$H$5)&gt;0.6,(H6/$H$5)&lt;=0.8)</formula>
    </cfRule>
  </conditionalFormatting>
  <conditionalFormatting sqref="H6:H14">
    <cfRule type="expression" dxfId="3940" priority="64">
      <formula>(H6/$H$5)&gt;0.8</formula>
    </cfRule>
  </conditionalFormatting>
  <conditionalFormatting sqref="D13:L13 N13:P13 D14:P14 D6:F6 H6:P6 D7:P12">
    <cfRule type="containsBlanks" dxfId="3939" priority="65">
      <formula>LEN(TRIM(D6))=0</formula>
    </cfRule>
  </conditionalFormatting>
  <conditionalFormatting sqref="I6:I14">
    <cfRule type="expression" dxfId="3938" priority="66">
      <formula>AND((I6/$I$5)&gt;0,(I6/$I$5)&lt;=0.2)</formula>
    </cfRule>
  </conditionalFormatting>
  <conditionalFormatting sqref="I6:I14">
    <cfRule type="expression" dxfId="3937" priority="67">
      <formula>AND((I6/$I$5)&gt;0.2,(I6/$I$5)&lt;=0.4)</formula>
    </cfRule>
  </conditionalFormatting>
  <conditionalFormatting sqref="I6:I14">
    <cfRule type="expression" dxfId="3936" priority="68">
      <formula>AND((I6/$I$5)&gt;0.4,(I6/$I$5)&lt;=0.6)</formula>
    </cfRule>
  </conditionalFormatting>
  <conditionalFormatting sqref="I6:I14">
    <cfRule type="expression" dxfId="3935" priority="69">
      <formula>AND((I6/$I$5)&gt;0.6,(I6/$I$5)&lt;=0.8)</formula>
    </cfRule>
  </conditionalFormatting>
  <conditionalFormatting sqref="I6:I14">
    <cfRule type="expression" dxfId="3934" priority="70">
      <formula>(I6/$I$5)&gt;0.8</formula>
    </cfRule>
  </conditionalFormatting>
  <conditionalFormatting sqref="J6:J14">
    <cfRule type="expression" dxfId="3933" priority="71">
      <formula>AND((J6/$J$5)&gt;0,(J6/$J$5)&lt;=0.2)</formula>
    </cfRule>
  </conditionalFormatting>
  <conditionalFormatting sqref="J6:J14">
    <cfRule type="expression" dxfId="3932" priority="72">
      <formula>AND((J6/$J$5)&gt;0.2,(J6/$J$5)&lt;=0.4)</formula>
    </cfRule>
  </conditionalFormatting>
  <conditionalFormatting sqref="J6:J14">
    <cfRule type="expression" dxfId="3931" priority="73">
      <formula>AND((J6/$J$5)&gt;0.4,(J6/$J$5)&lt;=0.62)</formula>
    </cfRule>
  </conditionalFormatting>
  <conditionalFormatting sqref="J6:J14">
    <cfRule type="expression" dxfId="3930" priority="74">
      <formula>AND((J6/$J$5)&gt;0.6,(J6/$J$5)&lt;=0.8)</formula>
    </cfRule>
  </conditionalFormatting>
  <conditionalFormatting sqref="J6:J14">
    <cfRule type="expression" dxfId="3929" priority="75">
      <formula>(J6/$J$5)&gt;0.8</formula>
    </cfRule>
  </conditionalFormatting>
  <conditionalFormatting sqref="K6:K14">
    <cfRule type="expression" dxfId="3928" priority="76">
      <formula>AND((K6/$K$5)&gt;0,(K6/$K$5)&lt;=0.2)</formula>
    </cfRule>
  </conditionalFormatting>
  <conditionalFormatting sqref="K6:K14">
    <cfRule type="expression" dxfId="3927" priority="77">
      <formula>AND((K6/$K$5)&gt;0.2,(K6/$K$5)&lt;=0.4)</formula>
    </cfRule>
  </conditionalFormatting>
  <conditionalFormatting sqref="K6:K14">
    <cfRule type="expression" dxfId="3926" priority="78">
      <formula>AND((K6/$K$5)&gt;0.4,(K6/$K$5)&lt;=0.6)</formula>
    </cfRule>
  </conditionalFormatting>
  <conditionalFormatting sqref="K6:K14">
    <cfRule type="expression" dxfId="3925" priority="79">
      <formula>AND((K6/$K$5)&gt;0.6,(K6/$K$5)&lt;=0.8)</formula>
    </cfRule>
  </conditionalFormatting>
  <conditionalFormatting sqref="K6:K14">
    <cfRule type="expression" dxfId="3924" priority="80">
      <formula>(K6/$K$5)&gt;0.8</formula>
    </cfRule>
  </conditionalFormatting>
  <conditionalFormatting sqref="L6:L14">
    <cfRule type="expression" dxfId="3923" priority="81">
      <formula>AND((L6/$L$5)&gt;0,(L6/$L$5)&lt;=0.2)</formula>
    </cfRule>
  </conditionalFormatting>
  <conditionalFormatting sqref="L6:L14">
    <cfRule type="expression" dxfId="3922" priority="82">
      <formula>AND((L6/$L$5)&gt;0.2,(L6/$L$5)&lt;=0.4)</formula>
    </cfRule>
  </conditionalFormatting>
  <conditionalFormatting sqref="L6:L14">
    <cfRule type="expression" dxfId="3921" priority="83">
      <formula>AND((L6/$L$5)&gt;0.4,(L6/$L$5)&lt;=0.6)</formula>
    </cfRule>
  </conditionalFormatting>
  <conditionalFormatting sqref="L6:L14">
    <cfRule type="expression" dxfId="3920" priority="84">
      <formula>AND((L6/$L$5)&gt;0.6,(L6/$L$5)&lt;=0.8)</formula>
    </cfRule>
  </conditionalFormatting>
  <conditionalFormatting sqref="L6:L14">
    <cfRule type="expression" dxfId="3919" priority="85">
      <formula>(L6/$L$5)&gt;0.8</formula>
    </cfRule>
  </conditionalFormatting>
  <conditionalFormatting sqref="M6:M12 M14">
    <cfRule type="expression" dxfId="3918" priority="86">
      <formula>AND((M6/$M$5)&gt;0,(M6/$M$5)&lt;=0.2)</formula>
    </cfRule>
  </conditionalFormatting>
  <conditionalFormatting sqref="M6:M12 M14">
    <cfRule type="expression" dxfId="3917" priority="87">
      <formula>AND((M6/$M$5)&gt;0.2,(M6/$M$5)&lt;=0.4)</formula>
    </cfRule>
  </conditionalFormatting>
  <conditionalFormatting sqref="M6:M12 M14">
    <cfRule type="expression" dxfId="3916" priority="88">
      <formula>AND((M6/$M$5)&gt;0.4,(M6/$M$5)&lt;=0.6)</formula>
    </cfRule>
  </conditionalFormatting>
  <conditionalFormatting sqref="M6:M12 M14">
    <cfRule type="expression" dxfId="3915" priority="89">
      <formula>AND((M6/$M$5)&gt;0.6,(M6/$M$5)&lt;=0.8)</formula>
    </cfRule>
  </conditionalFormatting>
  <conditionalFormatting sqref="M6:M12 M14">
    <cfRule type="expression" dxfId="3914" priority="90">
      <formula>(M6/$M$5)&gt;0.8</formula>
    </cfRule>
  </conditionalFormatting>
  <conditionalFormatting sqref="N6:N14">
    <cfRule type="expression" dxfId="3913" priority="91">
      <formula>AND((N6/$N$5)&gt;0,(N6/$N$5)&lt;=0.2)</formula>
    </cfRule>
  </conditionalFormatting>
  <conditionalFormatting sqref="N6:N14">
    <cfRule type="expression" dxfId="3912" priority="92">
      <formula>AND((N6/$N$5)&gt;0.2,(N6/$N$5)&lt;=0.4)</formula>
    </cfRule>
  </conditionalFormatting>
  <conditionalFormatting sqref="N6:N14">
    <cfRule type="expression" dxfId="3911" priority="93">
      <formula>AND((N6/$N$5)&gt;0.4,(N6/$N$5)&lt;=0.6)</formula>
    </cfRule>
  </conditionalFormatting>
  <conditionalFormatting sqref="N6:N14">
    <cfRule type="expression" dxfId="3910" priority="94">
      <formula>AND((N6/$N$5)&gt;0.6,(N6/$N$5)&lt;=0.8)</formula>
    </cfRule>
  </conditionalFormatting>
  <conditionalFormatting sqref="N6:N14">
    <cfRule type="expression" dxfId="3909" priority="95">
      <formula>(N6/$N$5)&gt;0.8</formula>
    </cfRule>
  </conditionalFormatting>
  <conditionalFormatting sqref="O6:O14">
    <cfRule type="expression" dxfId="3908" priority="96">
      <formula>AND((O6/$O$5)&gt;0,(O6/$O$5)&lt;=0.2)</formula>
    </cfRule>
  </conditionalFormatting>
  <conditionalFormatting sqref="O6:O14">
    <cfRule type="expression" dxfId="3907" priority="97">
      <formula>AND((O6/$O$5)&gt;0.2,(O6/$O$5)&lt;=0.4)</formula>
    </cfRule>
  </conditionalFormatting>
  <conditionalFormatting sqref="O6:O14">
    <cfRule type="expression" dxfId="3906" priority="98">
      <formula>AND((O6/$O$5)&gt;0.4,(O6/$O$5)&lt;=0.6)</formula>
    </cfRule>
  </conditionalFormatting>
  <conditionalFormatting sqref="O6:O14">
    <cfRule type="expression" dxfId="3905" priority="99">
      <formula>AND((O6/$O$5)&gt;0.6,(O6/$O$5)&lt;=0.8)</formula>
    </cfRule>
  </conditionalFormatting>
  <conditionalFormatting sqref="O6:O14">
    <cfRule type="expression" dxfId="3904" priority="100">
      <formula>(O6/$O$5)&gt;0.8</formula>
    </cfRule>
  </conditionalFormatting>
  <conditionalFormatting sqref="P6:P14">
    <cfRule type="expression" dxfId="3903" priority="101">
      <formula>AND((P6/$P$5)&gt;0,(P6/$P$5)&lt;=0.2)</formula>
    </cfRule>
  </conditionalFormatting>
  <conditionalFormatting sqref="P6:P14">
    <cfRule type="expression" dxfId="3902" priority="102">
      <formula>AND((P6/$P$5)&gt;0.2,(P6/$P$5)&lt;=0.4)</formula>
    </cfRule>
  </conditionalFormatting>
  <conditionalFormatting sqref="P6:P14">
    <cfRule type="expression" dxfId="3901" priority="103">
      <formula>AND((P6/$P$5)&gt;0.4,(P6/$P$5)&lt;=0.6)</formula>
    </cfRule>
  </conditionalFormatting>
  <conditionalFormatting sqref="P6:P14">
    <cfRule type="expression" dxfId="3900" priority="104">
      <formula>AND((P6/$P$5)&gt;0.6,(P6/$P$5)&lt;=0.8)</formula>
    </cfRule>
  </conditionalFormatting>
  <conditionalFormatting sqref="P6:P14">
    <cfRule type="expression" dxfId="3899" priority="105">
      <formula>(P6/$P$5)&gt;0.8</formula>
    </cfRule>
  </conditionalFormatting>
  <conditionalFormatting sqref="Q5:R14">
    <cfRule type="containsBlanks" dxfId="3898" priority="106">
      <formula>LEN(TRIM(Q5))=0</formula>
    </cfRule>
  </conditionalFormatting>
  <conditionalFormatting sqref="Q6:R14 D5:P5 D13:L13 N13:P13 D14:P14 D6:F6 H6:P6 D7:P12">
    <cfRule type="cellIs" dxfId="3897" priority="107" operator="equal">
      <formula>0</formula>
    </cfRule>
  </conditionalFormatting>
  <conditionalFormatting sqref="R5">
    <cfRule type="cellIs" dxfId="3896" priority="39" operator="greaterThan">
      <formula>100</formula>
    </cfRule>
  </conditionalFormatting>
  <conditionalFormatting sqref="R5">
    <cfRule type="cellIs" dxfId="3895" priority="38" operator="lessThan">
      <formula>100</formula>
    </cfRule>
  </conditionalFormatting>
  <conditionalFormatting sqref="R6:R14">
    <cfRule type="top10" dxfId="3894" priority="37" rank="3"/>
  </conditionalFormatting>
  <conditionalFormatting sqref="G12">
    <cfRule type="expression" dxfId="3893" priority="32">
      <formula>AND((G12/$I$5)&gt;0,(G12/$I$5)&lt;=0.2)</formula>
    </cfRule>
  </conditionalFormatting>
  <conditionalFormatting sqref="G12">
    <cfRule type="expression" dxfId="3892" priority="33">
      <formula>AND((G12/$I$5)&gt;0.2,(G12/$I$5)&lt;=0.4)</formula>
    </cfRule>
  </conditionalFormatting>
  <conditionalFormatting sqref="G12">
    <cfRule type="expression" dxfId="3891" priority="34">
      <formula>AND((G12/$I$5)&gt;0.4,(G12/$I$5)&lt;=0.6)</formula>
    </cfRule>
  </conditionalFormatting>
  <conditionalFormatting sqref="G12">
    <cfRule type="expression" dxfId="3890" priority="35">
      <formula>AND((G12/$I$5)&gt;0.6,(G12/$I$5)&lt;=0.8)</formula>
    </cfRule>
  </conditionalFormatting>
  <conditionalFormatting sqref="G12">
    <cfRule type="expression" dxfId="3889" priority="36">
      <formula>(G12/$I$5)&gt;0.8</formula>
    </cfRule>
  </conditionalFormatting>
  <conditionalFormatting sqref="G12">
    <cfRule type="expression" dxfId="3888" priority="27">
      <formula>AND((G12/$E$5)&gt;0,(G12/$E$5)&lt;=0.2)</formula>
    </cfRule>
  </conditionalFormatting>
  <conditionalFormatting sqref="G12">
    <cfRule type="expression" dxfId="3887" priority="28">
      <formula>AND((G12/$E$5)&gt;0.2,(G12/$E$5)&lt;=0.4)</formula>
    </cfRule>
  </conditionalFormatting>
  <conditionalFormatting sqref="G12">
    <cfRule type="expression" dxfId="3886" priority="29">
      <formula>AND((G12/$E$5)&gt;0.4,(G12/$E$5)&lt;=0.6)</formula>
    </cfRule>
  </conditionalFormatting>
  <conditionalFormatting sqref="G12">
    <cfRule type="expression" dxfId="3885" priority="30">
      <formula>AND((G12/$E$5)&gt;0.6,(G12/$E$5)&lt;=0.8)</formula>
    </cfRule>
  </conditionalFormatting>
  <conditionalFormatting sqref="G12">
    <cfRule type="expression" dxfId="3884" priority="31">
      <formula>(G12/$E$5)&gt;0.8</formula>
    </cfRule>
  </conditionalFormatting>
  <conditionalFormatting sqref="M13">
    <cfRule type="containsBlanks" dxfId="3883" priority="20">
      <formula>LEN(TRIM(M13))=0</formula>
    </cfRule>
  </conditionalFormatting>
  <conditionalFormatting sqref="M13">
    <cfRule type="expression" dxfId="3882" priority="21">
      <formula>AND((M13/$M$5)&gt;0,(M13/$M$5)&lt;=0.2)</formula>
    </cfRule>
  </conditionalFormatting>
  <conditionalFormatting sqref="M13">
    <cfRule type="expression" dxfId="3881" priority="22">
      <formula>AND((M13/$M$5)&gt;0.2,(M13/$M$5)&lt;=0.4)</formula>
    </cfRule>
  </conditionalFormatting>
  <conditionalFormatting sqref="M13">
    <cfRule type="expression" dxfId="3880" priority="23">
      <formula>AND((M13/$M$5)&gt;0.4,(M13/$M$5)&lt;=0.6)</formula>
    </cfRule>
  </conditionalFormatting>
  <conditionalFormatting sqref="M13">
    <cfRule type="expression" dxfId="3879" priority="24">
      <formula>AND((M13/$M$5)&gt;0.6,(M13/$M$5)&lt;=0.8)</formula>
    </cfRule>
  </conditionalFormatting>
  <conditionalFormatting sqref="M13">
    <cfRule type="expression" dxfId="3878" priority="25">
      <formula>(M13/$M$5)&gt;0.8</formula>
    </cfRule>
  </conditionalFormatting>
  <conditionalFormatting sqref="M13">
    <cfRule type="cellIs" dxfId="3877" priority="26" operator="equal">
      <formula>0</formula>
    </cfRule>
  </conditionalFormatting>
  <conditionalFormatting sqref="M14">
    <cfRule type="expression" dxfId="3876" priority="15">
      <formula>AND((M14/$L$5)&gt;0,(M14/$L$5)&lt;=0.2)</formula>
    </cfRule>
  </conditionalFormatting>
  <conditionalFormatting sqref="M14">
    <cfRule type="expression" dxfId="3875" priority="16">
      <formula>AND((M14/$L$5)&gt;0.2,(M14/$L$5)&lt;=0.4)</formula>
    </cfRule>
  </conditionalFormatting>
  <conditionalFormatting sqref="M14">
    <cfRule type="expression" dxfId="3874" priority="17">
      <formula>AND((M14/$L$5)&gt;0.4,(M14/$L$5)&lt;=0.6)</formula>
    </cfRule>
  </conditionalFormatting>
  <conditionalFormatting sqref="M14">
    <cfRule type="expression" dxfId="3873" priority="18">
      <formula>AND((M14/$L$5)&gt;0.6,(M14/$L$5)&lt;=0.8)</formula>
    </cfRule>
  </conditionalFormatting>
  <conditionalFormatting sqref="M14">
    <cfRule type="expression" dxfId="3872" priority="19">
      <formula>(M14/$L$5)&gt;0.8</formula>
    </cfRule>
  </conditionalFormatting>
  <conditionalFormatting sqref="G6">
    <cfRule type="containsBlanks" dxfId="3871" priority="8">
      <formula>LEN(TRIM(G6))=0</formula>
    </cfRule>
  </conditionalFormatting>
  <conditionalFormatting sqref="G6">
    <cfRule type="expression" dxfId="3870" priority="9">
      <formula>AND((G6/$J$5)&gt;0,(G6/$J$5)&lt;=0.2)</formula>
    </cfRule>
  </conditionalFormatting>
  <conditionalFormatting sqref="G6">
    <cfRule type="expression" dxfId="3869" priority="10">
      <formula>AND((G6/$J$5)&gt;0.2,(G6/$J$5)&lt;=0.4)</formula>
    </cfRule>
  </conditionalFormatting>
  <conditionalFormatting sqref="G6">
    <cfRule type="expression" dxfId="3868" priority="11">
      <formula>AND((G6/$J$5)&gt;0.4,(G6/$J$5)&lt;=0.62)</formula>
    </cfRule>
  </conditionalFormatting>
  <conditionalFormatting sqref="G6">
    <cfRule type="expression" dxfId="3867" priority="12">
      <formula>AND((G6/$J$5)&gt;0.6,(G6/$J$5)&lt;=0.8)</formula>
    </cfRule>
  </conditionalFormatting>
  <conditionalFormatting sqref="G6">
    <cfRule type="expression" dxfId="3866" priority="13">
      <formula>(G6/$J$5)&gt;0.8</formula>
    </cfRule>
  </conditionalFormatting>
  <conditionalFormatting sqref="G6">
    <cfRule type="cellIs" dxfId="3865" priority="14" operator="equal">
      <formula>0</formula>
    </cfRule>
  </conditionalFormatting>
  <conditionalFormatting sqref="D15:P15">
    <cfRule type="cellIs" dxfId="3864" priority="7" operator="greaterThan">
      <formula>D5</formula>
    </cfRule>
  </conditionalFormatting>
  <conditionalFormatting sqref="D15:P15">
    <cfRule type="cellIs" dxfId="3863" priority="6" operator="lessThan">
      <formula>D5</formula>
    </cfRule>
  </conditionalFormatting>
  <conditionalFormatting sqref="G7">
    <cfRule type="expression" dxfId="3862" priority="1">
      <formula>AND((G7/$H$5)&gt;0,(G7/$H$5)&lt;=0.2)</formula>
    </cfRule>
  </conditionalFormatting>
  <conditionalFormatting sqref="G7">
    <cfRule type="expression" dxfId="3861" priority="2">
      <formula>AND((G7/$H$5)&gt;0.2,(G7/$H$5)&lt;=0.4)</formula>
    </cfRule>
  </conditionalFormatting>
  <conditionalFormatting sqref="G7">
    <cfRule type="expression" dxfId="3860" priority="3">
      <formula>AND((G7/$H$5)&gt;0.4,(G7/$H$5)&lt;=0.6)</formula>
    </cfRule>
  </conditionalFormatting>
  <conditionalFormatting sqref="G7">
    <cfRule type="expression" dxfId="3859" priority="4">
      <formula>AND((G7/$H$5)&gt;0.6,(G7/$H$5)&lt;=0.8)</formula>
    </cfRule>
  </conditionalFormatting>
  <conditionalFormatting sqref="G7">
    <cfRule type="expression" dxfId="3858" priority="5">
      <formula>(G7/$H$5)&gt;0.8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8503-00DF-428F-9964-79B99502BA33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425781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/>
      <c r="E5" s="30"/>
      <c r="F5" s="30"/>
      <c r="G5" s="30">
        <v>5</v>
      </c>
      <c r="H5" s="30">
        <v>4</v>
      </c>
      <c r="I5" s="30">
        <v>5</v>
      </c>
      <c r="J5" s="30">
        <v>5</v>
      </c>
      <c r="K5" s="30">
        <v>3</v>
      </c>
      <c r="L5" s="30">
        <v>5</v>
      </c>
      <c r="M5" s="30">
        <v>4.5</v>
      </c>
      <c r="N5" s="30"/>
      <c r="O5" s="30">
        <v>4.5</v>
      </c>
      <c r="P5" s="31">
        <v>5</v>
      </c>
      <c r="Q5" s="61">
        <f t="shared" ref="Q5:Q14" si="0">SUM(D5:P5)</f>
        <v>41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/>
      <c r="F6" s="33"/>
      <c r="G6" s="33"/>
      <c r="H6" s="68">
        <v>3.3</v>
      </c>
      <c r="I6" s="33"/>
      <c r="J6" s="33"/>
      <c r="K6" s="33"/>
      <c r="L6" s="33"/>
      <c r="M6" s="33"/>
      <c r="N6" s="33"/>
      <c r="O6" s="33"/>
      <c r="P6" s="34"/>
      <c r="Q6" s="63">
        <f t="shared" si="0"/>
        <v>3.3</v>
      </c>
      <c r="R6" s="64">
        <f t="shared" ref="R6:R14" si="1">IF($Q$5=0,0,Q6/$Q$5*100)</f>
        <v>8.0487804878048781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/>
      <c r="E7" s="33"/>
      <c r="F7" s="33"/>
      <c r="G7" s="33">
        <v>3</v>
      </c>
      <c r="H7" s="33"/>
      <c r="I7" s="33"/>
      <c r="J7" s="33">
        <v>3.6</v>
      </c>
      <c r="K7" s="33"/>
      <c r="L7" s="33">
        <v>4</v>
      </c>
      <c r="M7" s="33"/>
      <c r="N7" s="33"/>
      <c r="O7" s="33">
        <v>2</v>
      </c>
      <c r="P7" s="34">
        <v>2.1</v>
      </c>
      <c r="Q7" s="63">
        <f t="shared" si="0"/>
        <v>14.7</v>
      </c>
      <c r="R7" s="64">
        <f t="shared" si="1"/>
        <v>35.853658536585364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/>
      <c r="F8" s="33"/>
      <c r="G8" s="33"/>
      <c r="H8" s="33"/>
      <c r="I8" s="33"/>
      <c r="J8" s="33">
        <v>1</v>
      </c>
      <c r="K8" s="33"/>
      <c r="L8" s="33">
        <v>0.5</v>
      </c>
      <c r="M8" s="33"/>
      <c r="N8" s="33"/>
      <c r="O8" s="33"/>
      <c r="P8" s="34">
        <v>1.5</v>
      </c>
      <c r="Q8" s="63">
        <f t="shared" si="0"/>
        <v>3</v>
      </c>
      <c r="R8" s="64">
        <f t="shared" si="1"/>
        <v>7.3170731707317067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92">
        <v>4.25</v>
      </c>
      <c r="J9" s="33"/>
      <c r="K9" s="33">
        <v>1.8</v>
      </c>
      <c r="L9" s="33"/>
      <c r="M9" s="33"/>
      <c r="N9" s="33"/>
      <c r="O9" s="33"/>
      <c r="P9" s="34"/>
      <c r="Q9" s="63">
        <f t="shared" si="0"/>
        <v>6.05</v>
      </c>
      <c r="R9" s="64">
        <f t="shared" si="1"/>
        <v>14.75609756097561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/>
      <c r="L10" s="33"/>
      <c r="M10" s="33">
        <v>3.5</v>
      </c>
      <c r="N10" s="33"/>
      <c r="O10" s="33"/>
      <c r="P10" s="34"/>
      <c r="Q10" s="63">
        <f t="shared" si="0"/>
        <v>3.5</v>
      </c>
      <c r="R10" s="64">
        <f t="shared" si="1"/>
        <v>8.536585365853659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4"/>
      <c r="Q11" s="63">
        <f t="shared" si="0"/>
        <v>0</v>
      </c>
      <c r="R11" s="64">
        <f t="shared" si="1"/>
        <v>0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/>
      <c r="E12" s="33"/>
      <c r="F12" s="33"/>
      <c r="G12" s="33"/>
      <c r="H12" s="33"/>
      <c r="I12" s="33"/>
      <c r="J12" s="33">
        <v>0.1</v>
      </c>
      <c r="K12" s="33">
        <v>0.4</v>
      </c>
      <c r="L12" s="33">
        <v>0.1</v>
      </c>
      <c r="M12" s="33"/>
      <c r="N12" s="33"/>
      <c r="O12" s="33"/>
      <c r="P12" s="34">
        <v>0.2</v>
      </c>
      <c r="Q12" s="63">
        <f t="shared" si="0"/>
        <v>0.8</v>
      </c>
      <c r="R12" s="64">
        <f t="shared" si="1"/>
        <v>1.9512195121951219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/>
      <c r="E13" s="33"/>
      <c r="F13" s="33"/>
      <c r="G13" s="33">
        <v>0.5</v>
      </c>
      <c r="H13" s="33">
        <v>0.7</v>
      </c>
      <c r="I13" s="33">
        <v>0.75</v>
      </c>
      <c r="J13" s="33">
        <v>0.3</v>
      </c>
      <c r="K13" s="33">
        <v>0.7</v>
      </c>
      <c r="L13" s="33">
        <v>0.4</v>
      </c>
      <c r="M13" s="33">
        <v>0.5</v>
      </c>
      <c r="N13" s="33"/>
      <c r="O13" s="33">
        <v>1</v>
      </c>
      <c r="P13" s="34">
        <v>1.2</v>
      </c>
      <c r="Q13" s="63">
        <f t="shared" si="0"/>
        <v>6.05</v>
      </c>
      <c r="R13" s="64">
        <f t="shared" si="1"/>
        <v>14.75609756097561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>
        <v>1.5</v>
      </c>
      <c r="H14" s="59"/>
      <c r="I14" s="59"/>
      <c r="J14" s="59"/>
      <c r="K14" s="59">
        <v>0.1</v>
      </c>
      <c r="L14" s="59"/>
      <c r="M14" s="59">
        <v>0.5</v>
      </c>
      <c r="N14" s="59"/>
      <c r="O14" s="59">
        <v>1.5</v>
      </c>
      <c r="P14" s="60"/>
      <c r="Q14" s="65">
        <f t="shared" si="0"/>
        <v>3.6</v>
      </c>
      <c r="R14" s="66">
        <f t="shared" si="1"/>
        <v>8.7804878048780495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0</v>
      </c>
      <c r="E15" s="67">
        <f t="shared" si="2"/>
        <v>0</v>
      </c>
      <c r="F15" s="67">
        <f t="shared" si="2"/>
        <v>0</v>
      </c>
      <c r="G15" s="67">
        <f t="shared" si="2"/>
        <v>5</v>
      </c>
      <c r="H15" s="67">
        <f t="shared" si="2"/>
        <v>4</v>
      </c>
      <c r="I15" s="67">
        <f t="shared" si="2"/>
        <v>5</v>
      </c>
      <c r="J15" s="67">
        <f t="shared" si="2"/>
        <v>4.9999999999999991</v>
      </c>
      <c r="K15" s="67">
        <f t="shared" si="2"/>
        <v>3.0000000000000004</v>
      </c>
      <c r="L15" s="67">
        <f t="shared" si="2"/>
        <v>5</v>
      </c>
      <c r="M15" s="67">
        <f t="shared" si="2"/>
        <v>4.5</v>
      </c>
      <c r="N15" s="67">
        <f t="shared" si="2"/>
        <v>0</v>
      </c>
      <c r="O15" s="67">
        <f t="shared" si="2"/>
        <v>4.5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3857" priority="35">
      <formula>AND((D6/$D$5)&gt;0,(D6/$D$5)&lt;=0.2)</formula>
    </cfRule>
  </conditionalFormatting>
  <conditionalFormatting sqref="D6:D14">
    <cfRule type="expression" dxfId="3856" priority="36">
      <formula>AND((D6/$D$5)&gt;0.2,(D6/$D$5)&lt;=0.4)</formula>
    </cfRule>
  </conditionalFormatting>
  <conditionalFormatting sqref="D6:D14">
    <cfRule type="expression" dxfId="3855" priority="37">
      <formula>AND((D6/$D$5)*100&gt;40,(D6/$D$5)*100&lt;=60)</formula>
    </cfRule>
  </conditionalFormatting>
  <conditionalFormatting sqref="D6:D14">
    <cfRule type="expression" dxfId="3854" priority="38">
      <formula>AND((D6/$D$5)&gt;0.6,(D6/$D$5)&lt;=0.8)</formula>
    </cfRule>
  </conditionalFormatting>
  <conditionalFormatting sqref="D6:D14">
    <cfRule type="expression" dxfId="3853" priority="39">
      <formula>(D6/$D$5)&gt;0.8</formula>
    </cfRule>
  </conditionalFormatting>
  <conditionalFormatting sqref="E6:E14">
    <cfRule type="expression" dxfId="3852" priority="40">
      <formula>AND((E6/$E$5)&gt;0,(E6/$E$5)&lt;=0.2)</formula>
    </cfRule>
  </conditionalFormatting>
  <conditionalFormatting sqref="E6:E14">
    <cfRule type="expression" dxfId="3851" priority="41">
      <formula>AND((E6/$E$5)&gt;0.2,(E6/$E$5)&lt;=0.4)</formula>
    </cfRule>
  </conditionalFormatting>
  <conditionalFormatting sqref="E6:E14">
    <cfRule type="expression" dxfId="3850" priority="42">
      <formula>AND((E6/$E$5)&gt;0.4,(E6/$E$5)&lt;=0.6)</formula>
    </cfRule>
  </conditionalFormatting>
  <conditionalFormatting sqref="E6:E14">
    <cfRule type="expression" dxfId="3849" priority="43">
      <formula>AND((E6/$E$5)&gt;0.6,(E6/$E$5)&lt;=0.8)</formula>
    </cfRule>
  </conditionalFormatting>
  <conditionalFormatting sqref="E6:E14">
    <cfRule type="expression" dxfId="3848" priority="44">
      <formula>(E6/$E$5)&gt;0.8</formula>
    </cfRule>
  </conditionalFormatting>
  <conditionalFormatting sqref="F6:F14">
    <cfRule type="expression" dxfId="3847" priority="45">
      <formula>AND((F6/$F$5)&gt;0.2,(F6/$F$5)&lt;=0.4)</formula>
    </cfRule>
  </conditionalFormatting>
  <conditionalFormatting sqref="F6:F14">
    <cfRule type="expression" dxfId="3846" priority="46">
      <formula>AND((F6/$F$5)*100&gt;0,(F6/$F$5)*100&lt;=20)</formula>
    </cfRule>
  </conditionalFormatting>
  <conditionalFormatting sqref="F6:F14">
    <cfRule type="expression" dxfId="3845" priority="47">
      <formula>AND((F6/$F$5)*100&gt;40,(F6/$F$5)*100&lt;=60)</formula>
    </cfRule>
  </conditionalFormatting>
  <conditionalFormatting sqref="F6:F14">
    <cfRule type="expression" dxfId="3844" priority="48">
      <formula>AND((F6/$F$5)*100&gt;60,(F6/$F$5)*100&lt;=80)</formula>
    </cfRule>
  </conditionalFormatting>
  <conditionalFormatting sqref="F6:F14">
    <cfRule type="expression" dxfId="3843" priority="49">
      <formula>(F6/$F$5)&gt;0.8</formula>
    </cfRule>
  </conditionalFormatting>
  <conditionalFormatting sqref="G7:G14">
    <cfRule type="expression" dxfId="3842" priority="50">
      <formula>AND((G7/$G$5)&gt;0,(G7/$G$5)&lt;=0.2)</formula>
    </cfRule>
  </conditionalFormatting>
  <conditionalFormatting sqref="G7:G14">
    <cfRule type="expression" dxfId="3841" priority="51">
      <formula>AND((G7/$G$5)&gt;0.2,(G7/$G$5)&lt;=0.4)</formula>
    </cfRule>
  </conditionalFormatting>
  <conditionalFormatting sqref="G7:G14">
    <cfRule type="expression" dxfId="3840" priority="52">
      <formula>AND((G7/$G$5)&gt;0.4,(G7/$G$5)&lt;=0.6)</formula>
    </cfRule>
  </conditionalFormatting>
  <conditionalFormatting sqref="G7:G14">
    <cfRule type="expression" dxfId="3839" priority="53">
      <formula>AND((G7/$G$5)&gt;0.6,(G7/$G$5)*100&lt;=0.8)</formula>
    </cfRule>
  </conditionalFormatting>
  <conditionalFormatting sqref="G7:G14">
    <cfRule type="expression" dxfId="3838" priority="54">
      <formula>(G7/$G$5)&gt;0.8</formula>
    </cfRule>
  </conditionalFormatting>
  <conditionalFormatting sqref="H6:H14">
    <cfRule type="expression" dxfId="3837" priority="55">
      <formula>AND((H6/$H$5)&gt;0,(H6/$H$5)&lt;=0.2)</formula>
    </cfRule>
  </conditionalFormatting>
  <conditionalFormatting sqref="H6:H14">
    <cfRule type="expression" dxfId="3836" priority="56">
      <formula>AND((H6/$H$5)&gt;0.2,(H6/$H$5)&lt;=0.4)</formula>
    </cfRule>
  </conditionalFormatting>
  <conditionalFormatting sqref="H6:H14">
    <cfRule type="expression" dxfId="3835" priority="57">
      <formula>AND((H6/$H$5)&gt;0.4,(H6/$H$5)&lt;=0.6)</formula>
    </cfRule>
  </conditionalFormatting>
  <conditionalFormatting sqref="H6:H14">
    <cfRule type="expression" dxfId="3834" priority="58">
      <formula>AND((H6/$H$5)&gt;0.6,(H6/$H$5)&lt;=0.8)</formula>
    </cfRule>
  </conditionalFormatting>
  <conditionalFormatting sqref="H6:H14">
    <cfRule type="expression" dxfId="3833" priority="59">
      <formula>(H6/$H$5)&gt;0.8</formula>
    </cfRule>
  </conditionalFormatting>
  <conditionalFormatting sqref="D7:P12 D13:L13 N13:P13 D14:P14 D6:F6 H6:P6">
    <cfRule type="containsBlanks" dxfId="3832" priority="60">
      <formula>LEN(TRIM(D6))=0</formula>
    </cfRule>
  </conditionalFormatting>
  <conditionalFormatting sqref="I6:I14">
    <cfRule type="expression" dxfId="3831" priority="61">
      <formula>AND((I6/$I$5)&gt;0,(I6/$I$5)&lt;=0.2)</formula>
    </cfRule>
  </conditionalFormatting>
  <conditionalFormatting sqref="I6:I14">
    <cfRule type="expression" dxfId="3830" priority="62">
      <formula>AND((I6/$I$5)&gt;0.2,(I6/$I$5)&lt;=0.4)</formula>
    </cfRule>
  </conditionalFormatting>
  <conditionalFormatting sqref="I6:I14">
    <cfRule type="expression" dxfId="3829" priority="63">
      <formula>AND((I6/$I$5)&gt;0.4,(I6/$I$5)&lt;=0.6)</formula>
    </cfRule>
  </conditionalFormatting>
  <conditionalFormatting sqref="I6:I14">
    <cfRule type="expression" dxfId="3828" priority="64">
      <formula>AND((I6/$I$5)&gt;0.6,(I6/$I$5)&lt;=0.8)</formula>
    </cfRule>
  </conditionalFormatting>
  <conditionalFormatting sqref="I6:I14">
    <cfRule type="expression" dxfId="3827" priority="65">
      <formula>(I6/$I$5)&gt;0.8</formula>
    </cfRule>
  </conditionalFormatting>
  <conditionalFormatting sqref="J6:J14">
    <cfRule type="expression" dxfId="3826" priority="66">
      <formula>AND((J6/$J$5)&gt;0,(J6/$J$5)&lt;=0.2)</formula>
    </cfRule>
  </conditionalFormatting>
  <conditionalFormatting sqref="J6:J14">
    <cfRule type="expression" dxfId="3825" priority="67">
      <formula>AND((J6/$J$5)&gt;0.2,(J6/$J$5)&lt;=0.4)</formula>
    </cfRule>
  </conditionalFormatting>
  <conditionalFormatting sqref="J6:J14">
    <cfRule type="expression" dxfId="3824" priority="68">
      <formula>AND((J6/$J$5)&gt;0.4,(J6/$J$5)&lt;=0.62)</formula>
    </cfRule>
  </conditionalFormatting>
  <conditionalFormatting sqref="J6:J14">
    <cfRule type="expression" dxfId="3823" priority="69">
      <formula>AND((J6/$J$5)&gt;0.6,(J6/$J$5)&lt;=0.8)</formula>
    </cfRule>
  </conditionalFormatting>
  <conditionalFormatting sqref="J6:J14">
    <cfRule type="expression" dxfId="3822" priority="70">
      <formula>(J6/$J$5)&gt;0.8</formula>
    </cfRule>
  </conditionalFormatting>
  <conditionalFormatting sqref="K6:K14">
    <cfRule type="expression" dxfId="3821" priority="71">
      <formula>AND((K6/$K$5)&gt;0,(K6/$K$5)&lt;=0.2)</formula>
    </cfRule>
  </conditionalFormatting>
  <conditionalFormatting sqref="K6:K14">
    <cfRule type="expression" dxfId="3820" priority="72">
      <formula>AND((K6/$K$5)&gt;0.2,(K6/$K$5)&lt;=0.4)</formula>
    </cfRule>
  </conditionalFormatting>
  <conditionalFormatting sqref="K6:K14">
    <cfRule type="expression" dxfId="3819" priority="73">
      <formula>AND((K6/$K$5)&gt;0.4,(K6/$K$5)&lt;=0.6)</formula>
    </cfRule>
  </conditionalFormatting>
  <conditionalFormatting sqref="K6:K14">
    <cfRule type="expression" dxfId="3818" priority="74">
      <formula>AND((K6/$K$5)&gt;0.6,(K6/$K$5)&lt;=0.8)</formula>
    </cfRule>
  </conditionalFormatting>
  <conditionalFormatting sqref="K6:K14">
    <cfRule type="expression" dxfId="3817" priority="75">
      <formula>(K6/$K$5)&gt;0.8</formula>
    </cfRule>
  </conditionalFormatting>
  <conditionalFormatting sqref="L6:L14">
    <cfRule type="expression" dxfId="3816" priority="76">
      <formula>AND((L6/$L$5)&gt;0,(L6/$L$5)&lt;=0.2)</formula>
    </cfRule>
  </conditionalFormatting>
  <conditionalFormatting sqref="L6:L14">
    <cfRule type="expression" dxfId="3815" priority="77">
      <formula>AND((L6/$L$5)&gt;0.2,(L6/$L$5)&lt;=0.4)</formula>
    </cfRule>
  </conditionalFormatting>
  <conditionalFormatting sqref="L6:L14">
    <cfRule type="expression" dxfId="3814" priority="78">
      <formula>AND((L6/$L$5)&gt;0.4,(L6/$L$5)&lt;=0.6)</formula>
    </cfRule>
  </conditionalFormatting>
  <conditionalFormatting sqref="L6:L14">
    <cfRule type="expression" dxfId="3813" priority="79">
      <formula>AND((L6/$L$5)&gt;0.6,(L6/$L$5)&lt;=0.8)</formula>
    </cfRule>
  </conditionalFormatting>
  <conditionalFormatting sqref="L6:L14">
    <cfRule type="expression" dxfId="3812" priority="80">
      <formula>(L6/$L$5)&gt;0.8</formula>
    </cfRule>
  </conditionalFormatting>
  <conditionalFormatting sqref="M6:M12 M14">
    <cfRule type="expression" dxfId="3811" priority="81">
      <formula>AND((M6/$M$5)&gt;0,(M6/$M$5)&lt;=0.2)</formula>
    </cfRule>
  </conditionalFormatting>
  <conditionalFormatting sqref="M6:M12 M14">
    <cfRule type="expression" dxfId="3810" priority="82">
      <formula>AND((M6/$M$5)&gt;0.2,(M6/$M$5)&lt;=0.4)</formula>
    </cfRule>
  </conditionalFormatting>
  <conditionalFormatting sqref="M6:M12 M14">
    <cfRule type="expression" dxfId="3809" priority="83">
      <formula>AND((M6/$M$5)&gt;0.4,(M6/$M$5)&lt;=0.6)</formula>
    </cfRule>
  </conditionalFormatting>
  <conditionalFormatting sqref="M6:M12 M14">
    <cfRule type="expression" dxfId="3808" priority="84">
      <formula>AND((M6/$M$5)&gt;0.6,(M6/$M$5)&lt;=0.8)</formula>
    </cfRule>
  </conditionalFormatting>
  <conditionalFormatting sqref="M6:M12 M14">
    <cfRule type="expression" dxfId="3807" priority="85">
      <formula>(M6/$M$5)&gt;0.8</formula>
    </cfRule>
  </conditionalFormatting>
  <conditionalFormatting sqref="N6:N14">
    <cfRule type="expression" dxfId="3806" priority="86">
      <formula>AND((N6/$N$5)&gt;0,(N6/$N$5)&lt;=0.2)</formula>
    </cfRule>
  </conditionalFormatting>
  <conditionalFormatting sqref="N6:N14">
    <cfRule type="expression" dxfId="3805" priority="87">
      <formula>AND((N6/$N$5)&gt;0.2,(N6/$N$5)&lt;=0.4)</formula>
    </cfRule>
  </conditionalFormatting>
  <conditionalFormatting sqref="N6:N14">
    <cfRule type="expression" dxfId="3804" priority="88">
      <formula>AND((N6/$N$5)&gt;0.4,(N6/$N$5)&lt;=0.6)</formula>
    </cfRule>
  </conditionalFormatting>
  <conditionalFormatting sqref="N6:N14">
    <cfRule type="expression" dxfId="3803" priority="89">
      <formula>AND((N6/$N$5)&gt;0.6,(N6/$N$5)&lt;=0.8)</formula>
    </cfRule>
  </conditionalFormatting>
  <conditionalFormatting sqref="N6:N14">
    <cfRule type="expression" dxfId="3802" priority="90">
      <formula>(N6/$N$5)&gt;0.8</formula>
    </cfRule>
  </conditionalFormatting>
  <conditionalFormatting sqref="O6:O14">
    <cfRule type="expression" dxfId="3801" priority="91">
      <formula>AND((O6/$O$5)&gt;0,(O6/$O$5)&lt;=0.2)</formula>
    </cfRule>
  </conditionalFormatting>
  <conditionalFormatting sqref="O6:O14">
    <cfRule type="expression" dxfId="3800" priority="92">
      <formula>AND((O6/$O$5)&gt;0.2,(O6/$O$5)&lt;=0.4)</formula>
    </cfRule>
  </conditionalFormatting>
  <conditionalFormatting sqref="O6:O14">
    <cfRule type="expression" dxfId="3799" priority="93">
      <formula>AND((O6/$O$5)&gt;0.4,(O6/$O$5)&lt;=0.6)</formula>
    </cfRule>
  </conditionalFormatting>
  <conditionalFormatting sqref="O6:O14">
    <cfRule type="expression" dxfId="3798" priority="94">
      <formula>AND((O6/$O$5)&gt;0.6,(O6/$O$5)&lt;=0.8)</formula>
    </cfRule>
  </conditionalFormatting>
  <conditionalFormatting sqref="O6:O14">
    <cfRule type="expression" dxfId="3797" priority="95">
      <formula>(O6/$O$5)&gt;0.8</formula>
    </cfRule>
  </conditionalFormatting>
  <conditionalFormatting sqref="P6:P14">
    <cfRule type="expression" dxfId="3796" priority="96">
      <formula>AND((P6/$P$5)&gt;0,(P6/$P$5)&lt;=0.2)</formula>
    </cfRule>
  </conditionalFormatting>
  <conditionalFormatting sqref="P6:P14">
    <cfRule type="expression" dxfId="3795" priority="97">
      <formula>AND((P6/$P$5)&gt;0.2,(P6/$P$5)&lt;=0.4)</formula>
    </cfRule>
  </conditionalFormatting>
  <conditionalFormatting sqref="P6:P14">
    <cfRule type="expression" dxfId="3794" priority="98">
      <formula>AND((P6/$P$5)&gt;0.4,(P6/$P$5)&lt;=0.6)</formula>
    </cfRule>
  </conditionalFormatting>
  <conditionalFormatting sqref="P6:P14">
    <cfRule type="expression" dxfId="3793" priority="99">
      <formula>AND((P6/$P$5)&gt;0.6,(P6/$P$5)&lt;=0.8)</formula>
    </cfRule>
  </conditionalFormatting>
  <conditionalFormatting sqref="P6:P14">
    <cfRule type="expression" dxfId="3792" priority="100">
      <formula>(P6/$P$5)&gt;0.8</formula>
    </cfRule>
  </conditionalFormatting>
  <conditionalFormatting sqref="Q5:R14">
    <cfRule type="containsBlanks" dxfId="3791" priority="101">
      <formula>LEN(TRIM(Q5))=0</formula>
    </cfRule>
  </conditionalFormatting>
  <conditionalFormatting sqref="Q6:R14 D5:P5 D13:L13 N13:P13 D14:P14 D7:P12 D6:F6 H6:P6">
    <cfRule type="cellIs" dxfId="3790" priority="102" operator="equal">
      <formula>0</formula>
    </cfRule>
  </conditionalFormatting>
  <conditionalFormatting sqref="R5">
    <cfRule type="cellIs" dxfId="3789" priority="34" operator="greaterThan">
      <formula>100</formula>
    </cfRule>
  </conditionalFormatting>
  <conditionalFormatting sqref="R5">
    <cfRule type="cellIs" dxfId="3788" priority="33" operator="lessThan">
      <formula>100</formula>
    </cfRule>
  </conditionalFormatting>
  <conditionalFormatting sqref="R6:R14">
    <cfRule type="top10" dxfId="3787" priority="32" rank="3"/>
  </conditionalFormatting>
  <conditionalFormatting sqref="G12">
    <cfRule type="expression" dxfId="3786" priority="27">
      <formula>AND((G12/$I$5)&gt;0,(G12/$I$5)&lt;=0.2)</formula>
    </cfRule>
  </conditionalFormatting>
  <conditionalFormatting sqref="G12">
    <cfRule type="expression" dxfId="3785" priority="28">
      <formula>AND((G12/$I$5)&gt;0.2,(G12/$I$5)&lt;=0.4)</formula>
    </cfRule>
  </conditionalFormatting>
  <conditionalFormatting sqref="G12">
    <cfRule type="expression" dxfId="3784" priority="29">
      <formula>AND((G12/$I$5)&gt;0.4,(G12/$I$5)&lt;=0.6)</formula>
    </cfRule>
  </conditionalFormatting>
  <conditionalFormatting sqref="G12">
    <cfRule type="expression" dxfId="3783" priority="30">
      <formula>AND((G12/$I$5)&gt;0.6,(G12/$I$5)&lt;=0.8)</formula>
    </cfRule>
  </conditionalFormatting>
  <conditionalFormatting sqref="G12">
    <cfRule type="expression" dxfId="3782" priority="31">
      <formula>(G12/$I$5)&gt;0.8</formula>
    </cfRule>
  </conditionalFormatting>
  <conditionalFormatting sqref="G12">
    <cfRule type="expression" dxfId="3781" priority="22">
      <formula>AND((G12/$E$5)&gt;0,(G12/$E$5)&lt;=0.2)</formula>
    </cfRule>
  </conditionalFormatting>
  <conditionalFormatting sqref="G12">
    <cfRule type="expression" dxfId="3780" priority="23">
      <formula>AND((G12/$E$5)&gt;0.2,(G12/$E$5)&lt;=0.4)</formula>
    </cfRule>
  </conditionalFormatting>
  <conditionalFormatting sqref="G12">
    <cfRule type="expression" dxfId="3779" priority="24">
      <formula>AND((G12/$E$5)&gt;0.4,(G12/$E$5)&lt;=0.6)</formula>
    </cfRule>
  </conditionalFormatting>
  <conditionalFormatting sqref="G12">
    <cfRule type="expression" dxfId="3778" priority="25">
      <formula>AND((G12/$E$5)&gt;0.6,(G12/$E$5)&lt;=0.8)</formula>
    </cfRule>
  </conditionalFormatting>
  <conditionalFormatting sqref="G12">
    <cfRule type="expression" dxfId="3777" priority="26">
      <formula>(G12/$E$5)&gt;0.8</formula>
    </cfRule>
  </conditionalFormatting>
  <conditionalFormatting sqref="M13">
    <cfRule type="containsBlanks" dxfId="3776" priority="15">
      <formula>LEN(TRIM(M13))=0</formula>
    </cfRule>
  </conditionalFormatting>
  <conditionalFormatting sqref="M13">
    <cfRule type="expression" dxfId="3775" priority="16">
      <formula>AND((M13/$M$5)&gt;0,(M13/$M$5)&lt;=0.2)</formula>
    </cfRule>
  </conditionalFormatting>
  <conditionalFormatting sqref="M13">
    <cfRule type="expression" dxfId="3774" priority="17">
      <formula>AND((M13/$M$5)&gt;0.2,(M13/$M$5)&lt;=0.4)</formula>
    </cfRule>
  </conditionalFormatting>
  <conditionalFormatting sqref="M13">
    <cfRule type="expression" dxfId="3773" priority="18">
      <formula>AND((M13/$M$5)&gt;0.4,(M13/$M$5)&lt;=0.6)</formula>
    </cfRule>
  </conditionalFormatting>
  <conditionalFormatting sqref="M13">
    <cfRule type="expression" dxfId="3772" priority="19">
      <formula>AND((M13/$M$5)&gt;0.6,(M13/$M$5)&lt;=0.8)</formula>
    </cfRule>
  </conditionalFormatting>
  <conditionalFormatting sqref="M13">
    <cfRule type="expression" dxfId="3771" priority="20">
      <formula>(M13/$M$5)&gt;0.8</formula>
    </cfRule>
  </conditionalFormatting>
  <conditionalFormatting sqref="M13">
    <cfRule type="cellIs" dxfId="3770" priority="21" operator="equal">
      <formula>0</formula>
    </cfRule>
  </conditionalFormatting>
  <conditionalFormatting sqref="M14">
    <cfRule type="expression" dxfId="3769" priority="10">
      <formula>AND((M14/$L$5)&gt;0,(M14/$L$5)&lt;=0.2)</formula>
    </cfRule>
  </conditionalFormatting>
  <conditionalFormatting sqref="M14">
    <cfRule type="expression" dxfId="3768" priority="11">
      <formula>AND((M14/$L$5)&gt;0.2,(M14/$L$5)&lt;=0.4)</formula>
    </cfRule>
  </conditionalFormatting>
  <conditionalFormatting sqref="M14">
    <cfRule type="expression" dxfId="3767" priority="12">
      <formula>AND((M14/$L$5)&gt;0.4,(M14/$L$5)&lt;=0.6)</formula>
    </cfRule>
  </conditionalFormatting>
  <conditionalFormatting sqref="M14">
    <cfRule type="expression" dxfId="3766" priority="13">
      <formula>AND((M14/$L$5)&gt;0.6,(M14/$L$5)&lt;=0.8)</formula>
    </cfRule>
  </conditionalFormatting>
  <conditionalFormatting sqref="M14">
    <cfRule type="expression" dxfId="3765" priority="14">
      <formula>(M14/$L$5)&gt;0.8</formula>
    </cfRule>
  </conditionalFormatting>
  <conditionalFormatting sqref="G6">
    <cfRule type="containsBlanks" dxfId="3764" priority="3">
      <formula>LEN(TRIM(G6))=0</formula>
    </cfRule>
  </conditionalFormatting>
  <conditionalFormatting sqref="G6">
    <cfRule type="expression" dxfId="3763" priority="4">
      <formula>AND((G6/$J$5)&gt;0,(G6/$J$5)&lt;=0.2)</formula>
    </cfRule>
  </conditionalFormatting>
  <conditionalFormatting sqref="G6">
    <cfRule type="expression" dxfId="3762" priority="5">
      <formula>AND((G6/$J$5)&gt;0.2,(G6/$J$5)&lt;=0.4)</formula>
    </cfRule>
  </conditionalFormatting>
  <conditionalFormatting sqref="G6">
    <cfRule type="expression" dxfId="3761" priority="6">
      <formula>AND((G6/$J$5)&gt;0.4,(G6/$J$5)&lt;=0.62)</formula>
    </cfRule>
  </conditionalFormatting>
  <conditionalFormatting sqref="G6">
    <cfRule type="expression" dxfId="3760" priority="7">
      <formula>AND((G6/$J$5)&gt;0.6,(G6/$J$5)&lt;=0.8)</formula>
    </cfRule>
  </conditionalFormatting>
  <conditionalFormatting sqref="G6">
    <cfRule type="expression" dxfId="3759" priority="8">
      <formula>(G6/$J$5)&gt;0.8</formula>
    </cfRule>
  </conditionalFormatting>
  <conditionalFormatting sqref="G6">
    <cfRule type="cellIs" dxfId="3758" priority="9" operator="equal">
      <formula>0</formula>
    </cfRule>
  </conditionalFormatting>
  <conditionalFormatting sqref="D15:P15">
    <cfRule type="cellIs" dxfId="3757" priority="2" operator="greaterThan">
      <formula>D5</formula>
    </cfRule>
  </conditionalFormatting>
  <conditionalFormatting sqref="D15:P15">
    <cfRule type="cellIs" dxfId="3756" priority="1" operator="lessThan">
      <formula>D5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297B-75DE-4B2A-AADC-33F5AF3EC631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/>
      <c r="E5" s="30">
        <v>5</v>
      </c>
      <c r="F5" s="30">
        <v>3</v>
      </c>
      <c r="G5" s="30">
        <v>5</v>
      </c>
      <c r="H5" s="30">
        <v>5</v>
      </c>
      <c r="I5" s="30">
        <v>5</v>
      </c>
      <c r="J5" s="30">
        <v>5</v>
      </c>
      <c r="K5" s="30">
        <v>4</v>
      </c>
      <c r="L5" s="30">
        <v>5</v>
      </c>
      <c r="M5" s="30">
        <v>5</v>
      </c>
      <c r="N5" s="30">
        <v>4</v>
      </c>
      <c r="O5" s="30">
        <v>5</v>
      </c>
      <c r="P5" s="31">
        <v>3.5</v>
      </c>
      <c r="Q5" s="61">
        <f t="shared" ref="Q5:Q14" si="0">SUM(D5:P5)</f>
        <v>54.5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57</v>
      </c>
      <c r="D6" s="32"/>
      <c r="E6" s="33">
        <v>1</v>
      </c>
      <c r="F6" s="33">
        <v>1.8</v>
      </c>
      <c r="G6" s="33"/>
      <c r="H6" s="68">
        <v>3.6</v>
      </c>
      <c r="I6" s="33"/>
      <c r="J6" s="33"/>
      <c r="K6" s="33"/>
      <c r="L6" s="33"/>
      <c r="M6" s="33"/>
      <c r="N6" s="33">
        <v>0.5</v>
      </c>
      <c r="O6" s="33"/>
      <c r="P6" s="34"/>
      <c r="Q6" s="63">
        <f t="shared" si="0"/>
        <v>6.9</v>
      </c>
      <c r="R6" s="64">
        <f t="shared" ref="R6:R14" si="1">IF($Q$5=0,0,Q6/$Q$5*100)</f>
        <v>12.660550458715598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59</v>
      </c>
      <c r="D7" s="32"/>
      <c r="E7" s="33"/>
      <c r="F7" s="33">
        <v>0.1</v>
      </c>
      <c r="G7" s="33">
        <v>3</v>
      </c>
      <c r="H7" s="33"/>
      <c r="I7" s="33"/>
      <c r="J7" s="33">
        <v>2.2000000000000002</v>
      </c>
      <c r="K7" s="33"/>
      <c r="L7" s="33">
        <v>3.1</v>
      </c>
      <c r="M7" s="33">
        <v>0.7</v>
      </c>
      <c r="N7" s="33">
        <v>1.8</v>
      </c>
      <c r="O7" s="33">
        <v>3</v>
      </c>
      <c r="P7" s="34">
        <v>1</v>
      </c>
      <c r="Q7" s="63">
        <f t="shared" si="0"/>
        <v>14.9</v>
      </c>
      <c r="R7" s="64">
        <f t="shared" si="1"/>
        <v>27.339449541284406</v>
      </c>
      <c r="S7" s="28"/>
      <c r="T7" s="115"/>
      <c r="U7" s="48"/>
      <c r="V7" s="47"/>
    </row>
    <row r="8" spans="1:22">
      <c r="A8" s="41"/>
      <c r="B8" s="46"/>
      <c r="C8" s="56" t="s">
        <v>70</v>
      </c>
      <c r="D8" s="32"/>
      <c r="E8" s="33">
        <v>1.7</v>
      </c>
      <c r="F8" s="33"/>
      <c r="G8" s="33"/>
      <c r="H8" s="33"/>
      <c r="I8" s="33"/>
      <c r="J8" s="33"/>
      <c r="K8" s="33">
        <v>2</v>
      </c>
      <c r="L8" s="33"/>
      <c r="M8" s="33"/>
      <c r="N8" s="33"/>
      <c r="O8" s="33"/>
      <c r="P8" s="34"/>
      <c r="Q8" s="63">
        <f t="shared" si="0"/>
        <v>3.7</v>
      </c>
      <c r="R8" s="64">
        <f t="shared" si="1"/>
        <v>6.7889908256880735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33">
        <v>3.9</v>
      </c>
      <c r="J9" s="33"/>
      <c r="K9" s="33"/>
      <c r="L9" s="33"/>
      <c r="M9" s="33"/>
      <c r="N9" s="33"/>
      <c r="O9" s="33"/>
      <c r="P9" s="34"/>
      <c r="Q9" s="63">
        <f t="shared" si="0"/>
        <v>3.9</v>
      </c>
      <c r="R9" s="64">
        <f t="shared" si="1"/>
        <v>7.1559633027522942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1</v>
      </c>
      <c r="K10" s="33"/>
      <c r="L10" s="33"/>
      <c r="M10" s="33">
        <v>1.8</v>
      </c>
      <c r="N10" s="33">
        <v>1</v>
      </c>
      <c r="O10" s="33"/>
      <c r="P10" s="34"/>
      <c r="Q10" s="63">
        <f t="shared" si="0"/>
        <v>3.8</v>
      </c>
      <c r="R10" s="64">
        <f t="shared" si="1"/>
        <v>6.9724770642201825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1</v>
      </c>
      <c r="L11" s="33">
        <v>0.6</v>
      </c>
      <c r="M11" s="33"/>
      <c r="N11" s="33"/>
      <c r="O11" s="33"/>
      <c r="P11" s="34"/>
      <c r="Q11" s="63">
        <f t="shared" si="0"/>
        <v>1.6</v>
      </c>
      <c r="R11" s="64">
        <f t="shared" si="1"/>
        <v>2.9357798165137616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/>
      <c r="E12" s="33">
        <v>0.2</v>
      </c>
      <c r="F12" s="33"/>
      <c r="G12" s="33">
        <v>0.6</v>
      </c>
      <c r="H12" s="33">
        <v>0.2</v>
      </c>
      <c r="I12" s="33"/>
      <c r="J12" s="33"/>
      <c r="K12" s="33"/>
      <c r="L12" s="33"/>
      <c r="M12" s="33"/>
      <c r="N12" s="33"/>
      <c r="O12" s="33"/>
      <c r="P12" s="34">
        <v>0.3</v>
      </c>
      <c r="Q12" s="63">
        <f t="shared" si="0"/>
        <v>1.3</v>
      </c>
      <c r="R12" s="64">
        <f t="shared" si="1"/>
        <v>2.3853211009174311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/>
      <c r="E13" s="33">
        <v>1.5</v>
      </c>
      <c r="F13" s="33">
        <v>0.1</v>
      </c>
      <c r="G13" s="33">
        <v>0.6</v>
      </c>
      <c r="H13" s="33">
        <v>1.2</v>
      </c>
      <c r="I13" s="33">
        <v>1</v>
      </c>
      <c r="J13" s="33">
        <v>1.5</v>
      </c>
      <c r="K13" s="33">
        <v>0.9</v>
      </c>
      <c r="L13" s="33">
        <v>0.8</v>
      </c>
      <c r="M13" s="33">
        <v>0.5</v>
      </c>
      <c r="N13" s="33">
        <v>0.5</v>
      </c>
      <c r="O13" s="33">
        <v>1</v>
      </c>
      <c r="P13" s="34">
        <v>1</v>
      </c>
      <c r="Q13" s="63">
        <f t="shared" si="0"/>
        <v>10.600000000000001</v>
      </c>
      <c r="R13" s="64">
        <f t="shared" si="1"/>
        <v>19.449541284403672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>
        <v>0.6</v>
      </c>
      <c r="F14" s="59">
        <v>1</v>
      </c>
      <c r="G14" s="59">
        <v>0.8</v>
      </c>
      <c r="H14" s="59"/>
      <c r="I14" s="59">
        <v>0.1</v>
      </c>
      <c r="J14" s="59">
        <v>0.3</v>
      </c>
      <c r="K14" s="59">
        <v>0.1</v>
      </c>
      <c r="L14" s="59">
        <v>0.5</v>
      </c>
      <c r="M14" s="59">
        <v>2</v>
      </c>
      <c r="N14" s="59">
        <v>0.2</v>
      </c>
      <c r="O14" s="59">
        <v>1</v>
      </c>
      <c r="P14" s="60">
        <v>1.2</v>
      </c>
      <c r="Q14" s="65">
        <f t="shared" si="0"/>
        <v>7.8000000000000007</v>
      </c>
      <c r="R14" s="66">
        <f t="shared" si="1"/>
        <v>14.311926605504588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0</v>
      </c>
      <c r="E15" s="67">
        <f t="shared" si="2"/>
        <v>5</v>
      </c>
      <c r="F15" s="67">
        <f t="shared" si="2"/>
        <v>3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4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5</v>
      </c>
      <c r="P15" s="67">
        <f t="shared" si="2"/>
        <v>3.5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3755" priority="35">
      <formula>AND((D6/$D$5)&gt;0,(D6/$D$5)&lt;=0.2)</formula>
    </cfRule>
  </conditionalFormatting>
  <conditionalFormatting sqref="D6:D14">
    <cfRule type="expression" dxfId="3754" priority="36">
      <formula>AND((D6/$D$5)&gt;0.2,(D6/$D$5)&lt;=0.4)</formula>
    </cfRule>
  </conditionalFormatting>
  <conditionalFormatting sqref="D6:D14">
    <cfRule type="expression" dxfId="3753" priority="37">
      <formula>AND((D6/$D$5)*100&gt;40,(D6/$D$5)*100&lt;=60)</formula>
    </cfRule>
  </conditionalFormatting>
  <conditionalFormatting sqref="D6:D14">
    <cfRule type="expression" dxfId="3752" priority="38">
      <formula>AND((D6/$D$5)&gt;0.6,(D6/$D$5)&lt;=0.8)</formula>
    </cfRule>
  </conditionalFormatting>
  <conditionalFormatting sqref="D6:D14">
    <cfRule type="expression" dxfId="3751" priority="39">
      <formula>(D6/$D$5)&gt;0.8</formula>
    </cfRule>
  </conditionalFormatting>
  <conditionalFormatting sqref="E6:E14">
    <cfRule type="expression" dxfId="3750" priority="40">
      <formula>AND((E6/$E$5)&gt;0,(E6/$E$5)&lt;=0.2)</formula>
    </cfRule>
  </conditionalFormatting>
  <conditionalFormatting sqref="E6:E14">
    <cfRule type="expression" dxfId="3749" priority="41">
      <formula>AND((E6/$E$5)&gt;0.2,(E6/$E$5)&lt;=0.4)</formula>
    </cfRule>
  </conditionalFormatting>
  <conditionalFormatting sqref="E6:E14">
    <cfRule type="expression" dxfId="3748" priority="42">
      <formula>AND((E6/$E$5)&gt;0.4,(E6/$E$5)&lt;=0.6)</formula>
    </cfRule>
  </conditionalFormatting>
  <conditionalFormatting sqref="E6:E14">
    <cfRule type="expression" dxfId="3747" priority="43">
      <formula>AND((E6/$E$5)&gt;0.6,(E6/$E$5)&lt;=0.8)</formula>
    </cfRule>
  </conditionalFormatting>
  <conditionalFormatting sqref="E6:E14">
    <cfRule type="expression" dxfId="3746" priority="44">
      <formula>(E6/$E$5)&gt;0.8</formula>
    </cfRule>
  </conditionalFormatting>
  <conditionalFormatting sqref="F6:F14">
    <cfRule type="expression" dxfId="3745" priority="45">
      <formula>AND((F6/$F$5)&gt;0.2,(F6/$F$5)&lt;=0.4)</formula>
    </cfRule>
  </conditionalFormatting>
  <conditionalFormatting sqref="F6:F14">
    <cfRule type="expression" dxfId="3744" priority="46">
      <formula>AND((F6/$F$5)*100&gt;0,(F6/$F$5)*100&lt;=20)</formula>
    </cfRule>
  </conditionalFormatting>
  <conditionalFormatting sqref="F6:F14">
    <cfRule type="expression" dxfId="3743" priority="47">
      <formula>AND((F6/$F$5)*100&gt;40,(F6/$F$5)*100&lt;=60)</formula>
    </cfRule>
  </conditionalFormatting>
  <conditionalFormatting sqref="F6:F14">
    <cfRule type="expression" dxfId="3742" priority="48">
      <formula>AND((F6/$F$5)*100&gt;60,(F6/$F$5)*100&lt;=80)</formula>
    </cfRule>
  </conditionalFormatting>
  <conditionalFormatting sqref="F6:F14">
    <cfRule type="expression" dxfId="3741" priority="49">
      <formula>(F6/$F$5)&gt;0.8</formula>
    </cfRule>
  </conditionalFormatting>
  <conditionalFormatting sqref="G7:G14">
    <cfRule type="expression" dxfId="3740" priority="50">
      <formula>AND((G7/$G$5)&gt;0,(G7/$G$5)&lt;=0.2)</formula>
    </cfRule>
  </conditionalFormatting>
  <conditionalFormatting sqref="G7:G14">
    <cfRule type="expression" dxfId="3739" priority="51">
      <formula>AND((G7/$G$5)&gt;0.2,(G7/$G$5)&lt;=0.4)</formula>
    </cfRule>
  </conditionalFormatting>
  <conditionalFormatting sqref="G7:G14">
    <cfRule type="expression" dxfId="3738" priority="52">
      <formula>AND((G7/$G$5)&gt;0.4,(G7/$G$5)&lt;=0.6)</formula>
    </cfRule>
  </conditionalFormatting>
  <conditionalFormatting sqref="G7:G14">
    <cfRule type="expression" dxfId="3737" priority="53">
      <formula>AND((G7/$G$5)&gt;0.6,(G7/$G$5)*100&lt;=0.8)</formula>
    </cfRule>
  </conditionalFormatting>
  <conditionalFormatting sqref="G7:G14">
    <cfRule type="expression" dxfId="3736" priority="54">
      <formula>(G7/$G$5)&gt;0.8</formula>
    </cfRule>
  </conditionalFormatting>
  <conditionalFormatting sqref="H6:H14">
    <cfRule type="expression" dxfId="3735" priority="55">
      <formula>AND((H6/$H$5)&gt;0,(H6/$H$5)&lt;=0.2)</formula>
    </cfRule>
  </conditionalFormatting>
  <conditionalFormatting sqref="H6:H14">
    <cfRule type="expression" dxfId="3734" priority="56">
      <formula>AND((H6/$H$5)&gt;0.2,(H6/$H$5)&lt;=0.4)</formula>
    </cfRule>
  </conditionalFormatting>
  <conditionalFormatting sqref="H6:H14">
    <cfRule type="expression" dxfId="3733" priority="57">
      <formula>AND((H6/$H$5)&gt;0.4,(H6/$H$5)&lt;=0.6)</formula>
    </cfRule>
  </conditionalFormatting>
  <conditionalFormatting sqref="H6:H14">
    <cfRule type="expression" dxfId="3732" priority="58">
      <formula>AND((H6/$H$5)&gt;0.6,(H6/$H$5)&lt;=0.8)</formula>
    </cfRule>
  </conditionalFormatting>
  <conditionalFormatting sqref="H6:H14">
    <cfRule type="expression" dxfId="3731" priority="59">
      <formula>(H6/$H$5)&gt;0.8</formula>
    </cfRule>
  </conditionalFormatting>
  <conditionalFormatting sqref="D7:P12 D13:L13 N13:P13 D14:P14 D6:F6 H6:P6">
    <cfRule type="containsBlanks" dxfId="3730" priority="60">
      <formula>LEN(TRIM(D6))=0</formula>
    </cfRule>
  </conditionalFormatting>
  <conditionalFormatting sqref="I6:I14">
    <cfRule type="expression" dxfId="3729" priority="61">
      <formula>AND((I6/$I$5)&gt;0,(I6/$I$5)&lt;=0.2)</formula>
    </cfRule>
  </conditionalFormatting>
  <conditionalFormatting sqref="I6:I14">
    <cfRule type="expression" dxfId="3728" priority="62">
      <formula>AND((I6/$I$5)&gt;0.2,(I6/$I$5)&lt;=0.4)</formula>
    </cfRule>
  </conditionalFormatting>
  <conditionalFormatting sqref="I6:I14">
    <cfRule type="expression" dxfId="3727" priority="63">
      <formula>AND((I6/$I$5)&gt;0.4,(I6/$I$5)&lt;=0.6)</formula>
    </cfRule>
  </conditionalFormatting>
  <conditionalFormatting sqref="I6:I14">
    <cfRule type="expression" dxfId="3726" priority="64">
      <formula>AND((I6/$I$5)&gt;0.6,(I6/$I$5)&lt;=0.8)</formula>
    </cfRule>
  </conditionalFormatting>
  <conditionalFormatting sqref="I6:I14">
    <cfRule type="expression" dxfId="3725" priority="65">
      <formula>(I6/$I$5)&gt;0.8</formula>
    </cfRule>
  </conditionalFormatting>
  <conditionalFormatting sqref="J6:J14">
    <cfRule type="expression" dxfId="3724" priority="66">
      <formula>AND((J6/$J$5)&gt;0,(J6/$J$5)&lt;=0.2)</formula>
    </cfRule>
  </conditionalFormatting>
  <conditionalFormatting sqref="J6:J14">
    <cfRule type="expression" dxfId="3723" priority="67">
      <formula>AND((J6/$J$5)&gt;0.2,(J6/$J$5)&lt;=0.4)</formula>
    </cfRule>
  </conditionalFormatting>
  <conditionalFormatting sqref="J6:J14">
    <cfRule type="expression" dxfId="3722" priority="68">
      <formula>AND((J6/$J$5)&gt;0.4,(J6/$J$5)&lt;=0.62)</formula>
    </cfRule>
  </conditionalFormatting>
  <conditionalFormatting sqref="J6:J14">
    <cfRule type="expression" dxfId="3721" priority="69">
      <formula>AND((J6/$J$5)&gt;0.6,(J6/$J$5)&lt;=0.8)</formula>
    </cfRule>
  </conditionalFormatting>
  <conditionalFormatting sqref="J6:J14">
    <cfRule type="expression" dxfId="3720" priority="70">
      <formula>(J6/$J$5)&gt;0.8</formula>
    </cfRule>
  </conditionalFormatting>
  <conditionalFormatting sqref="K6:K14">
    <cfRule type="expression" dxfId="3719" priority="71">
      <formula>AND((K6/$K$5)&gt;0,(K6/$K$5)&lt;=0.2)</formula>
    </cfRule>
  </conditionalFormatting>
  <conditionalFormatting sqref="K6:K14">
    <cfRule type="expression" dxfId="3718" priority="72">
      <formula>AND((K6/$K$5)&gt;0.2,(K6/$K$5)&lt;=0.4)</formula>
    </cfRule>
  </conditionalFormatting>
  <conditionalFormatting sqref="K6:K14">
    <cfRule type="expression" dxfId="3717" priority="73">
      <formula>AND((K6/$K$5)&gt;0.4,(K6/$K$5)&lt;=0.6)</formula>
    </cfRule>
  </conditionalFormatting>
  <conditionalFormatting sqref="K6:K14">
    <cfRule type="expression" dxfId="3716" priority="74">
      <formula>AND((K6/$K$5)&gt;0.6,(K6/$K$5)&lt;=0.8)</formula>
    </cfRule>
  </conditionalFormatting>
  <conditionalFormatting sqref="K6:K14">
    <cfRule type="expression" dxfId="3715" priority="75">
      <formula>(K6/$K$5)&gt;0.8</formula>
    </cfRule>
  </conditionalFormatting>
  <conditionalFormatting sqref="L6:L14">
    <cfRule type="expression" dxfId="3714" priority="76">
      <formula>AND((L6/$L$5)&gt;0,(L6/$L$5)&lt;=0.2)</formula>
    </cfRule>
  </conditionalFormatting>
  <conditionalFormatting sqref="L6:L14">
    <cfRule type="expression" dxfId="3713" priority="77">
      <formula>AND((L6/$L$5)&gt;0.2,(L6/$L$5)&lt;=0.4)</formula>
    </cfRule>
  </conditionalFormatting>
  <conditionalFormatting sqref="L6:L14">
    <cfRule type="expression" dxfId="3712" priority="78">
      <formula>AND((L6/$L$5)&gt;0.4,(L6/$L$5)&lt;=0.6)</formula>
    </cfRule>
  </conditionalFormatting>
  <conditionalFormatting sqref="L6:L14">
    <cfRule type="expression" dxfId="3711" priority="79">
      <formula>AND((L6/$L$5)&gt;0.6,(L6/$L$5)&lt;=0.8)</formula>
    </cfRule>
  </conditionalFormatting>
  <conditionalFormatting sqref="L6:L14">
    <cfRule type="expression" dxfId="3710" priority="80">
      <formula>(L6/$L$5)&gt;0.8</formula>
    </cfRule>
  </conditionalFormatting>
  <conditionalFormatting sqref="M6:M12 M14">
    <cfRule type="expression" dxfId="3709" priority="81">
      <formula>AND((M6/$M$5)&gt;0,(M6/$M$5)&lt;=0.2)</formula>
    </cfRule>
  </conditionalFormatting>
  <conditionalFormatting sqref="M6:M12 M14">
    <cfRule type="expression" dxfId="3708" priority="82">
      <formula>AND((M6/$M$5)&gt;0.2,(M6/$M$5)&lt;=0.4)</formula>
    </cfRule>
  </conditionalFormatting>
  <conditionalFormatting sqref="M6:M12 M14">
    <cfRule type="expression" dxfId="3707" priority="83">
      <formula>AND((M6/$M$5)&gt;0.4,(M6/$M$5)&lt;=0.6)</formula>
    </cfRule>
  </conditionalFormatting>
  <conditionalFormatting sqref="M6:M12 M14">
    <cfRule type="expression" dxfId="3706" priority="84">
      <formula>AND((M6/$M$5)&gt;0.6,(M6/$M$5)&lt;=0.8)</formula>
    </cfRule>
  </conditionalFormatting>
  <conditionalFormatting sqref="M6:M12 M14">
    <cfRule type="expression" dxfId="3705" priority="85">
      <formula>(M6/$M$5)&gt;0.8</formula>
    </cfRule>
  </conditionalFormatting>
  <conditionalFormatting sqref="N6:N14">
    <cfRule type="expression" dxfId="3704" priority="86">
      <formula>AND((N6/$N$5)&gt;0,(N6/$N$5)&lt;=0.2)</formula>
    </cfRule>
  </conditionalFormatting>
  <conditionalFormatting sqref="N6:N14">
    <cfRule type="expression" dxfId="3703" priority="87">
      <formula>AND((N6/$N$5)&gt;0.2,(N6/$N$5)&lt;=0.4)</formula>
    </cfRule>
  </conditionalFormatting>
  <conditionalFormatting sqref="N6:N14">
    <cfRule type="expression" dxfId="3702" priority="88">
      <formula>AND((N6/$N$5)&gt;0.4,(N6/$N$5)&lt;=0.6)</formula>
    </cfRule>
  </conditionalFormatting>
  <conditionalFormatting sqref="N6:N14">
    <cfRule type="expression" dxfId="3701" priority="89">
      <formula>AND((N6/$N$5)&gt;0.6,(N6/$N$5)&lt;=0.8)</formula>
    </cfRule>
  </conditionalFormatting>
  <conditionalFormatting sqref="N6:N14">
    <cfRule type="expression" dxfId="3700" priority="90">
      <formula>(N6/$N$5)&gt;0.8</formula>
    </cfRule>
  </conditionalFormatting>
  <conditionalFormatting sqref="O6:O14">
    <cfRule type="expression" dxfId="3699" priority="91">
      <formula>AND((O6/$O$5)&gt;0,(O6/$O$5)&lt;=0.2)</formula>
    </cfRule>
  </conditionalFormatting>
  <conditionalFormatting sqref="O6:O14">
    <cfRule type="expression" dxfId="3698" priority="92">
      <formula>AND((O6/$O$5)&gt;0.2,(O6/$O$5)&lt;=0.4)</formula>
    </cfRule>
  </conditionalFormatting>
  <conditionalFormatting sqref="O6:O14">
    <cfRule type="expression" dxfId="3697" priority="93">
      <formula>AND((O6/$O$5)&gt;0.4,(O6/$O$5)&lt;=0.6)</formula>
    </cfRule>
  </conditionalFormatting>
  <conditionalFormatting sqref="O6:O14">
    <cfRule type="expression" dxfId="3696" priority="94">
      <formula>AND((O6/$O$5)&gt;0.6,(O6/$O$5)&lt;=0.8)</formula>
    </cfRule>
  </conditionalFormatting>
  <conditionalFormatting sqref="O6:O14">
    <cfRule type="expression" dxfId="3695" priority="95">
      <formula>(O6/$O$5)&gt;0.8</formula>
    </cfRule>
  </conditionalFormatting>
  <conditionalFormatting sqref="P6:P14">
    <cfRule type="expression" dxfId="3694" priority="96">
      <formula>AND((P6/$P$5)&gt;0,(P6/$P$5)&lt;=0.2)</formula>
    </cfRule>
  </conditionalFormatting>
  <conditionalFormatting sqref="P6:P14">
    <cfRule type="expression" dxfId="3693" priority="97">
      <formula>AND((P6/$P$5)&gt;0.2,(P6/$P$5)&lt;=0.4)</formula>
    </cfRule>
  </conditionalFormatting>
  <conditionalFormatting sqref="P6:P14">
    <cfRule type="expression" dxfId="3692" priority="98">
      <formula>AND((P6/$P$5)&gt;0.4,(P6/$P$5)&lt;=0.6)</formula>
    </cfRule>
  </conditionalFormatting>
  <conditionalFormatting sqref="P6:P14">
    <cfRule type="expression" dxfId="3691" priority="99">
      <formula>AND((P6/$P$5)&gt;0.6,(P6/$P$5)&lt;=0.8)</formula>
    </cfRule>
  </conditionalFormatting>
  <conditionalFormatting sqref="P6:P14">
    <cfRule type="expression" dxfId="3690" priority="100">
      <formula>(P6/$P$5)&gt;0.8</formula>
    </cfRule>
  </conditionalFormatting>
  <conditionalFormatting sqref="Q5:R14">
    <cfRule type="containsBlanks" dxfId="3689" priority="101">
      <formula>LEN(TRIM(Q5))=0</formula>
    </cfRule>
  </conditionalFormatting>
  <conditionalFormatting sqref="Q6:R14 D5:P5 D13:L13 N13:P13 D14:P14 D7:P12 D6:F6 H6:P6">
    <cfRule type="cellIs" dxfId="3688" priority="102" operator="equal">
      <formula>0</formula>
    </cfRule>
  </conditionalFormatting>
  <conditionalFormatting sqref="R5">
    <cfRule type="cellIs" dxfId="3687" priority="34" operator="greaterThan">
      <formula>100</formula>
    </cfRule>
  </conditionalFormatting>
  <conditionalFormatting sqref="R5">
    <cfRule type="cellIs" dxfId="3686" priority="33" operator="lessThan">
      <formula>100</formula>
    </cfRule>
  </conditionalFormatting>
  <conditionalFormatting sqref="R6:R14">
    <cfRule type="top10" dxfId="3685" priority="32" rank="3"/>
  </conditionalFormatting>
  <conditionalFormatting sqref="G12">
    <cfRule type="expression" dxfId="3684" priority="27">
      <formula>AND((G12/$I$5)&gt;0,(G12/$I$5)&lt;=0.2)</formula>
    </cfRule>
  </conditionalFormatting>
  <conditionalFormatting sqref="G12">
    <cfRule type="expression" dxfId="3683" priority="28">
      <formula>AND((G12/$I$5)&gt;0.2,(G12/$I$5)&lt;=0.4)</formula>
    </cfRule>
  </conditionalFormatting>
  <conditionalFormatting sqref="G12">
    <cfRule type="expression" dxfId="3682" priority="29">
      <formula>AND((G12/$I$5)&gt;0.4,(G12/$I$5)&lt;=0.6)</formula>
    </cfRule>
  </conditionalFormatting>
  <conditionalFormatting sqref="G12">
    <cfRule type="expression" dxfId="3681" priority="30">
      <formula>AND((G12/$I$5)&gt;0.6,(G12/$I$5)&lt;=0.8)</formula>
    </cfRule>
  </conditionalFormatting>
  <conditionalFormatting sqref="G12">
    <cfRule type="expression" dxfId="3680" priority="31">
      <formula>(G12/$I$5)&gt;0.8</formula>
    </cfRule>
  </conditionalFormatting>
  <conditionalFormatting sqref="G12">
    <cfRule type="expression" dxfId="3679" priority="22">
      <formula>AND((G12/$E$5)&gt;0,(G12/$E$5)&lt;=0.2)</formula>
    </cfRule>
  </conditionalFormatting>
  <conditionalFormatting sqref="G12">
    <cfRule type="expression" dxfId="3678" priority="23">
      <formula>AND((G12/$E$5)&gt;0.2,(G12/$E$5)&lt;=0.4)</formula>
    </cfRule>
  </conditionalFormatting>
  <conditionalFormatting sqref="G12">
    <cfRule type="expression" dxfId="3677" priority="24">
      <formula>AND((G12/$E$5)&gt;0.4,(G12/$E$5)&lt;=0.6)</formula>
    </cfRule>
  </conditionalFormatting>
  <conditionalFormatting sqref="G12">
    <cfRule type="expression" dxfId="3676" priority="25">
      <formula>AND((G12/$E$5)&gt;0.6,(G12/$E$5)&lt;=0.8)</formula>
    </cfRule>
  </conditionalFormatting>
  <conditionalFormatting sqref="G12">
    <cfRule type="expression" dxfId="3675" priority="26">
      <formula>(G12/$E$5)&gt;0.8</formula>
    </cfRule>
  </conditionalFormatting>
  <conditionalFormatting sqref="M13">
    <cfRule type="containsBlanks" dxfId="3674" priority="15">
      <formula>LEN(TRIM(M13))=0</formula>
    </cfRule>
  </conditionalFormatting>
  <conditionalFormatting sqref="M13">
    <cfRule type="expression" dxfId="3673" priority="16">
      <formula>AND((M13/$M$5)&gt;0,(M13/$M$5)&lt;=0.2)</formula>
    </cfRule>
  </conditionalFormatting>
  <conditionalFormatting sqref="M13">
    <cfRule type="expression" dxfId="3672" priority="17">
      <formula>AND((M13/$M$5)&gt;0.2,(M13/$M$5)&lt;=0.4)</formula>
    </cfRule>
  </conditionalFormatting>
  <conditionalFormatting sqref="M13">
    <cfRule type="expression" dxfId="3671" priority="18">
      <formula>AND((M13/$M$5)&gt;0.4,(M13/$M$5)&lt;=0.6)</formula>
    </cfRule>
  </conditionalFormatting>
  <conditionalFormatting sqref="M13">
    <cfRule type="expression" dxfId="3670" priority="19">
      <formula>AND((M13/$M$5)&gt;0.6,(M13/$M$5)&lt;=0.8)</formula>
    </cfRule>
  </conditionalFormatting>
  <conditionalFormatting sqref="M13">
    <cfRule type="expression" dxfId="3669" priority="20">
      <formula>(M13/$M$5)&gt;0.8</formula>
    </cfRule>
  </conditionalFormatting>
  <conditionalFormatting sqref="M13">
    <cfRule type="cellIs" dxfId="3668" priority="21" operator="equal">
      <formula>0</formula>
    </cfRule>
  </conditionalFormatting>
  <conditionalFormatting sqref="M14">
    <cfRule type="expression" dxfId="3667" priority="10">
      <formula>AND((M14/$L$5)&gt;0,(M14/$L$5)&lt;=0.2)</formula>
    </cfRule>
  </conditionalFormatting>
  <conditionalFormatting sqref="M14">
    <cfRule type="expression" dxfId="3666" priority="11">
      <formula>AND((M14/$L$5)&gt;0.2,(M14/$L$5)&lt;=0.4)</formula>
    </cfRule>
  </conditionalFormatting>
  <conditionalFormatting sqref="M14">
    <cfRule type="expression" dxfId="3665" priority="12">
      <formula>AND((M14/$L$5)&gt;0.4,(M14/$L$5)&lt;=0.6)</formula>
    </cfRule>
  </conditionalFormatting>
  <conditionalFormatting sqref="M14">
    <cfRule type="expression" dxfId="3664" priority="13">
      <formula>AND((M14/$L$5)&gt;0.6,(M14/$L$5)&lt;=0.8)</formula>
    </cfRule>
  </conditionalFormatting>
  <conditionalFormatting sqref="M14">
    <cfRule type="expression" dxfId="3663" priority="14">
      <formula>(M14/$L$5)&gt;0.8</formula>
    </cfRule>
  </conditionalFormatting>
  <conditionalFormatting sqref="G6">
    <cfRule type="containsBlanks" dxfId="3662" priority="3">
      <formula>LEN(TRIM(G6))=0</formula>
    </cfRule>
  </conditionalFormatting>
  <conditionalFormatting sqref="G6">
    <cfRule type="expression" dxfId="3661" priority="4">
      <formula>AND((G6/$J$5)&gt;0,(G6/$J$5)&lt;=0.2)</formula>
    </cfRule>
  </conditionalFormatting>
  <conditionalFormatting sqref="G6">
    <cfRule type="expression" dxfId="3660" priority="5">
      <formula>AND((G6/$J$5)&gt;0.2,(G6/$J$5)&lt;=0.4)</formula>
    </cfRule>
  </conditionalFormatting>
  <conditionalFormatting sqref="G6">
    <cfRule type="expression" dxfId="3659" priority="6">
      <formula>AND((G6/$J$5)&gt;0.4,(G6/$J$5)&lt;=0.62)</formula>
    </cfRule>
  </conditionalFormatting>
  <conditionalFormatting sqref="G6">
    <cfRule type="expression" dxfId="3658" priority="7">
      <formula>AND((G6/$J$5)&gt;0.6,(G6/$J$5)&lt;=0.8)</formula>
    </cfRule>
  </conditionalFormatting>
  <conditionalFormatting sqref="G6">
    <cfRule type="expression" dxfId="3657" priority="8">
      <formula>(G6/$J$5)&gt;0.8</formula>
    </cfRule>
  </conditionalFormatting>
  <conditionalFormatting sqref="G6">
    <cfRule type="cellIs" dxfId="3656" priority="9" operator="equal">
      <formula>0</formula>
    </cfRule>
  </conditionalFormatting>
  <conditionalFormatting sqref="D15:P15">
    <cfRule type="cellIs" dxfId="3655" priority="2" operator="greaterThan">
      <formula>D5</formula>
    </cfRule>
  </conditionalFormatting>
  <conditionalFormatting sqref="D15:P15">
    <cfRule type="cellIs" dxfId="3654" priority="1" operator="lessThan">
      <formula>D5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11C3-DA5B-401C-9249-6A90F2A13201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4.5</v>
      </c>
      <c r="E5" s="30">
        <v>5</v>
      </c>
      <c r="F5" s="30"/>
      <c r="G5" s="30">
        <v>5</v>
      </c>
      <c r="H5" s="30">
        <v>4</v>
      </c>
      <c r="I5" s="30">
        <v>4</v>
      </c>
      <c r="J5" s="30">
        <v>5</v>
      </c>
      <c r="K5" s="30">
        <v>4</v>
      </c>
      <c r="L5" s="30">
        <v>5</v>
      </c>
      <c r="M5" s="30">
        <v>5</v>
      </c>
      <c r="N5" s="30">
        <v>4</v>
      </c>
      <c r="O5" s="30">
        <v>5</v>
      </c>
      <c r="P5" s="31">
        <v>4.5</v>
      </c>
      <c r="Q5" s="61">
        <f t="shared" ref="Q5:Q14" si="0">SUM(D5:P5)</f>
        <v>55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>
        <v>0.5</v>
      </c>
      <c r="F6" s="33"/>
      <c r="G6" s="33"/>
      <c r="H6" s="68"/>
      <c r="I6" s="33"/>
      <c r="J6" s="33"/>
      <c r="K6" s="33"/>
      <c r="L6" s="33">
        <v>3.4</v>
      </c>
      <c r="M6" s="33"/>
      <c r="N6" s="33"/>
      <c r="O6" s="33"/>
      <c r="P6" s="34"/>
      <c r="Q6" s="63">
        <f t="shared" si="0"/>
        <v>3.9</v>
      </c>
      <c r="R6" s="64">
        <f t="shared" ref="R6:R14" si="1">IF($Q$5=0,0,Q6/$Q$5*100)</f>
        <v>7.0909090909090908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>
        <v>1</v>
      </c>
      <c r="F7" s="33"/>
      <c r="G7" s="33"/>
      <c r="H7" s="33">
        <v>2.5</v>
      </c>
      <c r="I7" s="33"/>
      <c r="J7" s="33">
        <v>1.2</v>
      </c>
      <c r="K7" s="33"/>
      <c r="L7" s="33"/>
      <c r="M7" s="33"/>
      <c r="N7" s="33">
        <v>0.5</v>
      </c>
      <c r="O7" s="33"/>
      <c r="P7" s="34"/>
      <c r="Q7" s="63">
        <f t="shared" si="0"/>
        <v>5.2</v>
      </c>
      <c r="R7" s="64">
        <f t="shared" si="1"/>
        <v>9.454545454545455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2</v>
      </c>
      <c r="F8" s="33"/>
      <c r="G8" s="33">
        <v>2.5</v>
      </c>
      <c r="H8" s="33"/>
      <c r="I8" s="33"/>
      <c r="J8" s="33">
        <v>2</v>
      </c>
      <c r="K8" s="33"/>
      <c r="L8" s="33"/>
      <c r="M8" s="33">
        <v>0.2</v>
      </c>
      <c r="N8" s="33">
        <v>3</v>
      </c>
      <c r="O8" s="33">
        <v>3</v>
      </c>
      <c r="P8" s="34">
        <v>1.5</v>
      </c>
      <c r="Q8" s="63">
        <f t="shared" si="0"/>
        <v>14.2</v>
      </c>
      <c r="R8" s="64">
        <f t="shared" si="1"/>
        <v>25.818181818181817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0.8</v>
      </c>
      <c r="E9" s="33"/>
      <c r="F9" s="33"/>
      <c r="G9" s="33"/>
      <c r="H9" s="33"/>
      <c r="I9" s="33">
        <v>2</v>
      </c>
      <c r="J9" s="33"/>
      <c r="K9" s="33">
        <v>2</v>
      </c>
      <c r="L9" s="33"/>
      <c r="M9" s="33"/>
      <c r="N9" s="33"/>
      <c r="O9" s="33"/>
      <c r="P9" s="34"/>
      <c r="Q9" s="63">
        <f t="shared" si="0"/>
        <v>4.8</v>
      </c>
      <c r="R9" s="64">
        <f t="shared" si="1"/>
        <v>8.7272727272727266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0.5</v>
      </c>
      <c r="K10" s="33"/>
      <c r="L10" s="33"/>
      <c r="M10" s="33">
        <v>3.8</v>
      </c>
      <c r="N10" s="33"/>
      <c r="O10" s="33">
        <v>0.5</v>
      </c>
      <c r="P10" s="34"/>
      <c r="Q10" s="63">
        <f t="shared" si="0"/>
        <v>4.8</v>
      </c>
      <c r="R10" s="64">
        <f t="shared" si="1"/>
        <v>8.7272727272727266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1.2</v>
      </c>
      <c r="L11" s="33">
        <v>1</v>
      </c>
      <c r="M11" s="33"/>
      <c r="N11" s="33"/>
      <c r="O11" s="33"/>
      <c r="P11" s="34"/>
      <c r="Q11" s="63">
        <f t="shared" si="0"/>
        <v>2.2000000000000002</v>
      </c>
      <c r="R11" s="64">
        <f t="shared" si="1"/>
        <v>4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3.3</v>
      </c>
      <c r="E12" s="33">
        <v>0.5</v>
      </c>
      <c r="F12" s="33"/>
      <c r="G12" s="33">
        <v>1.5</v>
      </c>
      <c r="H12" s="33">
        <v>0.5</v>
      </c>
      <c r="I12" s="33"/>
      <c r="J12" s="33">
        <v>0.3</v>
      </c>
      <c r="K12" s="33"/>
      <c r="L12" s="33">
        <v>0.2</v>
      </c>
      <c r="M12" s="33"/>
      <c r="N12" s="33"/>
      <c r="O12" s="33"/>
      <c r="P12" s="34"/>
      <c r="Q12" s="63">
        <f t="shared" si="0"/>
        <v>6.3</v>
      </c>
      <c r="R12" s="64">
        <f t="shared" si="1"/>
        <v>11.454545454545455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0.4</v>
      </c>
      <c r="E13" s="33">
        <v>0.5</v>
      </c>
      <c r="F13" s="33"/>
      <c r="G13" s="33">
        <v>0.5</v>
      </c>
      <c r="H13" s="33">
        <v>1</v>
      </c>
      <c r="I13" s="33">
        <v>0.3</v>
      </c>
      <c r="J13" s="33">
        <v>0.5</v>
      </c>
      <c r="K13" s="33">
        <v>0.8</v>
      </c>
      <c r="L13" s="33">
        <v>0.4</v>
      </c>
      <c r="M13" s="33">
        <v>0.4</v>
      </c>
      <c r="N13" s="33">
        <v>0.5</v>
      </c>
      <c r="O13" s="33">
        <v>1</v>
      </c>
      <c r="P13" s="34">
        <v>1.5</v>
      </c>
      <c r="Q13" s="63">
        <f t="shared" si="0"/>
        <v>7.8000000000000007</v>
      </c>
      <c r="R13" s="64">
        <f t="shared" si="1"/>
        <v>14.181818181818183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>
        <v>0.5</v>
      </c>
      <c r="F14" s="59"/>
      <c r="G14" s="59">
        <v>0.5</v>
      </c>
      <c r="H14" s="59"/>
      <c r="I14" s="59">
        <v>1.7</v>
      </c>
      <c r="J14" s="59">
        <v>0.5</v>
      </c>
      <c r="K14" s="59"/>
      <c r="L14" s="59"/>
      <c r="M14" s="59">
        <v>0.6</v>
      </c>
      <c r="N14" s="59"/>
      <c r="O14" s="59">
        <v>0.5</v>
      </c>
      <c r="P14" s="60">
        <v>1.5</v>
      </c>
      <c r="Q14" s="65">
        <f t="shared" si="0"/>
        <v>5.8000000000000007</v>
      </c>
      <c r="R14" s="66">
        <f t="shared" si="1"/>
        <v>10.545454545454547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4.5</v>
      </c>
      <c r="E15" s="67">
        <f t="shared" si="2"/>
        <v>5</v>
      </c>
      <c r="F15" s="67">
        <f t="shared" si="2"/>
        <v>0</v>
      </c>
      <c r="G15" s="67">
        <f t="shared" si="2"/>
        <v>5</v>
      </c>
      <c r="H15" s="67">
        <f t="shared" si="2"/>
        <v>4</v>
      </c>
      <c r="I15" s="67">
        <f t="shared" si="2"/>
        <v>4</v>
      </c>
      <c r="J15" s="67">
        <f t="shared" si="2"/>
        <v>5</v>
      </c>
      <c r="K15" s="67">
        <f t="shared" si="2"/>
        <v>4</v>
      </c>
      <c r="L15" s="67">
        <f t="shared" si="2"/>
        <v>5.0000000000000009</v>
      </c>
      <c r="M15" s="67">
        <f t="shared" si="2"/>
        <v>5</v>
      </c>
      <c r="N15" s="67">
        <f t="shared" si="2"/>
        <v>4</v>
      </c>
      <c r="O15" s="67">
        <f t="shared" si="2"/>
        <v>5</v>
      </c>
      <c r="P15" s="67">
        <f t="shared" si="2"/>
        <v>4.5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3653" priority="35">
      <formula>AND((D6/$D$5)&gt;0,(D6/$D$5)&lt;=0.2)</formula>
    </cfRule>
  </conditionalFormatting>
  <conditionalFormatting sqref="D6:D14">
    <cfRule type="expression" dxfId="3652" priority="36">
      <formula>AND((D6/$D$5)&gt;0.2,(D6/$D$5)&lt;=0.4)</formula>
    </cfRule>
  </conditionalFormatting>
  <conditionalFormatting sqref="D6:D14">
    <cfRule type="expression" dxfId="3651" priority="37">
      <formula>AND((D6/$D$5)*100&gt;40,(D6/$D$5)*100&lt;=60)</formula>
    </cfRule>
  </conditionalFormatting>
  <conditionalFormatting sqref="D6:D14">
    <cfRule type="expression" dxfId="3650" priority="38">
      <formula>AND((D6/$D$5)&gt;0.6,(D6/$D$5)&lt;=0.8)</formula>
    </cfRule>
  </conditionalFormatting>
  <conditionalFormatting sqref="D6:D14">
    <cfRule type="expression" dxfId="3649" priority="39">
      <formula>(D6/$D$5)&gt;0.8</formula>
    </cfRule>
  </conditionalFormatting>
  <conditionalFormatting sqref="E6:E14">
    <cfRule type="expression" dxfId="3648" priority="40">
      <formula>AND((E6/$E$5)&gt;0,(E6/$E$5)&lt;=0.2)</formula>
    </cfRule>
  </conditionalFormatting>
  <conditionalFormatting sqref="E6:E14">
    <cfRule type="expression" dxfId="3647" priority="41">
      <formula>AND((E6/$E$5)&gt;0.2,(E6/$E$5)&lt;=0.4)</formula>
    </cfRule>
  </conditionalFormatting>
  <conditionalFormatting sqref="E6:E14">
    <cfRule type="expression" dxfId="3646" priority="42">
      <formula>AND((E6/$E$5)&gt;0.4,(E6/$E$5)&lt;=0.6)</formula>
    </cfRule>
  </conditionalFormatting>
  <conditionalFormatting sqref="E6:E14">
    <cfRule type="expression" dxfId="3645" priority="43">
      <formula>AND((E6/$E$5)&gt;0.6,(E6/$E$5)&lt;=0.8)</formula>
    </cfRule>
  </conditionalFormatting>
  <conditionalFormatting sqref="E6:E14">
    <cfRule type="expression" dxfId="3644" priority="44">
      <formula>(E6/$E$5)&gt;0.8</formula>
    </cfRule>
  </conditionalFormatting>
  <conditionalFormatting sqref="F6:F14">
    <cfRule type="expression" dxfId="3643" priority="45">
      <formula>AND((F6/$F$5)&gt;0.2,(F6/$F$5)&lt;=0.4)</formula>
    </cfRule>
  </conditionalFormatting>
  <conditionalFormatting sqref="F6:F14">
    <cfRule type="expression" dxfId="3642" priority="46">
      <formula>AND((F6/$F$5)*100&gt;0,(F6/$F$5)*100&lt;=20)</formula>
    </cfRule>
  </conditionalFormatting>
  <conditionalFormatting sqref="F6:F14">
    <cfRule type="expression" dxfId="3641" priority="47">
      <formula>AND((F6/$F$5)*100&gt;40,(F6/$F$5)*100&lt;=60)</formula>
    </cfRule>
  </conditionalFormatting>
  <conditionalFormatting sqref="F6:F14">
    <cfRule type="expression" dxfId="3640" priority="48">
      <formula>AND((F6/$F$5)*100&gt;60,(F6/$F$5)*100&lt;=80)</formula>
    </cfRule>
  </conditionalFormatting>
  <conditionalFormatting sqref="F6:F14">
    <cfRule type="expression" dxfId="3639" priority="49">
      <formula>(F6/$F$5)&gt;0.8</formula>
    </cfRule>
  </conditionalFormatting>
  <conditionalFormatting sqref="G7:G14">
    <cfRule type="expression" dxfId="3638" priority="50">
      <formula>AND((G7/$G$5)&gt;0,(G7/$G$5)&lt;=0.2)</formula>
    </cfRule>
  </conditionalFormatting>
  <conditionalFormatting sqref="G7:G14">
    <cfRule type="expression" dxfId="3637" priority="51">
      <formula>AND((G7/$G$5)&gt;0.2,(G7/$G$5)&lt;=0.4)</formula>
    </cfRule>
  </conditionalFormatting>
  <conditionalFormatting sqref="G7:G14">
    <cfRule type="expression" dxfId="3636" priority="52">
      <formula>AND((G7/$G$5)&gt;0.4,(G7/$G$5)&lt;=0.6)</formula>
    </cfRule>
  </conditionalFormatting>
  <conditionalFormatting sqref="G7:G14">
    <cfRule type="expression" dxfId="3635" priority="53">
      <formula>AND((G7/$G$5)&gt;0.6,(G7/$G$5)*100&lt;=0.8)</formula>
    </cfRule>
  </conditionalFormatting>
  <conditionalFormatting sqref="G7:G14">
    <cfRule type="expression" dxfId="3634" priority="54">
      <formula>(G7/$G$5)&gt;0.8</formula>
    </cfRule>
  </conditionalFormatting>
  <conditionalFormatting sqref="H6:H14">
    <cfRule type="expression" dxfId="3633" priority="55">
      <formula>AND((H6/$H$5)&gt;0,(H6/$H$5)&lt;=0.2)</formula>
    </cfRule>
  </conditionalFormatting>
  <conditionalFormatting sqref="H6:H14">
    <cfRule type="expression" dxfId="3632" priority="56">
      <formula>AND((H6/$H$5)&gt;0.2,(H6/$H$5)&lt;=0.4)</formula>
    </cfRule>
  </conditionalFormatting>
  <conditionalFormatting sqref="H6:H14">
    <cfRule type="expression" dxfId="3631" priority="57">
      <formula>AND((H6/$H$5)&gt;0.4,(H6/$H$5)&lt;=0.6)</formula>
    </cfRule>
  </conditionalFormatting>
  <conditionalFormatting sqref="H6:H14">
    <cfRule type="expression" dxfId="3630" priority="58">
      <formula>AND((H6/$H$5)&gt;0.6,(H6/$H$5)&lt;=0.8)</formula>
    </cfRule>
  </conditionalFormatting>
  <conditionalFormatting sqref="H6:H14">
    <cfRule type="expression" dxfId="3629" priority="59">
      <formula>(H6/$H$5)&gt;0.8</formula>
    </cfRule>
  </conditionalFormatting>
  <conditionalFormatting sqref="D7:P12 D13:L13 N13:P13 D14:P14 D6:F6 H6:P6">
    <cfRule type="containsBlanks" dxfId="3628" priority="60">
      <formula>LEN(TRIM(D6))=0</formula>
    </cfRule>
  </conditionalFormatting>
  <conditionalFormatting sqref="I6:I14">
    <cfRule type="expression" dxfId="3627" priority="61">
      <formula>AND((I6/$I$5)&gt;0,(I6/$I$5)&lt;=0.2)</formula>
    </cfRule>
  </conditionalFormatting>
  <conditionalFormatting sqref="I6:I14">
    <cfRule type="expression" dxfId="3626" priority="62">
      <formula>AND((I6/$I$5)&gt;0.2,(I6/$I$5)&lt;=0.4)</formula>
    </cfRule>
  </conditionalFormatting>
  <conditionalFormatting sqref="I6:I14">
    <cfRule type="expression" dxfId="3625" priority="63">
      <formula>AND((I6/$I$5)&gt;0.4,(I6/$I$5)&lt;=0.6)</formula>
    </cfRule>
  </conditionalFormatting>
  <conditionalFormatting sqref="I6:I14">
    <cfRule type="expression" dxfId="3624" priority="64">
      <formula>AND((I6/$I$5)&gt;0.6,(I6/$I$5)&lt;=0.8)</formula>
    </cfRule>
  </conditionalFormatting>
  <conditionalFormatting sqref="I6:I14">
    <cfRule type="expression" dxfId="3623" priority="65">
      <formula>(I6/$I$5)&gt;0.8</formula>
    </cfRule>
  </conditionalFormatting>
  <conditionalFormatting sqref="J6:J14">
    <cfRule type="expression" dxfId="3622" priority="66">
      <formula>AND((J6/$J$5)&gt;0,(J6/$J$5)&lt;=0.2)</formula>
    </cfRule>
  </conditionalFormatting>
  <conditionalFormatting sqref="J6:J14">
    <cfRule type="expression" dxfId="3621" priority="67">
      <formula>AND((J6/$J$5)&gt;0.2,(J6/$J$5)&lt;=0.4)</formula>
    </cfRule>
  </conditionalFormatting>
  <conditionalFormatting sqref="J6:J14">
    <cfRule type="expression" dxfId="3620" priority="68">
      <formula>AND((J6/$J$5)&gt;0.4,(J6/$J$5)&lt;=0.62)</formula>
    </cfRule>
  </conditionalFormatting>
  <conditionalFormatting sqref="J6:J14">
    <cfRule type="expression" dxfId="3619" priority="69">
      <formula>AND((J6/$J$5)&gt;0.6,(J6/$J$5)&lt;=0.8)</formula>
    </cfRule>
  </conditionalFormatting>
  <conditionalFormatting sqref="J6:J14">
    <cfRule type="expression" dxfId="3618" priority="70">
      <formula>(J6/$J$5)&gt;0.8</formula>
    </cfRule>
  </conditionalFormatting>
  <conditionalFormatting sqref="K6:K14">
    <cfRule type="expression" dxfId="3617" priority="71">
      <formula>AND((K6/$K$5)&gt;0,(K6/$K$5)&lt;=0.2)</formula>
    </cfRule>
  </conditionalFormatting>
  <conditionalFormatting sqref="K6:K14">
    <cfRule type="expression" dxfId="3616" priority="72">
      <formula>AND((K6/$K$5)&gt;0.2,(K6/$K$5)&lt;=0.4)</formula>
    </cfRule>
  </conditionalFormatting>
  <conditionalFormatting sqref="K6:K14">
    <cfRule type="expression" dxfId="3615" priority="73">
      <formula>AND((K6/$K$5)&gt;0.4,(K6/$K$5)&lt;=0.6)</formula>
    </cfRule>
  </conditionalFormatting>
  <conditionalFormatting sqref="K6:K14">
    <cfRule type="expression" dxfId="3614" priority="74">
      <formula>AND((K6/$K$5)&gt;0.6,(K6/$K$5)&lt;=0.8)</formula>
    </cfRule>
  </conditionalFormatting>
  <conditionalFormatting sqref="K6:K14">
    <cfRule type="expression" dxfId="3613" priority="75">
      <formula>(K6/$K$5)&gt;0.8</formula>
    </cfRule>
  </conditionalFormatting>
  <conditionalFormatting sqref="L6:L14">
    <cfRule type="expression" dxfId="3612" priority="76">
      <formula>AND((L6/$L$5)&gt;0,(L6/$L$5)&lt;=0.2)</formula>
    </cfRule>
  </conditionalFormatting>
  <conditionalFormatting sqref="L6:L14">
    <cfRule type="expression" dxfId="3611" priority="77">
      <formula>AND((L6/$L$5)&gt;0.2,(L6/$L$5)&lt;=0.4)</formula>
    </cfRule>
  </conditionalFormatting>
  <conditionalFormatting sqref="L6:L14">
    <cfRule type="expression" dxfId="3610" priority="78">
      <formula>AND((L6/$L$5)&gt;0.4,(L6/$L$5)&lt;=0.6)</formula>
    </cfRule>
  </conditionalFormatting>
  <conditionalFormatting sqref="L6:L14">
    <cfRule type="expression" dxfId="3609" priority="79">
      <formula>AND((L6/$L$5)&gt;0.6,(L6/$L$5)&lt;=0.8)</formula>
    </cfRule>
  </conditionalFormatting>
  <conditionalFormatting sqref="L6:L14">
    <cfRule type="expression" dxfId="3608" priority="80">
      <formula>(L6/$L$5)&gt;0.8</formula>
    </cfRule>
  </conditionalFormatting>
  <conditionalFormatting sqref="M6:M12 M14">
    <cfRule type="expression" dxfId="3607" priority="81">
      <formula>AND((M6/$M$5)&gt;0,(M6/$M$5)&lt;=0.2)</formula>
    </cfRule>
  </conditionalFormatting>
  <conditionalFormatting sqref="M6:M12 M14">
    <cfRule type="expression" dxfId="3606" priority="82">
      <formula>AND((M6/$M$5)&gt;0.2,(M6/$M$5)&lt;=0.4)</formula>
    </cfRule>
  </conditionalFormatting>
  <conditionalFormatting sqref="M6:M12 M14">
    <cfRule type="expression" dxfId="3605" priority="83">
      <formula>AND((M6/$M$5)&gt;0.4,(M6/$M$5)&lt;=0.6)</formula>
    </cfRule>
  </conditionalFormatting>
  <conditionalFormatting sqref="M6:M12 M14">
    <cfRule type="expression" dxfId="3604" priority="84">
      <formula>AND((M6/$M$5)&gt;0.6,(M6/$M$5)&lt;=0.8)</formula>
    </cfRule>
  </conditionalFormatting>
  <conditionalFormatting sqref="M6:M12 M14">
    <cfRule type="expression" dxfId="3603" priority="85">
      <formula>(M6/$M$5)&gt;0.8</formula>
    </cfRule>
  </conditionalFormatting>
  <conditionalFormatting sqref="N6:N14">
    <cfRule type="expression" dxfId="3602" priority="86">
      <formula>AND((N6/$N$5)&gt;0,(N6/$N$5)&lt;=0.2)</formula>
    </cfRule>
  </conditionalFormatting>
  <conditionalFormatting sqref="N6:N14">
    <cfRule type="expression" dxfId="3601" priority="87">
      <formula>AND((N6/$N$5)&gt;0.2,(N6/$N$5)&lt;=0.4)</formula>
    </cfRule>
  </conditionalFormatting>
  <conditionalFormatting sqref="N6:N14">
    <cfRule type="expression" dxfId="3600" priority="88">
      <formula>AND((N6/$N$5)&gt;0.4,(N6/$N$5)&lt;=0.6)</formula>
    </cfRule>
  </conditionalFormatting>
  <conditionalFormatting sqref="N6:N14">
    <cfRule type="expression" dxfId="3599" priority="89">
      <formula>AND((N6/$N$5)&gt;0.6,(N6/$N$5)&lt;=0.8)</formula>
    </cfRule>
  </conditionalFormatting>
  <conditionalFormatting sqref="N6:N14">
    <cfRule type="expression" dxfId="3598" priority="90">
      <formula>(N6/$N$5)&gt;0.8</formula>
    </cfRule>
  </conditionalFormatting>
  <conditionalFormatting sqref="O6:O14">
    <cfRule type="expression" dxfId="3597" priority="91">
      <formula>AND((O6/$O$5)&gt;0,(O6/$O$5)&lt;=0.2)</formula>
    </cfRule>
  </conditionalFormatting>
  <conditionalFormatting sqref="O6:O14">
    <cfRule type="expression" dxfId="3596" priority="92">
      <formula>AND((O6/$O$5)&gt;0.2,(O6/$O$5)&lt;=0.4)</formula>
    </cfRule>
  </conditionalFormatting>
  <conditionalFormatting sqref="O6:O14">
    <cfRule type="expression" dxfId="3595" priority="93">
      <formula>AND((O6/$O$5)&gt;0.4,(O6/$O$5)&lt;=0.6)</formula>
    </cfRule>
  </conditionalFormatting>
  <conditionalFormatting sqref="O6:O14">
    <cfRule type="expression" dxfId="3594" priority="94">
      <formula>AND((O6/$O$5)&gt;0.6,(O6/$O$5)&lt;=0.8)</formula>
    </cfRule>
  </conditionalFormatting>
  <conditionalFormatting sqref="O6:O14">
    <cfRule type="expression" dxfId="3593" priority="95">
      <formula>(O6/$O$5)&gt;0.8</formula>
    </cfRule>
  </conditionalFormatting>
  <conditionalFormatting sqref="P6:P14">
    <cfRule type="expression" dxfId="3592" priority="96">
      <formula>AND((P6/$P$5)&gt;0,(P6/$P$5)&lt;=0.2)</formula>
    </cfRule>
  </conditionalFormatting>
  <conditionalFormatting sqref="P6:P14">
    <cfRule type="expression" dxfId="3591" priority="97">
      <formula>AND((P6/$P$5)&gt;0.2,(P6/$P$5)&lt;=0.4)</formula>
    </cfRule>
  </conditionalFormatting>
  <conditionalFormatting sqref="P6:P14">
    <cfRule type="expression" dxfId="3590" priority="98">
      <formula>AND((P6/$P$5)&gt;0.4,(P6/$P$5)&lt;=0.6)</formula>
    </cfRule>
  </conditionalFormatting>
  <conditionalFormatting sqref="P6:P14">
    <cfRule type="expression" dxfId="3589" priority="99">
      <formula>AND((P6/$P$5)&gt;0.6,(P6/$P$5)&lt;=0.8)</formula>
    </cfRule>
  </conditionalFormatting>
  <conditionalFormatting sqref="P6:P14">
    <cfRule type="expression" dxfId="3588" priority="100">
      <formula>(P6/$P$5)&gt;0.8</formula>
    </cfRule>
  </conditionalFormatting>
  <conditionalFormatting sqref="Q5:R14">
    <cfRule type="containsBlanks" dxfId="3587" priority="101">
      <formula>LEN(TRIM(Q5))=0</formula>
    </cfRule>
  </conditionalFormatting>
  <conditionalFormatting sqref="Q6:R14 D5:P5 D13:L13 N13:P13 D14:P14 D7:P12 D6:F6 H6:P6">
    <cfRule type="cellIs" dxfId="3586" priority="102" operator="equal">
      <formula>0</formula>
    </cfRule>
  </conditionalFormatting>
  <conditionalFormatting sqref="R5">
    <cfRule type="cellIs" dxfId="3585" priority="34" operator="greaterThan">
      <formula>100</formula>
    </cfRule>
  </conditionalFormatting>
  <conditionalFormatting sqref="R5">
    <cfRule type="cellIs" dxfId="3584" priority="33" operator="lessThan">
      <formula>100</formula>
    </cfRule>
  </conditionalFormatting>
  <conditionalFormatting sqref="R6:R14">
    <cfRule type="top10" dxfId="3583" priority="32" rank="3"/>
  </conditionalFormatting>
  <conditionalFormatting sqref="G12">
    <cfRule type="expression" dxfId="3582" priority="27">
      <formula>AND((G12/$I$5)&gt;0,(G12/$I$5)&lt;=0.2)</formula>
    </cfRule>
  </conditionalFormatting>
  <conditionalFormatting sqref="G12">
    <cfRule type="expression" dxfId="3581" priority="28">
      <formula>AND((G12/$I$5)&gt;0.2,(G12/$I$5)&lt;=0.4)</formula>
    </cfRule>
  </conditionalFormatting>
  <conditionalFormatting sqref="G12">
    <cfRule type="expression" dxfId="3580" priority="29">
      <formula>AND((G12/$I$5)&gt;0.4,(G12/$I$5)&lt;=0.6)</formula>
    </cfRule>
  </conditionalFormatting>
  <conditionalFormatting sqref="G12">
    <cfRule type="expression" dxfId="3579" priority="30">
      <formula>AND((G12/$I$5)&gt;0.6,(G12/$I$5)&lt;=0.8)</formula>
    </cfRule>
  </conditionalFormatting>
  <conditionalFormatting sqref="G12">
    <cfRule type="expression" dxfId="3578" priority="31">
      <formula>(G12/$I$5)&gt;0.8</formula>
    </cfRule>
  </conditionalFormatting>
  <conditionalFormatting sqref="G12">
    <cfRule type="expression" dxfId="3577" priority="22">
      <formula>AND((G12/$E$5)&gt;0,(G12/$E$5)&lt;=0.2)</formula>
    </cfRule>
  </conditionalFormatting>
  <conditionalFormatting sqref="G12">
    <cfRule type="expression" dxfId="3576" priority="23">
      <formula>AND((G12/$E$5)&gt;0.2,(G12/$E$5)&lt;=0.4)</formula>
    </cfRule>
  </conditionalFormatting>
  <conditionalFormatting sqref="G12">
    <cfRule type="expression" dxfId="3575" priority="24">
      <formula>AND((G12/$E$5)&gt;0.4,(G12/$E$5)&lt;=0.6)</formula>
    </cfRule>
  </conditionalFormatting>
  <conditionalFormatting sqref="G12">
    <cfRule type="expression" dxfId="3574" priority="25">
      <formula>AND((G12/$E$5)&gt;0.6,(G12/$E$5)&lt;=0.8)</formula>
    </cfRule>
  </conditionalFormatting>
  <conditionalFormatting sqref="G12">
    <cfRule type="expression" dxfId="3573" priority="26">
      <formula>(G12/$E$5)&gt;0.8</formula>
    </cfRule>
  </conditionalFormatting>
  <conditionalFormatting sqref="M13">
    <cfRule type="containsBlanks" dxfId="3572" priority="15">
      <formula>LEN(TRIM(M13))=0</formula>
    </cfRule>
  </conditionalFormatting>
  <conditionalFormatting sqref="M13">
    <cfRule type="expression" dxfId="3571" priority="16">
      <formula>AND((M13/$M$5)&gt;0,(M13/$M$5)&lt;=0.2)</formula>
    </cfRule>
  </conditionalFormatting>
  <conditionalFormatting sqref="M13">
    <cfRule type="expression" dxfId="3570" priority="17">
      <formula>AND((M13/$M$5)&gt;0.2,(M13/$M$5)&lt;=0.4)</formula>
    </cfRule>
  </conditionalFormatting>
  <conditionalFormatting sqref="M13">
    <cfRule type="expression" dxfId="3569" priority="18">
      <formula>AND((M13/$M$5)&gt;0.4,(M13/$M$5)&lt;=0.6)</formula>
    </cfRule>
  </conditionalFormatting>
  <conditionalFormatting sqref="M13">
    <cfRule type="expression" dxfId="3568" priority="19">
      <formula>AND((M13/$M$5)&gt;0.6,(M13/$M$5)&lt;=0.8)</formula>
    </cfRule>
  </conditionalFormatting>
  <conditionalFormatting sqref="M13">
    <cfRule type="expression" dxfId="3567" priority="20">
      <formula>(M13/$M$5)&gt;0.8</formula>
    </cfRule>
  </conditionalFormatting>
  <conditionalFormatting sqref="M13">
    <cfRule type="cellIs" dxfId="3566" priority="21" operator="equal">
      <formula>0</formula>
    </cfRule>
  </conditionalFormatting>
  <conditionalFormatting sqref="M14">
    <cfRule type="expression" dxfId="3565" priority="10">
      <formula>AND((M14/$L$5)&gt;0,(M14/$L$5)&lt;=0.2)</formula>
    </cfRule>
  </conditionalFormatting>
  <conditionalFormatting sqref="M14">
    <cfRule type="expression" dxfId="3564" priority="11">
      <formula>AND((M14/$L$5)&gt;0.2,(M14/$L$5)&lt;=0.4)</formula>
    </cfRule>
  </conditionalFormatting>
  <conditionalFormatting sqref="M14">
    <cfRule type="expression" dxfId="3563" priority="12">
      <formula>AND((M14/$L$5)&gt;0.4,(M14/$L$5)&lt;=0.6)</formula>
    </cfRule>
  </conditionalFormatting>
  <conditionalFormatting sqref="M14">
    <cfRule type="expression" dxfId="3562" priority="13">
      <formula>AND((M14/$L$5)&gt;0.6,(M14/$L$5)&lt;=0.8)</formula>
    </cfRule>
  </conditionalFormatting>
  <conditionalFormatting sqref="M14">
    <cfRule type="expression" dxfId="3561" priority="14">
      <formula>(M14/$L$5)&gt;0.8</formula>
    </cfRule>
  </conditionalFormatting>
  <conditionalFormatting sqref="G6">
    <cfRule type="containsBlanks" dxfId="3560" priority="3">
      <formula>LEN(TRIM(G6))=0</formula>
    </cfRule>
  </conditionalFormatting>
  <conditionalFormatting sqref="G6">
    <cfRule type="expression" dxfId="3559" priority="4">
      <formula>AND((G6/$J$5)&gt;0,(G6/$J$5)&lt;=0.2)</formula>
    </cfRule>
  </conditionalFormatting>
  <conditionalFormatting sqref="G6">
    <cfRule type="expression" dxfId="3558" priority="5">
      <formula>AND((G6/$J$5)&gt;0.2,(G6/$J$5)&lt;=0.4)</formula>
    </cfRule>
  </conditionalFormatting>
  <conditionalFormatting sqref="G6">
    <cfRule type="expression" dxfId="3557" priority="6">
      <formula>AND((G6/$J$5)&gt;0.4,(G6/$J$5)&lt;=0.62)</formula>
    </cfRule>
  </conditionalFormatting>
  <conditionalFormatting sqref="G6">
    <cfRule type="expression" dxfId="3556" priority="7">
      <formula>AND((G6/$J$5)&gt;0.6,(G6/$J$5)&lt;=0.8)</formula>
    </cfRule>
  </conditionalFormatting>
  <conditionalFormatting sqref="G6">
    <cfRule type="expression" dxfId="3555" priority="8">
      <formula>(G6/$J$5)&gt;0.8</formula>
    </cfRule>
  </conditionalFormatting>
  <conditionalFormatting sqref="G6">
    <cfRule type="cellIs" dxfId="3554" priority="9" operator="equal">
      <formula>0</formula>
    </cfRule>
  </conditionalFormatting>
  <conditionalFormatting sqref="D15:P15">
    <cfRule type="cellIs" dxfId="3553" priority="2" operator="greaterThan">
      <formula>D5</formula>
    </cfRule>
  </conditionalFormatting>
  <conditionalFormatting sqref="D15:P15">
    <cfRule type="cellIs" dxfId="3552" priority="1" operator="lessThan">
      <formula>D5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7AD1-2A40-468D-84ED-3BBD4797816E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5</v>
      </c>
      <c r="F5" s="30"/>
      <c r="G5" s="30">
        <v>5</v>
      </c>
      <c r="H5" s="30">
        <v>5</v>
      </c>
      <c r="I5" s="30">
        <v>5</v>
      </c>
      <c r="J5" s="30">
        <v>5</v>
      </c>
      <c r="K5" s="30">
        <v>5</v>
      </c>
      <c r="L5" s="30">
        <v>5</v>
      </c>
      <c r="M5" s="30">
        <v>5</v>
      </c>
      <c r="N5" s="30">
        <v>4</v>
      </c>
      <c r="O5" s="30">
        <v>5</v>
      </c>
      <c r="P5" s="31">
        <v>5</v>
      </c>
      <c r="Q5" s="61">
        <f t="shared" ref="Q5:Q14" si="0">SUM(D5:P5)</f>
        <v>59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/>
      <c r="F6" s="33"/>
      <c r="G6" s="33"/>
      <c r="H6" s="68"/>
      <c r="I6" s="33"/>
      <c r="J6" s="33"/>
      <c r="K6" s="33"/>
      <c r="L6" s="33">
        <v>1</v>
      </c>
      <c r="M6" s="33"/>
      <c r="N6" s="33"/>
      <c r="O6" s="33"/>
      <c r="P6" s="34">
        <v>0.2</v>
      </c>
      <c r="Q6" s="63">
        <f t="shared" si="0"/>
        <v>1.2</v>
      </c>
      <c r="R6" s="64">
        <f t="shared" ref="R6:R14" si="1">IF($Q$5=0,0,Q6/$Q$5*100)</f>
        <v>2.0338983050847457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>
        <v>2</v>
      </c>
      <c r="F7" s="33"/>
      <c r="G7" s="33"/>
      <c r="H7" s="33">
        <v>2</v>
      </c>
      <c r="I7" s="33"/>
      <c r="J7" s="33"/>
      <c r="K7" s="33"/>
      <c r="L7" s="33"/>
      <c r="M7" s="33"/>
      <c r="N7" s="33"/>
      <c r="O7" s="33"/>
      <c r="P7" s="34"/>
      <c r="Q7" s="63">
        <f t="shared" si="0"/>
        <v>4</v>
      </c>
      <c r="R7" s="64">
        <f t="shared" si="1"/>
        <v>6.7796610169491522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1</v>
      </c>
      <c r="F8" s="33"/>
      <c r="G8" s="33">
        <v>2</v>
      </c>
      <c r="H8" s="33">
        <v>2</v>
      </c>
      <c r="I8" s="33">
        <v>1.1000000000000001</v>
      </c>
      <c r="J8" s="33">
        <v>1</v>
      </c>
      <c r="K8" s="33"/>
      <c r="L8" s="33">
        <v>3.7</v>
      </c>
      <c r="M8" s="33"/>
      <c r="N8" s="33">
        <v>2.5</v>
      </c>
      <c r="O8" s="33">
        <v>1</v>
      </c>
      <c r="P8" s="34">
        <v>1.5</v>
      </c>
      <c r="Q8" s="63">
        <f t="shared" si="0"/>
        <v>15.8</v>
      </c>
      <c r="R8" s="64">
        <f t="shared" si="1"/>
        <v>26.779661016949152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2.2000000000000002</v>
      </c>
      <c r="E9" s="33"/>
      <c r="F9" s="33"/>
      <c r="G9" s="33"/>
      <c r="H9" s="33"/>
      <c r="I9" s="33">
        <v>3.55</v>
      </c>
      <c r="J9" s="33"/>
      <c r="K9" s="33">
        <v>2</v>
      </c>
      <c r="L9" s="33"/>
      <c r="M9" s="33"/>
      <c r="N9" s="33"/>
      <c r="O9" s="33"/>
      <c r="P9" s="34"/>
      <c r="Q9" s="63">
        <f t="shared" si="0"/>
        <v>7.75</v>
      </c>
      <c r="R9" s="64">
        <f t="shared" si="1"/>
        <v>13.135593220338984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1.5</v>
      </c>
      <c r="K10" s="33"/>
      <c r="L10" s="33"/>
      <c r="M10" s="33">
        <v>1</v>
      </c>
      <c r="N10" s="33">
        <v>1</v>
      </c>
      <c r="O10" s="33">
        <v>3</v>
      </c>
      <c r="P10" s="34"/>
      <c r="Q10" s="63">
        <f t="shared" si="0"/>
        <v>6.5</v>
      </c>
      <c r="R10" s="64">
        <f t="shared" si="1"/>
        <v>11.016949152542372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2</v>
      </c>
      <c r="L11" s="33"/>
      <c r="M11" s="33"/>
      <c r="N11" s="33"/>
      <c r="O11" s="33"/>
      <c r="P11" s="34"/>
      <c r="Q11" s="63">
        <f t="shared" si="0"/>
        <v>2</v>
      </c>
      <c r="R11" s="64">
        <f t="shared" si="1"/>
        <v>3.3898305084745761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1.3</v>
      </c>
      <c r="E12" s="33">
        <v>1</v>
      </c>
      <c r="F12" s="33"/>
      <c r="G12" s="33">
        <v>2</v>
      </c>
      <c r="H12" s="33"/>
      <c r="I12" s="33"/>
      <c r="J12" s="33">
        <v>1</v>
      </c>
      <c r="K12" s="33"/>
      <c r="L12" s="33"/>
      <c r="M12" s="33">
        <v>0.3</v>
      </c>
      <c r="N12" s="33"/>
      <c r="O12" s="33"/>
      <c r="P12" s="34"/>
      <c r="Q12" s="63">
        <f t="shared" si="0"/>
        <v>5.6</v>
      </c>
      <c r="R12" s="64">
        <f t="shared" si="1"/>
        <v>9.4915254237288131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0.3</v>
      </c>
      <c r="E13" s="33">
        <v>1</v>
      </c>
      <c r="F13" s="33"/>
      <c r="G13" s="33">
        <v>0.5</v>
      </c>
      <c r="H13" s="33">
        <v>1</v>
      </c>
      <c r="I13" s="33">
        <v>0.25</v>
      </c>
      <c r="J13" s="33">
        <v>0.7</v>
      </c>
      <c r="K13" s="33">
        <v>0.5</v>
      </c>
      <c r="L13" s="33">
        <v>0.3</v>
      </c>
      <c r="M13" s="33">
        <v>0.5</v>
      </c>
      <c r="N13" s="33">
        <v>0.3</v>
      </c>
      <c r="O13" s="33">
        <v>0.5</v>
      </c>
      <c r="P13" s="34">
        <v>1.3</v>
      </c>
      <c r="Q13" s="63">
        <f t="shared" si="0"/>
        <v>7.1499999999999995</v>
      </c>
      <c r="R13" s="64">
        <f t="shared" si="1"/>
        <v>12.118644067796609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>
        <v>1.2</v>
      </c>
      <c r="E14" s="59"/>
      <c r="F14" s="59"/>
      <c r="G14" s="59">
        <v>0.5</v>
      </c>
      <c r="H14" s="59"/>
      <c r="I14" s="59">
        <v>0.1</v>
      </c>
      <c r="J14" s="59">
        <v>0.8</v>
      </c>
      <c r="K14" s="59">
        <v>0.5</v>
      </c>
      <c r="L14" s="59"/>
      <c r="M14" s="59">
        <v>3.2</v>
      </c>
      <c r="N14" s="59">
        <v>0.2</v>
      </c>
      <c r="O14" s="59">
        <v>0.5</v>
      </c>
      <c r="P14" s="60">
        <v>2</v>
      </c>
      <c r="Q14" s="65">
        <f t="shared" si="0"/>
        <v>9</v>
      </c>
      <c r="R14" s="66">
        <f t="shared" si="1"/>
        <v>15.254237288135593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0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3551" priority="35">
      <formula>AND((D6/$D$5)&gt;0,(D6/$D$5)&lt;=0.2)</formula>
    </cfRule>
  </conditionalFormatting>
  <conditionalFormatting sqref="D6:D14">
    <cfRule type="expression" dxfId="3550" priority="36">
      <formula>AND((D6/$D$5)&gt;0.2,(D6/$D$5)&lt;=0.4)</formula>
    </cfRule>
  </conditionalFormatting>
  <conditionalFormatting sqref="D6:D14">
    <cfRule type="expression" dxfId="3549" priority="37">
      <formula>AND((D6/$D$5)*100&gt;40,(D6/$D$5)*100&lt;=60)</formula>
    </cfRule>
  </conditionalFormatting>
  <conditionalFormatting sqref="D6:D14">
    <cfRule type="expression" dxfId="3548" priority="38">
      <formula>AND((D6/$D$5)&gt;0.6,(D6/$D$5)&lt;=0.8)</formula>
    </cfRule>
  </conditionalFormatting>
  <conditionalFormatting sqref="D6:D14">
    <cfRule type="expression" dxfId="3547" priority="39">
      <formula>(D6/$D$5)&gt;0.8</formula>
    </cfRule>
  </conditionalFormatting>
  <conditionalFormatting sqref="E6:E14">
    <cfRule type="expression" dxfId="3546" priority="40">
      <formula>AND((E6/$E$5)&gt;0,(E6/$E$5)&lt;=0.2)</formula>
    </cfRule>
  </conditionalFormatting>
  <conditionalFormatting sqref="E6:E14">
    <cfRule type="expression" dxfId="3545" priority="41">
      <formula>AND((E6/$E$5)&gt;0.2,(E6/$E$5)&lt;=0.4)</formula>
    </cfRule>
  </conditionalFormatting>
  <conditionalFormatting sqref="E6:E14">
    <cfRule type="expression" dxfId="3544" priority="42">
      <formula>AND((E6/$E$5)&gt;0.4,(E6/$E$5)&lt;=0.6)</formula>
    </cfRule>
  </conditionalFormatting>
  <conditionalFormatting sqref="E6:E14">
    <cfRule type="expression" dxfId="3543" priority="43">
      <formula>AND((E6/$E$5)&gt;0.6,(E6/$E$5)&lt;=0.8)</formula>
    </cfRule>
  </conditionalFormatting>
  <conditionalFormatting sqref="E6:E14">
    <cfRule type="expression" dxfId="3542" priority="44">
      <formula>(E6/$E$5)&gt;0.8</formula>
    </cfRule>
  </conditionalFormatting>
  <conditionalFormatting sqref="F6:F14">
    <cfRule type="expression" dxfId="3541" priority="45">
      <formula>AND((F6/$F$5)&gt;0.2,(F6/$F$5)&lt;=0.4)</formula>
    </cfRule>
  </conditionalFormatting>
  <conditionalFormatting sqref="F6:F14">
    <cfRule type="expression" dxfId="3540" priority="46">
      <formula>AND((F6/$F$5)*100&gt;0,(F6/$F$5)*100&lt;=20)</formula>
    </cfRule>
  </conditionalFormatting>
  <conditionalFormatting sqref="F6:F14">
    <cfRule type="expression" dxfId="3539" priority="47">
      <formula>AND((F6/$F$5)*100&gt;40,(F6/$F$5)*100&lt;=60)</formula>
    </cfRule>
  </conditionalFormatting>
  <conditionalFormatting sqref="F6:F14">
    <cfRule type="expression" dxfId="3538" priority="48">
      <formula>AND((F6/$F$5)*100&gt;60,(F6/$F$5)*100&lt;=80)</formula>
    </cfRule>
  </conditionalFormatting>
  <conditionalFormatting sqref="F6:F14">
    <cfRule type="expression" dxfId="3537" priority="49">
      <formula>(F6/$F$5)&gt;0.8</formula>
    </cfRule>
  </conditionalFormatting>
  <conditionalFormatting sqref="G7:G14">
    <cfRule type="expression" dxfId="3536" priority="50">
      <formula>AND((G7/$G$5)&gt;0,(G7/$G$5)&lt;=0.2)</formula>
    </cfRule>
  </conditionalFormatting>
  <conditionalFormatting sqref="G7:G14">
    <cfRule type="expression" dxfId="3535" priority="51">
      <formula>AND((G7/$G$5)&gt;0.2,(G7/$G$5)&lt;=0.4)</formula>
    </cfRule>
  </conditionalFormatting>
  <conditionalFormatting sqref="G7:G14">
    <cfRule type="expression" dxfId="3534" priority="52">
      <formula>AND((G7/$G$5)&gt;0.4,(G7/$G$5)&lt;=0.6)</formula>
    </cfRule>
  </conditionalFormatting>
  <conditionalFormatting sqref="G7:G14">
    <cfRule type="expression" dxfId="3533" priority="53">
      <formula>AND((G7/$G$5)&gt;0.6,(G7/$G$5)*100&lt;=0.8)</formula>
    </cfRule>
  </conditionalFormatting>
  <conditionalFormatting sqref="G7:G14">
    <cfRule type="expression" dxfId="3532" priority="54">
      <formula>(G7/$G$5)&gt;0.8</formula>
    </cfRule>
  </conditionalFormatting>
  <conditionalFormatting sqref="H6:H14">
    <cfRule type="expression" dxfId="3531" priority="55">
      <formula>AND((H6/$H$5)&gt;0,(H6/$H$5)&lt;=0.2)</formula>
    </cfRule>
  </conditionalFormatting>
  <conditionalFormatting sqref="H6:H14">
    <cfRule type="expression" dxfId="3530" priority="56">
      <formula>AND((H6/$H$5)&gt;0.2,(H6/$H$5)&lt;=0.4)</formula>
    </cfRule>
  </conditionalFormatting>
  <conditionalFormatting sqref="H6:H14">
    <cfRule type="expression" dxfId="3529" priority="57">
      <formula>AND((H6/$H$5)&gt;0.4,(H6/$H$5)&lt;=0.6)</formula>
    </cfRule>
  </conditionalFormatting>
  <conditionalFormatting sqref="H6:H14">
    <cfRule type="expression" dxfId="3528" priority="58">
      <formula>AND((H6/$H$5)&gt;0.6,(H6/$H$5)&lt;=0.8)</formula>
    </cfRule>
  </conditionalFormatting>
  <conditionalFormatting sqref="H6:H14">
    <cfRule type="expression" dxfId="3527" priority="59">
      <formula>(H6/$H$5)&gt;0.8</formula>
    </cfRule>
  </conditionalFormatting>
  <conditionalFormatting sqref="D7:P12 D13:L13 N13:P13 D14:P14 D6:F6 H6:P6">
    <cfRule type="containsBlanks" dxfId="3526" priority="60">
      <formula>LEN(TRIM(D6))=0</formula>
    </cfRule>
  </conditionalFormatting>
  <conditionalFormatting sqref="I6:I14">
    <cfRule type="expression" dxfId="3525" priority="61">
      <formula>AND((I6/$I$5)&gt;0,(I6/$I$5)&lt;=0.2)</formula>
    </cfRule>
  </conditionalFormatting>
  <conditionalFormatting sqref="I6:I14">
    <cfRule type="expression" dxfId="3524" priority="62">
      <formula>AND((I6/$I$5)&gt;0.2,(I6/$I$5)&lt;=0.4)</formula>
    </cfRule>
  </conditionalFormatting>
  <conditionalFormatting sqref="I6:I14">
    <cfRule type="expression" dxfId="3523" priority="63">
      <formula>AND((I6/$I$5)&gt;0.4,(I6/$I$5)&lt;=0.6)</formula>
    </cfRule>
  </conditionalFormatting>
  <conditionalFormatting sqref="I6:I14">
    <cfRule type="expression" dxfId="3522" priority="64">
      <formula>AND((I6/$I$5)&gt;0.6,(I6/$I$5)&lt;=0.8)</formula>
    </cfRule>
  </conditionalFormatting>
  <conditionalFormatting sqref="I6:I14">
    <cfRule type="expression" dxfId="3521" priority="65">
      <formula>(I6/$I$5)&gt;0.8</formula>
    </cfRule>
  </conditionalFormatting>
  <conditionalFormatting sqref="J6:J14">
    <cfRule type="expression" dxfId="3520" priority="66">
      <formula>AND((J6/$J$5)&gt;0,(J6/$J$5)&lt;=0.2)</formula>
    </cfRule>
  </conditionalFormatting>
  <conditionalFormatting sqref="J6:J14">
    <cfRule type="expression" dxfId="3519" priority="67">
      <formula>AND((J6/$J$5)&gt;0.2,(J6/$J$5)&lt;=0.4)</formula>
    </cfRule>
  </conditionalFormatting>
  <conditionalFormatting sqref="J6:J14">
    <cfRule type="expression" dxfId="3518" priority="68">
      <formula>AND((J6/$J$5)&gt;0.4,(J6/$J$5)&lt;=0.62)</formula>
    </cfRule>
  </conditionalFormatting>
  <conditionalFormatting sqref="J6:J14">
    <cfRule type="expression" dxfId="3517" priority="69">
      <formula>AND((J6/$J$5)&gt;0.6,(J6/$J$5)&lt;=0.8)</formula>
    </cfRule>
  </conditionalFormatting>
  <conditionalFormatting sqref="J6:J14">
    <cfRule type="expression" dxfId="3516" priority="70">
      <formula>(J6/$J$5)&gt;0.8</formula>
    </cfRule>
  </conditionalFormatting>
  <conditionalFormatting sqref="K6:K14">
    <cfRule type="expression" dxfId="3515" priority="71">
      <formula>AND((K6/$K$5)&gt;0,(K6/$K$5)&lt;=0.2)</formula>
    </cfRule>
  </conditionalFormatting>
  <conditionalFormatting sqref="K6:K14">
    <cfRule type="expression" dxfId="3514" priority="72">
      <formula>AND((K6/$K$5)&gt;0.2,(K6/$K$5)&lt;=0.4)</formula>
    </cfRule>
  </conditionalFormatting>
  <conditionalFormatting sqref="K6:K14">
    <cfRule type="expression" dxfId="3513" priority="73">
      <formula>AND((K6/$K$5)&gt;0.4,(K6/$K$5)&lt;=0.6)</formula>
    </cfRule>
  </conditionalFormatting>
  <conditionalFormatting sqref="K6:K14">
    <cfRule type="expression" dxfId="3512" priority="74">
      <formula>AND((K6/$K$5)&gt;0.6,(K6/$K$5)&lt;=0.8)</formula>
    </cfRule>
  </conditionalFormatting>
  <conditionalFormatting sqref="K6:K14">
    <cfRule type="expression" dxfId="3511" priority="75">
      <formula>(K6/$K$5)&gt;0.8</formula>
    </cfRule>
  </conditionalFormatting>
  <conditionalFormatting sqref="L6:L14">
    <cfRule type="expression" dxfId="3510" priority="76">
      <formula>AND((L6/$L$5)&gt;0,(L6/$L$5)&lt;=0.2)</formula>
    </cfRule>
  </conditionalFormatting>
  <conditionalFormatting sqref="L6:L14">
    <cfRule type="expression" dxfId="3509" priority="77">
      <formula>AND((L6/$L$5)&gt;0.2,(L6/$L$5)&lt;=0.4)</formula>
    </cfRule>
  </conditionalFormatting>
  <conditionalFormatting sqref="L6:L14">
    <cfRule type="expression" dxfId="3508" priority="78">
      <formula>AND((L6/$L$5)&gt;0.4,(L6/$L$5)&lt;=0.6)</formula>
    </cfRule>
  </conditionalFormatting>
  <conditionalFormatting sqref="L6:L14">
    <cfRule type="expression" dxfId="3507" priority="79">
      <formula>AND((L6/$L$5)&gt;0.6,(L6/$L$5)&lt;=0.8)</formula>
    </cfRule>
  </conditionalFormatting>
  <conditionalFormatting sqref="L6:L14">
    <cfRule type="expression" dxfId="3506" priority="80">
      <formula>(L6/$L$5)&gt;0.8</formula>
    </cfRule>
  </conditionalFormatting>
  <conditionalFormatting sqref="M6:M12 M14">
    <cfRule type="expression" dxfId="3505" priority="81">
      <formula>AND((M6/$M$5)&gt;0,(M6/$M$5)&lt;=0.2)</formula>
    </cfRule>
  </conditionalFormatting>
  <conditionalFormatting sqref="M6:M12 M14">
    <cfRule type="expression" dxfId="3504" priority="82">
      <formula>AND((M6/$M$5)&gt;0.2,(M6/$M$5)&lt;=0.4)</formula>
    </cfRule>
  </conditionalFormatting>
  <conditionalFormatting sqref="M6:M12 M14">
    <cfRule type="expression" dxfId="3503" priority="83">
      <formula>AND((M6/$M$5)&gt;0.4,(M6/$M$5)&lt;=0.6)</formula>
    </cfRule>
  </conditionalFormatting>
  <conditionalFormatting sqref="M6:M12 M14">
    <cfRule type="expression" dxfId="3502" priority="84">
      <formula>AND((M6/$M$5)&gt;0.6,(M6/$M$5)&lt;=0.8)</formula>
    </cfRule>
  </conditionalFormatting>
  <conditionalFormatting sqref="M6:M12 M14">
    <cfRule type="expression" dxfId="3501" priority="85">
      <formula>(M6/$M$5)&gt;0.8</formula>
    </cfRule>
  </conditionalFormatting>
  <conditionalFormatting sqref="N6:N14">
    <cfRule type="expression" dxfId="3500" priority="86">
      <formula>AND((N6/$N$5)&gt;0,(N6/$N$5)&lt;=0.2)</formula>
    </cfRule>
  </conditionalFormatting>
  <conditionalFormatting sqref="N6:N14">
    <cfRule type="expression" dxfId="3499" priority="87">
      <formula>AND((N6/$N$5)&gt;0.2,(N6/$N$5)&lt;=0.4)</formula>
    </cfRule>
  </conditionalFormatting>
  <conditionalFormatting sqref="N6:N14">
    <cfRule type="expression" dxfId="3498" priority="88">
      <formula>AND((N6/$N$5)&gt;0.4,(N6/$N$5)&lt;=0.6)</formula>
    </cfRule>
  </conditionalFormatting>
  <conditionalFormatting sqref="N6:N14">
    <cfRule type="expression" dxfId="3497" priority="89">
      <formula>AND((N6/$N$5)&gt;0.6,(N6/$N$5)&lt;=0.8)</formula>
    </cfRule>
  </conditionalFormatting>
  <conditionalFormatting sqref="N6:N14">
    <cfRule type="expression" dxfId="3496" priority="90">
      <formula>(N6/$N$5)&gt;0.8</formula>
    </cfRule>
  </conditionalFormatting>
  <conditionalFormatting sqref="O6:O14">
    <cfRule type="expression" dxfId="3495" priority="91">
      <formula>AND((O6/$O$5)&gt;0,(O6/$O$5)&lt;=0.2)</formula>
    </cfRule>
  </conditionalFormatting>
  <conditionalFormatting sqref="O6:O14">
    <cfRule type="expression" dxfId="3494" priority="92">
      <formula>AND((O6/$O$5)&gt;0.2,(O6/$O$5)&lt;=0.4)</formula>
    </cfRule>
  </conditionalFormatting>
  <conditionalFormatting sqref="O6:O14">
    <cfRule type="expression" dxfId="3493" priority="93">
      <formula>AND((O6/$O$5)&gt;0.4,(O6/$O$5)&lt;=0.6)</formula>
    </cfRule>
  </conditionalFormatting>
  <conditionalFormatting sqref="O6:O14">
    <cfRule type="expression" dxfId="3492" priority="94">
      <formula>AND((O6/$O$5)&gt;0.6,(O6/$O$5)&lt;=0.8)</formula>
    </cfRule>
  </conditionalFormatting>
  <conditionalFormatting sqref="O6:O14">
    <cfRule type="expression" dxfId="3491" priority="95">
      <formula>(O6/$O$5)&gt;0.8</formula>
    </cfRule>
  </conditionalFormatting>
  <conditionalFormatting sqref="P6:P14">
    <cfRule type="expression" dxfId="3490" priority="96">
      <formula>AND((P6/$P$5)&gt;0,(P6/$P$5)&lt;=0.2)</formula>
    </cfRule>
  </conditionalFormatting>
  <conditionalFormatting sqref="P6:P14">
    <cfRule type="expression" dxfId="3489" priority="97">
      <formula>AND((P6/$P$5)&gt;0.2,(P6/$P$5)&lt;=0.4)</formula>
    </cfRule>
  </conditionalFormatting>
  <conditionalFormatting sqref="P6:P14">
    <cfRule type="expression" dxfId="3488" priority="98">
      <formula>AND((P6/$P$5)&gt;0.4,(P6/$P$5)&lt;=0.6)</formula>
    </cfRule>
  </conditionalFormatting>
  <conditionalFormatting sqref="P6:P14">
    <cfRule type="expression" dxfId="3487" priority="99">
      <formula>AND((P6/$P$5)&gt;0.6,(P6/$P$5)&lt;=0.8)</formula>
    </cfRule>
  </conditionalFormatting>
  <conditionalFormatting sqref="P6:P14">
    <cfRule type="expression" dxfId="3486" priority="100">
      <formula>(P6/$P$5)&gt;0.8</formula>
    </cfRule>
  </conditionalFormatting>
  <conditionalFormatting sqref="Q5:R14">
    <cfRule type="containsBlanks" dxfId="3485" priority="101">
      <formula>LEN(TRIM(Q5))=0</formula>
    </cfRule>
  </conditionalFormatting>
  <conditionalFormatting sqref="Q6:R14 D5:P5 D13:L13 N13:P13 D14:P14 D7:P12 D6:F6 H6:P6">
    <cfRule type="cellIs" dxfId="3484" priority="102" operator="equal">
      <formula>0</formula>
    </cfRule>
  </conditionalFormatting>
  <conditionalFormatting sqref="R5">
    <cfRule type="cellIs" dxfId="3483" priority="34" operator="greaterThan">
      <formula>100</formula>
    </cfRule>
  </conditionalFormatting>
  <conditionalFormatting sqref="R5">
    <cfRule type="cellIs" dxfId="3482" priority="33" operator="lessThan">
      <formula>100</formula>
    </cfRule>
  </conditionalFormatting>
  <conditionalFormatting sqref="R6:R14">
    <cfRule type="top10" dxfId="3481" priority="32" rank="3"/>
  </conditionalFormatting>
  <conditionalFormatting sqref="G12">
    <cfRule type="expression" dxfId="3480" priority="27">
      <formula>AND((G12/$I$5)&gt;0,(G12/$I$5)&lt;=0.2)</formula>
    </cfRule>
  </conditionalFormatting>
  <conditionalFormatting sqref="G12">
    <cfRule type="expression" dxfId="3479" priority="28">
      <formula>AND((G12/$I$5)&gt;0.2,(G12/$I$5)&lt;=0.4)</formula>
    </cfRule>
  </conditionalFormatting>
  <conditionalFormatting sqref="G12">
    <cfRule type="expression" dxfId="3478" priority="29">
      <formula>AND((G12/$I$5)&gt;0.4,(G12/$I$5)&lt;=0.6)</formula>
    </cfRule>
  </conditionalFormatting>
  <conditionalFormatting sqref="G12">
    <cfRule type="expression" dxfId="3477" priority="30">
      <formula>AND((G12/$I$5)&gt;0.6,(G12/$I$5)&lt;=0.8)</formula>
    </cfRule>
  </conditionalFormatting>
  <conditionalFormatting sqref="G12">
    <cfRule type="expression" dxfId="3476" priority="31">
      <formula>(G12/$I$5)&gt;0.8</formula>
    </cfRule>
  </conditionalFormatting>
  <conditionalFormatting sqref="G12">
    <cfRule type="expression" dxfId="3475" priority="22">
      <formula>AND((G12/$E$5)&gt;0,(G12/$E$5)&lt;=0.2)</formula>
    </cfRule>
  </conditionalFormatting>
  <conditionalFormatting sqref="G12">
    <cfRule type="expression" dxfId="3474" priority="23">
      <formula>AND((G12/$E$5)&gt;0.2,(G12/$E$5)&lt;=0.4)</formula>
    </cfRule>
  </conditionalFormatting>
  <conditionalFormatting sqref="G12">
    <cfRule type="expression" dxfId="3473" priority="24">
      <formula>AND((G12/$E$5)&gt;0.4,(G12/$E$5)&lt;=0.6)</formula>
    </cfRule>
  </conditionalFormatting>
  <conditionalFormatting sqref="G12">
    <cfRule type="expression" dxfId="3472" priority="25">
      <formula>AND((G12/$E$5)&gt;0.6,(G12/$E$5)&lt;=0.8)</formula>
    </cfRule>
  </conditionalFormatting>
  <conditionalFormatting sqref="G12">
    <cfRule type="expression" dxfId="3471" priority="26">
      <formula>(G12/$E$5)&gt;0.8</formula>
    </cfRule>
  </conditionalFormatting>
  <conditionalFormatting sqref="M13">
    <cfRule type="containsBlanks" dxfId="3470" priority="15">
      <formula>LEN(TRIM(M13))=0</formula>
    </cfRule>
  </conditionalFormatting>
  <conditionalFormatting sqref="M13">
    <cfRule type="expression" dxfId="3469" priority="16">
      <formula>AND((M13/$M$5)&gt;0,(M13/$M$5)&lt;=0.2)</formula>
    </cfRule>
  </conditionalFormatting>
  <conditionalFormatting sqref="M13">
    <cfRule type="expression" dxfId="3468" priority="17">
      <formula>AND((M13/$M$5)&gt;0.2,(M13/$M$5)&lt;=0.4)</formula>
    </cfRule>
  </conditionalFormatting>
  <conditionalFormatting sqref="M13">
    <cfRule type="expression" dxfId="3467" priority="18">
      <formula>AND((M13/$M$5)&gt;0.4,(M13/$M$5)&lt;=0.6)</formula>
    </cfRule>
  </conditionalFormatting>
  <conditionalFormatting sqref="M13">
    <cfRule type="expression" dxfId="3466" priority="19">
      <formula>AND((M13/$M$5)&gt;0.6,(M13/$M$5)&lt;=0.8)</formula>
    </cfRule>
  </conditionalFormatting>
  <conditionalFormatting sqref="M13">
    <cfRule type="expression" dxfId="3465" priority="20">
      <formula>(M13/$M$5)&gt;0.8</formula>
    </cfRule>
  </conditionalFormatting>
  <conditionalFormatting sqref="M13">
    <cfRule type="cellIs" dxfId="3464" priority="21" operator="equal">
      <formula>0</formula>
    </cfRule>
  </conditionalFormatting>
  <conditionalFormatting sqref="M14">
    <cfRule type="expression" dxfId="3463" priority="10">
      <formula>AND((M14/$L$5)&gt;0,(M14/$L$5)&lt;=0.2)</formula>
    </cfRule>
  </conditionalFormatting>
  <conditionalFormatting sqref="M14">
    <cfRule type="expression" dxfId="3462" priority="11">
      <formula>AND((M14/$L$5)&gt;0.2,(M14/$L$5)&lt;=0.4)</formula>
    </cfRule>
  </conditionalFormatting>
  <conditionalFormatting sqref="M14">
    <cfRule type="expression" dxfId="3461" priority="12">
      <formula>AND((M14/$L$5)&gt;0.4,(M14/$L$5)&lt;=0.6)</formula>
    </cfRule>
  </conditionalFormatting>
  <conditionalFormatting sqref="M14">
    <cfRule type="expression" dxfId="3460" priority="13">
      <formula>AND((M14/$L$5)&gt;0.6,(M14/$L$5)&lt;=0.8)</formula>
    </cfRule>
  </conditionalFormatting>
  <conditionalFormatting sqref="M14">
    <cfRule type="expression" dxfId="3459" priority="14">
      <formula>(M14/$L$5)&gt;0.8</formula>
    </cfRule>
  </conditionalFormatting>
  <conditionalFormatting sqref="G6">
    <cfRule type="containsBlanks" dxfId="3458" priority="3">
      <formula>LEN(TRIM(G6))=0</formula>
    </cfRule>
  </conditionalFormatting>
  <conditionalFormatting sqref="G6">
    <cfRule type="expression" dxfId="3457" priority="4">
      <formula>AND((G6/$J$5)&gt;0,(G6/$J$5)&lt;=0.2)</formula>
    </cfRule>
  </conditionalFormatting>
  <conditionalFormatting sqref="G6">
    <cfRule type="expression" dxfId="3456" priority="5">
      <formula>AND((G6/$J$5)&gt;0.2,(G6/$J$5)&lt;=0.4)</formula>
    </cfRule>
  </conditionalFormatting>
  <conditionalFormatting sqref="G6">
    <cfRule type="expression" dxfId="3455" priority="6">
      <formula>AND((G6/$J$5)&gt;0.4,(G6/$J$5)&lt;=0.62)</formula>
    </cfRule>
  </conditionalFormatting>
  <conditionalFormatting sqref="G6">
    <cfRule type="expression" dxfId="3454" priority="7">
      <formula>AND((G6/$J$5)&gt;0.6,(G6/$J$5)&lt;=0.8)</formula>
    </cfRule>
  </conditionalFormatting>
  <conditionalFormatting sqref="G6">
    <cfRule type="expression" dxfId="3453" priority="8">
      <formula>(G6/$J$5)&gt;0.8</formula>
    </cfRule>
  </conditionalFormatting>
  <conditionalFormatting sqref="G6">
    <cfRule type="cellIs" dxfId="3452" priority="9" operator="equal">
      <formula>0</formula>
    </cfRule>
  </conditionalFormatting>
  <conditionalFormatting sqref="D15:P15">
    <cfRule type="cellIs" dxfId="3451" priority="2" operator="greaterThan">
      <formula>D5</formula>
    </cfRule>
  </conditionalFormatting>
  <conditionalFormatting sqref="D15:P15">
    <cfRule type="cellIs" dxfId="3450" priority="1" operator="lessThan">
      <formula>D5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66A7-FA22-4EFA-BDE2-D47EC719B390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3</v>
      </c>
      <c r="E5" s="30">
        <v>4</v>
      </c>
      <c r="F5" s="30">
        <v>3</v>
      </c>
      <c r="G5" s="30">
        <v>5</v>
      </c>
      <c r="H5" s="30">
        <v>3</v>
      </c>
      <c r="I5" s="30">
        <v>4</v>
      </c>
      <c r="J5" s="30">
        <v>3</v>
      </c>
      <c r="K5" s="30">
        <v>3</v>
      </c>
      <c r="L5" s="30">
        <v>3</v>
      </c>
      <c r="M5" s="30">
        <v>3</v>
      </c>
      <c r="N5" s="30">
        <v>3</v>
      </c>
      <c r="O5" s="30">
        <v>3</v>
      </c>
      <c r="P5" s="31">
        <v>4</v>
      </c>
      <c r="Q5" s="61">
        <f t="shared" ref="Q5:Q14" si="0">SUM(D5:P5)</f>
        <v>44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/>
      <c r="F6" s="33"/>
      <c r="G6" s="33">
        <v>0.8</v>
      </c>
      <c r="H6" s="68"/>
      <c r="I6" s="33"/>
      <c r="J6" s="33"/>
      <c r="K6" s="33"/>
      <c r="L6" s="33">
        <v>1</v>
      </c>
      <c r="M6" s="33"/>
      <c r="N6" s="33"/>
      <c r="O6" s="33"/>
      <c r="P6" s="34"/>
      <c r="Q6" s="63">
        <f t="shared" si="0"/>
        <v>1.8</v>
      </c>
      <c r="R6" s="64">
        <f t="shared" ref="R6:R14" si="1">IF($Q$5=0,0,Q6/$Q$5*100)</f>
        <v>4.0909090909090908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>
        <v>1</v>
      </c>
      <c r="F7" s="33">
        <v>1.2</v>
      </c>
      <c r="G7" s="33"/>
      <c r="H7" s="33">
        <v>0.5</v>
      </c>
      <c r="I7" s="33"/>
      <c r="J7" s="33"/>
      <c r="K7" s="33"/>
      <c r="L7" s="33"/>
      <c r="M7" s="33"/>
      <c r="N7" s="33"/>
      <c r="O7" s="33"/>
      <c r="P7" s="34"/>
      <c r="Q7" s="63">
        <f t="shared" si="0"/>
        <v>2.7</v>
      </c>
      <c r="R7" s="64">
        <f t="shared" si="1"/>
        <v>6.1363636363636367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2</v>
      </c>
      <c r="F8" s="33">
        <v>0.7</v>
      </c>
      <c r="G8" s="33"/>
      <c r="H8" s="33">
        <v>1.5</v>
      </c>
      <c r="I8" s="33"/>
      <c r="J8" s="33">
        <v>1</v>
      </c>
      <c r="K8" s="33"/>
      <c r="L8" s="33">
        <v>1.3</v>
      </c>
      <c r="M8" s="33">
        <v>0.8</v>
      </c>
      <c r="N8" s="33">
        <v>2.5</v>
      </c>
      <c r="O8" s="33"/>
      <c r="P8" s="34">
        <v>1.7</v>
      </c>
      <c r="Q8" s="63">
        <f t="shared" si="0"/>
        <v>11.5</v>
      </c>
      <c r="R8" s="64">
        <f t="shared" si="1"/>
        <v>26.136363636363637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1</v>
      </c>
      <c r="E9" s="33"/>
      <c r="F9" s="33"/>
      <c r="G9" s="33"/>
      <c r="H9" s="33"/>
      <c r="I9" s="33">
        <v>3.4</v>
      </c>
      <c r="J9" s="33"/>
      <c r="K9" s="33">
        <v>1.4</v>
      </c>
      <c r="L9" s="33"/>
      <c r="M9" s="33"/>
      <c r="N9" s="33"/>
      <c r="O9" s="33"/>
      <c r="P9" s="34"/>
      <c r="Q9" s="63">
        <f t="shared" si="0"/>
        <v>5.8000000000000007</v>
      </c>
      <c r="R9" s="64">
        <f t="shared" si="1"/>
        <v>13.181818181818183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1.5</v>
      </c>
      <c r="K10" s="33"/>
      <c r="L10" s="33"/>
      <c r="M10" s="33">
        <v>0.3</v>
      </c>
      <c r="N10" s="33"/>
      <c r="O10" s="33">
        <v>2</v>
      </c>
      <c r="P10" s="34"/>
      <c r="Q10" s="63">
        <f t="shared" si="0"/>
        <v>3.8</v>
      </c>
      <c r="R10" s="64">
        <f t="shared" si="1"/>
        <v>8.6363636363636367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0.3</v>
      </c>
      <c r="L11" s="33">
        <v>0.2</v>
      </c>
      <c r="M11" s="33"/>
      <c r="N11" s="33"/>
      <c r="O11" s="33"/>
      <c r="P11" s="34"/>
      <c r="Q11" s="63">
        <f t="shared" si="0"/>
        <v>0.5</v>
      </c>
      <c r="R11" s="64">
        <f t="shared" si="1"/>
        <v>1.1363636363636365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1.6</v>
      </c>
      <c r="E12" s="33"/>
      <c r="F12" s="33">
        <v>0.5</v>
      </c>
      <c r="G12" s="33">
        <v>1.5</v>
      </c>
      <c r="H12" s="33"/>
      <c r="I12" s="33"/>
      <c r="J12" s="33"/>
      <c r="K12" s="33"/>
      <c r="L12" s="33"/>
      <c r="M12" s="33"/>
      <c r="N12" s="33"/>
      <c r="O12" s="33"/>
      <c r="P12" s="34"/>
      <c r="Q12" s="63">
        <f t="shared" si="0"/>
        <v>3.6</v>
      </c>
      <c r="R12" s="64">
        <f t="shared" si="1"/>
        <v>8.1818181818181817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0.4</v>
      </c>
      <c r="E13" s="33">
        <v>1</v>
      </c>
      <c r="F13" s="33">
        <v>0.5</v>
      </c>
      <c r="G13" s="33">
        <v>1.5</v>
      </c>
      <c r="H13" s="33">
        <v>1</v>
      </c>
      <c r="I13" s="33">
        <v>0.3</v>
      </c>
      <c r="J13" s="33">
        <v>0.5</v>
      </c>
      <c r="K13" s="33">
        <v>0.8</v>
      </c>
      <c r="L13" s="33">
        <v>0.5</v>
      </c>
      <c r="M13" s="33">
        <v>0.9</v>
      </c>
      <c r="N13" s="33">
        <v>0.3</v>
      </c>
      <c r="O13" s="33">
        <v>0.5</v>
      </c>
      <c r="P13" s="34">
        <v>1.3</v>
      </c>
      <c r="Q13" s="63">
        <f t="shared" si="0"/>
        <v>9.5</v>
      </c>
      <c r="R13" s="64">
        <f t="shared" si="1"/>
        <v>21.59090909090909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0.1</v>
      </c>
      <c r="G14" s="59">
        <v>1.2</v>
      </c>
      <c r="H14" s="59"/>
      <c r="I14" s="59">
        <v>0.3</v>
      </c>
      <c r="J14" s="59"/>
      <c r="K14" s="59">
        <v>0.5</v>
      </c>
      <c r="L14" s="59"/>
      <c r="M14" s="59">
        <v>1</v>
      </c>
      <c r="N14" s="59">
        <v>0.2</v>
      </c>
      <c r="O14" s="59">
        <v>0.5</v>
      </c>
      <c r="P14" s="60">
        <v>1</v>
      </c>
      <c r="Q14" s="65">
        <f t="shared" si="0"/>
        <v>4.8000000000000007</v>
      </c>
      <c r="R14" s="66">
        <f t="shared" si="1"/>
        <v>10.909090909090912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3</v>
      </c>
      <c r="E15" s="67">
        <f t="shared" si="2"/>
        <v>4</v>
      </c>
      <c r="F15" s="67">
        <f t="shared" si="2"/>
        <v>3</v>
      </c>
      <c r="G15" s="67">
        <f t="shared" si="2"/>
        <v>5</v>
      </c>
      <c r="H15" s="67">
        <f t="shared" si="2"/>
        <v>3</v>
      </c>
      <c r="I15" s="67">
        <f t="shared" si="2"/>
        <v>3.9999999999999996</v>
      </c>
      <c r="J15" s="67">
        <f t="shared" si="2"/>
        <v>3</v>
      </c>
      <c r="K15" s="67">
        <f t="shared" si="2"/>
        <v>3</v>
      </c>
      <c r="L15" s="67">
        <f t="shared" si="2"/>
        <v>3</v>
      </c>
      <c r="M15" s="67">
        <f t="shared" si="2"/>
        <v>3</v>
      </c>
      <c r="N15" s="67">
        <f t="shared" si="2"/>
        <v>3</v>
      </c>
      <c r="O15" s="67">
        <f t="shared" si="2"/>
        <v>3</v>
      </c>
      <c r="P15" s="67">
        <f t="shared" si="2"/>
        <v>4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3449" priority="35">
      <formula>AND((D6/$D$5)&gt;0,(D6/$D$5)&lt;=0.2)</formula>
    </cfRule>
  </conditionalFormatting>
  <conditionalFormatting sqref="D6:D14">
    <cfRule type="expression" dxfId="3448" priority="36">
      <formula>AND((D6/$D$5)&gt;0.2,(D6/$D$5)&lt;=0.4)</formula>
    </cfRule>
  </conditionalFormatting>
  <conditionalFormatting sqref="D6:D14">
    <cfRule type="expression" dxfId="3447" priority="37">
      <formula>AND((D6/$D$5)*100&gt;40,(D6/$D$5)*100&lt;=60)</formula>
    </cfRule>
  </conditionalFormatting>
  <conditionalFormatting sqref="D6:D14">
    <cfRule type="expression" dxfId="3446" priority="38">
      <formula>AND((D6/$D$5)&gt;0.6,(D6/$D$5)&lt;=0.8)</formula>
    </cfRule>
  </conditionalFormatting>
  <conditionalFormatting sqref="D6:D14">
    <cfRule type="expression" dxfId="3445" priority="39">
      <formula>(D6/$D$5)&gt;0.8</formula>
    </cfRule>
  </conditionalFormatting>
  <conditionalFormatting sqref="E6:E14">
    <cfRule type="expression" dxfId="3444" priority="40">
      <formula>AND((E6/$E$5)&gt;0,(E6/$E$5)&lt;=0.2)</formula>
    </cfRule>
  </conditionalFormatting>
  <conditionalFormatting sqref="E6:E14">
    <cfRule type="expression" dxfId="3443" priority="41">
      <formula>AND((E6/$E$5)&gt;0.2,(E6/$E$5)&lt;=0.4)</formula>
    </cfRule>
  </conditionalFormatting>
  <conditionalFormatting sqref="E6:E14">
    <cfRule type="expression" dxfId="3442" priority="42">
      <formula>AND((E6/$E$5)&gt;0.4,(E6/$E$5)&lt;=0.6)</formula>
    </cfRule>
  </conditionalFormatting>
  <conditionalFormatting sqref="E6:E14">
    <cfRule type="expression" dxfId="3441" priority="43">
      <formula>AND((E6/$E$5)&gt;0.6,(E6/$E$5)&lt;=0.8)</formula>
    </cfRule>
  </conditionalFormatting>
  <conditionalFormatting sqref="E6:E14">
    <cfRule type="expression" dxfId="3440" priority="44">
      <formula>(E6/$E$5)&gt;0.8</formula>
    </cfRule>
  </conditionalFormatting>
  <conditionalFormatting sqref="F6:F14">
    <cfRule type="expression" dxfId="3439" priority="45">
      <formula>AND((F6/$F$5)&gt;0.2,(F6/$F$5)&lt;=0.4)</formula>
    </cfRule>
  </conditionalFormatting>
  <conditionalFormatting sqref="F6:F14">
    <cfRule type="expression" dxfId="3438" priority="46">
      <formula>AND((F6/$F$5)*100&gt;0,(F6/$F$5)*100&lt;=20)</formula>
    </cfRule>
  </conditionalFormatting>
  <conditionalFormatting sqref="F6:F14">
    <cfRule type="expression" dxfId="3437" priority="47">
      <formula>AND((F6/$F$5)*100&gt;40,(F6/$F$5)*100&lt;=60)</formula>
    </cfRule>
  </conditionalFormatting>
  <conditionalFormatting sqref="F6:F14">
    <cfRule type="expression" dxfId="3436" priority="48">
      <formula>AND((F6/$F$5)*100&gt;60,(F6/$F$5)*100&lt;=80)</formula>
    </cfRule>
  </conditionalFormatting>
  <conditionalFormatting sqref="F6:F14">
    <cfRule type="expression" dxfId="3435" priority="49">
      <formula>(F6/$F$5)&gt;0.8</formula>
    </cfRule>
  </conditionalFormatting>
  <conditionalFormatting sqref="G7:G14">
    <cfRule type="expression" dxfId="3434" priority="50">
      <formula>AND((G7/$G$5)&gt;0,(G7/$G$5)&lt;=0.2)</formula>
    </cfRule>
  </conditionalFormatting>
  <conditionalFormatting sqref="G7:G14">
    <cfRule type="expression" dxfId="3433" priority="51">
      <formula>AND((G7/$G$5)&gt;0.2,(G7/$G$5)&lt;=0.4)</formula>
    </cfRule>
  </conditionalFormatting>
  <conditionalFormatting sqref="G7:G14">
    <cfRule type="expression" dxfId="3432" priority="52">
      <formula>AND((G7/$G$5)&gt;0.4,(G7/$G$5)&lt;=0.6)</formula>
    </cfRule>
  </conditionalFormatting>
  <conditionalFormatting sqref="G7:G14">
    <cfRule type="expression" dxfId="3431" priority="53">
      <formula>AND((G7/$G$5)&gt;0.6,(G7/$G$5)*100&lt;=0.8)</formula>
    </cfRule>
  </conditionalFormatting>
  <conditionalFormatting sqref="G7:G14">
    <cfRule type="expression" dxfId="3430" priority="54">
      <formula>(G7/$G$5)&gt;0.8</formula>
    </cfRule>
  </conditionalFormatting>
  <conditionalFormatting sqref="H6:H14">
    <cfRule type="expression" dxfId="3429" priority="55">
      <formula>AND((H6/$H$5)&gt;0,(H6/$H$5)&lt;=0.2)</formula>
    </cfRule>
  </conditionalFormatting>
  <conditionalFormatting sqref="H6:H14">
    <cfRule type="expression" dxfId="3428" priority="56">
      <formula>AND((H6/$H$5)&gt;0.2,(H6/$H$5)&lt;=0.4)</formula>
    </cfRule>
  </conditionalFormatting>
  <conditionalFormatting sqref="H6:H14">
    <cfRule type="expression" dxfId="3427" priority="57">
      <formula>AND((H6/$H$5)&gt;0.4,(H6/$H$5)&lt;=0.6)</formula>
    </cfRule>
  </conditionalFormatting>
  <conditionalFormatting sqref="H6:H14">
    <cfRule type="expression" dxfId="3426" priority="58">
      <formula>AND((H6/$H$5)&gt;0.6,(H6/$H$5)&lt;=0.8)</formula>
    </cfRule>
  </conditionalFormatting>
  <conditionalFormatting sqref="H6:H14">
    <cfRule type="expression" dxfId="3425" priority="59">
      <formula>(H6/$H$5)&gt;0.8</formula>
    </cfRule>
  </conditionalFormatting>
  <conditionalFormatting sqref="D7:P12 D13:L13 N13:P13 D14:P14 D6:F6 H6:P6">
    <cfRule type="containsBlanks" dxfId="3424" priority="60">
      <formula>LEN(TRIM(D6))=0</formula>
    </cfRule>
  </conditionalFormatting>
  <conditionalFormatting sqref="I6:I14">
    <cfRule type="expression" dxfId="3423" priority="61">
      <formula>AND((I6/$I$5)&gt;0,(I6/$I$5)&lt;=0.2)</formula>
    </cfRule>
  </conditionalFormatting>
  <conditionalFormatting sqref="I6:I14">
    <cfRule type="expression" dxfId="3422" priority="62">
      <formula>AND((I6/$I$5)&gt;0.2,(I6/$I$5)&lt;=0.4)</formula>
    </cfRule>
  </conditionalFormatting>
  <conditionalFormatting sqref="I6:I14">
    <cfRule type="expression" dxfId="3421" priority="63">
      <formula>AND((I6/$I$5)&gt;0.4,(I6/$I$5)&lt;=0.6)</formula>
    </cfRule>
  </conditionalFormatting>
  <conditionalFormatting sqref="I6:I14">
    <cfRule type="expression" dxfId="3420" priority="64">
      <formula>AND((I6/$I$5)&gt;0.6,(I6/$I$5)&lt;=0.8)</formula>
    </cfRule>
  </conditionalFormatting>
  <conditionalFormatting sqref="I6:I14">
    <cfRule type="expression" dxfId="3419" priority="65">
      <formula>(I6/$I$5)&gt;0.8</formula>
    </cfRule>
  </conditionalFormatting>
  <conditionalFormatting sqref="J6:J14">
    <cfRule type="expression" dxfId="3418" priority="66">
      <formula>AND((J6/$J$5)&gt;0,(J6/$J$5)&lt;=0.2)</formula>
    </cfRule>
  </conditionalFormatting>
  <conditionalFormatting sqref="J6:J14">
    <cfRule type="expression" dxfId="3417" priority="67">
      <formula>AND((J6/$J$5)&gt;0.2,(J6/$J$5)&lt;=0.4)</formula>
    </cfRule>
  </conditionalFormatting>
  <conditionalFormatting sqref="J6:J14">
    <cfRule type="expression" dxfId="3416" priority="68">
      <formula>AND((J6/$J$5)&gt;0.4,(J6/$J$5)&lt;=0.62)</formula>
    </cfRule>
  </conditionalFormatting>
  <conditionalFormatting sqref="J6:J14">
    <cfRule type="expression" dxfId="3415" priority="69">
      <formula>AND((J6/$J$5)&gt;0.6,(J6/$J$5)&lt;=0.8)</formula>
    </cfRule>
  </conditionalFormatting>
  <conditionalFormatting sqref="J6:J14">
    <cfRule type="expression" dxfId="3414" priority="70">
      <formula>(J6/$J$5)&gt;0.8</formula>
    </cfRule>
  </conditionalFormatting>
  <conditionalFormatting sqref="K6:K14">
    <cfRule type="expression" dxfId="3413" priority="71">
      <formula>AND((K6/$K$5)&gt;0,(K6/$K$5)&lt;=0.2)</formula>
    </cfRule>
  </conditionalFormatting>
  <conditionalFormatting sqref="K6:K14">
    <cfRule type="expression" dxfId="3412" priority="72">
      <formula>AND((K6/$K$5)&gt;0.2,(K6/$K$5)&lt;=0.4)</formula>
    </cfRule>
  </conditionalFormatting>
  <conditionalFormatting sqref="K6:K14">
    <cfRule type="expression" dxfId="3411" priority="73">
      <formula>AND((K6/$K$5)&gt;0.4,(K6/$K$5)&lt;=0.6)</formula>
    </cfRule>
  </conditionalFormatting>
  <conditionalFormatting sqref="K6:K14">
    <cfRule type="expression" dxfId="3410" priority="74">
      <formula>AND((K6/$K$5)&gt;0.6,(K6/$K$5)&lt;=0.8)</formula>
    </cfRule>
  </conditionalFormatting>
  <conditionalFormatting sqref="K6:K14">
    <cfRule type="expression" dxfId="3409" priority="75">
      <formula>(K6/$K$5)&gt;0.8</formula>
    </cfRule>
  </conditionalFormatting>
  <conditionalFormatting sqref="L6:L14">
    <cfRule type="expression" dxfId="3408" priority="76">
      <formula>AND((L6/$L$5)&gt;0,(L6/$L$5)&lt;=0.2)</formula>
    </cfRule>
  </conditionalFormatting>
  <conditionalFormatting sqref="L6:L14">
    <cfRule type="expression" dxfId="3407" priority="77">
      <formula>AND((L6/$L$5)&gt;0.2,(L6/$L$5)&lt;=0.4)</formula>
    </cfRule>
  </conditionalFormatting>
  <conditionalFormatting sqref="L6:L14">
    <cfRule type="expression" dxfId="3406" priority="78">
      <formula>AND((L6/$L$5)&gt;0.4,(L6/$L$5)&lt;=0.6)</formula>
    </cfRule>
  </conditionalFormatting>
  <conditionalFormatting sqref="L6:L14">
    <cfRule type="expression" dxfId="3405" priority="79">
      <formula>AND((L6/$L$5)&gt;0.6,(L6/$L$5)&lt;=0.8)</formula>
    </cfRule>
  </conditionalFormatting>
  <conditionalFormatting sqref="L6:L14">
    <cfRule type="expression" dxfId="3404" priority="80">
      <formula>(L6/$L$5)&gt;0.8</formula>
    </cfRule>
  </conditionalFormatting>
  <conditionalFormatting sqref="M6:M12 M14">
    <cfRule type="expression" dxfId="3403" priority="81">
      <formula>AND((M6/$M$5)&gt;0,(M6/$M$5)&lt;=0.2)</formula>
    </cfRule>
  </conditionalFormatting>
  <conditionalFormatting sqref="M6:M12 M14">
    <cfRule type="expression" dxfId="3402" priority="82">
      <formula>AND((M6/$M$5)&gt;0.2,(M6/$M$5)&lt;=0.4)</formula>
    </cfRule>
  </conditionalFormatting>
  <conditionalFormatting sqref="M6:M12 M14">
    <cfRule type="expression" dxfId="3401" priority="83">
      <formula>AND((M6/$M$5)&gt;0.4,(M6/$M$5)&lt;=0.6)</formula>
    </cfRule>
  </conditionalFormatting>
  <conditionalFormatting sqref="M6:M12 M14">
    <cfRule type="expression" dxfId="3400" priority="84">
      <formula>AND((M6/$M$5)&gt;0.6,(M6/$M$5)&lt;=0.8)</formula>
    </cfRule>
  </conditionalFormatting>
  <conditionalFormatting sqref="M6:M12 M14">
    <cfRule type="expression" dxfId="3399" priority="85">
      <formula>(M6/$M$5)&gt;0.8</formula>
    </cfRule>
  </conditionalFormatting>
  <conditionalFormatting sqref="N6:N14">
    <cfRule type="expression" dxfId="3398" priority="86">
      <formula>AND((N6/$N$5)&gt;0,(N6/$N$5)&lt;=0.2)</formula>
    </cfRule>
  </conditionalFormatting>
  <conditionalFormatting sqref="N6:N14">
    <cfRule type="expression" dxfId="3397" priority="87">
      <formula>AND((N6/$N$5)&gt;0.2,(N6/$N$5)&lt;=0.4)</formula>
    </cfRule>
  </conditionalFormatting>
  <conditionalFormatting sqref="N6:N14">
    <cfRule type="expression" dxfId="3396" priority="88">
      <formula>AND((N6/$N$5)&gt;0.4,(N6/$N$5)&lt;=0.6)</formula>
    </cfRule>
  </conditionalFormatting>
  <conditionalFormatting sqref="N6:N14">
    <cfRule type="expression" dxfId="3395" priority="89">
      <formula>AND((N6/$N$5)&gt;0.6,(N6/$N$5)&lt;=0.8)</formula>
    </cfRule>
  </conditionalFormatting>
  <conditionalFormatting sqref="N6:N14">
    <cfRule type="expression" dxfId="3394" priority="90">
      <formula>(N6/$N$5)&gt;0.8</formula>
    </cfRule>
  </conditionalFormatting>
  <conditionalFormatting sqref="O6:O14">
    <cfRule type="expression" dxfId="3393" priority="91">
      <formula>AND((O6/$O$5)&gt;0,(O6/$O$5)&lt;=0.2)</formula>
    </cfRule>
  </conditionalFormatting>
  <conditionalFormatting sqref="O6:O14">
    <cfRule type="expression" dxfId="3392" priority="92">
      <formula>AND((O6/$O$5)&gt;0.2,(O6/$O$5)&lt;=0.4)</formula>
    </cfRule>
  </conditionalFormatting>
  <conditionalFormatting sqref="O6:O14">
    <cfRule type="expression" dxfId="3391" priority="93">
      <formula>AND((O6/$O$5)&gt;0.4,(O6/$O$5)&lt;=0.6)</formula>
    </cfRule>
  </conditionalFormatting>
  <conditionalFormatting sqref="O6:O14">
    <cfRule type="expression" dxfId="3390" priority="94">
      <formula>AND((O6/$O$5)&gt;0.6,(O6/$O$5)&lt;=0.8)</formula>
    </cfRule>
  </conditionalFormatting>
  <conditionalFormatting sqref="O6:O14">
    <cfRule type="expression" dxfId="3389" priority="95">
      <formula>(O6/$O$5)&gt;0.8</formula>
    </cfRule>
  </conditionalFormatting>
  <conditionalFormatting sqref="P6:P14">
    <cfRule type="expression" dxfId="3388" priority="96">
      <formula>AND((P6/$P$5)&gt;0,(P6/$P$5)&lt;=0.2)</formula>
    </cfRule>
  </conditionalFormatting>
  <conditionalFormatting sqref="P6:P14">
    <cfRule type="expression" dxfId="3387" priority="97">
      <formula>AND((P6/$P$5)&gt;0.2,(P6/$P$5)&lt;=0.4)</formula>
    </cfRule>
  </conditionalFormatting>
  <conditionalFormatting sqref="P6:P14">
    <cfRule type="expression" dxfId="3386" priority="98">
      <formula>AND((P6/$P$5)&gt;0.4,(P6/$P$5)&lt;=0.6)</formula>
    </cfRule>
  </conditionalFormatting>
  <conditionalFormatting sqref="P6:P14">
    <cfRule type="expression" dxfId="3385" priority="99">
      <formula>AND((P6/$P$5)&gt;0.6,(P6/$P$5)&lt;=0.8)</formula>
    </cfRule>
  </conditionalFormatting>
  <conditionalFormatting sqref="P6:P14">
    <cfRule type="expression" dxfId="3384" priority="100">
      <formula>(P6/$P$5)&gt;0.8</formula>
    </cfRule>
  </conditionalFormatting>
  <conditionalFormatting sqref="Q5:R14">
    <cfRule type="containsBlanks" dxfId="3383" priority="101">
      <formula>LEN(TRIM(Q5))=0</formula>
    </cfRule>
  </conditionalFormatting>
  <conditionalFormatting sqref="Q6:R14 D5:P5 D13:L13 N13:P13 D14:P14 D7:P12 D6:F6 H6:P6">
    <cfRule type="cellIs" dxfId="3382" priority="102" operator="equal">
      <formula>0</formula>
    </cfRule>
  </conditionalFormatting>
  <conditionalFormatting sqref="R5">
    <cfRule type="cellIs" dxfId="3381" priority="34" operator="greaterThan">
      <formula>100</formula>
    </cfRule>
  </conditionalFormatting>
  <conditionalFormatting sqref="R5">
    <cfRule type="cellIs" dxfId="3380" priority="33" operator="lessThan">
      <formula>100</formula>
    </cfRule>
  </conditionalFormatting>
  <conditionalFormatting sqref="R6:R14">
    <cfRule type="top10" dxfId="3379" priority="32" rank="3"/>
  </conditionalFormatting>
  <conditionalFormatting sqref="G12">
    <cfRule type="expression" dxfId="3378" priority="27">
      <formula>AND((G12/$I$5)&gt;0,(G12/$I$5)&lt;=0.2)</formula>
    </cfRule>
  </conditionalFormatting>
  <conditionalFormatting sqref="G12">
    <cfRule type="expression" dxfId="3377" priority="28">
      <formula>AND((G12/$I$5)&gt;0.2,(G12/$I$5)&lt;=0.4)</formula>
    </cfRule>
  </conditionalFormatting>
  <conditionalFormatting sqref="G12">
    <cfRule type="expression" dxfId="3376" priority="29">
      <formula>AND((G12/$I$5)&gt;0.4,(G12/$I$5)&lt;=0.6)</formula>
    </cfRule>
  </conditionalFormatting>
  <conditionalFormatting sqref="G12">
    <cfRule type="expression" dxfId="3375" priority="30">
      <formula>AND((G12/$I$5)&gt;0.6,(G12/$I$5)&lt;=0.8)</formula>
    </cfRule>
  </conditionalFormatting>
  <conditionalFormatting sqref="G12">
    <cfRule type="expression" dxfId="3374" priority="31">
      <formula>(G12/$I$5)&gt;0.8</formula>
    </cfRule>
  </conditionalFormatting>
  <conditionalFormatting sqref="G12">
    <cfRule type="expression" dxfId="3373" priority="22">
      <formula>AND((G12/$E$5)&gt;0,(G12/$E$5)&lt;=0.2)</formula>
    </cfRule>
  </conditionalFormatting>
  <conditionalFormatting sqref="G12">
    <cfRule type="expression" dxfId="3372" priority="23">
      <formula>AND((G12/$E$5)&gt;0.2,(G12/$E$5)&lt;=0.4)</formula>
    </cfRule>
  </conditionalFormatting>
  <conditionalFormatting sqref="G12">
    <cfRule type="expression" dxfId="3371" priority="24">
      <formula>AND((G12/$E$5)&gt;0.4,(G12/$E$5)&lt;=0.6)</formula>
    </cfRule>
  </conditionalFormatting>
  <conditionalFormatting sqref="G12">
    <cfRule type="expression" dxfId="3370" priority="25">
      <formula>AND((G12/$E$5)&gt;0.6,(G12/$E$5)&lt;=0.8)</formula>
    </cfRule>
  </conditionalFormatting>
  <conditionalFormatting sqref="G12">
    <cfRule type="expression" dxfId="3369" priority="26">
      <formula>(G12/$E$5)&gt;0.8</formula>
    </cfRule>
  </conditionalFormatting>
  <conditionalFormatting sqref="M13">
    <cfRule type="containsBlanks" dxfId="3368" priority="15">
      <formula>LEN(TRIM(M13))=0</formula>
    </cfRule>
  </conditionalFormatting>
  <conditionalFormatting sqref="M13">
    <cfRule type="expression" dxfId="3367" priority="16">
      <formula>AND((M13/$M$5)&gt;0,(M13/$M$5)&lt;=0.2)</formula>
    </cfRule>
  </conditionalFormatting>
  <conditionalFormatting sqref="M13">
    <cfRule type="expression" dxfId="3366" priority="17">
      <formula>AND((M13/$M$5)&gt;0.2,(M13/$M$5)&lt;=0.4)</formula>
    </cfRule>
  </conditionalFormatting>
  <conditionalFormatting sqref="M13">
    <cfRule type="expression" dxfId="3365" priority="18">
      <formula>AND((M13/$M$5)&gt;0.4,(M13/$M$5)&lt;=0.6)</formula>
    </cfRule>
  </conditionalFormatting>
  <conditionalFormatting sqref="M13">
    <cfRule type="expression" dxfId="3364" priority="19">
      <formula>AND((M13/$M$5)&gt;0.6,(M13/$M$5)&lt;=0.8)</formula>
    </cfRule>
  </conditionalFormatting>
  <conditionalFormatting sqref="M13">
    <cfRule type="expression" dxfId="3363" priority="20">
      <formula>(M13/$M$5)&gt;0.8</formula>
    </cfRule>
  </conditionalFormatting>
  <conditionalFormatting sqref="M13">
    <cfRule type="cellIs" dxfId="3362" priority="21" operator="equal">
      <formula>0</formula>
    </cfRule>
  </conditionalFormatting>
  <conditionalFormatting sqref="M14">
    <cfRule type="expression" dxfId="3361" priority="10">
      <formula>AND((M14/$L$5)&gt;0,(M14/$L$5)&lt;=0.2)</formula>
    </cfRule>
  </conditionalFormatting>
  <conditionalFormatting sqref="M14">
    <cfRule type="expression" dxfId="3360" priority="11">
      <formula>AND((M14/$L$5)&gt;0.2,(M14/$L$5)&lt;=0.4)</formula>
    </cfRule>
  </conditionalFormatting>
  <conditionalFormatting sqref="M14">
    <cfRule type="expression" dxfId="3359" priority="12">
      <formula>AND((M14/$L$5)&gt;0.4,(M14/$L$5)&lt;=0.6)</formula>
    </cfRule>
  </conditionalFormatting>
  <conditionalFormatting sqref="M14">
    <cfRule type="expression" dxfId="3358" priority="13">
      <formula>AND((M14/$L$5)&gt;0.6,(M14/$L$5)&lt;=0.8)</formula>
    </cfRule>
  </conditionalFormatting>
  <conditionalFormatting sqref="M14">
    <cfRule type="expression" dxfId="3357" priority="14">
      <formula>(M14/$L$5)&gt;0.8</formula>
    </cfRule>
  </conditionalFormatting>
  <conditionalFormatting sqref="G6">
    <cfRule type="containsBlanks" dxfId="3356" priority="3">
      <formula>LEN(TRIM(G6))=0</formula>
    </cfRule>
  </conditionalFormatting>
  <conditionalFormatting sqref="G6">
    <cfRule type="expression" dxfId="3355" priority="4">
      <formula>AND((G6/$J$5)&gt;0,(G6/$J$5)&lt;=0.2)</formula>
    </cfRule>
  </conditionalFormatting>
  <conditionalFormatting sqref="G6">
    <cfRule type="expression" dxfId="3354" priority="5">
      <formula>AND((G6/$J$5)&gt;0.2,(G6/$J$5)&lt;=0.4)</formula>
    </cfRule>
  </conditionalFormatting>
  <conditionalFormatting sqref="G6">
    <cfRule type="expression" dxfId="3353" priority="6">
      <formula>AND((G6/$J$5)&gt;0.4,(G6/$J$5)&lt;=0.62)</formula>
    </cfRule>
  </conditionalFormatting>
  <conditionalFormatting sqref="G6">
    <cfRule type="expression" dxfId="3352" priority="7">
      <formula>AND((G6/$J$5)&gt;0.6,(G6/$J$5)&lt;=0.8)</formula>
    </cfRule>
  </conditionalFormatting>
  <conditionalFormatting sqref="G6">
    <cfRule type="expression" dxfId="3351" priority="8">
      <formula>(G6/$J$5)&gt;0.8</formula>
    </cfRule>
  </conditionalFormatting>
  <conditionalFormatting sqref="G6">
    <cfRule type="cellIs" dxfId="3350" priority="9" operator="equal">
      <formula>0</formula>
    </cfRule>
  </conditionalFormatting>
  <conditionalFormatting sqref="D15:P15">
    <cfRule type="cellIs" dxfId="3349" priority="2" operator="greaterThan">
      <formula>D5</formula>
    </cfRule>
  </conditionalFormatting>
  <conditionalFormatting sqref="D15:P15">
    <cfRule type="cellIs" dxfId="3348" priority="1" operator="lessThan">
      <formula>D5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FCF3-79FD-4AE4-94E7-2FADCC3A2A33}">
  <dimension ref="A1:V17"/>
  <sheetViews>
    <sheetView workbookViewId="0">
      <selection activeCell="W17" sqref="W17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102"/>
      <c r="U3" s="98"/>
      <c r="V3" s="47"/>
    </row>
    <row r="4" spans="1:22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48"/>
      <c r="T4" s="101"/>
      <c r="U4" s="100"/>
      <c r="V4" s="47"/>
    </row>
    <row r="5" spans="1:22">
      <c r="A5" s="40"/>
      <c r="B5" s="45"/>
      <c r="C5" s="55" t="s">
        <v>51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1"/>
      <c r="P5" s="61">
        <f t="shared" ref="P5:P14" si="0">SUM(D5:O5)</f>
        <v>0</v>
      </c>
      <c r="Q5" s="62" t="str">
        <f>IF($P$5=0,"",SUM(P6:P14)/$P$5*100)</f>
        <v/>
      </c>
      <c r="R5" s="28"/>
      <c r="S5" s="48"/>
      <c r="T5" s="101"/>
      <c r="U5" s="100"/>
      <c r="V5" s="47"/>
    </row>
    <row r="6" spans="1:22" ht="12.75" customHeight="1">
      <c r="A6" s="41"/>
      <c r="B6" s="46"/>
      <c r="C6" s="56" t="s">
        <v>57</v>
      </c>
      <c r="D6" s="33"/>
      <c r="E6" s="33"/>
      <c r="F6" s="33"/>
      <c r="G6" s="68"/>
      <c r="H6" s="33"/>
      <c r="I6" s="33"/>
      <c r="J6" s="33"/>
      <c r="K6" s="33"/>
      <c r="L6" s="33"/>
      <c r="M6" s="33"/>
      <c r="N6" s="33"/>
      <c r="O6" s="34"/>
      <c r="P6" s="63">
        <f t="shared" si="0"/>
        <v>0</v>
      </c>
      <c r="Q6" s="64">
        <f t="shared" ref="Q6:Q14" si="1">IF($P$5=0,0,P6/$P$5*100)</f>
        <v>0</v>
      </c>
      <c r="R6" s="28"/>
      <c r="S6" s="110"/>
      <c r="T6" s="114" t="s">
        <v>86</v>
      </c>
      <c r="U6" s="100"/>
      <c r="V6" s="47"/>
    </row>
    <row r="7" spans="1:22">
      <c r="A7" s="41"/>
      <c r="B7" s="46"/>
      <c r="C7" s="56" t="s">
        <v>87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  <c r="P7" s="63">
        <f t="shared" si="0"/>
        <v>0</v>
      </c>
      <c r="Q7" s="64">
        <f t="shared" si="1"/>
        <v>0</v>
      </c>
      <c r="R7" s="28"/>
      <c r="S7" s="111"/>
      <c r="T7" s="115"/>
      <c r="U7" s="100"/>
      <c r="V7" s="47"/>
    </row>
    <row r="8" spans="1:22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1"/>
      <c r="T8" s="115"/>
      <c r="U8" s="100"/>
      <c r="V8" s="47"/>
    </row>
    <row r="9" spans="1:22">
      <c r="A9" s="41"/>
      <c r="B9" s="46"/>
      <c r="C9" s="56" t="s">
        <v>61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63">
        <f t="shared" si="0"/>
        <v>0</v>
      </c>
      <c r="Q9" s="64">
        <f t="shared" si="1"/>
        <v>0</v>
      </c>
      <c r="R9" s="28"/>
      <c r="S9" s="111"/>
      <c r="T9" s="115"/>
      <c r="U9" s="100"/>
      <c r="V9" s="47"/>
    </row>
    <row r="10" spans="1:22">
      <c r="A10" s="41"/>
      <c r="B10" s="46"/>
      <c r="C10" s="56" t="s">
        <v>63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  <c r="P10" s="63">
        <f t="shared" si="0"/>
        <v>0</v>
      </c>
      <c r="Q10" s="64">
        <f t="shared" si="1"/>
        <v>0</v>
      </c>
      <c r="R10" s="28"/>
      <c r="S10" s="111"/>
      <c r="T10" s="115"/>
      <c r="U10" s="100"/>
      <c r="V10" s="47"/>
    </row>
    <row r="11" spans="1:22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63">
        <f t="shared" si="0"/>
        <v>0</v>
      </c>
      <c r="Q11" s="64">
        <f t="shared" si="1"/>
        <v>0</v>
      </c>
      <c r="R11" s="28"/>
      <c r="S11" s="111"/>
      <c r="T11" s="115"/>
      <c r="U11" s="100"/>
      <c r="V11" s="47"/>
    </row>
    <row r="12" spans="1:22">
      <c r="A12" s="41"/>
      <c r="B12" s="46"/>
      <c r="C12" s="56" t="s">
        <v>67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63">
        <f t="shared" si="0"/>
        <v>0</v>
      </c>
      <c r="Q12" s="64">
        <f t="shared" si="1"/>
        <v>0</v>
      </c>
      <c r="R12" s="28"/>
      <c r="S12" s="111"/>
      <c r="T12" s="115"/>
      <c r="U12" s="100"/>
      <c r="V12" s="47"/>
    </row>
    <row r="13" spans="1:22">
      <c r="A13" s="41"/>
      <c r="B13" s="46"/>
      <c r="C13" s="56" t="s">
        <v>69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  <c r="P13" s="63">
        <f t="shared" si="0"/>
        <v>0</v>
      </c>
      <c r="Q13" s="64">
        <f t="shared" si="1"/>
        <v>0</v>
      </c>
      <c r="R13" s="28"/>
      <c r="S13" s="111"/>
      <c r="T13" s="115"/>
      <c r="U13" s="100"/>
      <c r="V13" s="47"/>
    </row>
    <row r="14" spans="1:22">
      <c r="A14" s="41"/>
      <c r="B14" s="46"/>
      <c r="C14" s="57" t="s">
        <v>71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60"/>
      <c r="P14" s="65">
        <f t="shared" si="0"/>
        <v>0</v>
      </c>
      <c r="Q14" s="66">
        <f t="shared" si="1"/>
        <v>0</v>
      </c>
      <c r="R14" s="28"/>
      <c r="S14" s="112"/>
      <c r="T14" s="116"/>
      <c r="U14" s="100"/>
      <c r="V14" s="47"/>
    </row>
    <row r="15" spans="1:22">
      <c r="A15" s="42"/>
      <c r="B15" s="28"/>
      <c r="C15" s="35"/>
      <c r="D15" s="67">
        <f t="shared" ref="D15:O15" si="2">SUM(D6:D14)</f>
        <v>0</v>
      </c>
      <c r="E15" s="67">
        <f t="shared" si="2"/>
        <v>0</v>
      </c>
      <c r="F15" s="67">
        <f t="shared" si="2"/>
        <v>0</v>
      </c>
      <c r="G15" s="67">
        <f t="shared" si="2"/>
        <v>0</v>
      </c>
      <c r="H15" s="67">
        <f t="shared" si="2"/>
        <v>0</v>
      </c>
      <c r="I15" s="67">
        <f t="shared" si="2"/>
        <v>0</v>
      </c>
      <c r="J15" s="67">
        <f t="shared" si="2"/>
        <v>0</v>
      </c>
      <c r="K15" s="67">
        <f t="shared" si="2"/>
        <v>0</v>
      </c>
      <c r="L15" s="67">
        <f t="shared" si="2"/>
        <v>0</v>
      </c>
      <c r="M15" s="67">
        <f t="shared" si="2"/>
        <v>0</v>
      </c>
      <c r="N15" s="67">
        <f t="shared" si="2"/>
        <v>0</v>
      </c>
      <c r="O15" s="67">
        <f t="shared" si="2"/>
        <v>0</v>
      </c>
      <c r="P15" s="35"/>
      <c r="Q15" s="35"/>
      <c r="R15" s="27"/>
      <c r="S15" s="48"/>
      <c r="T15" s="101"/>
      <c r="U15" s="100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48"/>
      <c r="T16" s="101"/>
      <c r="U16" s="101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103"/>
      <c r="U17" s="99"/>
    </row>
  </sheetData>
  <mergeCells count="4">
    <mergeCell ref="C2:R2"/>
    <mergeCell ref="S6:S14"/>
    <mergeCell ref="C17:R17"/>
    <mergeCell ref="T6:T14"/>
  </mergeCells>
  <conditionalFormatting sqref="D6:D14">
    <cfRule type="expression" dxfId="6938" priority="40">
      <formula>AND((D6/$D$5)&gt;0,(D6/$D$5)&lt;=0.2)</formula>
    </cfRule>
  </conditionalFormatting>
  <conditionalFormatting sqref="D6:D14">
    <cfRule type="expression" dxfId="6937" priority="41">
      <formula>AND((D6/$D$5)&gt;0.2,(D6/$D$5)&lt;=0.4)</formula>
    </cfRule>
  </conditionalFormatting>
  <conditionalFormatting sqref="D6:D14">
    <cfRule type="expression" dxfId="6936" priority="42">
      <formula>AND((D6/$D$5)&gt;0.4,(D6/$D$5)&lt;=0.6)</formula>
    </cfRule>
  </conditionalFormatting>
  <conditionalFormatting sqref="D6:D14">
    <cfRule type="expression" dxfId="6935" priority="43">
      <formula>AND((D6/$D$5)&gt;0.6,(D6/$D$5)&lt;=0.8)</formula>
    </cfRule>
  </conditionalFormatting>
  <conditionalFormatting sqref="D6:D14">
    <cfRule type="expression" dxfId="6934" priority="44">
      <formula>(D6/$D$5)&gt;0.8</formula>
    </cfRule>
  </conditionalFormatting>
  <conditionalFormatting sqref="E6:E14">
    <cfRule type="expression" dxfId="6933" priority="45">
      <formula>AND((E6/$E$5)&gt;0.2,(E6/$E$5)&lt;=0.4)</formula>
    </cfRule>
  </conditionalFormatting>
  <conditionalFormatting sqref="E6:E14">
    <cfRule type="expression" dxfId="6932" priority="46">
      <formula>AND((E6/$E$5)*100&gt;0,(E6/$E$5)*100&lt;=20)</formula>
    </cfRule>
  </conditionalFormatting>
  <conditionalFormatting sqref="E6:E14">
    <cfRule type="expression" dxfId="6931" priority="47">
      <formula>AND((E6/$E$5)*100&gt;40,(E6/$E$5)*100&lt;=60)</formula>
    </cfRule>
  </conditionalFormatting>
  <conditionalFormatting sqref="E6:E14">
    <cfRule type="expression" dxfId="6930" priority="48">
      <formula>AND((E6/$E$5)*100&gt;60,(E6/$E$5)*100&lt;=80)</formula>
    </cfRule>
  </conditionalFormatting>
  <conditionalFormatting sqref="E6:E14">
    <cfRule type="expression" dxfId="6929" priority="49">
      <formula>(E6/$E$5)&gt;0.8</formula>
    </cfRule>
  </conditionalFormatting>
  <conditionalFormatting sqref="F7:F14">
    <cfRule type="expression" dxfId="6928" priority="50">
      <formula>AND((F7/$F$5)&gt;0,(F7/$F$5)&lt;=0.2)</formula>
    </cfRule>
  </conditionalFormatting>
  <conditionalFormatting sqref="F7:F14">
    <cfRule type="expression" dxfId="6927" priority="51">
      <formula>AND((F7/$F$5)&gt;0.2,(F7/$F$5)&lt;=0.4)</formula>
    </cfRule>
  </conditionalFormatting>
  <conditionalFormatting sqref="F7:F14">
    <cfRule type="expression" dxfId="6926" priority="52">
      <formula>AND((F7/$F$5)&gt;0.4,(F7/$F$5)&lt;=0.6)</formula>
    </cfRule>
  </conditionalFormatting>
  <conditionalFormatting sqref="F7:F14">
    <cfRule type="expression" dxfId="6925" priority="53">
      <formula>AND((F7/$F$5)&gt;0.6,(F7/$F$5)*100&lt;=0.8)</formula>
    </cfRule>
  </conditionalFormatting>
  <conditionalFormatting sqref="F7:F14">
    <cfRule type="expression" dxfId="6924" priority="54">
      <formula>(F7/$F$5)&gt;0.8</formula>
    </cfRule>
  </conditionalFormatting>
  <conditionalFormatting sqref="G6:G14">
    <cfRule type="expression" dxfId="6923" priority="55">
      <formula>AND((G6/$G$5)&gt;0,(G6/$G$5)&lt;=0.2)</formula>
    </cfRule>
  </conditionalFormatting>
  <conditionalFormatting sqref="G6:G14">
    <cfRule type="expression" dxfId="6922" priority="56">
      <formula>AND((G6/$G$5)&gt;0.2,(G6/$G$5)&lt;=0.4)</formula>
    </cfRule>
  </conditionalFormatting>
  <conditionalFormatting sqref="G6:G14">
    <cfRule type="expression" dxfId="6921" priority="57">
      <formula>AND((G6/$G$5)&gt;0.4,(G6/$G$5)&lt;=0.6)</formula>
    </cfRule>
  </conditionalFormatting>
  <conditionalFormatting sqref="G6:G14">
    <cfRule type="expression" dxfId="6920" priority="58">
      <formula>AND((G6/$G$5)&gt;0.6,(G6/$G$5)&lt;=0.8)</formula>
    </cfRule>
  </conditionalFormatting>
  <conditionalFormatting sqref="G6:G14">
    <cfRule type="expression" dxfId="6919" priority="59">
      <formula>(G6/$G$5)&gt;0.8</formula>
    </cfRule>
  </conditionalFormatting>
  <conditionalFormatting sqref="M13:O13 G6:O6 D7:O12 D13:K13 D14:O14 D6:E6">
    <cfRule type="containsBlanks" dxfId="6918" priority="60">
      <formula>LEN(TRIM(D6))=0</formula>
    </cfRule>
  </conditionalFormatting>
  <conditionalFormatting sqref="H6:H14">
    <cfRule type="expression" dxfId="6917" priority="61">
      <formula>AND((H6/$H$5)&gt;0,(H6/$H$5)&lt;=0.2)</formula>
    </cfRule>
  </conditionalFormatting>
  <conditionalFormatting sqref="H6:H14">
    <cfRule type="expression" dxfId="6916" priority="62">
      <formula>AND((H6/$H$5)&gt;0.2,(H6/$H$5)&lt;=0.4)</formula>
    </cfRule>
  </conditionalFormatting>
  <conditionalFormatting sqref="H6:H14">
    <cfRule type="expression" dxfId="6915" priority="63">
      <formula>AND((H6/$H$5)&gt;0.4,(H6/$H$5)&lt;=0.6)</formula>
    </cfRule>
  </conditionalFormatting>
  <conditionalFormatting sqref="H6:H14">
    <cfRule type="expression" dxfId="6914" priority="64">
      <formula>AND((H6/$H$5)&gt;0.6,(H6/$H$5)&lt;=0.8)</formula>
    </cfRule>
  </conditionalFormatting>
  <conditionalFormatting sqref="H6:H14">
    <cfRule type="expression" dxfId="6913" priority="65">
      <formula>(H6/$H$5)&gt;0.8</formula>
    </cfRule>
  </conditionalFormatting>
  <conditionalFormatting sqref="I6:I14">
    <cfRule type="expression" dxfId="6912" priority="66">
      <formula>AND((I6/$I$5)&gt;0,(I6/$I$5)&lt;=0.2)</formula>
    </cfRule>
  </conditionalFormatting>
  <conditionalFormatting sqref="I6:I14">
    <cfRule type="expression" dxfId="6911" priority="67">
      <formula>AND((I6/$I$5)&gt;0.2,(I6/$I$5)&lt;=0.4)</formula>
    </cfRule>
  </conditionalFormatting>
  <conditionalFormatting sqref="I6:I14">
    <cfRule type="expression" dxfId="6910" priority="68">
      <formula>AND((I6/$I$5)&gt;0.4,(I6/$I$5)&lt;=0.62)</formula>
    </cfRule>
  </conditionalFormatting>
  <conditionalFormatting sqref="I6:I14">
    <cfRule type="expression" dxfId="6909" priority="69">
      <formula>AND((I6/$I$5)&gt;0.6,(I6/$I$5)&lt;=0.8)</formula>
    </cfRule>
  </conditionalFormatting>
  <conditionalFormatting sqref="I6:I14">
    <cfRule type="expression" dxfId="6908" priority="70">
      <formula>(I6/$I$5)&gt;0.8</formula>
    </cfRule>
  </conditionalFormatting>
  <conditionalFormatting sqref="J6:J14">
    <cfRule type="expression" dxfId="6907" priority="71">
      <formula>AND((J6/$J$5)&gt;0,(J6/$J$5)&lt;=0.2)</formula>
    </cfRule>
  </conditionalFormatting>
  <conditionalFormatting sqref="J6:J14">
    <cfRule type="expression" dxfId="6906" priority="72">
      <formula>AND((J6/$J$5)&gt;0.2,(J6/$J$5)&lt;=0.4)</formula>
    </cfRule>
  </conditionalFormatting>
  <conditionalFormatting sqref="J6:J14">
    <cfRule type="expression" dxfId="6905" priority="73">
      <formula>AND((J6/$J$5)&gt;0.4,(J6/$J$5)&lt;=0.6)</formula>
    </cfRule>
  </conditionalFormatting>
  <conditionalFormatting sqref="J6:J14">
    <cfRule type="expression" dxfId="6904" priority="74">
      <formula>AND((J6/$J$5)&gt;0.6,(J6/$J$5)&lt;=0.8)</formula>
    </cfRule>
  </conditionalFormatting>
  <conditionalFormatting sqref="J6:J14">
    <cfRule type="expression" dxfId="6903" priority="75">
      <formula>(J6/$J$5)&gt;0.8</formula>
    </cfRule>
  </conditionalFormatting>
  <conditionalFormatting sqref="K6:K14">
    <cfRule type="expression" dxfId="6902" priority="76">
      <formula>AND((K6/$K$5)&gt;0,(K6/$K$5)&lt;=0.2)</formula>
    </cfRule>
  </conditionalFormatting>
  <conditionalFormatting sqref="K6:K14">
    <cfRule type="expression" dxfId="6901" priority="77">
      <formula>AND((K6/$K$5)&gt;0.2,(K6/$K$5)&lt;=0.4)</formula>
    </cfRule>
  </conditionalFormatting>
  <conditionalFormatting sqref="K6:K14">
    <cfRule type="expression" dxfId="6900" priority="78">
      <formula>AND((K6/$K$5)&gt;0.4,(K6/$K$5)&lt;=0.6)</formula>
    </cfRule>
  </conditionalFormatting>
  <conditionalFormatting sqref="K6:K14">
    <cfRule type="expression" dxfId="6899" priority="79">
      <formula>AND((K6/$K$5)&gt;0.6,(K6/$K$5)&lt;=0.8)</formula>
    </cfRule>
  </conditionalFormatting>
  <conditionalFormatting sqref="K6:K14">
    <cfRule type="expression" dxfId="6898" priority="80">
      <formula>(K6/$K$5)&gt;0.8</formula>
    </cfRule>
  </conditionalFormatting>
  <conditionalFormatting sqref="L6:L12 L14">
    <cfRule type="expression" dxfId="6897" priority="81">
      <formula>AND((L6/$L$5)&gt;0,(L6/$L$5)&lt;=0.2)</formula>
    </cfRule>
  </conditionalFormatting>
  <conditionalFormatting sqref="L6:L12 L14">
    <cfRule type="expression" dxfId="6896" priority="82">
      <formula>AND((L6/$L$5)&gt;0.2,(L6/$L$5)&lt;=0.4)</formula>
    </cfRule>
  </conditionalFormatting>
  <conditionalFormatting sqref="L6:L12 L14">
    <cfRule type="expression" dxfId="6895" priority="83">
      <formula>AND((L6/$L$5)&gt;0.4,(L6/$L$5)&lt;=0.6)</formula>
    </cfRule>
  </conditionalFormatting>
  <conditionalFormatting sqref="L6:L12 L14">
    <cfRule type="expression" dxfId="6894" priority="84">
      <formula>AND((L6/$L$5)&gt;0.6,(L6/$L$5)&lt;=0.8)</formula>
    </cfRule>
  </conditionalFormatting>
  <conditionalFormatting sqref="L6:L12 L14">
    <cfRule type="expression" dxfId="6893" priority="85">
      <formula>(L6/$L$5)&gt;0.8</formula>
    </cfRule>
  </conditionalFormatting>
  <conditionalFormatting sqref="M6:M14">
    <cfRule type="expression" dxfId="6892" priority="86">
      <formula>AND((M6/$M$5)&gt;0,(M6/$M$5)&lt;=0.2)</formula>
    </cfRule>
  </conditionalFormatting>
  <conditionalFormatting sqref="M6:M14">
    <cfRule type="expression" dxfId="6891" priority="87">
      <formula>AND((M6/$M$5)&gt;0.2,(M6/$M$5)&lt;=0.4)</formula>
    </cfRule>
  </conditionalFormatting>
  <conditionalFormatting sqref="M6:M14">
    <cfRule type="expression" dxfId="6890" priority="88">
      <formula>AND((M6/$M$5)&gt;0.4,(M6/$M$5)&lt;=0.6)</formula>
    </cfRule>
  </conditionalFormatting>
  <conditionalFormatting sqref="M6:M14">
    <cfRule type="expression" dxfId="6889" priority="89">
      <formula>AND((M6/$M$5)&gt;0.6,(M6/$M$5)&lt;=0.8)</formula>
    </cfRule>
  </conditionalFormatting>
  <conditionalFormatting sqref="M6:M14">
    <cfRule type="expression" dxfId="6888" priority="90">
      <formula>(M6/$M$5)&gt;0.8</formula>
    </cfRule>
  </conditionalFormatting>
  <conditionalFormatting sqref="N6:N14">
    <cfRule type="expression" dxfId="6887" priority="91">
      <formula>AND((N6/$N$5)&gt;0,(N6/$N$5)&lt;=0.2)</formula>
    </cfRule>
  </conditionalFormatting>
  <conditionalFormatting sqref="N6:N14">
    <cfRule type="expression" dxfId="6886" priority="92">
      <formula>AND((N6/$N$5)&gt;0.2,(N6/$N$5)&lt;=0.4)</formula>
    </cfRule>
  </conditionalFormatting>
  <conditionalFormatting sqref="N6:N14">
    <cfRule type="expression" dxfId="6885" priority="93">
      <formula>AND((N6/$N$5)&gt;0.4,(N6/$N$5)&lt;=0.6)</formula>
    </cfRule>
  </conditionalFormatting>
  <conditionalFormatting sqref="N6:N14">
    <cfRule type="expression" dxfId="6884" priority="94">
      <formula>AND((N6/$N$5)&gt;0.6,(N6/$N$5)&lt;=0.8)</formula>
    </cfRule>
  </conditionalFormatting>
  <conditionalFormatting sqref="N6:N14">
    <cfRule type="expression" dxfId="6883" priority="95">
      <formula>(N6/$N$5)&gt;0.8</formula>
    </cfRule>
  </conditionalFormatting>
  <conditionalFormatting sqref="O6:O14">
    <cfRule type="expression" dxfId="6882" priority="96">
      <formula>AND((O6/$O$5)&gt;0,(O6/$O$5)&lt;=0.2)</formula>
    </cfRule>
  </conditionalFormatting>
  <conditionalFormatting sqref="O6:O14">
    <cfRule type="expression" dxfId="6881" priority="97">
      <formula>AND((O6/$O$5)&gt;0.2,(O6/$O$5)&lt;=0.4)</formula>
    </cfRule>
  </conditionalFormatting>
  <conditionalFormatting sqref="O6:O14">
    <cfRule type="expression" dxfId="6880" priority="98">
      <formula>AND((O6/$O$5)&gt;0.4,(O6/$O$5)&lt;=0.6)</formula>
    </cfRule>
  </conditionalFormatting>
  <conditionalFormatting sqref="O6:O14">
    <cfRule type="expression" dxfId="6879" priority="99">
      <formula>AND((O6/$O$5)&gt;0.6,(O6/$O$5)&lt;=0.8)</formula>
    </cfRule>
  </conditionalFormatting>
  <conditionalFormatting sqref="O6:O14">
    <cfRule type="expression" dxfId="6878" priority="100">
      <formula>(O6/$O$5)&gt;0.8</formula>
    </cfRule>
  </conditionalFormatting>
  <conditionalFormatting sqref="P5:Q14">
    <cfRule type="containsBlanks" dxfId="6877" priority="101">
      <formula>LEN(TRIM(P5))=0</formula>
    </cfRule>
  </conditionalFormatting>
  <conditionalFormatting sqref="P6:Q14 M13:O13 G6:O6 D5:O5 D13:K13 D14:O14 D7:O12 D6:E6">
    <cfRule type="cellIs" dxfId="6876" priority="102" operator="equal">
      <formula>0</formula>
    </cfRule>
  </conditionalFormatting>
  <conditionalFormatting sqref="Q5">
    <cfRule type="cellIs" dxfId="6875" priority="34" operator="greaterThan">
      <formula>100</formula>
    </cfRule>
  </conditionalFormatting>
  <conditionalFormatting sqref="Q5">
    <cfRule type="cellIs" dxfId="6874" priority="33" operator="lessThan">
      <formula>100</formula>
    </cfRule>
  </conditionalFormatting>
  <conditionalFormatting sqref="Q6:Q14">
    <cfRule type="top10" dxfId="6873" priority="32" rank="3"/>
  </conditionalFormatting>
  <conditionalFormatting sqref="F12">
    <cfRule type="expression" dxfId="6872" priority="27">
      <formula>AND((F12/$H$5)&gt;0,(F12/$H$5)&lt;=0.2)</formula>
    </cfRule>
  </conditionalFormatting>
  <conditionalFormatting sqref="F12">
    <cfRule type="expression" dxfId="6871" priority="28">
      <formula>AND((F12/$H$5)&gt;0.2,(F12/$H$5)&lt;=0.4)</formula>
    </cfRule>
  </conditionalFormatting>
  <conditionalFormatting sqref="F12">
    <cfRule type="expression" dxfId="6870" priority="29">
      <formula>AND((F12/$H$5)&gt;0.4,(F12/$H$5)&lt;=0.6)</formula>
    </cfRule>
  </conditionalFormatting>
  <conditionalFormatting sqref="F12">
    <cfRule type="expression" dxfId="6869" priority="30">
      <formula>AND((F12/$H$5)&gt;0.6,(F12/$H$5)&lt;=0.8)</formula>
    </cfRule>
  </conditionalFormatting>
  <conditionalFormatting sqref="F12">
    <cfRule type="expression" dxfId="6868" priority="31">
      <formula>(F12/$H$5)&gt;0.8</formula>
    </cfRule>
  </conditionalFormatting>
  <conditionalFormatting sqref="F12">
    <cfRule type="expression" dxfId="6867" priority="22">
      <formula>AND((F12/$D$5)&gt;0,(F12/$D$5)&lt;=0.2)</formula>
    </cfRule>
  </conditionalFormatting>
  <conditionalFormatting sqref="F12">
    <cfRule type="expression" dxfId="6866" priority="23">
      <formula>AND((F12/$D$5)&gt;0.2,(F12/$D$5)&lt;=0.4)</formula>
    </cfRule>
  </conditionalFormatting>
  <conditionalFormatting sqref="F12">
    <cfRule type="expression" dxfId="6865" priority="24">
      <formula>AND((F12/$D$5)&gt;0.4,(F12/$D$5)&lt;=0.6)</formula>
    </cfRule>
  </conditionalFormatting>
  <conditionalFormatting sqref="F12">
    <cfRule type="expression" dxfId="6864" priority="25">
      <formula>AND((F12/$D$5)&gt;0.6,(F12/$D$5)&lt;=0.8)</formula>
    </cfRule>
  </conditionalFormatting>
  <conditionalFormatting sqref="F12">
    <cfRule type="expression" dxfId="6863" priority="26">
      <formula>(F12/$D$5)&gt;0.8</formula>
    </cfRule>
  </conditionalFormatting>
  <conditionalFormatting sqref="L13">
    <cfRule type="containsBlanks" dxfId="6862" priority="15">
      <formula>LEN(TRIM(L13))=0</formula>
    </cfRule>
  </conditionalFormatting>
  <conditionalFormatting sqref="L13">
    <cfRule type="expression" dxfId="6861" priority="16">
      <formula>AND((L13/$L$5)&gt;0,(L13/$L$5)&lt;=0.2)</formula>
    </cfRule>
  </conditionalFormatting>
  <conditionalFormatting sqref="L13">
    <cfRule type="expression" dxfId="6860" priority="17">
      <formula>AND((L13/$L$5)&gt;0.2,(L13/$L$5)&lt;=0.4)</formula>
    </cfRule>
  </conditionalFormatting>
  <conditionalFormatting sqref="L13">
    <cfRule type="expression" dxfId="6859" priority="18">
      <formula>AND((L13/$L$5)&gt;0.4,(L13/$L$5)&lt;=0.6)</formula>
    </cfRule>
  </conditionalFormatting>
  <conditionalFormatting sqref="L13">
    <cfRule type="expression" dxfId="6858" priority="19">
      <formula>AND((L13/$L$5)&gt;0.6,(L13/$L$5)&lt;=0.8)</formula>
    </cfRule>
  </conditionalFormatting>
  <conditionalFormatting sqref="L13">
    <cfRule type="expression" dxfId="6857" priority="20">
      <formula>(L13/$L$5)&gt;0.8</formula>
    </cfRule>
  </conditionalFormatting>
  <conditionalFormatting sqref="L13">
    <cfRule type="cellIs" dxfId="6856" priority="21" operator="equal">
      <formula>0</formula>
    </cfRule>
  </conditionalFormatting>
  <conditionalFormatting sqref="L14">
    <cfRule type="expression" dxfId="6855" priority="10">
      <formula>AND((L14/$K$5)&gt;0,(L14/$K$5)&lt;=0.2)</formula>
    </cfRule>
  </conditionalFormatting>
  <conditionalFormatting sqref="L14">
    <cfRule type="expression" dxfId="6854" priority="11">
      <formula>AND((L14/$K$5)&gt;0.2,(L14/$K$5)&lt;=0.4)</formula>
    </cfRule>
  </conditionalFormatting>
  <conditionalFormatting sqref="L14">
    <cfRule type="expression" dxfId="6853" priority="12">
      <formula>AND((L14/$K$5)&gt;0.4,(L14/$K$5)&lt;=0.6)</formula>
    </cfRule>
  </conditionalFormatting>
  <conditionalFormatting sqref="L14">
    <cfRule type="expression" dxfId="6852" priority="13">
      <formula>AND((L14/$K$5)&gt;0.6,(L14/$K$5)&lt;=0.8)</formula>
    </cfRule>
  </conditionalFormatting>
  <conditionalFormatting sqref="L14">
    <cfRule type="expression" dxfId="6851" priority="14">
      <formula>(L14/$K$5)&gt;0.8</formula>
    </cfRule>
  </conditionalFormatting>
  <conditionalFormatting sqref="F6">
    <cfRule type="containsBlanks" dxfId="6850" priority="3">
      <formula>LEN(TRIM(F6))=0</formula>
    </cfRule>
  </conditionalFormatting>
  <conditionalFormatting sqref="F6">
    <cfRule type="expression" dxfId="6849" priority="4">
      <formula>AND((F6/$I$5)&gt;0,(F6/$I$5)&lt;=0.2)</formula>
    </cfRule>
  </conditionalFormatting>
  <conditionalFormatting sqref="F6">
    <cfRule type="expression" dxfId="6848" priority="5">
      <formula>AND((F6/$I$5)&gt;0.2,(F6/$I$5)&lt;=0.4)</formula>
    </cfRule>
  </conditionalFormatting>
  <conditionalFormatting sqref="F6">
    <cfRule type="expression" dxfId="6847" priority="6">
      <formula>AND((F6/$I$5)&gt;0.4,(F6/$I$5)&lt;=0.62)</formula>
    </cfRule>
  </conditionalFormatting>
  <conditionalFormatting sqref="F6">
    <cfRule type="expression" dxfId="6846" priority="7">
      <formula>AND((F6/$I$5)&gt;0.6,(F6/$I$5)&lt;=0.8)</formula>
    </cfRule>
  </conditionalFormatting>
  <conditionalFormatting sqref="F6">
    <cfRule type="expression" dxfId="6845" priority="8">
      <formula>(F6/$I$5)&gt;0.8</formula>
    </cfRule>
  </conditionalFormatting>
  <conditionalFormatting sqref="F6">
    <cfRule type="cellIs" dxfId="6844" priority="9" operator="equal">
      <formula>0</formula>
    </cfRule>
  </conditionalFormatting>
  <conditionalFormatting sqref="D15:O15">
    <cfRule type="cellIs" dxfId="6843" priority="196" operator="greaterThan">
      <formula>D5</formula>
    </cfRule>
  </conditionalFormatting>
  <conditionalFormatting sqref="D15:O15">
    <cfRule type="cellIs" dxfId="6842" priority="198" operator="lessThan">
      <formula>D5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DCE1-BC6D-443B-8281-0CBE465A140A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5</v>
      </c>
      <c r="F5" s="30">
        <v>3</v>
      </c>
      <c r="G5" s="30">
        <v>5</v>
      </c>
      <c r="H5" s="30"/>
      <c r="I5" s="30">
        <v>5</v>
      </c>
      <c r="J5" s="30">
        <v>5</v>
      </c>
      <c r="K5" s="30">
        <v>5</v>
      </c>
      <c r="L5" s="30">
        <v>5</v>
      </c>
      <c r="M5" s="30">
        <v>5</v>
      </c>
      <c r="N5" s="30">
        <v>4</v>
      </c>
      <c r="O5" s="30"/>
      <c r="P5" s="31">
        <v>4</v>
      </c>
      <c r="Q5" s="61">
        <f t="shared" ref="Q5:Q14" si="0">SUM(D5:P5)</f>
        <v>51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/>
      <c r="F6" s="33"/>
      <c r="G6" s="33"/>
      <c r="H6" s="68"/>
      <c r="I6" s="33"/>
      <c r="J6" s="33"/>
      <c r="K6" s="33"/>
      <c r="L6" s="33">
        <v>0.5</v>
      </c>
      <c r="M6" s="33"/>
      <c r="N6" s="33"/>
      <c r="O6" s="33"/>
      <c r="P6" s="34">
        <v>0.2</v>
      </c>
      <c r="Q6" s="63">
        <f t="shared" si="0"/>
        <v>0.7</v>
      </c>
      <c r="R6" s="64">
        <f t="shared" ref="R6:R14" si="1">IF($Q$5=0,0,Q6/$Q$5*100)</f>
        <v>1.3725490196078431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>
        <v>1.5</v>
      </c>
      <c r="F7" s="33">
        <v>1.4</v>
      </c>
      <c r="G7" s="33"/>
      <c r="H7" s="33"/>
      <c r="I7" s="33"/>
      <c r="J7" s="33"/>
      <c r="K7" s="33"/>
      <c r="L7" s="33"/>
      <c r="M7" s="33"/>
      <c r="N7" s="33"/>
      <c r="O7" s="33"/>
      <c r="P7" s="34"/>
      <c r="Q7" s="63">
        <f t="shared" si="0"/>
        <v>2.9</v>
      </c>
      <c r="R7" s="64">
        <f t="shared" si="1"/>
        <v>5.6862745098039218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0.5</v>
      </c>
      <c r="F8" s="33"/>
      <c r="G8" s="33">
        <v>1</v>
      </c>
      <c r="H8" s="33"/>
      <c r="I8" s="33">
        <v>0.1</v>
      </c>
      <c r="J8" s="33">
        <v>1.5</v>
      </c>
      <c r="K8" s="33"/>
      <c r="L8" s="33">
        <v>3.3</v>
      </c>
      <c r="M8" s="33">
        <v>2.5</v>
      </c>
      <c r="N8" s="33">
        <v>3</v>
      </c>
      <c r="O8" s="33"/>
      <c r="P8" s="34">
        <v>1.6</v>
      </c>
      <c r="Q8" s="63">
        <f t="shared" si="0"/>
        <v>13.5</v>
      </c>
      <c r="R8" s="64">
        <f t="shared" si="1"/>
        <v>26.47058823529412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1.8</v>
      </c>
      <c r="E9" s="33"/>
      <c r="F9" s="33"/>
      <c r="G9" s="33"/>
      <c r="H9" s="33"/>
      <c r="I9" s="33">
        <v>3.8</v>
      </c>
      <c r="J9" s="33"/>
      <c r="K9" s="33">
        <v>3</v>
      </c>
      <c r="L9" s="33"/>
      <c r="M9" s="33"/>
      <c r="N9" s="33"/>
      <c r="O9" s="33"/>
      <c r="P9" s="34"/>
      <c r="Q9" s="63">
        <f t="shared" si="0"/>
        <v>8.6</v>
      </c>
      <c r="R9" s="64">
        <f t="shared" si="1"/>
        <v>16.862745098039213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2.5</v>
      </c>
      <c r="K10" s="33"/>
      <c r="L10" s="33"/>
      <c r="M10" s="33">
        <v>1.2</v>
      </c>
      <c r="N10" s="33"/>
      <c r="O10" s="33"/>
      <c r="P10" s="34"/>
      <c r="Q10" s="63">
        <f t="shared" si="0"/>
        <v>3.7</v>
      </c>
      <c r="R10" s="64">
        <f t="shared" si="1"/>
        <v>7.2549019607843146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0.5</v>
      </c>
      <c r="L11" s="33">
        <v>0.2</v>
      </c>
      <c r="M11" s="33"/>
      <c r="N11" s="33"/>
      <c r="O11" s="33"/>
      <c r="P11" s="34"/>
      <c r="Q11" s="63">
        <f t="shared" si="0"/>
        <v>0.7</v>
      </c>
      <c r="R11" s="64">
        <f t="shared" si="1"/>
        <v>1.3725490196078431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2</v>
      </c>
      <c r="E12" s="33"/>
      <c r="F12" s="33">
        <v>0.9</v>
      </c>
      <c r="G12" s="33">
        <v>2</v>
      </c>
      <c r="H12" s="33"/>
      <c r="I12" s="33"/>
      <c r="J12" s="33"/>
      <c r="K12" s="33"/>
      <c r="L12" s="33"/>
      <c r="M12" s="33"/>
      <c r="N12" s="33"/>
      <c r="O12" s="33"/>
      <c r="P12" s="34"/>
      <c r="Q12" s="63">
        <f t="shared" si="0"/>
        <v>4.9000000000000004</v>
      </c>
      <c r="R12" s="64">
        <f t="shared" si="1"/>
        <v>9.6078431372549034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1.2</v>
      </c>
      <c r="E13" s="33">
        <v>2</v>
      </c>
      <c r="F13" s="33">
        <v>0.6</v>
      </c>
      <c r="G13" s="33">
        <v>1</v>
      </c>
      <c r="H13" s="33"/>
      <c r="I13" s="33">
        <v>1</v>
      </c>
      <c r="J13" s="33">
        <v>0.8</v>
      </c>
      <c r="K13" s="33">
        <v>1</v>
      </c>
      <c r="L13" s="33">
        <v>1</v>
      </c>
      <c r="M13" s="33">
        <v>1</v>
      </c>
      <c r="N13" s="33">
        <v>0.5</v>
      </c>
      <c r="O13" s="33"/>
      <c r="P13" s="34">
        <v>1.2</v>
      </c>
      <c r="Q13" s="63">
        <f t="shared" si="0"/>
        <v>11.3</v>
      </c>
      <c r="R13" s="64">
        <f t="shared" si="1"/>
        <v>22.156862745098042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>
        <v>1</v>
      </c>
      <c r="F14" s="59">
        <v>0.1</v>
      </c>
      <c r="G14" s="59">
        <v>1</v>
      </c>
      <c r="H14" s="59"/>
      <c r="I14" s="59">
        <v>0.1</v>
      </c>
      <c r="J14" s="59">
        <v>0.2</v>
      </c>
      <c r="K14" s="59">
        <v>0.5</v>
      </c>
      <c r="L14" s="59"/>
      <c r="M14" s="59">
        <v>0.3</v>
      </c>
      <c r="N14" s="59">
        <v>0.5</v>
      </c>
      <c r="O14" s="59"/>
      <c r="P14" s="60">
        <v>1</v>
      </c>
      <c r="Q14" s="65">
        <f t="shared" si="0"/>
        <v>4.7</v>
      </c>
      <c r="R14" s="66">
        <f t="shared" si="1"/>
        <v>9.2156862745098049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3</v>
      </c>
      <c r="G15" s="67">
        <f t="shared" si="2"/>
        <v>5</v>
      </c>
      <c r="H15" s="67">
        <f t="shared" si="2"/>
        <v>0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0</v>
      </c>
      <c r="P15" s="67">
        <f t="shared" si="2"/>
        <v>4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3347" priority="35">
      <formula>AND((D6/$D$5)&gt;0,(D6/$D$5)&lt;=0.2)</formula>
    </cfRule>
  </conditionalFormatting>
  <conditionalFormatting sqref="D6:D14">
    <cfRule type="expression" dxfId="3346" priority="36">
      <formula>AND((D6/$D$5)&gt;0.2,(D6/$D$5)&lt;=0.4)</formula>
    </cfRule>
  </conditionalFormatting>
  <conditionalFormatting sqref="D6:D14">
    <cfRule type="expression" dxfId="3345" priority="37">
      <formula>AND((D6/$D$5)*100&gt;40,(D6/$D$5)*100&lt;=60)</formula>
    </cfRule>
  </conditionalFormatting>
  <conditionalFormatting sqref="D6:D14">
    <cfRule type="expression" dxfId="3344" priority="38">
      <formula>AND((D6/$D$5)&gt;0.6,(D6/$D$5)&lt;=0.8)</formula>
    </cfRule>
  </conditionalFormatting>
  <conditionalFormatting sqref="D6:D14">
    <cfRule type="expression" dxfId="3343" priority="39">
      <formula>(D6/$D$5)&gt;0.8</formula>
    </cfRule>
  </conditionalFormatting>
  <conditionalFormatting sqref="E6:E14">
    <cfRule type="expression" dxfId="3342" priority="40">
      <formula>AND((E6/$E$5)&gt;0,(E6/$E$5)&lt;=0.2)</formula>
    </cfRule>
  </conditionalFormatting>
  <conditionalFormatting sqref="E6:E14">
    <cfRule type="expression" dxfId="3341" priority="41">
      <formula>AND((E6/$E$5)&gt;0.2,(E6/$E$5)&lt;=0.4)</formula>
    </cfRule>
  </conditionalFormatting>
  <conditionalFormatting sqref="E6:E14">
    <cfRule type="expression" dxfId="3340" priority="42">
      <formula>AND((E6/$E$5)&gt;0.4,(E6/$E$5)&lt;=0.6)</formula>
    </cfRule>
  </conditionalFormatting>
  <conditionalFormatting sqref="E6:E14">
    <cfRule type="expression" dxfId="3339" priority="43">
      <formula>AND((E6/$E$5)&gt;0.6,(E6/$E$5)&lt;=0.8)</formula>
    </cfRule>
  </conditionalFormatting>
  <conditionalFormatting sqref="E6:E14">
    <cfRule type="expression" dxfId="3338" priority="44">
      <formula>(E6/$E$5)&gt;0.8</formula>
    </cfRule>
  </conditionalFormatting>
  <conditionalFormatting sqref="F6:F14">
    <cfRule type="expression" dxfId="3337" priority="45">
      <formula>AND((F6/$F$5)&gt;0.2,(F6/$F$5)&lt;=0.4)</formula>
    </cfRule>
  </conditionalFormatting>
  <conditionalFormatting sqref="F6:F14">
    <cfRule type="expression" dxfId="3336" priority="46">
      <formula>AND((F6/$F$5)*100&gt;0,(F6/$F$5)*100&lt;=20)</formula>
    </cfRule>
  </conditionalFormatting>
  <conditionalFormatting sqref="F6:F14">
    <cfRule type="expression" dxfId="3335" priority="47">
      <formula>AND((F6/$F$5)*100&gt;40,(F6/$F$5)*100&lt;=60)</formula>
    </cfRule>
  </conditionalFormatting>
  <conditionalFormatting sqref="F6:F14">
    <cfRule type="expression" dxfId="3334" priority="48">
      <formula>AND((F6/$F$5)*100&gt;60,(F6/$F$5)*100&lt;=80)</formula>
    </cfRule>
  </conditionalFormatting>
  <conditionalFormatting sqref="F6:F14">
    <cfRule type="expression" dxfId="3333" priority="49">
      <formula>(F6/$F$5)&gt;0.8</formula>
    </cfRule>
  </conditionalFormatting>
  <conditionalFormatting sqref="G7:G14">
    <cfRule type="expression" dxfId="3332" priority="50">
      <formula>AND((G7/$G$5)&gt;0,(G7/$G$5)&lt;=0.2)</formula>
    </cfRule>
  </conditionalFormatting>
  <conditionalFormatting sqref="G7:G14">
    <cfRule type="expression" dxfId="3331" priority="51">
      <formula>AND((G7/$G$5)&gt;0.2,(G7/$G$5)&lt;=0.4)</formula>
    </cfRule>
  </conditionalFormatting>
  <conditionalFormatting sqref="G7:G14">
    <cfRule type="expression" dxfId="3330" priority="52">
      <formula>AND((G7/$G$5)&gt;0.4,(G7/$G$5)&lt;=0.6)</formula>
    </cfRule>
  </conditionalFormatting>
  <conditionalFormatting sqref="G7:G14">
    <cfRule type="expression" dxfId="3329" priority="53">
      <formula>AND((G7/$G$5)&gt;0.6,(G7/$G$5)*100&lt;=0.8)</formula>
    </cfRule>
  </conditionalFormatting>
  <conditionalFormatting sqref="G7:G14">
    <cfRule type="expression" dxfId="3328" priority="54">
      <formula>(G7/$G$5)&gt;0.8</formula>
    </cfRule>
  </conditionalFormatting>
  <conditionalFormatting sqref="H6:H14">
    <cfRule type="expression" dxfId="3327" priority="55">
      <formula>AND((H6/$H$5)&gt;0,(H6/$H$5)&lt;=0.2)</formula>
    </cfRule>
  </conditionalFormatting>
  <conditionalFormatting sqref="H6:H14">
    <cfRule type="expression" dxfId="3326" priority="56">
      <formula>AND((H6/$H$5)&gt;0.2,(H6/$H$5)&lt;=0.4)</formula>
    </cfRule>
  </conditionalFormatting>
  <conditionalFormatting sqref="H6:H14">
    <cfRule type="expression" dxfId="3325" priority="57">
      <formula>AND((H6/$H$5)&gt;0.4,(H6/$H$5)&lt;=0.6)</formula>
    </cfRule>
  </conditionalFormatting>
  <conditionalFormatting sqref="H6:H14">
    <cfRule type="expression" dxfId="3324" priority="58">
      <formula>AND((H6/$H$5)&gt;0.6,(H6/$H$5)&lt;=0.8)</formula>
    </cfRule>
  </conditionalFormatting>
  <conditionalFormatting sqref="H6:H14">
    <cfRule type="expression" dxfId="3323" priority="59">
      <formula>(H6/$H$5)&gt;0.8</formula>
    </cfRule>
  </conditionalFormatting>
  <conditionalFormatting sqref="D7:P12 D13:L13 N13:P13 D14:P14 D6:F6 H6:P6">
    <cfRule type="containsBlanks" dxfId="3322" priority="60">
      <formula>LEN(TRIM(D6))=0</formula>
    </cfRule>
  </conditionalFormatting>
  <conditionalFormatting sqref="I6:I14">
    <cfRule type="expression" dxfId="3321" priority="61">
      <formula>AND((I6/$I$5)&gt;0,(I6/$I$5)&lt;=0.2)</formula>
    </cfRule>
  </conditionalFormatting>
  <conditionalFormatting sqref="I6:I14">
    <cfRule type="expression" dxfId="3320" priority="62">
      <formula>AND((I6/$I$5)&gt;0.2,(I6/$I$5)&lt;=0.4)</formula>
    </cfRule>
  </conditionalFormatting>
  <conditionalFormatting sqref="I6:I14">
    <cfRule type="expression" dxfId="3319" priority="63">
      <formula>AND((I6/$I$5)&gt;0.4,(I6/$I$5)&lt;=0.6)</formula>
    </cfRule>
  </conditionalFormatting>
  <conditionalFormatting sqref="I6:I14">
    <cfRule type="expression" dxfId="3318" priority="64">
      <formula>AND((I6/$I$5)&gt;0.6,(I6/$I$5)&lt;=0.8)</formula>
    </cfRule>
  </conditionalFormatting>
  <conditionalFormatting sqref="I6:I14">
    <cfRule type="expression" dxfId="3317" priority="65">
      <formula>(I6/$I$5)&gt;0.8</formula>
    </cfRule>
  </conditionalFormatting>
  <conditionalFormatting sqref="J6:J14">
    <cfRule type="expression" dxfId="3316" priority="66">
      <formula>AND((J6/$J$5)&gt;0,(J6/$J$5)&lt;=0.2)</formula>
    </cfRule>
  </conditionalFormatting>
  <conditionalFormatting sqref="J6:J14">
    <cfRule type="expression" dxfId="3315" priority="67">
      <formula>AND((J6/$J$5)&gt;0.2,(J6/$J$5)&lt;=0.4)</formula>
    </cfRule>
  </conditionalFormatting>
  <conditionalFormatting sqref="J6:J14">
    <cfRule type="expression" dxfId="3314" priority="68">
      <formula>AND((J6/$J$5)&gt;0.4,(J6/$J$5)&lt;=0.62)</formula>
    </cfRule>
  </conditionalFormatting>
  <conditionalFormatting sqref="J6:J14">
    <cfRule type="expression" dxfId="3313" priority="69">
      <formula>AND((J6/$J$5)&gt;0.6,(J6/$J$5)&lt;=0.8)</formula>
    </cfRule>
  </conditionalFormatting>
  <conditionalFormatting sqref="J6:J14">
    <cfRule type="expression" dxfId="3312" priority="70">
      <formula>(J6/$J$5)&gt;0.8</formula>
    </cfRule>
  </conditionalFormatting>
  <conditionalFormatting sqref="K6:K14">
    <cfRule type="expression" dxfId="3311" priority="71">
      <formula>AND((K6/$K$5)&gt;0,(K6/$K$5)&lt;=0.2)</formula>
    </cfRule>
  </conditionalFormatting>
  <conditionalFormatting sqref="K6:K14">
    <cfRule type="expression" dxfId="3310" priority="72">
      <formula>AND((K6/$K$5)&gt;0.2,(K6/$K$5)&lt;=0.4)</formula>
    </cfRule>
  </conditionalFormatting>
  <conditionalFormatting sqref="K6:K14">
    <cfRule type="expression" dxfId="3309" priority="73">
      <formula>AND((K6/$K$5)&gt;0.4,(K6/$K$5)&lt;=0.6)</formula>
    </cfRule>
  </conditionalFormatting>
  <conditionalFormatting sqref="K6:K14">
    <cfRule type="expression" dxfId="3308" priority="74">
      <formula>AND((K6/$K$5)&gt;0.6,(K6/$K$5)&lt;=0.8)</formula>
    </cfRule>
  </conditionalFormatting>
  <conditionalFormatting sqref="K6:K14">
    <cfRule type="expression" dxfId="3307" priority="75">
      <formula>(K6/$K$5)&gt;0.8</formula>
    </cfRule>
  </conditionalFormatting>
  <conditionalFormatting sqref="L6:L14">
    <cfRule type="expression" dxfId="3306" priority="76">
      <formula>AND((L6/$L$5)&gt;0,(L6/$L$5)&lt;=0.2)</formula>
    </cfRule>
  </conditionalFormatting>
  <conditionalFormatting sqref="L6:L14">
    <cfRule type="expression" dxfId="3305" priority="77">
      <formula>AND((L6/$L$5)&gt;0.2,(L6/$L$5)&lt;=0.4)</formula>
    </cfRule>
  </conditionalFormatting>
  <conditionalFormatting sqref="L6:L14">
    <cfRule type="expression" dxfId="3304" priority="78">
      <formula>AND((L6/$L$5)&gt;0.4,(L6/$L$5)&lt;=0.6)</formula>
    </cfRule>
  </conditionalFormatting>
  <conditionalFormatting sqref="L6:L14">
    <cfRule type="expression" dxfId="3303" priority="79">
      <formula>AND((L6/$L$5)&gt;0.6,(L6/$L$5)&lt;=0.8)</formula>
    </cfRule>
  </conditionalFormatting>
  <conditionalFormatting sqref="L6:L14">
    <cfRule type="expression" dxfId="3302" priority="80">
      <formula>(L6/$L$5)&gt;0.8</formula>
    </cfRule>
  </conditionalFormatting>
  <conditionalFormatting sqref="M6:M12 M14">
    <cfRule type="expression" dxfId="3301" priority="81">
      <formula>AND((M6/$M$5)&gt;0,(M6/$M$5)&lt;=0.2)</formula>
    </cfRule>
  </conditionalFormatting>
  <conditionalFormatting sqref="M6:M12 M14">
    <cfRule type="expression" dxfId="3300" priority="82">
      <formula>AND((M6/$M$5)&gt;0.2,(M6/$M$5)&lt;=0.4)</formula>
    </cfRule>
  </conditionalFormatting>
  <conditionalFormatting sqref="M6:M12 M14">
    <cfRule type="expression" dxfId="3299" priority="83">
      <formula>AND((M6/$M$5)&gt;0.4,(M6/$M$5)&lt;=0.6)</formula>
    </cfRule>
  </conditionalFormatting>
  <conditionalFormatting sqref="M6:M12 M14">
    <cfRule type="expression" dxfId="3298" priority="84">
      <formula>AND((M6/$M$5)&gt;0.6,(M6/$M$5)&lt;=0.8)</formula>
    </cfRule>
  </conditionalFormatting>
  <conditionalFormatting sqref="M6:M12 M14">
    <cfRule type="expression" dxfId="3297" priority="85">
      <formula>(M6/$M$5)&gt;0.8</formula>
    </cfRule>
  </conditionalFormatting>
  <conditionalFormatting sqref="N6:N14">
    <cfRule type="expression" dxfId="3296" priority="86">
      <formula>AND((N6/$N$5)&gt;0,(N6/$N$5)&lt;=0.2)</formula>
    </cfRule>
  </conditionalFormatting>
  <conditionalFormatting sqref="N6:N14">
    <cfRule type="expression" dxfId="3295" priority="87">
      <formula>AND((N6/$N$5)&gt;0.2,(N6/$N$5)&lt;=0.4)</formula>
    </cfRule>
  </conditionalFormatting>
  <conditionalFormatting sqref="N6:N14">
    <cfRule type="expression" dxfId="3294" priority="88">
      <formula>AND((N6/$N$5)&gt;0.4,(N6/$N$5)&lt;=0.6)</formula>
    </cfRule>
  </conditionalFormatting>
  <conditionalFormatting sqref="N6:N14">
    <cfRule type="expression" dxfId="3293" priority="89">
      <formula>AND((N6/$N$5)&gt;0.6,(N6/$N$5)&lt;=0.8)</formula>
    </cfRule>
  </conditionalFormatting>
  <conditionalFormatting sqref="N6:N14">
    <cfRule type="expression" dxfId="3292" priority="90">
      <formula>(N6/$N$5)&gt;0.8</formula>
    </cfRule>
  </conditionalFormatting>
  <conditionalFormatting sqref="O6:O14">
    <cfRule type="expression" dxfId="3291" priority="91">
      <formula>AND((O6/$O$5)&gt;0,(O6/$O$5)&lt;=0.2)</formula>
    </cfRule>
  </conditionalFormatting>
  <conditionalFormatting sqref="O6:O14">
    <cfRule type="expression" dxfId="3290" priority="92">
      <formula>AND((O6/$O$5)&gt;0.2,(O6/$O$5)&lt;=0.4)</formula>
    </cfRule>
  </conditionalFormatting>
  <conditionalFormatting sqref="O6:O14">
    <cfRule type="expression" dxfId="3289" priority="93">
      <formula>AND((O6/$O$5)&gt;0.4,(O6/$O$5)&lt;=0.6)</formula>
    </cfRule>
  </conditionalFormatting>
  <conditionalFormatting sqref="O6:O14">
    <cfRule type="expression" dxfId="3288" priority="94">
      <formula>AND((O6/$O$5)&gt;0.6,(O6/$O$5)&lt;=0.8)</formula>
    </cfRule>
  </conditionalFormatting>
  <conditionalFormatting sqref="O6:O14">
    <cfRule type="expression" dxfId="3287" priority="95">
      <formula>(O6/$O$5)&gt;0.8</formula>
    </cfRule>
  </conditionalFormatting>
  <conditionalFormatting sqref="P6:P14">
    <cfRule type="expression" dxfId="3286" priority="96">
      <formula>AND((P6/$P$5)&gt;0,(P6/$P$5)&lt;=0.2)</formula>
    </cfRule>
  </conditionalFormatting>
  <conditionalFormatting sqref="P6:P14">
    <cfRule type="expression" dxfId="3285" priority="97">
      <formula>AND((P6/$P$5)&gt;0.2,(P6/$P$5)&lt;=0.4)</formula>
    </cfRule>
  </conditionalFormatting>
  <conditionalFormatting sqref="P6:P14">
    <cfRule type="expression" dxfId="3284" priority="98">
      <formula>AND((P6/$P$5)&gt;0.4,(P6/$P$5)&lt;=0.6)</formula>
    </cfRule>
  </conditionalFormatting>
  <conditionalFormatting sqref="P6:P14">
    <cfRule type="expression" dxfId="3283" priority="99">
      <formula>AND((P6/$P$5)&gt;0.6,(P6/$P$5)&lt;=0.8)</formula>
    </cfRule>
  </conditionalFormatting>
  <conditionalFormatting sqref="P6:P14">
    <cfRule type="expression" dxfId="3282" priority="100">
      <formula>(P6/$P$5)&gt;0.8</formula>
    </cfRule>
  </conditionalFormatting>
  <conditionalFormatting sqref="Q5:R14">
    <cfRule type="containsBlanks" dxfId="3281" priority="101">
      <formula>LEN(TRIM(Q5))=0</formula>
    </cfRule>
  </conditionalFormatting>
  <conditionalFormatting sqref="Q6:R14 D5:P5 D13:L13 N13:P13 D14:P14 D7:P12 D6:F6 H6:P6">
    <cfRule type="cellIs" dxfId="3280" priority="102" operator="equal">
      <formula>0</formula>
    </cfRule>
  </conditionalFormatting>
  <conditionalFormatting sqref="R5">
    <cfRule type="cellIs" dxfId="3279" priority="34" operator="greaterThan">
      <formula>100</formula>
    </cfRule>
  </conditionalFormatting>
  <conditionalFormatting sqref="R5">
    <cfRule type="cellIs" dxfId="3278" priority="33" operator="lessThan">
      <formula>100</formula>
    </cfRule>
  </conditionalFormatting>
  <conditionalFormatting sqref="R6:R14">
    <cfRule type="top10" dxfId="3277" priority="32" rank="3"/>
  </conditionalFormatting>
  <conditionalFormatting sqref="G12">
    <cfRule type="expression" dxfId="3276" priority="27">
      <formula>AND((G12/$I$5)&gt;0,(G12/$I$5)&lt;=0.2)</formula>
    </cfRule>
  </conditionalFormatting>
  <conditionalFormatting sqref="G12">
    <cfRule type="expression" dxfId="3275" priority="28">
      <formula>AND((G12/$I$5)&gt;0.2,(G12/$I$5)&lt;=0.4)</formula>
    </cfRule>
  </conditionalFormatting>
  <conditionalFormatting sqref="G12">
    <cfRule type="expression" dxfId="3274" priority="29">
      <formula>AND((G12/$I$5)&gt;0.4,(G12/$I$5)&lt;=0.6)</formula>
    </cfRule>
  </conditionalFormatting>
  <conditionalFormatting sqref="G12">
    <cfRule type="expression" dxfId="3273" priority="30">
      <formula>AND((G12/$I$5)&gt;0.6,(G12/$I$5)&lt;=0.8)</formula>
    </cfRule>
  </conditionalFormatting>
  <conditionalFormatting sqref="G12">
    <cfRule type="expression" dxfId="3272" priority="31">
      <formula>(G12/$I$5)&gt;0.8</formula>
    </cfRule>
  </conditionalFormatting>
  <conditionalFormatting sqref="G12">
    <cfRule type="expression" dxfId="3271" priority="22">
      <formula>AND((G12/$E$5)&gt;0,(G12/$E$5)&lt;=0.2)</formula>
    </cfRule>
  </conditionalFormatting>
  <conditionalFormatting sqref="G12">
    <cfRule type="expression" dxfId="3270" priority="23">
      <formula>AND((G12/$E$5)&gt;0.2,(G12/$E$5)&lt;=0.4)</formula>
    </cfRule>
  </conditionalFormatting>
  <conditionalFormatting sqref="G12">
    <cfRule type="expression" dxfId="3269" priority="24">
      <formula>AND((G12/$E$5)&gt;0.4,(G12/$E$5)&lt;=0.6)</formula>
    </cfRule>
  </conditionalFormatting>
  <conditionalFormatting sqref="G12">
    <cfRule type="expression" dxfId="3268" priority="25">
      <formula>AND((G12/$E$5)&gt;0.6,(G12/$E$5)&lt;=0.8)</formula>
    </cfRule>
  </conditionalFormatting>
  <conditionalFormatting sqref="G12">
    <cfRule type="expression" dxfId="3267" priority="26">
      <formula>(G12/$E$5)&gt;0.8</formula>
    </cfRule>
  </conditionalFormatting>
  <conditionalFormatting sqref="M13">
    <cfRule type="containsBlanks" dxfId="3266" priority="15">
      <formula>LEN(TRIM(M13))=0</formula>
    </cfRule>
  </conditionalFormatting>
  <conditionalFormatting sqref="M13">
    <cfRule type="expression" dxfId="3265" priority="16">
      <formula>AND((M13/$M$5)&gt;0,(M13/$M$5)&lt;=0.2)</formula>
    </cfRule>
  </conditionalFormatting>
  <conditionalFormatting sqref="M13">
    <cfRule type="expression" dxfId="3264" priority="17">
      <formula>AND((M13/$M$5)&gt;0.2,(M13/$M$5)&lt;=0.4)</formula>
    </cfRule>
  </conditionalFormatting>
  <conditionalFormatting sqref="M13">
    <cfRule type="expression" dxfId="3263" priority="18">
      <formula>AND((M13/$M$5)&gt;0.4,(M13/$M$5)&lt;=0.6)</formula>
    </cfRule>
  </conditionalFormatting>
  <conditionalFormatting sqref="M13">
    <cfRule type="expression" dxfId="3262" priority="19">
      <formula>AND((M13/$M$5)&gt;0.6,(M13/$M$5)&lt;=0.8)</formula>
    </cfRule>
  </conditionalFormatting>
  <conditionalFormatting sqref="M13">
    <cfRule type="expression" dxfId="3261" priority="20">
      <formula>(M13/$M$5)&gt;0.8</formula>
    </cfRule>
  </conditionalFormatting>
  <conditionalFormatting sqref="M13">
    <cfRule type="cellIs" dxfId="3260" priority="21" operator="equal">
      <formula>0</formula>
    </cfRule>
  </conditionalFormatting>
  <conditionalFormatting sqref="M14">
    <cfRule type="expression" dxfId="3259" priority="10">
      <formula>AND((M14/$L$5)&gt;0,(M14/$L$5)&lt;=0.2)</formula>
    </cfRule>
  </conditionalFormatting>
  <conditionalFormatting sqref="M14">
    <cfRule type="expression" dxfId="3258" priority="11">
      <formula>AND((M14/$L$5)&gt;0.2,(M14/$L$5)&lt;=0.4)</formula>
    </cfRule>
  </conditionalFormatting>
  <conditionalFormatting sqref="M14">
    <cfRule type="expression" dxfId="3257" priority="12">
      <formula>AND((M14/$L$5)&gt;0.4,(M14/$L$5)&lt;=0.6)</formula>
    </cfRule>
  </conditionalFormatting>
  <conditionalFormatting sqref="M14">
    <cfRule type="expression" dxfId="3256" priority="13">
      <formula>AND((M14/$L$5)&gt;0.6,(M14/$L$5)&lt;=0.8)</formula>
    </cfRule>
  </conditionalFormatting>
  <conditionalFormatting sqref="M14">
    <cfRule type="expression" dxfId="3255" priority="14">
      <formula>(M14/$L$5)&gt;0.8</formula>
    </cfRule>
  </conditionalFormatting>
  <conditionalFormatting sqref="G6">
    <cfRule type="containsBlanks" dxfId="3254" priority="3">
      <formula>LEN(TRIM(G6))=0</formula>
    </cfRule>
  </conditionalFormatting>
  <conditionalFormatting sqref="G6">
    <cfRule type="expression" dxfId="3253" priority="4">
      <formula>AND((G6/$J$5)&gt;0,(G6/$J$5)&lt;=0.2)</formula>
    </cfRule>
  </conditionalFormatting>
  <conditionalFormatting sqref="G6">
    <cfRule type="expression" dxfId="3252" priority="5">
      <formula>AND((G6/$J$5)&gt;0.2,(G6/$J$5)&lt;=0.4)</formula>
    </cfRule>
  </conditionalFormatting>
  <conditionalFormatting sqref="G6">
    <cfRule type="expression" dxfId="3251" priority="6">
      <formula>AND((G6/$J$5)&gt;0.4,(G6/$J$5)&lt;=0.62)</formula>
    </cfRule>
  </conditionalFormatting>
  <conditionalFormatting sqref="G6">
    <cfRule type="expression" dxfId="3250" priority="7">
      <formula>AND((G6/$J$5)&gt;0.6,(G6/$J$5)&lt;=0.8)</formula>
    </cfRule>
  </conditionalFormatting>
  <conditionalFormatting sqref="G6">
    <cfRule type="expression" dxfId="3249" priority="8">
      <formula>(G6/$J$5)&gt;0.8</formula>
    </cfRule>
  </conditionalFormatting>
  <conditionalFormatting sqref="G6">
    <cfRule type="cellIs" dxfId="3248" priority="9" operator="equal">
      <formula>0</formula>
    </cfRule>
  </conditionalFormatting>
  <conditionalFormatting sqref="D15:P15">
    <cfRule type="cellIs" dxfId="3247" priority="2" operator="greaterThan">
      <formula>D5</formula>
    </cfRule>
  </conditionalFormatting>
  <conditionalFormatting sqref="D15:P15">
    <cfRule type="cellIs" dxfId="3246" priority="1" operator="lessThan">
      <formula>D5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BA78-0ECC-4D2A-BB40-17F160B6F8A5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4</v>
      </c>
      <c r="E5" s="30">
        <v>4</v>
      </c>
      <c r="F5" s="30"/>
      <c r="G5" s="30">
        <v>3.5</v>
      </c>
      <c r="H5" s="30"/>
      <c r="I5" s="30">
        <v>4</v>
      </c>
      <c r="J5" s="30">
        <v>4</v>
      </c>
      <c r="K5" s="30">
        <v>4</v>
      </c>
      <c r="L5" s="30">
        <v>3</v>
      </c>
      <c r="M5" s="30">
        <v>3</v>
      </c>
      <c r="N5" s="30">
        <v>2</v>
      </c>
      <c r="O5" s="30">
        <v>3</v>
      </c>
      <c r="P5" s="31">
        <v>2</v>
      </c>
      <c r="Q5" s="61">
        <f t="shared" ref="Q5:Q14" si="0">SUM(D5:P5)</f>
        <v>36.5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/>
      <c r="F6" s="33"/>
      <c r="G6" s="33"/>
      <c r="H6" s="68"/>
      <c r="I6" s="33"/>
      <c r="J6" s="33"/>
      <c r="K6" s="33"/>
      <c r="L6" s="33"/>
      <c r="M6" s="33"/>
      <c r="N6" s="33"/>
      <c r="O6" s="33"/>
      <c r="P6" s="34"/>
      <c r="Q6" s="63">
        <f t="shared" si="0"/>
        <v>0</v>
      </c>
      <c r="R6" s="64">
        <f t="shared" ref="R6:R14" si="1">IF($Q$5=0,0,Q6/$Q$5*100)</f>
        <v>0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>
        <v>0.7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63">
        <f t="shared" si="0"/>
        <v>0.7</v>
      </c>
      <c r="R7" s="64">
        <f t="shared" si="1"/>
        <v>1.9178082191780819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/>
      <c r="F8" s="33"/>
      <c r="G8" s="33">
        <v>0.5</v>
      </c>
      <c r="H8" s="33"/>
      <c r="I8" s="33"/>
      <c r="J8" s="33">
        <v>2</v>
      </c>
      <c r="K8" s="33"/>
      <c r="L8" s="33">
        <v>2.2999999999999998</v>
      </c>
      <c r="M8" s="33">
        <v>1.2</v>
      </c>
      <c r="N8" s="33">
        <v>2</v>
      </c>
      <c r="O8" s="33">
        <v>2.2999999999999998</v>
      </c>
      <c r="P8" s="34">
        <v>1</v>
      </c>
      <c r="Q8" s="63">
        <f t="shared" si="0"/>
        <v>11.3</v>
      </c>
      <c r="R8" s="64">
        <f t="shared" si="1"/>
        <v>30.958904109589042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2</v>
      </c>
      <c r="E9" s="33"/>
      <c r="F9" s="33"/>
      <c r="G9" s="33"/>
      <c r="H9" s="33"/>
      <c r="I9" s="33">
        <v>3.9</v>
      </c>
      <c r="J9" s="33"/>
      <c r="K9" s="33">
        <v>3</v>
      </c>
      <c r="L9" s="33"/>
      <c r="M9" s="33"/>
      <c r="N9" s="33"/>
      <c r="O9" s="33"/>
      <c r="P9" s="34"/>
      <c r="Q9" s="63">
        <f t="shared" si="0"/>
        <v>8.9</v>
      </c>
      <c r="R9" s="64">
        <f t="shared" si="1"/>
        <v>24.383561643835616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1.5</v>
      </c>
      <c r="K10" s="33"/>
      <c r="L10" s="33"/>
      <c r="M10" s="33"/>
      <c r="N10" s="33"/>
      <c r="O10" s="33"/>
      <c r="P10" s="34"/>
      <c r="Q10" s="63">
        <f t="shared" si="0"/>
        <v>1.5</v>
      </c>
      <c r="R10" s="64">
        <f t="shared" si="1"/>
        <v>4.10958904109589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0.5</v>
      </c>
      <c r="L11" s="33">
        <v>0.5</v>
      </c>
      <c r="M11" s="33"/>
      <c r="N11" s="33"/>
      <c r="O11" s="33"/>
      <c r="P11" s="34"/>
      <c r="Q11" s="63">
        <f t="shared" si="0"/>
        <v>1</v>
      </c>
      <c r="R11" s="64">
        <f t="shared" si="1"/>
        <v>2.7397260273972601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1.5</v>
      </c>
      <c r="E12" s="33">
        <v>0.3</v>
      </c>
      <c r="F12" s="33"/>
      <c r="G12" s="33">
        <v>1</v>
      </c>
      <c r="H12" s="33"/>
      <c r="I12" s="33"/>
      <c r="J12" s="33"/>
      <c r="K12" s="33">
        <v>0.2</v>
      </c>
      <c r="L12" s="33"/>
      <c r="M12" s="33"/>
      <c r="N12" s="33"/>
      <c r="O12" s="33"/>
      <c r="P12" s="34">
        <v>0.2</v>
      </c>
      <c r="Q12" s="63">
        <f t="shared" si="0"/>
        <v>3.2</v>
      </c>
      <c r="R12" s="64">
        <f t="shared" si="1"/>
        <v>8.7671232876712324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0.5</v>
      </c>
      <c r="E13" s="33">
        <v>0.5</v>
      </c>
      <c r="F13" s="33"/>
      <c r="G13" s="33">
        <v>0.5</v>
      </c>
      <c r="H13" s="33"/>
      <c r="I13" s="33">
        <v>0.1</v>
      </c>
      <c r="J13" s="33">
        <v>0.5</v>
      </c>
      <c r="K13" s="33">
        <v>0.3</v>
      </c>
      <c r="L13" s="33">
        <v>0.2</v>
      </c>
      <c r="M13" s="33">
        <v>0.8</v>
      </c>
      <c r="N13" s="33"/>
      <c r="O13" s="33">
        <v>0.2</v>
      </c>
      <c r="P13" s="34">
        <v>0.2</v>
      </c>
      <c r="Q13" s="63">
        <f t="shared" si="0"/>
        <v>3.8000000000000007</v>
      </c>
      <c r="R13" s="64">
        <f t="shared" si="1"/>
        <v>10.410958904109592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>
        <v>2.5</v>
      </c>
      <c r="F14" s="59"/>
      <c r="G14" s="59">
        <v>1.5</v>
      </c>
      <c r="H14" s="59"/>
      <c r="I14" s="59"/>
      <c r="J14" s="59"/>
      <c r="K14" s="59"/>
      <c r="L14" s="59"/>
      <c r="M14" s="59">
        <v>1</v>
      </c>
      <c r="N14" s="59"/>
      <c r="O14" s="59">
        <v>0.5</v>
      </c>
      <c r="P14" s="60">
        <v>0.6</v>
      </c>
      <c r="Q14" s="65">
        <f t="shared" si="0"/>
        <v>6.1</v>
      </c>
      <c r="R14" s="66">
        <f t="shared" si="1"/>
        <v>16.712328767123285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</v>
      </c>
      <c r="E15" s="67">
        <f t="shared" si="2"/>
        <v>4</v>
      </c>
      <c r="F15" s="67">
        <f t="shared" si="2"/>
        <v>0</v>
      </c>
      <c r="G15" s="67">
        <f t="shared" si="2"/>
        <v>3.5</v>
      </c>
      <c r="H15" s="67">
        <f t="shared" si="2"/>
        <v>0</v>
      </c>
      <c r="I15" s="67">
        <f t="shared" si="2"/>
        <v>4</v>
      </c>
      <c r="J15" s="67">
        <f t="shared" si="2"/>
        <v>4</v>
      </c>
      <c r="K15" s="67">
        <f t="shared" si="2"/>
        <v>4</v>
      </c>
      <c r="L15" s="67">
        <f t="shared" si="2"/>
        <v>3</v>
      </c>
      <c r="M15" s="67">
        <f t="shared" si="2"/>
        <v>3</v>
      </c>
      <c r="N15" s="67">
        <f t="shared" si="2"/>
        <v>2</v>
      </c>
      <c r="O15" s="67">
        <f t="shared" si="2"/>
        <v>3</v>
      </c>
      <c r="P15" s="67">
        <f t="shared" si="2"/>
        <v>2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3245" priority="35">
      <formula>AND((D6/$D$5)&gt;0,(D6/$D$5)&lt;=0.2)</formula>
    </cfRule>
  </conditionalFormatting>
  <conditionalFormatting sqref="D6:D14">
    <cfRule type="expression" dxfId="3244" priority="36">
      <formula>AND((D6/$D$5)&gt;0.2,(D6/$D$5)&lt;=0.4)</formula>
    </cfRule>
  </conditionalFormatting>
  <conditionalFormatting sqref="D6:D14">
    <cfRule type="expression" dxfId="3243" priority="37">
      <formula>AND((D6/$D$5)*100&gt;40,(D6/$D$5)*100&lt;=60)</formula>
    </cfRule>
  </conditionalFormatting>
  <conditionalFormatting sqref="D6:D14">
    <cfRule type="expression" dxfId="3242" priority="38">
      <formula>AND((D6/$D$5)&gt;0.6,(D6/$D$5)&lt;=0.8)</formula>
    </cfRule>
  </conditionalFormatting>
  <conditionalFormatting sqref="D6:D14">
    <cfRule type="expression" dxfId="3241" priority="39">
      <formula>(D6/$D$5)&gt;0.8</formula>
    </cfRule>
  </conditionalFormatting>
  <conditionalFormatting sqref="E6:E14">
    <cfRule type="expression" dxfId="3240" priority="40">
      <formula>AND((E6/$E$5)&gt;0,(E6/$E$5)&lt;=0.2)</formula>
    </cfRule>
  </conditionalFormatting>
  <conditionalFormatting sqref="E6:E14">
    <cfRule type="expression" dxfId="3239" priority="41">
      <formula>AND((E6/$E$5)&gt;0.2,(E6/$E$5)&lt;=0.4)</formula>
    </cfRule>
  </conditionalFormatting>
  <conditionalFormatting sqref="E6:E14">
    <cfRule type="expression" dxfId="3238" priority="42">
      <formula>AND((E6/$E$5)&gt;0.4,(E6/$E$5)&lt;=0.6)</formula>
    </cfRule>
  </conditionalFormatting>
  <conditionalFormatting sqref="E6:E14">
    <cfRule type="expression" dxfId="3237" priority="43">
      <formula>AND((E6/$E$5)&gt;0.6,(E6/$E$5)&lt;=0.8)</formula>
    </cfRule>
  </conditionalFormatting>
  <conditionalFormatting sqref="E6:E14">
    <cfRule type="expression" dxfId="3236" priority="44">
      <formula>(E6/$E$5)&gt;0.8</formula>
    </cfRule>
  </conditionalFormatting>
  <conditionalFormatting sqref="F6:F14">
    <cfRule type="expression" dxfId="3235" priority="45">
      <formula>AND((F6/$F$5)&gt;0.2,(F6/$F$5)&lt;=0.4)</formula>
    </cfRule>
  </conditionalFormatting>
  <conditionalFormatting sqref="F6:F14">
    <cfRule type="expression" dxfId="3234" priority="46">
      <formula>AND((F6/$F$5)*100&gt;0,(F6/$F$5)*100&lt;=20)</formula>
    </cfRule>
  </conditionalFormatting>
  <conditionalFormatting sqref="F6:F14">
    <cfRule type="expression" dxfId="3233" priority="47">
      <formula>AND((F6/$F$5)*100&gt;40,(F6/$F$5)*100&lt;=60)</formula>
    </cfRule>
  </conditionalFormatting>
  <conditionalFormatting sqref="F6:F14">
    <cfRule type="expression" dxfId="3232" priority="48">
      <formula>AND((F6/$F$5)*100&gt;60,(F6/$F$5)*100&lt;=80)</formula>
    </cfRule>
  </conditionalFormatting>
  <conditionalFormatting sqref="F6:F14">
    <cfRule type="expression" dxfId="3231" priority="49">
      <formula>(F6/$F$5)&gt;0.8</formula>
    </cfRule>
  </conditionalFormatting>
  <conditionalFormatting sqref="G7:G14">
    <cfRule type="expression" dxfId="3230" priority="50">
      <formula>AND((G7/$G$5)&gt;0,(G7/$G$5)&lt;=0.2)</formula>
    </cfRule>
  </conditionalFormatting>
  <conditionalFormatting sqref="G7:G14">
    <cfRule type="expression" dxfId="3229" priority="51">
      <formula>AND((G7/$G$5)&gt;0.2,(G7/$G$5)&lt;=0.4)</formula>
    </cfRule>
  </conditionalFormatting>
  <conditionalFormatting sqref="G7:G14">
    <cfRule type="expression" dxfId="3228" priority="52">
      <formula>AND((G7/$G$5)&gt;0.4,(G7/$G$5)&lt;=0.6)</formula>
    </cfRule>
  </conditionalFormatting>
  <conditionalFormatting sqref="G7:G14">
    <cfRule type="expression" dxfId="3227" priority="53">
      <formula>AND((G7/$G$5)&gt;0.6,(G7/$G$5)*100&lt;=0.8)</formula>
    </cfRule>
  </conditionalFormatting>
  <conditionalFormatting sqref="G7:G14">
    <cfRule type="expression" dxfId="3226" priority="54">
      <formula>(G7/$G$5)&gt;0.8</formula>
    </cfRule>
  </conditionalFormatting>
  <conditionalFormatting sqref="H6:H14">
    <cfRule type="expression" dxfId="3225" priority="55">
      <formula>AND((H6/$H$5)&gt;0,(H6/$H$5)&lt;=0.2)</formula>
    </cfRule>
  </conditionalFormatting>
  <conditionalFormatting sqref="H6:H14">
    <cfRule type="expression" dxfId="3224" priority="56">
      <formula>AND((H6/$H$5)&gt;0.2,(H6/$H$5)&lt;=0.4)</formula>
    </cfRule>
  </conditionalFormatting>
  <conditionalFormatting sqref="H6:H14">
    <cfRule type="expression" dxfId="3223" priority="57">
      <formula>AND((H6/$H$5)&gt;0.4,(H6/$H$5)&lt;=0.6)</formula>
    </cfRule>
  </conditionalFormatting>
  <conditionalFormatting sqref="H6:H14">
    <cfRule type="expression" dxfId="3222" priority="58">
      <formula>AND((H6/$H$5)&gt;0.6,(H6/$H$5)&lt;=0.8)</formula>
    </cfRule>
  </conditionalFormatting>
  <conditionalFormatting sqref="H6:H14">
    <cfRule type="expression" dxfId="3221" priority="59">
      <formula>(H6/$H$5)&gt;0.8</formula>
    </cfRule>
  </conditionalFormatting>
  <conditionalFormatting sqref="D7:P12 D13:L13 N13:P13 D14:P14 D6:F6 H6:P6">
    <cfRule type="containsBlanks" dxfId="3220" priority="60">
      <formula>LEN(TRIM(D6))=0</formula>
    </cfRule>
  </conditionalFormatting>
  <conditionalFormatting sqref="I6:I14">
    <cfRule type="expression" dxfId="3219" priority="61">
      <formula>AND((I6/$I$5)&gt;0,(I6/$I$5)&lt;=0.2)</formula>
    </cfRule>
  </conditionalFormatting>
  <conditionalFormatting sqref="I6:I14">
    <cfRule type="expression" dxfId="3218" priority="62">
      <formula>AND((I6/$I$5)&gt;0.2,(I6/$I$5)&lt;=0.4)</formula>
    </cfRule>
  </conditionalFormatting>
  <conditionalFormatting sqref="I6:I14">
    <cfRule type="expression" dxfId="3217" priority="63">
      <formula>AND((I6/$I$5)&gt;0.4,(I6/$I$5)&lt;=0.6)</formula>
    </cfRule>
  </conditionalFormatting>
  <conditionalFormatting sqref="I6:I14">
    <cfRule type="expression" dxfId="3216" priority="64">
      <formula>AND((I6/$I$5)&gt;0.6,(I6/$I$5)&lt;=0.8)</formula>
    </cfRule>
  </conditionalFormatting>
  <conditionalFormatting sqref="I6:I14">
    <cfRule type="expression" dxfId="3215" priority="65">
      <formula>(I6/$I$5)&gt;0.8</formula>
    </cfRule>
  </conditionalFormatting>
  <conditionalFormatting sqref="J6:J14">
    <cfRule type="expression" dxfId="3214" priority="66">
      <formula>AND((J6/$J$5)&gt;0,(J6/$J$5)&lt;=0.2)</formula>
    </cfRule>
  </conditionalFormatting>
  <conditionalFormatting sqref="J6:J14">
    <cfRule type="expression" dxfId="3213" priority="67">
      <formula>AND((J6/$J$5)&gt;0.2,(J6/$J$5)&lt;=0.4)</formula>
    </cfRule>
  </conditionalFormatting>
  <conditionalFormatting sqref="J6:J14">
    <cfRule type="expression" dxfId="3212" priority="68">
      <formula>AND((J6/$J$5)&gt;0.4,(J6/$J$5)&lt;=0.62)</formula>
    </cfRule>
  </conditionalFormatting>
  <conditionalFormatting sqref="J6:J14">
    <cfRule type="expression" dxfId="3211" priority="69">
      <formula>AND((J6/$J$5)&gt;0.6,(J6/$J$5)&lt;=0.8)</formula>
    </cfRule>
  </conditionalFormatting>
  <conditionalFormatting sqref="J6:J14">
    <cfRule type="expression" dxfId="3210" priority="70">
      <formula>(J6/$J$5)&gt;0.8</formula>
    </cfRule>
  </conditionalFormatting>
  <conditionalFormatting sqref="K6:K14">
    <cfRule type="expression" dxfId="3209" priority="71">
      <formula>AND((K6/$K$5)&gt;0,(K6/$K$5)&lt;=0.2)</formula>
    </cfRule>
  </conditionalFormatting>
  <conditionalFormatting sqref="K6:K14">
    <cfRule type="expression" dxfId="3208" priority="72">
      <formula>AND((K6/$K$5)&gt;0.2,(K6/$K$5)&lt;=0.4)</formula>
    </cfRule>
  </conditionalFormatting>
  <conditionalFormatting sqref="K6:K14">
    <cfRule type="expression" dxfId="3207" priority="73">
      <formula>AND((K6/$K$5)&gt;0.4,(K6/$K$5)&lt;=0.6)</formula>
    </cfRule>
  </conditionalFormatting>
  <conditionalFormatting sqref="K6:K14">
    <cfRule type="expression" dxfId="3206" priority="74">
      <formula>AND((K6/$K$5)&gt;0.6,(K6/$K$5)&lt;=0.8)</formula>
    </cfRule>
  </conditionalFormatting>
  <conditionalFormatting sqref="K6:K14">
    <cfRule type="expression" dxfId="3205" priority="75">
      <formula>(K6/$K$5)&gt;0.8</formula>
    </cfRule>
  </conditionalFormatting>
  <conditionalFormatting sqref="L6:L14">
    <cfRule type="expression" dxfId="3204" priority="76">
      <formula>AND((L6/$L$5)&gt;0,(L6/$L$5)&lt;=0.2)</formula>
    </cfRule>
  </conditionalFormatting>
  <conditionalFormatting sqref="L6:L14">
    <cfRule type="expression" dxfId="3203" priority="77">
      <formula>AND((L6/$L$5)&gt;0.2,(L6/$L$5)&lt;=0.4)</formula>
    </cfRule>
  </conditionalFormatting>
  <conditionalFormatting sqref="L6:L14">
    <cfRule type="expression" dxfId="3202" priority="78">
      <formula>AND((L6/$L$5)&gt;0.4,(L6/$L$5)&lt;=0.6)</formula>
    </cfRule>
  </conditionalFormatting>
  <conditionalFormatting sqref="L6:L14">
    <cfRule type="expression" dxfId="3201" priority="79">
      <formula>AND((L6/$L$5)&gt;0.6,(L6/$L$5)&lt;=0.8)</formula>
    </cfRule>
  </conditionalFormatting>
  <conditionalFormatting sqref="L6:L14">
    <cfRule type="expression" dxfId="3200" priority="80">
      <formula>(L6/$L$5)&gt;0.8</formula>
    </cfRule>
  </conditionalFormatting>
  <conditionalFormatting sqref="M6:M12 M14">
    <cfRule type="expression" dxfId="3199" priority="81">
      <formula>AND((M6/$M$5)&gt;0,(M6/$M$5)&lt;=0.2)</formula>
    </cfRule>
  </conditionalFormatting>
  <conditionalFormatting sqref="M6:M12 M14">
    <cfRule type="expression" dxfId="3198" priority="82">
      <formula>AND((M6/$M$5)&gt;0.2,(M6/$M$5)&lt;=0.4)</formula>
    </cfRule>
  </conditionalFormatting>
  <conditionalFormatting sqref="M6:M12 M14">
    <cfRule type="expression" dxfId="3197" priority="83">
      <formula>AND((M6/$M$5)&gt;0.4,(M6/$M$5)&lt;=0.6)</formula>
    </cfRule>
  </conditionalFormatting>
  <conditionalFormatting sqref="M6:M12 M14">
    <cfRule type="expression" dxfId="3196" priority="84">
      <formula>AND((M6/$M$5)&gt;0.6,(M6/$M$5)&lt;=0.8)</formula>
    </cfRule>
  </conditionalFormatting>
  <conditionalFormatting sqref="M6:M12 M14">
    <cfRule type="expression" dxfId="3195" priority="85">
      <formula>(M6/$M$5)&gt;0.8</formula>
    </cfRule>
  </conditionalFormatting>
  <conditionalFormatting sqref="N6:N14">
    <cfRule type="expression" dxfId="3194" priority="86">
      <formula>AND((N6/$N$5)&gt;0,(N6/$N$5)&lt;=0.2)</formula>
    </cfRule>
  </conditionalFormatting>
  <conditionalFormatting sqref="N6:N14">
    <cfRule type="expression" dxfId="3193" priority="87">
      <formula>AND((N6/$N$5)&gt;0.2,(N6/$N$5)&lt;=0.4)</formula>
    </cfRule>
  </conditionalFormatting>
  <conditionalFormatting sqref="N6:N14">
    <cfRule type="expression" dxfId="3192" priority="88">
      <formula>AND((N6/$N$5)&gt;0.4,(N6/$N$5)&lt;=0.6)</formula>
    </cfRule>
  </conditionalFormatting>
  <conditionalFormatting sqref="N6:N14">
    <cfRule type="expression" dxfId="3191" priority="89">
      <formula>AND((N6/$N$5)&gt;0.6,(N6/$N$5)&lt;=0.8)</formula>
    </cfRule>
  </conditionalFormatting>
  <conditionalFormatting sqref="N6:N14">
    <cfRule type="expression" dxfId="3190" priority="90">
      <formula>(N6/$N$5)&gt;0.8</formula>
    </cfRule>
  </conditionalFormatting>
  <conditionalFormatting sqref="O6:O14">
    <cfRule type="expression" dxfId="3189" priority="91">
      <formula>AND((O6/$O$5)&gt;0,(O6/$O$5)&lt;=0.2)</formula>
    </cfRule>
  </conditionalFormatting>
  <conditionalFormatting sqref="O6:O14">
    <cfRule type="expression" dxfId="3188" priority="92">
      <formula>AND((O6/$O$5)&gt;0.2,(O6/$O$5)&lt;=0.4)</formula>
    </cfRule>
  </conditionalFormatting>
  <conditionalFormatting sqref="O6:O14">
    <cfRule type="expression" dxfId="3187" priority="93">
      <formula>AND((O6/$O$5)&gt;0.4,(O6/$O$5)&lt;=0.6)</formula>
    </cfRule>
  </conditionalFormatting>
  <conditionalFormatting sqref="O6:O14">
    <cfRule type="expression" dxfId="3186" priority="94">
      <formula>AND((O6/$O$5)&gt;0.6,(O6/$O$5)&lt;=0.8)</formula>
    </cfRule>
  </conditionalFormatting>
  <conditionalFormatting sqref="O6:O14">
    <cfRule type="expression" dxfId="3185" priority="95">
      <formula>(O6/$O$5)&gt;0.8</formula>
    </cfRule>
  </conditionalFormatting>
  <conditionalFormatting sqref="P6:P14">
    <cfRule type="expression" dxfId="3184" priority="96">
      <formula>AND((P6/$P$5)&gt;0,(P6/$P$5)&lt;=0.2)</formula>
    </cfRule>
  </conditionalFormatting>
  <conditionalFormatting sqref="P6:P14">
    <cfRule type="expression" dxfId="3183" priority="97">
      <formula>AND((P6/$P$5)&gt;0.2,(P6/$P$5)&lt;=0.4)</formula>
    </cfRule>
  </conditionalFormatting>
  <conditionalFormatting sqref="P6:P14">
    <cfRule type="expression" dxfId="3182" priority="98">
      <formula>AND((P6/$P$5)&gt;0.4,(P6/$P$5)&lt;=0.6)</formula>
    </cfRule>
  </conditionalFormatting>
  <conditionalFormatting sqref="P6:P14">
    <cfRule type="expression" dxfId="3181" priority="99">
      <formula>AND((P6/$P$5)&gt;0.6,(P6/$P$5)&lt;=0.8)</formula>
    </cfRule>
  </conditionalFormatting>
  <conditionalFormatting sqref="P6:P14">
    <cfRule type="expression" dxfId="3180" priority="100">
      <formula>(P6/$P$5)&gt;0.8</formula>
    </cfRule>
  </conditionalFormatting>
  <conditionalFormatting sqref="Q5:R14">
    <cfRule type="containsBlanks" dxfId="3179" priority="101">
      <formula>LEN(TRIM(Q5))=0</formula>
    </cfRule>
  </conditionalFormatting>
  <conditionalFormatting sqref="Q6:R14 D5:P5 D13:L13 N13:P13 D14:P14 D7:P12 D6:F6 H6:P6">
    <cfRule type="cellIs" dxfId="3178" priority="102" operator="equal">
      <formula>0</formula>
    </cfRule>
  </conditionalFormatting>
  <conditionalFormatting sqref="R5">
    <cfRule type="cellIs" dxfId="3177" priority="34" operator="greaterThan">
      <formula>100</formula>
    </cfRule>
  </conditionalFormatting>
  <conditionalFormatting sqref="R5">
    <cfRule type="cellIs" dxfId="3176" priority="33" operator="lessThan">
      <formula>100</formula>
    </cfRule>
  </conditionalFormatting>
  <conditionalFormatting sqref="R6:R14">
    <cfRule type="top10" dxfId="3175" priority="32" rank="3"/>
  </conditionalFormatting>
  <conditionalFormatting sqref="G12">
    <cfRule type="expression" dxfId="3174" priority="27">
      <formula>AND((G12/$I$5)&gt;0,(G12/$I$5)&lt;=0.2)</formula>
    </cfRule>
  </conditionalFormatting>
  <conditionalFormatting sqref="G12">
    <cfRule type="expression" dxfId="3173" priority="28">
      <formula>AND((G12/$I$5)&gt;0.2,(G12/$I$5)&lt;=0.4)</formula>
    </cfRule>
  </conditionalFormatting>
  <conditionalFormatting sqref="G12">
    <cfRule type="expression" dxfId="3172" priority="29">
      <formula>AND((G12/$I$5)&gt;0.4,(G12/$I$5)&lt;=0.6)</formula>
    </cfRule>
  </conditionalFormatting>
  <conditionalFormatting sqref="G12">
    <cfRule type="expression" dxfId="3171" priority="30">
      <formula>AND((G12/$I$5)&gt;0.6,(G12/$I$5)&lt;=0.8)</formula>
    </cfRule>
  </conditionalFormatting>
  <conditionalFormatting sqref="G12">
    <cfRule type="expression" dxfId="3170" priority="31">
      <formula>(G12/$I$5)&gt;0.8</formula>
    </cfRule>
  </conditionalFormatting>
  <conditionalFormatting sqref="G12">
    <cfRule type="expression" dxfId="3169" priority="22">
      <formula>AND((G12/$E$5)&gt;0,(G12/$E$5)&lt;=0.2)</formula>
    </cfRule>
  </conditionalFormatting>
  <conditionalFormatting sqref="G12">
    <cfRule type="expression" dxfId="3168" priority="23">
      <formula>AND((G12/$E$5)&gt;0.2,(G12/$E$5)&lt;=0.4)</formula>
    </cfRule>
  </conditionalFormatting>
  <conditionalFormatting sqref="G12">
    <cfRule type="expression" dxfId="3167" priority="24">
      <formula>AND((G12/$E$5)&gt;0.4,(G12/$E$5)&lt;=0.6)</formula>
    </cfRule>
  </conditionalFormatting>
  <conditionalFormatting sqref="G12">
    <cfRule type="expression" dxfId="3166" priority="25">
      <formula>AND((G12/$E$5)&gt;0.6,(G12/$E$5)&lt;=0.8)</formula>
    </cfRule>
  </conditionalFormatting>
  <conditionalFormatting sqref="G12">
    <cfRule type="expression" dxfId="3165" priority="26">
      <formula>(G12/$E$5)&gt;0.8</formula>
    </cfRule>
  </conditionalFormatting>
  <conditionalFormatting sqref="M13">
    <cfRule type="containsBlanks" dxfId="3164" priority="15">
      <formula>LEN(TRIM(M13))=0</formula>
    </cfRule>
  </conditionalFormatting>
  <conditionalFormatting sqref="M13">
    <cfRule type="expression" dxfId="3163" priority="16">
      <formula>AND((M13/$M$5)&gt;0,(M13/$M$5)&lt;=0.2)</formula>
    </cfRule>
  </conditionalFormatting>
  <conditionalFormatting sqref="M13">
    <cfRule type="expression" dxfId="3162" priority="17">
      <formula>AND((M13/$M$5)&gt;0.2,(M13/$M$5)&lt;=0.4)</formula>
    </cfRule>
  </conditionalFormatting>
  <conditionalFormatting sqref="M13">
    <cfRule type="expression" dxfId="3161" priority="18">
      <formula>AND((M13/$M$5)&gt;0.4,(M13/$M$5)&lt;=0.6)</formula>
    </cfRule>
  </conditionalFormatting>
  <conditionalFormatting sqref="M13">
    <cfRule type="expression" dxfId="3160" priority="19">
      <formula>AND((M13/$M$5)&gt;0.6,(M13/$M$5)&lt;=0.8)</formula>
    </cfRule>
  </conditionalFormatting>
  <conditionalFormatting sqref="M13">
    <cfRule type="expression" dxfId="3159" priority="20">
      <formula>(M13/$M$5)&gt;0.8</formula>
    </cfRule>
  </conditionalFormatting>
  <conditionalFormatting sqref="M13">
    <cfRule type="cellIs" dxfId="3158" priority="21" operator="equal">
      <formula>0</formula>
    </cfRule>
  </conditionalFormatting>
  <conditionalFormatting sqref="M14">
    <cfRule type="expression" dxfId="3157" priority="10">
      <formula>AND((M14/$L$5)&gt;0,(M14/$L$5)&lt;=0.2)</formula>
    </cfRule>
  </conditionalFormatting>
  <conditionalFormatting sqref="M14">
    <cfRule type="expression" dxfId="3156" priority="11">
      <formula>AND((M14/$L$5)&gt;0.2,(M14/$L$5)&lt;=0.4)</formula>
    </cfRule>
  </conditionalFormatting>
  <conditionalFormatting sqref="M14">
    <cfRule type="expression" dxfId="3155" priority="12">
      <formula>AND((M14/$L$5)&gt;0.4,(M14/$L$5)&lt;=0.6)</formula>
    </cfRule>
  </conditionalFormatting>
  <conditionalFormatting sqref="M14">
    <cfRule type="expression" dxfId="3154" priority="13">
      <formula>AND((M14/$L$5)&gt;0.6,(M14/$L$5)&lt;=0.8)</formula>
    </cfRule>
  </conditionalFormatting>
  <conditionalFormatting sqref="M14">
    <cfRule type="expression" dxfId="3153" priority="14">
      <formula>(M14/$L$5)&gt;0.8</formula>
    </cfRule>
  </conditionalFormatting>
  <conditionalFormatting sqref="G6">
    <cfRule type="containsBlanks" dxfId="3152" priority="3">
      <formula>LEN(TRIM(G6))=0</formula>
    </cfRule>
  </conditionalFormatting>
  <conditionalFormatting sqref="G6">
    <cfRule type="expression" dxfId="3151" priority="4">
      <formula>AND((G6/$J$5)&gt;0,(G6/$J$5)&lt;=0.2)</formula>
    </cfRule>
  </conditionalFormatting>
  <conditionalFormatting sqref="G6">
    <cfRule type="expression" dxfId="3150" priority="5">
      <formula>AND((G6/$J$5)&gt;0.2,(G6/$J$5)&lt;=0.4)</formula>
    </cfRule>
  </conditionalFormatting>
  <conditionalFormatting sqref="G6">
    <cfRule type="expression" dxfId="3149" priority="6">
      <formula>AND((G6/$J$5)&gt;0.4,(G6/$J$5)&lt;=0.62)</formula>
    </cfRule>
  </conditionalFormatting>
  <conditionalFormatting sqref="G6">
    <cfRule type="expression" dxfId="3148" priority="7">
      <formula>AND((G6/$J$5)&gt;0.6,(G6/$J$5)&lt;=0.8)</formula>
    </cfRule>
  </conditionalFormatting>
  <conditionalFormatting sqref="G6">
    <cfRule type="expression" dxfId="3147" priority="8">
      <formula>(G6/$J$5)&gt;0.8</formula>
    </cfRule>
  </conditionalFormatting>
  <conditionalFormatting sqref="G6">
    <cfRule type="cellIs" dxfId="3146" priority="9" operator="equal">
      <formula>0</formula>
    </cfRule>
  </conditionalFormatting>
  <conditionalFormatting sqref="D15:P15">
    <cfRule type="cellIs" dxfId="3145" priority="2" operator="greaterThan">
      <formula>D5</formula>
    </cfRule>
  </conditionalFormatting>
  <conditionalFormatting sqref="D15:P15">
    <cfRule type="cellIs" dxfId="3144" priority="1" operator="lessThan">
      <formula>D5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7F97-EFC9-459B-80FF-5DBA7DF78805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5</v>
      </c>
      <c r="F5" s="30"/>
      <c r="G5" s="30">
        <v>5</v>
      </c>
      <c r="H5" s="30">
        <v>5</v>
      </c>
      <c r="I5" s="30">
        <v>5</v>
      </c>
      <c r="J5" s="30">
        <v>5</v>
      </c>
      <c r="K5" s="30">
        <v>3</v>
      </c>
      <c r="L5" s="30">
        <v>5</v>
      </c>
      <c r="M5" s="30">
        <v>5</v>
      </c>
      <c r="N5" s="30">
        <v>4</v>
      </c>
      <c r="O5" s="30">
        <v>4.5</v>
      </c>
      <c r="P5" s="31">
        <v>2</v>
      </c>
      <c r="Q5" s="61">
        <f t="shared" ref="Q5:Q14" si="0">SUM(D5:P5)</f>
        <v>53.5</v>
      </c>
      <c r="R5" s="62">
        <f>IF($Q$5=0,"",SUM(Q6:Q14)/$Q$5*100)</f>
        <v>99.999999999999972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/>
      <c r="F6" s="33"/>
      <c r="G6" s="33"/>
      <c r="H6" s="68"/>
      <c r="I6" s="33"/>
      <c r="J6" s="33"/>
      <c r="K6" s="33"/>
      <c r="L6" s="33"/>
      <c r="M6" s="33"/>
      <c r="N6" s="33"/>
      <c r="O6" s="33"/>
      <c r="P6" s="34"/>
      <c r="Q6" s="63">
        <f t="shared" si="0"/>
        <v>0</v>
      </c>
      <c r="R6" s="64">
        <f t="shared" ref="R6:R14" si="1">IF($Q$5=0,0,Q6/$Q$5*100)</f>
        <v>0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>
        <v>4.5</v>
      </c>
      <c r="I7" s="33"/>
      <c r="J7" s="33"/>
      <c r="K7" s="33"/>
      <c r="L7" s="33"/>
      <c r="M7" s="33">
        <v>0.3</v>
      </c>
      <c r="N7" s="33">
        <v>2.8</v>
      </c>
      <c r="O7" s="33"/>
      <c r="P7" s="34"/>
      <c r="Q7" s="63">
        <f t="shared" si="0"/>
        <v>7.6</v>
      </c>
      <c r="R7" s="64">
        <f t="shared" si="1"/>
        <v>14.205607476635512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2.5</v>
      </c>
      <c r="F8" s="33"/>
      <c r="G8" s="33">
        <v>2</v>
      </c>
      <c r="H8" s="33"/>
      <c r="I8" s="33">
        <v>0.2</v>
      </c>
      <c r="J8" s="33">
        <v>3.7</v>
      </c>
      <c r="K8" s="33"/>
      <c r="L8" s="33">
        <v>4.5</v>
      </c>
      <c r="M8" s="33">
        <v>0.5</v>
      </c>
      <c r="N8" s="33">
        <v>0.5</v>
      </c>
      <c r="O8" s="33">
        <v>2.5</v>
      </c>
      <c r="P8" s="34">
        <v>1.2</v>
      </c>
      <c r="Q8" s="63">
        <f t="shared" si="0"/>
        <v>17.599999999999998</v>
      </c>
      <c r="R8" s="64">
        <f t="shared" si="1"/>
        <v>32.89719626168224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2.7</v>
      </c>
      <c r="E9" s="33"/>
      <c r="F9" s="33"/>
      <c r="G9" s="33"/>
      <c r="H9" s="33"/>
      <c r="I9" s="33">
        <v>4.7</v>
      </c>
      <c r="J9" s="33"/>
      <c r="K9" s="33">
        <v>2</v>
      </c>
      <c r="L9" s="33"/>
      <c r="M9" s="33"/>
      <c r="N9" s="33"/>
      <c r="O9" s="33"/>
      <c r="P9" s="34"/>
      <c r="Q9" s="63">
        <f t="shared" si="0"/>
        <v>9.4</v>
      </c>
      <c r="R9" s="64">
        <f t="shared" si="1"/>
        <v>17.570093457943926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>
        <v>0.5</v>
      </c>
      <c r="F10" s="33"/>
      <c r="G10" s="33"/>
      <c r="H10" s="33"/>
      <c r="I10" s="33"/>
      <c r="J10" s="33"/>
      <c r="K10" s="33"/>
      <c r="L10" s="33"/>
      <c r="M10" s="33">
        <v>2.2999999999999998</v>
      </c>
      <c r="N10" s="33"/>
      <c r="O10" s="33"/>
      <c r="P10" s="34"/>
      <c r="Q10" s="63">
        <f t="shared" si="0"/>
        <v>2.8</v>
      </c>
      <c r="R10" s="64">
        <f t="shared" si="1"/>
        <v>5.2336448598130838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0.8</v>
      </c>
      <c r="L11" s="33"/>
      <c r="M11" s="33"/>
      <c r="N11" s="33"/>
      <c r="O11" s="33"/>
      <c r="P11" s="34"/>
      <c r="Q11" s="63">
        <f t="shared" si="0"/>
        <v>0.8</v>
      </c>
      <c r="R11" s="64">
        <f t="shared" si="1"/>
        <v>1.4953271028037385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2</v>
      </c>
      <c r="E12" s="33"/>
      <c r="F12" s="33"/>
      <c r="G12" s="33">
        <v>1</v>
      </c>
      <c r="H12" s="33"/>
      <c r="I12" s="33"/>
      <c r="J12" s="33"/>
      <c r="K12" s="33"/>
      <c r="L12" s="33"/>
      <c r="M12" s="33"/>
      <c r="N12" s="33"/>
      <c r="O12" s="33"/>
      <c r="P12" s="34"/>
      <c r="Q12" s="63">
        <f t="shared" si="0"/>
        <v>3</v>
      </c>
      <c r="R12" s="64">
        <f t="shared" si="1"/>
        <v>5.6074766355140184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0.3</v>
      </c>
      <c r="E13" s="33">
        <v>0.5</v>
      </c>
      <c r="F13" s="33"/>
      <c r="G13" s="33">
        <v>1</v>
      </c>
      <c r="H13" s="33">
        <v>0.5</v>
      </c>
      <c r="I13" s="33">
        <v>0.1</v>
      </c>
      <c r="J13" s="33">
        <v>0.3</v>
      </c>
      <c r="K13" s="33">
        <v>0.2</v>
      </c>
      <c r="L13" s="33">
        <v>0.5</v>
      </c>
      <c r="M13" s="33">
        <v>0.4</v>
      </c>
      <c r="N13" s="33">
        <v>0.2</v>
      </c>
      <c r="O13" s="33">
        <v>1</v>
      </c>
      <c r="P13" s="34">
        <v>0.3</v>
      </c>
      <c r="Q13" s="63">
        <f t="shared" si="0"/>
        <v>5.3</v>
      </c>
      <c r="R13" s="64">
        <f t="shared" si="1"/>
        <v>9.9065420560747661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>
        <v>1.5</v>
      </c>
      <c r="F14" s="59"/>
      <c r="G14" s="59">
        <v>1</v>
      </c>
      <c r="H14" s="59"/>
      <c r="I14" s="59"/>
      <c r="J14" s="59">
        <v>1</v>
      </c>
      <c r="K14" s="59"/>
      <c r="L14" s="59"/>
      <c r="M14" s="59">
        <v>1.5</v>
      </c>
      <c r="N14" s="59">
        <v>0.5</v>
      </c>
      <c r="O14" s="59">
        <v>1</v>
      </c>
      <c r="P14" s="60">
        <v>0.5</v>
      </c>
      <c r="Q14" s="65">
        <f t="shared" si="0"/>
        <v>7</v>
      </c>
      <c r="R14" s="66">
        <f t="shared" si="1"/>
        <v>13.084112149532709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0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3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4.5</v>
      </c>
      <c r="P15" s="67">
        <f t="shared" si="2"/>
        <v>2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3143" priority="35">
      <formula>AND((D6/$D$5)&gt;0,(D6/$D$5)&lt;=0.2)</formula>
    </cfRule>
  </conditionalFormatting>
  <conditionalFormatting sqref="D6:D14">
    <cfRule type="expression" dxfId="3142" priority="36">
      <formula>AND((D6/$D$5)&gt;0.2,(D6/$D$5)&lt;=0.4)</formula>
    </cfRule>
  </conditionalFormatting>
  <conditionalFormatting sqref="D6:D14">
    <cfRule type="expression" dxfId="3141" priority="37">
      <formula>AND((D6/$D$5)*100&gt;40,(D6/$D$5)*100&lt;=60)</formula>
    </cfRule>
  </conditionalFormatting>
  <conditionalFormatting sqref="D6:D14">
    <cfRule type="expression" dxfId="3140" priority="38">
      <formula>AND((D6/$D$5)&gt;0.6,(D6/$D$5)&lt;=0.8)</formula>
    </cfRule>
  </conditionalFormatting>
  <conditionalFormatting sqref="D6:D14">
    <cfRule type="expression" dxfId="3139" priority="39">
      <formula>(D6/$D$5)&gt;0.8</formula>
    </cfRule>
  </conditionalFormatting>
  <conditionalFormatting sqref="E6:E14">
    <cfRule type="expression" dxfId="3138" priority="40">
      <formula>AND((E6/$E$5)&gt;0,(E6/$E$5)&lt;=0.2)</formula>
    </cfRule>
  </conditionalFormatting>
  <conditionalFormatting sqref="E6:E14">
    <cfRule type="expression" dxfId="3137" priority="41">
      <formula>AND((E6/$E$5)&gt;0.2,(E6/$E$5)&lt;=0.4)</formula>
    </cfRule>
  </conditionalFormatting>
  <conditionalFormatting sqref="E6:E14">
    <cfRule type="expression" dxfId="3136" priority="42">
      <formula>AND((E6/$E$5)&gt;0.4,(E6/$E$5)&lt;=0.6)</formula>
    </cfRule>
  </conditionalFormatting>
  <conditionalFormatting sqref="E6:E14">
    <cfRule type="expression" dxfId="3135" priority="43">
      <formula>AND((E6/$E$5)&gt;0.6,(E6/$E$5)&lt;=0.8)</formula>
    </cfRule>
  </conditionalFormatting>
  <conditionalFormatting sqref="E6:E14">
    <cfRule type="expression" dxfId="3134" priority="44">
      <formula>(E6/$E$5)&gt;0.8</formula>
    </cfRule>
  </conditionalFormatting>
  <conditionalFormatting sqref="F6:F14">
    <cfRule type="expression" dxfId="3133" priority="45">
      <formula>AND((F6/$F$5)&gt;0.2,(F6/$F$5)&lt;=0.4)</formula>
    </cfRule>
  </conditionalFormatting>
  <conditionalFormatting sqref="F6:F14">
    <cfRule type="expression" dxfId="3132" priority="46">
      <formula>AND((F6/$F$5)*100&gt;0,(F6/$F$5)*100&lt;=20)</formula>
    </cfRule>
  </conditionalFormatting>
  <conditionalFormatting sqref="F6:F14">
    <cfRule type="expression" dxfId="3131" priority="47">
      <formula>AND((F6/$F$5)*100&gt;40,(F6/$F$5)*100&lt;=60)</formula>
    </cfRule>
  </conditionalFormatting>
  <conditionalFormatting sqref="F6:F14">
    <cfRule type="expression" dxfId="3130" priority="48">
      <formula>AND((F6/$F$5)*100&gt;60,(F6/$F$5)*100&lt;=80)</formula>
    </cfRule>
  </conditionalFormatting>
  <conditionalFormatting sqref="F6:F14">
    <cfRule type="expression" dxfId="3129" priority="49">
      <formula>(F6/$F$5)&gt;0.8</formula>
    </cfRule>
  </conditionalFormatting>
  <conditionalFormatting sqref="G7:G14">
    <cfRule type="expression" dxfId="3128" priority="50">
      <formula>AND((G7/$G$5)&gt;0,(G7/$G$5)&lt;=0.2)</formula>
    </cfRule>
  </conditionalFormatting>
  <conditionalFormatting sqref="G7:G14">
    <cfRule type="expression" dxfId="3127" priority="51">
      <formula>AND((G7/$G$5)&gt;0.2,(G7/$G$5)&lt;=0.4)</formula>
    </cfRule>
  </conditionalFormatting>
  <conditionalFormatting sqref="G7:G14">
    <cfRule type="expression" dxfId="3126" priority="52">
      <formula>AND((G7/$G$5)&gt;0.4,(G7/$G$5)&lt;=0.6)</formula>
    </cfRule>
  </conditionalFormatting>
  <conditionalFormatting sqref="G7:G14">
    <cfRule type="expression" dxfId="3125" priority="53">
      <formula>AND((G7/$G$5)&gt;0.6,(G7/$G$5)*100&lt;=0.8)</formula>
    </cfRule>
  </conditionalFormatting>
  <conditionalFormatting sqref="G7:G14">
    <cfRule type="expression" dxfId="3124" priority="54">
      <formula>(G7/$G$5)&gt;0.8</formula>
    </cfRule>
  </conditionalFormatting>
  <conditionalFormatting sqref="H6:H14">
    <cfRule type="expression" dxfId="3123" priority="55">
      <formula>AND((H6/$H$5)&gt;0,(H6/$H$5)&lt;=0.2)</formula>
    </cfRule>
  </conditionalFormatting>
  <conditionalFormatting sqref="H6:H14">
    <cfRule type="expression" dxfId="3122" priority="56">
      <formula>AND((H6/$H$5)&gt;0.2,(H6/$H$5)&lt;=0.4)</formula>
    </cfRule>
  </conditionalFormatting>
  <conditionalFormatting sqref="H6:H14">
    <cfRule type="expression" dxfId="3121" priority="57">
      <formula>AND((H6/$H$5)&gt;0.4,(H6/$H$5)&lt;=0.6)</formula>
    </cfRule>
  </conditionalFormatting>
  <conditionalFormatting sqref="H6:H14">
    <cfRule type="expression" dxfId="3120" priority="58">
      <formula>AND((H6/$H$5)&gt;0.6,(H6/$H$5)&lt;=0.8)</formula>
    </cfRule>
  </conditionalFormatting>
  <conditionalFormatting sqref="H6:H14">
    <cfRule type="expression" dxfId="3119" priority="59">
      <formula>(H6/$H$5)&gt;0.8</formula>
    </cfRule>
  </conditionalFormatting>
  <conditionalFormatting sqref="D7:P12 D13:L13 N13:P13 D14:P14 D6:F6 H6:P6">
    <cfRule type="containsBlanks" dxfId="3118" priority="60">
      <formula>LEN(TRIM(D6))=0</formula>
    </cfRule>
  </conditionalFormatting>
  <conditionalFormatting sqref="I6:I14">
    <cfRule type="expression" dxfId="3117" priority="61">
      <formula>AND((I6/$I$5)&gt;0,(I6/$I$5)&lt;=0.2)</formula>
    </cfRule>
  </conditionalFormatting>
  <conditionalFormatting sqref="I6:I14">
    <cfRule type="expression" dxfId="3116" priority="62">
      <formula>AND((I6/$I$5)&gt;0.2,(I6/$I$5)&lt;=0.4)</formula>
    </cfRule>
  </conditionalFormatting>
  <conditionalFormatting sqref="I6:I14">
    <cfRule type="expression" dxfId="3115" priority="63">
      <formula>AND((I6/$I$5)&gt;0.4,(I6/$I$5)&lt;=0.6)</formula>
    </cfRule>
  </conditionalFormatting>
  <conditionalFormatting sqref="I6:I14">
    <cfRule type="expression" dxfId="3114" priority="64">
      <formula>AND((I6/$I$5)&gt;0.6,(I6/$I$5)&lt;=0.8)</formula>
    </cfRule>
  </conditionalFormatting>
  <conditionalFormatting sqref="I6:I14">
    <cfRule type="expression" dxfId="3113" priority="65">
      <formula>(I6/$I$5)&gt;0.8</formula>
    </cfRule>
  </conditionalFormatting>
  <conditionalFormatting sqref="J6:J14">
    <cfRule type="expression" dxfId="3112" priority="66">
      <formula>AND((J6/$J$5)&gt;0,(J6/$J$5)&lt;=0.2)</formula>
    </cfRule>
  </conditionalFormatting>
  <conditionalFormatting sqref="J6:J14">
    <cfRule type="expression" dxfId="3111" priority="67">
      <formula>AND((J6/$J$5)&gt;0.2,(J6/$J$5)&lt;=0.4)</formula>
    </cfRule>
  </conditionalFormatting>
  <conditionalFormatting sqref="J6:J14">
    <cfRule type="expression" dxfId="3110" priority="68">
      <formula>AND((J6/$J$5)&gt;0.4,(J6/$J$5)&lt;=0.62)</formula>
    </cfRule>
  </conditionalFormatting>
  <conditionalFormatting sqref="J6:J14">
    <cfRule type="expression" dxfId="3109" priority="69">
      <formula>AND((J6/$J$5)&gt;0.6,(J6/$J$5)&lt;=0.8)</formula>
    </cfRule>
  </conditionalFormatting>
  <conditionalFormatting sqref="J6:J14">
    <cfRule type="expression" dxfId="3108" priority="70">
      <formula>(J6/$J$5)&gt;0.8</formula>
    </cfRule>
  </conditionalFormatting>
  <conditionalFormatting sqref="K6:K14">
    <cfRule type="expression" dxfId="3107" priority="71">
      <formula>AND((K6/$K$5)&gt;0,(K6/$K$5)&lt;=0.2)</formula>
    </cfRule>
  </conditionalFormatting>
  <conditionalFormatting sqref="K6:K14">
    <cfRule type="expression" dxfId="3106" priority="72">
      <formula>AND((K6/$K$5)&gt;0.2,(K6/$K$5)&lt;=0.4)</formula>
    </cfRule>
  </conditionalFormatting>
  <conditionalFormatting sqref="K6:K14">
    <cfRule type="expression" dxfId="3105" priority="73">
      <formula>AND((K6/$K$5)&gt;0.4,(K6/$K$5)&lt;=0.6)</formula>
    </cfRule>
  </conditionalFormatting>
  <conditionalFormatting sqref="K6:K14">
    <cfRule type="expression" dxfId="3104" priority="74">
      <formula>AND((K6/$K$5)&gt;0.6,(K6/$K$5)&lt;=0.8)</formula>
    </cfRule>
  </conditionalFormatting>
  <conditionalFormatting sqref="K6:K14">
    <cfRule type="expression" dxfId="3103" priority="75">
      <formula>(K6/$K$5)&gt;0.8</formula>
    </cfRule>
  </conditionalFormatting>
  <conditionalFormatting sqref="L6:L14">
    <cfRule type="expression" dxfId="3102" priority="76">
      <formula>AND((L6/$L$5)&gt;0,(L6/$L$5)&lt;=0.2)</formula>
    </cfRule>
  </conditionalFormatting>
  <conditionalFormatting sqref="L6:L14">
    <cfRule type="expression" dxfId="3101" priority="77">
      <formula>AND((L6/$L$5)&gt;0.2,(L6/$L$5)&lt;=0.4)</formula>
    </cfRule>
  </conditionalFormatting>
  <conditionalFormatting sqref="L6:L14">
    <cfRule type="expression" dxfId="3100" priority="78">
      <formula>AND((L6/$L$5)&gt;0.4,(L6/$L$5)&lt;=0.6)</formula>
    </cfRule>
  </conditionalFormatting>
  <conditionalFormatting sqref="L6:L14">
    <cfRule type="expression" dxfId="3099" priority="79">
      <formula>AND((L6/$L$5)&gt;0.6,(L6/$L$5)&lt;=0.8)</formula>
    </cfRule>
  </conditionalFormatting>
  <conditionalFormatting sqref="L6:L14">
    <cfRule type="expression" dxfId="3098" priority="80">
      <formula>(L6/$L$5)&gt;0.8</formula>
    </cfRule>
  </conditionalFormatting>
  <conditionalFormatting sqref="M6:M12 M14">
    <cfRule type="expression" dxfId="3097" priority="81">
      <formula>AND((M6/$M$5)&gt;0,(M6/$M$5)&lt;=0.2)</formula>
    </cfRule>
  </conditionalFormatting>
  <conditionalFormatting sqref="M6:M12 M14">
    <cfRule type="expression" dxfId="3096" priority="82">
      <formula>AND((M6/$M$5)&gt;0.2,(M6/$M$5)&lt;=0.4)</formula>
    </cfRule>
  </conditionalFormatting>
  <conditionalFormatting sqref="M6:M12 M14">
    <cfRule type="expression" dxfId="3095" priority="83">
      <formula>AND((M6/$M$5)&gt;0.4,(M6/$M$5)&lt;=0.6)</formula>
    </cfRule>
  </conditionalFormatting>
  <conditionalFormatting sqref="M6:M12 M14">
    <cfRule type="expression" dxfId="3094" priority="84">
      <formula>AND((M6/$M$5)&gt;0.6,(M6/$M$5)&lt;=0.8)</formula>
    </cfRule>
  </conditionalFormatting>
  <conditionalFormatting sqref="M6:M12 M14">
    <cfRule type="expression" dxfId="3093" priority="85">
      <formula>(M6/$M$5)&gt;0.8</formula>
    </cfRule>
  </conditionalFormatting>
  <conditionalFormatting sqref="N6:N14">
    <cfRule type="expression" dxfId="3092" priority="86">
      <formula>AND((N6/$N$5)&gt;0,(N6/$N$5)&lt;=0.2)</formula>
    </cfRule>
  </conditionalFormatting>
  <conditionalFormatting sqref="N6:N14">
    <cfRule type="expression" dxfId="3091" priority="87">
      <formula>AND((N6/$N$5)&gt;0.2,(N6/$N$5)&lt;=0.4)</formula>
    </cfRule>
  </conditionalFormatting>
  <conditionalFormatting sqref="N6:N14">
    <cfRule type="expression" dxfId="3090" priority="88">
      <formula>AND((N6/$N$5)&gt;0.4,(N6/$N$5)&lt;=0.6)</formula>
    </cfRule>
  </conditionalFormatting>
  <conditionalFormatting sqref="N6:N14">
    <cfRule type="expression" dxfId="3089" priority="89">
      <formula>AND((N6/$N$5)&gt;0.6,(N6/$N$5)&lt;=0.8)</formula>
    </cfRule>
  </conditionalFormatting>
  <conditionalFormatting sqref="N6:N14">
    <cfRule type="expression" dxfId="3088" priority="90">
      <formula>(N6/$N$5)&gt;0.8</formula>
    </cfRule>
  </conditionalFormatting>
  <conditionalFormatting sqref="O6:O14">
    <cfRule type="expression" dxfId="3087" priority="91">
      <formula>AND((O6/$O$5)&gt;0,(O6/$O$5)&lt;=0.2)</formula>
    </cfRule>
  </conditionalFormatting>
  <conditionalFormatting sqref="O6:O14">
    <cfRule type="expression" dxfId="3086" priority="92">
      <formula>AND((O6/$O$5)&gt;0.2,(O6/$O$5)&lt;=0.4)</formula>
    </cfRule>
  </conditionalFormatting>
  <conditionalFormatting sqref="O6:O14">
    <cfRule type="expression" dxfId="3085" priority="93">
      <formula>AND((O6/$O$5)&gt;0.4,(O6/$O$5)&lt;=0.6)</formula>
    </cfRule>
  </conditionalFormatting>
  <conditionalFormatting sqref="O6:O14">
    <cfRule type="expression" dxfId="3084" priority="94">
      <formula>AND((O6/$O$5)&gt;0.6,(O6/$O$5)&lt;=0.8)</formula>
    </cfRule>
  </conditionalFormatting>
  <conditionalFormatting sqref="O6:O14">
    <cfRule type="expression" dxfId="3083" priority="95">
      <formula>(O6/$O$5)&gt;0.8</formula>
    </cfRule>
  </conditionalFormatting>
  <conditionalFormatting sqref="P6:P14">
    <cfRule type="expression" dxfId="3082" priority="96">
      <formula>AND((P6/$P$5)&gt;0,(P6/$P$5)&lt;=0.2)</formula>
    </cfRule>
  </conditionalFormatting>
  <conditionalFormatting sqref="P6:P14">
    <cfRule type="expression" dxfId="3081" priority="97">
      <formula>AND((P6/$P$5)&gt;0.2,(P6/$P$5)&lt;=0.4)</formula>
    </cfRule>
  </conditionalFormatting>
  <conditionalFormatting sqref="P6:P14">
    <cfRule type="expression" dxfId="3080" priority="98">
      <formula>AND((P6/$P$5)&gt;0.4,(P6/$P$5)&lt;=0.6)</formula>
    </cfRule>
  </conditionalFormatting>
  <conditionalFormatting sqref="P6:P14">
    <cfRule type="expression" dxfId="3079" priority="99">
      <formula>AND((P6/$P$5)&gt;0.6,(P6/$P$5)&lt;=0.8)</formula>
    </cfRule>
  </conditionalFormatting>
  <conditionalFormatting sqref="P6:P14">
    <cfRule type="expression" dxfId="3078" priority="100">
      <formula>(P6/$P$5)&gt;0.8</formula>
    </cfRule>
  </conditionalFormatting>
  <conditionalFormatting sqref="Q5:R14">
    <cfRule type="containsBlanks" dxfId="3077" priority="101">
      <formula>LEN(TRIM(Q5))=0</formula>
    </cfRule>
  </conditionalFormatting>
  <conditionalFormatting sqref="Q6:R14 D5:P5 D13:L13 N13:P13 D14:P14 D7:P12 D6:F6 H6:P6">
    <cfRule type="cellIs" dxfId="3076" priority="102" operator="equal">
      <formula>0</formula>
    </cfRule>
  </conditionalFormatting>
  <conditionalFormatting sqref="R5">
    <cfRule type="cellIs" dxfId="3075" priority="34" operator="greaterThan">
      <formula>100</formula>
    </cfRule>
  </conditionalFormatting>
  <conditionalFormatting sqref="R5">
    <cfRule type="cellIs" dxfId="3074" priority="33" operator="lessThan">
      <formula>100</formula>
    </cfRule>
  </conditionalFormatting>
  <conditionalFormatting sqref="R6:R14">
    <cfRule type="top10" dxfId="3073" priority="32" rank="3"/>
  </conditionalFormatting>
  <conditionalFormatting sqref="G12">
    <cfRule type="expression" dxfId="3072" priority="27">
      <formula>AND((G12/$I$5)&gt;0,(G12/$I$5)&lt;=0.2)</formula>
    </cfRule>
  </conditionalFormatting>
  <conditionalFormatting sqref="G12">
    <cfRule type="expression" dxfId="3071" priority="28">
      <formula>AND((G12/$I$5)&gt;0.2,(G12/$I$5)&lt;=0.4)</formula>
    </cfRule>
  </conditionalFormatting>
  <conditionalFormatting sqref="G12">
    <cfRule type="expression" dxfId="3070" priority="29">
      <formula>AND((G12/$I$5)&gt;0.4,(G12/$I$5)&lt;=0.6)</formula>
    </cfRule>
  </conditionalFormatting>
  <conditionalFormatting sqref="G12">
    <cfRule type="expression" dxfId="3069" priority="30">
      <formula>AND((G12/$I$5)&gt;0.6,(G12/$I$5)&lt;=0.8)</formula>
    </cfRule>
  </conditionalFormatting>
  <conditionalFormatting sqref="G12">
    <cfRule type="expression" dxfId="3068" priority="31">
      <formula>(G12/$I$5)&gt;0.8</formula>
    </cfRule>
  </conditionalFormatting>
  <conditionalFormatting sqref="G12">
    <cfRule type="expression" dxfId="3067" priority="22">
      <formula>AND((G12/$E$5)&gt;0,(G12/$E$5)&lt;=0.2)</formula>
    </cfRule>
  </conditionalFormatting>
  <conditionalFormatting sqref="G12">
    <cfRule type="expression" dxfId="3066" priority="23">
      <formula>AND((G12/$E$5)&gt;0.2,(G12/$E$5)&lt;=0.4)</formula>
    </cfRule>
  </conditionalFormatting>
  <conditionalFormatting sqref="G12">
    <cfRule type="expression" dxfId="3065" priority="24">
      <formula>AND((G12/$E$5)&gt;0.4,(G12/$E$5)&lt;=0.6)</formula>
    </cfRule>
  </conditionalFormatting>
  <conditionalFormatting sqref="G12">
    <cfRule type="expression" dxfId="3064" priority="25">
      <formula>AND((G12/$E$5)&gt;0.6,(G12/$E$5)&lt;=0.8)</formula>
    </cfRule>
  </conditionalFormatting>
  <conditionalFormatting sqref="G12">
    <cfRule type="expression" dxfId="3063" priority="26">
      <formula>(G12/$E$5)&gt;0.8</formula>
    </cfRule>
  </conditionalFormatting>
  <conditionalFormatting sqref="M13">
    <cfRule type="containsBlanks" dxfId="3062" priority="15">
      <formula>LEN(TRIM(M13))=0</formula>
    </cfRule>
  </conditionalFormatting>
  <conditionalFormatting sqref="M13">
    <cfRule type="expression" dxfId="3061" priority="16">
      <formula>AND((M13/$M$5)&gt;0,(M13/$M$5)&lt;=0.2)</formula>
    </cfRule>
  </conditionalFormatting>
  <conditionalFormatting sqref="M13">
    <cfRule type="expression" dxfId="3060" priority="17">
      <formula>AND((M13/$M$5)&gt;0.2,(M13/$M$5)&lt;=0.4)</formula>
    </cfRule>
  </conditionalFormatting>
  <conditionalFormatting sqref="M13">
    <cfRule type="expression" dxfId="3059" priority="18">
      <formula>AND((M13/$M$5)&gt;0.4,(M13/$M$5)&lt;=0.6)</formula>
    </cfRule>
  </conditionalFormatting>
  <conditionalFormatting sqref="M13">
    <cfRule type="expression" dxfId="3058" priority="19">
      <formula>AND((M13/$M$5)&gt;0.6,(M13/$M$5)&lt;=0.8)</formula>
    </cfRule>
  </conditionalFormatting>
  <conditionalFormatting sqref="M13">
    <cfRule type="expression" dxfId="3057" priority="20">
      <formula>(M13/$M$5)&gt;0.8</formula>
    </cfRule>
  </conditionalFormatting>
  <conditionalFormatting sqref="M13">
    <cfRule type="cellIs" dxfId="3056" priority="21" operator="equal">
      <formula>0</formula>
    </cfRule>
  </conditionalFormatting>
  <conditionalFormatting sqref="M14">
    <cfRule type="expression" dxfId="3055" priority="10">
      <formula>AND((M14/$L$5)&gt;0,(M14/$L$5)&lt;=0.2)</formula>
    </cfRule>
  </conditionalFormatting>
  <conditionalFormatting sqref="M14">
    <cfRule type="expression" dxfId="3054" priority="11">
      <formula>AND((M14/$L$5)&gt;0.2,(M14/$L$5)&lt;=0.4)</formula>
    </cfRule>
  </conditionalFormatting>
  <conditionalFormatting sqref="M14">
    <cfRule type="expression" dxfId="3053" priority="12">
      <formula>AND((M14/$L$5)&gt;0.4,(M14/$L$5)&lt;=0.6)</formula>
    </cfRule>
  </conditionalFormatting>
  <conditionalFormatting sqref="M14">
    <cfRule type="expression" dxfId="3052" priority="13">
      <formula>AND((M14/$L$5)&gt;0.6,(M14/$L$5)&lt;=0.8)</formula>
    </cfRule>
  </conditionalFormatting>
  <conditionalFormatting sqref="M14">
    <cfRule type="expression" dxfId="3051" priority="14">
      <formula>(M14/$L$5)&gt;0.8</formula>
    </cfRule>
  </conditionalFormatting>
  <conditionalFormatting sqref="G6">
    <cfRule type="containsBlanks" dxfId="3050" priority="3">
      <formula>LEN(TRIM(G6))=0</formula>
    </cfRule>
  </conditionalFormatting>
  <conditionalFormatting sqref="G6">
    <cfRule type="expression" dxfId="3049" priority="4">
      <formula>AND((G6/$J$5)&gt;0,(G6/$J$5)&lt;=0.2)</formula>
    </cfRule>
  </conditionalFormatting>
  <conditionalFormatting sqref="G6">
    <cfRule type="expression" dxfId="3048" priority="5">
      <formula>AND((G6/$J$5)&gt;0.2,(G6/$J$5)&lt;=0.4)</formula>
    </cfRule>
  </conditionalFormatting>
  <conditionalFormatting sqref="G6">
    <cfRule type="expression" dxfId="3047" priority="6">
      <formula>AND((G6/$J$5)&gt;0.4,(G6/$J$5)&lt;=0.62)</formula>
    </cfRule>
  </conditionalFormatting>
  <conditionalFormatting sqref="G6">
    <cfRule type="expression" dxfId="3046" priority="7">
      <formula>AND((G6/$J$5)&gt;0.6,(G6/$J$5)&lt;=0.8)</formula>
    </cfRule>
  </conditionalFormatting>
  <conditionalFormatting sqref="G6">
    <cfRule type="expression" dxfId="3045" priority="8">
      <formula>(G6/$J$5)&gt;0.8</formula>
    </cfRule>
  </conditionalFormatting>
  <conditionalFormatting sqref="G6">
    <cfRule type="cellIs" dxfId="3044" priority="9" operator="equal">
      <formula>0</formula>
    </cfRule>
  </conditionalFormatting>
  <conditionalFormatting sqref="D15:P15">
    <cfRule type="cellIs" dxfId="3043" priority="2" operator="greaterThan">
      <formula>D5</formula>
    </cfRule>
  </conditionalFormatting>
  <conditionalFormatting sqref="D15:P15">
    <cfRule type="cellIs" dxfId="3042" priority="1" operator="lessThan">
      <formula>D5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D225-5A69-4E74-8C95-E5566AAF11CE}">
  <dimension ref="A1:V17"/>
  <sheetViews>
    <sheetView workbookViewId="0">
      <selection activeCell="C17" sqref="C17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5</v>
      </c>
      <c r="F5" s="30">
        <v>3.5</v>
      </c>
      <c r="G5" s="30">
        <v>5</v>
      </c>
      <c r="H5" s="30">
        <v>4</v>
      </c>
      <c r="I5" s="30">
        <v>5</v>
      </c>
      <c r="J5" s="30">
        <v>5</v>
      </c>
      <c r="K5" s="30">
        <v>5</v>
      </c>
      <c r="L5" s="30">
        <v>5</v>
      </c>
      <c r="M5" s="30">
        <v>5</v>
      </c>
      <c r="N5" s="30">
        <v>4</v>
      </c>
      <c r="O5" s="30">
        <v>5</v>
      </c>
      <c r="P5" s="31">
        <v>5</v>
      </c>
      <c r="Q5" s="61">
        <f t="shared" ref="Q5:Q14" si="0">SUM(D5:P5)</f>
        <v>61.5</v>
      </c>
      <c r="R5" s="62">
        <f>IF($Q$5=0,"",SUM(Q6:Q14)/$Q$5*100)</f>
        <v>100.00000000000003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>
        <v>3</v>
      </c>
      <c r="E6" s="33">
        <v>3</v>
      </c>
      <c r="F6" s="33"/>
      <c r="G6" s="33">
        <v>3.5</v>
      </c>
      <c r="H6" s="68"/>
      <c r="I6" s="33">
        <v>0.5</v>
      </c>
      <c r="J6" s="33">
        <v>0.5</v>
      </c>
      <c r="K6" s="33"/>
      <c r="L6" s="33">
        <v>2</v>
      </c>
      <c r="M6" s="33">
        <v>3.5</v>
      </c>
      <c r="N6" s="33">
        <v>1</v>
      </c>
      <c r="O6" s="33">
        <v>1</v>
      </c>
      <c r="P6" s="34">
        <v>1</v>
      </c>
      <c r="Q6" s="63">
        <f t="shared" si="0"/>
        <v>19</v>
      </c>
      <c r="R6" s="64">
        <f t="shared" ref="R6:R14" si="1">IF($Q$5=0,0,Q6/$Q$5*100)</f>
        <v>30.894308943089431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3.2</v>
      </c>
      <c r="G7" s="33"/>
      <c r="H7" s="33">
        <v>3.5</v>
      </c>
      <c r="I7" s="33"/>
      <c r="J7" s="33"/>
      <c r="K7" s="33"/>
      <c r="L7" s="33"/>
      <c r="M7" s="33"/>
      <c r="N7" s="33"/>
      <c r="O7" s="33"/>
      <c r="P7" s="34"/>
      <c r="Q7" s="63">
        <f t="shared" si="0"/>
        <v>6.7</v>
      </c>
      <c r="R7" s="64">
        <f t="shared" si="1"/>
        <v>10.894308943089431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1.5</v>
      </c>
      <c r="F8" s="33"/>
      <c r="G8" s="33"/>
      <c r="H8" s="33"/>
      <c r="I8" s="33"/>
      <c r="J8" s="33">
        <v>3.8</v>
      </c>
      <c r="K8" s="33"/>
      <c r="L8" s="33">
        <v>1</v>
      </c>
      <c r="M8" s="33"/>
      <c r="N8" s="33">
        <v>1</v>
      </c>
      <c r="O8" s="33">
        <v>0.5</v>
      </c>
      <c r="P8" s="34">
        <v>2</v>
      </c>
      <c r="Q8" s="63">
        <f t="shared" si="0"/>
        <v>9.8000000000000007</v>
      </c>
      <c r="R8" s="64">
        <f t="shared" si="1"/>
        <v>15.934959349593496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1.4</v>
      </c>
      <c r="E9" s="33"/>
      <c r="F9" s="33"/>
      <c r="G9" s="33"/>
      <c r="H9" s="33"/>
      <c r="I9" s="33">
        <v>4</v>
      </c>
      <c r="J9" s="33"/>
      <c r="K9" s="33">
        <v>3.7</v>
      </c>
      <c r="L9" s="33"/>
      <c r="M9" s="33"/>
      <c r="N9" s="33"/>
      <c r="O9" s="33"/>
      <c r="P9" s="34"/>
      <c r="Q9" s="63">
        <f t="shared" si="0"/>
        <v>9.1000000000000014</v>
      </c>
      <c r="R9" s="64">
        <f t="shared" si="1"/>
        <v>14.796747967479677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/>
      <c r="L10" s="33"/>
      <c r="M10" s="33">
        <v>1</v>
      </c>
      <c r="N10" s="33"/>
      <c r="O10" s="33">
        <v>1.5</v>
      </c>
      <c r="P10" s="34"/>
      <c r="Q10" s="63">
        <f t="shared" si="0"/>
        <v>2.5</v>
      </c>
      <c r="R10" s="64">
        <f t="shared" si="1"/>
        <v>4.0650406504065035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0.5</v>
      </c>
      <c r="L11" s="33"/>
      <c r="M11" s="33"/>
      <c r="N11" s="33"/>
      <c r="O11" s="33"/>
      <c r="P11" s="34"/>
      <c r="Q11" s="63">
        <f t="shared" si="0"/>
        <v>0.5</v>
      </c>
      <c r="R11" s="64">
        <f t="shared" si="1"/>
        <v>0.81300813008130091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0.5</v>
      </c>
      <c r="E12" s="33"/>
      <c r="F12" s="33"/>
      <c r="G12" s="33">
        <v>0.5</v>
      </c>
      <c r="H12" s="33"/>
      <c r="I12" s="33"/>
      <c r="J12" s="33">
        <v>0.1</v>
      </c>
      <c r="K12" s="33"/>
      <c r="L12" s="33">
        <v>1</v>
      </c>
      <c r="M12" s="33"/>
      <c r="N12" s="33"/>
      <c r="O12" s="33"/>
      <c r="P12" s="34"/>
      <c r="Q12" s="63">
        <f t="shared" si="0"/>
        <v>2.1</v>
      </c>
      <c r="R12" s="64">
        <f t="shared" si="1"/>
        <v>3.4146341463414638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0.1</v>
      </c>
      <c r="E13" s="33">
        <v>0.5</v>
      </c>
      <c r="F13" s="33">
        <v>0.3</v>
      </c>
      <c r="G13" s="33">
        <v>0.5</v>
      </c>
      <c r="H13" s="33">
        <v>0.5</v>
      </c>
      <c r="I13" s="33">
        <v>0.3</v>
      </c>
      <c r="J13" s="33">
        <v>0.5</v>
      </c>
      <c r="K13" s="33">
        <v>0.6</v>
      </c>
      <c r="L13" s="33">
        <v>0.5</v>
      </c>
      <c r="M13" s="33">
        <v>0.3</v>
      </c>
      <c r="N13" s="33"/>
      <c r="O13" s="33">
        <v>0.5</v>
      </c>
      <c r="P13" s="34">
        <v>1</v>
      </c>
      <c r="Q13" s="63">
        <f t="shared" si="0"/>
        <v>5.6</v>
      </c>
      <c r="R13" s="64">
        <f t="shared" si="1"/>
        <v>9.1056910569105689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>
        <v>0.5</v>
      </c>
      <c r="H14" s="59"/>
      <c r="I14" s="59">
        <v>0.2</v>
      </c>
      <c r="J14" s="59">
        <v>0.1</v>
      </c>
      <c r="K14" s="59">
        <v>0.2</v>
      </c>
      <c r="L14" s="59">
        <v>0.5</v>
      </c>
      <c r="M14" s="59">
        <v>0.2</v>
      </c>
      <c r="N14" s="59">
        <v>2</v>
      </c>
      <c r="O14" s="59">
        <v>1.5</v>
      </c>
      <c r="P14" s="60">
        <v>1</v>
      </c>
      <c r="Q14" s="65">
        <f t="shared" si="0"/>
        <v>6.2</v>
      </c>
      <c r="R14" s="66">
        <f t="shared" si="1"/>
        <v>10.081300813008131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3.5</v>
      </c>
      <c r="G15" s="67">
        <f t="shared" si="2"/>
        <v>5</v>
      </c>
      <c r="H15" s="67">
        <f t="shared" si="2"/>
        <v>4</v>
      </c>
      <c r="I15" s="67">
        <f t="shared" si="2"/>
        <v>5</v>
      </c>
      <c r="J15" s="67">
        <f t="shared" si="2"/>
        <v>4.9999999999999991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3041" priority="35">
      <formula>AND((D6/$D$5)&gt;0,(D6/$D$5)&lt;=0.2)</formula>
    </cfRule>
  </conditionalFormatting>
  <conditionalFormatting sqref="D6:D14">
    <cfRule type="expression" dxfId="3040" priority="36">
      <formula>AND((D6/$D$5)&gt;0.2,(D6/$D$5)&lt;=0.4)</formula>
    </cfRule>
  </conditionalFormatting>
  <conditionalFormatting sqref="D6:D14">
    <cfRule type="expression" dxfId="3039" priority="37">
      <formula>AND((D6/$D$5)*100&gt;40,(D6/$D$5)*100&lt;=60)</formula>
    </cfRule>
  </conditionalFormatting>
  <conditionalFormatting sqref="D6:D14">
    <cfRule type="expression" dxfId="3038" priority="38">
      <formula>AND((D6/$D$5)&gt;0.6,(D6/$D$5)&lt;=0.8)</formula>
    </cfRule>
  </conditionalFormatting>
  <conditionalFormatting sqref="D6:D14">
    <cfRule type="expression" dxfId="3037" priority="39">
      <formula>(D6/$D$5)&gt;0.8</formula>
    </cfRule>
  </conditionalFormatting>
  <conditionalFormatting sqref="E6:E14">
    <cfRule type="expression" dxfId="3036" priority="40">
      <formula>AND((E6/$E$5)&gt;0,(E6/$E$5)&lt;=0.2)</formula>
    </cfRule>
  </conditionalFormatting>
  <conditionalFormatting sqref="E6:E14">
    <cfRule type="expression" dxfId="3035" priority="41">
      <formula>AND((E6/$E$5)&gt;0.2,(E6/$E$5)&lt;=0.4)</formula>
    </cfRule>
  </conditionalFormatting>
  <conditionalFormatting sqref="E6:E14">
    <cfRule type="expression" dxfId="3034" priority="42">
      <formula>AND((E6/$E$5)&gt;0.4,(E6/$E$5)&lt;=0.6)</formula>
    </cfRule>
  </conditionalFormatting>
  <conditionalFormatting sqref="E6:E14">
    <cfRule type="expression" dxfId="3033" priority="43">
      <formula>AND((E6/$E$5)&gt;0.6,(E6/$E$5)&lt;=0.8)</formula>
    </cfRule>
  </conditionalFormatting>
  <conditionalFormatting sqref="E6:E14">
    <cfRule type="expression" dxfId="3032" priority="44">
      <formula>(E6/$E$5)&gt;0.8</formula>
    </cfRule>
  </conditionalFormatting>
  <conditionalFormatting sqref="F6:F14">
    <cfRule type="expression" dxfId="3031" priority="45">
      <formula>AND((F6/$F$5)&gt;0.2,(F6/$F$5)&lt;=0.4)</formula>
    </cfRule>
  </conditionalFormatting>
  <conditionalFormatting sqref="F6:F14">
    <cfRule type="expression" dxfId="3030" priority="46">
      <formula>AND((F6/$F$5)*100&gt;0,(F6/$F$5)*100&lt;=20)</formula>
    </cfRule>
  </conditionalFormatting>
  <conditionalFormatting sqref="F6:F14">
    <cfRule type="expression" dxfId="3029" priority="47">
      <formula>AND((F6/$F$5)*100&gt;40,(F6/$F$5)*100&lt;=60)</formula>
    </cfRule>
  </conditionalFormatting>
  <conditionalFormatting sqref="F6:F14">
    <cfRule type="expression" dxfId="3028" priority="48">
      <formula>AND((F6/$F$5)*100&gt;60,(F6/$F$5)*100&lt;=80)</formula>
    </cfRule>
  </conditionalFormatting>
  <conditionalFormatting sqref="F6:F14">
    <cfRule type="expression" dxfId="3027" priority="49">
      <formula>(F6/$F$5)&gt;0.8</formula>
    </cfRule>
  </conditionalFormatting>
  <conditionalFormatting sqref="G7:G14">
    <cfRule type="expression" dxfId="3026" priority="50">
      <formula>AND((G7/$G$5)&gt;0,(G7/$G$5)&lt;=0.2)</formula>
    </cfRule>
  </conditionalFormatting>
  <conditionalFormatting sqref="G7:G14">
    <cfRule type="expression" dxfId="3025" priority="51">
      <formula>AND((G7/$G$5)&gt;0.2,(G7/$G$5)&lt;=0.4)</formula>
    </cfRule>
  </conditionalFormatting>
  <conditionalFormatting sqref="G7:G14">
    <cfRule type="expression" dxfId="3024" priority="52">
      <formula>AND((G7/$G$5)&gt;0.4,(G7/$G$5)&lt;=0.6)</formula>
    </cfRule>
  </conditionalFormatting>
  <conditionalFormatting sqref="G7:G14">
    <cfRule type="expression" dxfId="3023" priority="53">
      <formula>AND((G7/$G$5)&gt;0.6,(G7/$G$5)*100&lt;=0.8)</formula>
    </cfRule>
  </conditionalFormatting>
  <conditionalFormatting sqref="G7:G14">
    <cfRule type="expression" dxfId="3022" priority="54">
      <formula>(G7/$G$5)&gt;0.8</formula>
    </cfRule>
  </conditionalFormatting>
  <conditionalFormatting sqref="H6:H14">
    <cfRule type="expression" dxfId="3021" priority="55">
      <formula>AND((H6/$H$5)&gt;0,(H6/$H$5)&lt;=0.2)</formula>
    </cfRule>
  </conditionalFormatting>
  <conditionalFormatting sqref="H6:H14">
    <cfRule type="expression" dxfId="3020" priority="56">
      <formula>AND((H6/$H$5)&gt;0.2,(H6/$H$5)&lt;=0.4)</formula>
    </cfRule>
  </conditionalFormatting>
  <conditionalFormatting sqref="H6:H14">
    <cfRule type="expression" dxfId="3019" priority="57">
      <formula>AND((H6/$H$5)&gt;0.4,(H6/$H$5)&lt;=0.6)</formula>
    </cfRule>
  </conditionalFormatting>
  <conditionalFormatting sqref="H6:H14">
    <cfRule type="expression" dxfId="3018" priority="58">
      <formula>AND((H6/$H$5)&gt;0.6,(H6/$H$5)&lt;=0.8)</formula>
    </cfRule>
  </conditionalFormatting>
  <conditionalFormatting sqref="H6:H14">
    <cfRule type="expression" dxfId="3017" priority="59">
      <formula>(H6/$H$5)&gt;0.8</formula>
    </cfRule>
  </conditionalFormatting>
  <conditionalFormatting sqref="D7:P12 D13:L13 N13:P13 D14:P14 D6:F6 H6:P6">
    <cfRule type="containsBlanks" dxfId="3016" priority="60">
      <formula>LEN(TRIM(D6))=0</formula>
    </cfRule>
  </conditionalFormatting>
  <conditionalFormatting sqref="I6:I14">
    <cfRule type="expression" dxfId="3015" priority="61">
      <formula>AND((I6/$I$5)&gt;0,(I6/$I$5)&lt;=0.2)</formula>
    </cfRule>
  </conditionalFormatting>
  <conditionalFormatting sqref="I6:I14">
    <cfRule type="expression" dxfId="3014" priority="62">
      <formula>AND((I6/$I$5)&gt;0.2,(I6/$I$5)&lt;=0.4)</formula>
    </cfRule>
  </conditionalFormatting>
  <conditionalFormatting sqref="I6:I14">
    <cfRule type="expression" dxfId="3013" priority="63">
      <formula>AND((I6/$I$5)&gt;0.4,(I6/$I$5)&lt;=0.6)</formula>
    </cfRule>
  </conditionalFormatting>
  <conditionalFormatting sqref="I6:I14">
    <cfRule type="expression" dxfId="3012" priority="64">
      <formula>AND((I6/$I$5)&gt;0.6,(I6/$I$5)&lt;=0.8)</formula>
    </cfRule>
  </conditionalFormatting>
  <conditionalFormatting sqref="I6:I14">
    <cfRule type="expression" dxfId="3011" priority="65">
      <formula>(I6/$I$5)&gt;0.8</formula>
    </cfRule>
  </conditionalFormatting>
  <conditionalFormatting sqref="J6:J14">
    <cfRule type="expression" dxfId="3010" priority="66">
      <formula>AND((J6/$J$5)&gt;0,(J6/$J$5)&lt;=0.2)</formula>
    </cfRule>
  </conditionalFormatting>
  <conditionalFormatting sqref="J6:J14">
    <cfRule type="expression" dxfId="3009" priority="67">
      <formula>AND((J6/$J$5)&gt;0.2,(J6/$J$5)&lt;=0.4)</formula>
    </cfRule>
  </conditionalFormatting>
  <conditionalFormatting sqref="J6:J14">
    <cfRule type="expression" dxfId="3008" priority="68">
      <formula>AND((J6/$J$5)&gt;0.4,(J6/$J$5)&lt;=0.62)</formula>
    </cfRule>
  </conditionalFormatting>
  <conditionalFormatting sqref="J6:J14">
    <cfRule type="expression" dxfId="3007" priority="69">
      <formula>AND((J6/$J$5)&gt;0.6,(J6/$J$5)&lt;=0.8)</formula>
    </cfRule>
  </conditionalFormatting>
  <conditionalFormatting sqref="J6:J14">
    <cfRule type="expression" dxfId="3006" priority="70">
      <formula>(J6/$J$5)&gt;0.8</formula>
    </cfRule>
  </conditionalFormatting>
  <conditionalFormatting sqref="K6:K14">
    <cfRule type="expression" dxfId="3005" priority="71">
      <formula>AND((K6/$K$5)&gt;0,(K6/$K$5)&lt;=0.2)</formula>
    </cfRule>
  </conditionalFormatting>
  <conditionalFormatting sqref="K6:K14">
    <cfRule type="expression" dxfId="3004" priority="72">
      <formula>AND((K6/$K$5)&gt;0.2,(K6/$K$5)&lt;=0.4)</formula>
    </cfRule>
  </conditionalFormatting>
  <conditionalFormatting sqref="K6:K14">
    <cfRule type="expression" dxfId="3003" priority="73">
      <formula>AND((K6/$K$5)&gt;0.4,(K6/$K$5)&lt;=0.6)</formula>
    </cfRule>
  </conditionalFormatting>
  <conditionalFormatting sqref="K6:K14">
    <cfRule type="expression" dxfId="3002" priority="74">
      <formula>AND((K6/$K$5)&gt;0.6,(K6/$K$5)&lt;=0.8)</formula>
    </cfRule>
  </conditionalFormatting>
  <conditionalFormatting sqref="K6:K14">
    <cfRule type="expression" dxfId="3001" priority="75">
      <formula>(K6/$K$5)&gt;0.8</formula>
    </cfRule>
  </conditionalFormatting>
  <conditionalFormatting sqref="L6:L14">
    <cfRule type="expression" dxfId="3000" priority="76">
      <formula>AND((L6/$L$5)&gt;0,(L6/$L$5)&lt;=0.2)</formula>
    </cfRule>
  </conditionalFormatting>
  <conditionalFormatting sqref="L6:L14">
    <cfRule type="expression" dxfId="2999" priority="77">
      <formula>AND((L6/$L$5)&gt;0.2,(L6/$L$5)&lt;=0.4)</formula>
    </cfRule>
  </conditionalFormatting>
  <conditionalFormatting sqref="L6:L14">
    <cfRule type="expression" dxfId="2998" priority="78">
      <formula>AND((L6/$L$5)&gt;0.4,(L6/$L$5)&lt;=0.6)</formula>
    </cfRule>
  </conditionalFormatting>
  <conditionalFormatting sqref="L6:L14">
    <cfRule type="expression" dxfId="2997" priority="79">
      <formula>AND((L6/$L$5)&gt;0.6,(L6/$L$5)&lt;=0.8)</formula>
    </cfRule>
  </conditionalFormatting>
  <conditionalFormatting sqref="L6:L14">
    <cfRule type="expression" dxfId="2996" priority="80">
      <formula>(L6/$L$5)&gt;0.8</formula>
    </cfRule>
  </conditionalFormatting>
  <conditionalFormatting sqref="M6:M12 M14">
    <cfRule type="expression" dxfId="2995" priority="81">
      <formula>AND((M6/$M$5)&gt;0,(M6/$M$5)&lt;=0.2)</formula>
    </cfRule>
  </conditionalFormatting>
  <conditionalFormatting sqref="M6:M12 M14">
    <cfRule type="expression" dxfId="2994" priority="82">
      <formula>AND((M6/$M$5)&gt;0.2,(M6/$M$5)&lt;=0.4)</formula>
    </cfRule>
  </conditionalFormatting>
  <conditionalFormatting sqref="M6:M12 M14">
    <cfRule type="expression" dxfId="2993" priority="83">
      <formula>AND((M6/$M$5)&gt;0.4,(M6/$M$5)&lt;=0.6)</formula>
    </cfRule>
  </conditionalFormatting>
  <conditionalFormatting sqref="M6:M12 M14">
    <cfRule type="expression" dxfId="2992" priority="84">
      <formula>AND((M6/$M$5)&gt;0.6,(M6/$M$5)&lt;=0.8)</formula>
    </cfRule>
  </conditionalFormatting>
  <conditionalFormatting sqref="M6:M12 M14">
    <cfRule type="expression" dxfId="2991" priority="85">
      <formula>(M6/$M$5)&gt;0.8</formula>
    </cfRule>
  </conditionalFormatting>
  <conditionalFormatting sqref="N6:N14">
    <cfRule type="expression" dxfId="2990" priority="86">
      <formula>AND((N6/$N$5)&gt;0,(N6/$N$5)&lt;=0.2)</formula>
    </cfRule>
  </conditionalFormatting>
  <conditionalFormatting sqref="N6:N14">
    <cfRule type="expression" dxfId="2989" priority="87">
      <formula>AND((N6/$N$5)&gt;0.2,(N6/$N$5)&lt;=0.4)</formula>
    </cfRule>
  </conditionalFormatting>
  <conditionalFormatting sqref="N6:N14">
    <cfRule type="expression" dxfId="2988" priority="88">
      <formula>AND((N6/$N$5)&gt;0.4,(N6/$N$5)&lt;=0.6)</formula>
    </cfRule>
  </conditionalFormatting>
  <conditionalFormatting sqref="N6:N14">
    <cfRule type="expression" dxfId="2987" priority="89">
      <formula>AND((N6/$N$5)&gt;0.6,(N6/$N$5)&lt;=0.8)</formula>
    </cfRule>
  </conditionalFormatting>
  <conditionalFormatting sqref="N6:N14">
    <cfRule type="expression" dxfId="2986" priority="90">
      <formula>(N6/$N$5)&gt;0.8</formula>
    </cfRule>
  </conditionalFormatting>
  <conditionalFormatting sqref="O6:O14">
    <cfRule type="expression" dxfId="2985" priority="91">
      <formula>AND((O6/$O$5)&gt;0,(O6/$O$5)&lt;=0.2)</formula>
    </cfRule>
  </conditionalFormatting>
  <conditionalFormatting sqref="O6:O14">
    <cfRule type="expression" dxfId="2984" priority="92">
      <formula>AND((O6/$O$5)&gt;0.2,(O6/$O$5)&lt;=0.4)</formula>
    </cfRule>
  </conditionalFormatting>
  <conditionalFormatting sqref="O6:O14">
    <cfRule type="expression" dxfId="2983" priority="93">
      <formula>AND((O6/$O$5)&gt;0.4,(O6/$O$5)&lt;=0.6)</formula>
    </cfRule>
  </conditionalFormatting>
  <conditionalFormatting sqref="O6:O14">
    <cfRule type="expression" dxfId="2982" priority="94">
      <formula>AND((O6/$O$5)&gt;0.6,(O6/$O$5)&lt;=0.8)</formula>
    </cfRule>
  </conditionalFormatting>
  <conditionalFormatting sqref="O6:O14">
    <cfRule type="expression" dxfId="2981" priority="95">
      <formula>(O6/$O$5)&gt;0.8</formula>
    </cfRule>
  </conditionalFormatting>
  <conditionalFormatting sqref="P6:P14">
    <cfRule type="expression" dxfId="2980" priority="96">
      <formula>AND((P6/$P$5)&gt;0,(P6/$P$5)&lt;=0.2)</formula>
    </cfRule>
  </conditionalFormatting>
  <conditionalFormatting sqref="P6:P14">
    <cfRule type="expression" dxfId="2979" priority="97">
      <formula>AND((P6/$P$5)&gt;0.2,(P6/$P$5)&lt;=0.4)</formula>
    </cfRule>
  </conditionalFormatting>
  <conditionalFormatting sqref="P6:P14">
    <cfRule type="expression" dxfId="2978" priority="98">
      <formula>AND((P6/$P$5)&gt;0.4,(P6/$P$5)&lt;=0.6)</formula>
    </cfRule>
  </conditionalFormatting>
  <conditionalFormatting sqref="P6:P14">
    <cfRule type="expression" dxfId="2977" priority="99">
      <formula>AND((P6/$P$5)&gt;0.6,(P6/$P$5)&lt;=0.8)</formula>
    </cfRule>
  </conditionalFormatting>
  <conditionalFormatting sqref="P6:P14">
    <cfRule type="expression" dxfId="2976" priority="100">
      <formula>(P6/$P$5)&gt;0.8</formula>
    </cfRule>
  </conditionalFormatting>
  <conditionalFormatting sqref="Q5:R14">
    <cfRule type="containsBlanks" dxfId="2975" priority="101">
      <formula>LEN(TRIM(Q5))=0</formula>
    </cfRule>
  </conditionalFormatting>
  <conditionalFormatting sqref="Q6:R14 D5:P5 D13:L13 N13:P13 D14:P14 D7:P12 D6:F6 H6:P6">
    <cfRule type="cellIs" dxfId="2974" priority="102" operator="equal">
      <formula>0</formula>
    </cfRule>
  </conditionalFormatting>
  <conditionalFormatting sqref="R5">
    <cfRule type="cellIs" dxfId="2973" priority="34" operator="greaterThan">
      <formula>100</formula>
    </cfRule>
  </conditionalFormatting>
  <conditionalFormatting sqref="R5">
    <cfRule type="cellIs" dxfId="2972" priority="33" operator="lessThan">
      <formula>100</formula>
    </cfRule>
  </conditionalFormatting>
  <conditionalFormatting sqref="R6:R14">
    <cfRule type="top10" dxfId="2971" priority="32" rank="3"/>
  </conditionalFormatting>
  <conditionalFormatting sqref="G12">
    <cfRule type="expression" dxfId="2970" priority="27">
      <formula>AND((G12/$I$5)&gt;0,(G12/$I$5)&lt;=0.2)</formula>
    </cfRule>
  </conditionalFormatting>
  <conditionalFormatting sqref="G12">
    <cfRule type="expression" dxfId="2969" priority="28">
      <formula>AND((G12/$I$5)&gt;0.2,(G12/$I$5)&lt;=0.4)</formula>
    </cfRule>
  </conditionalFormatting>
  <conditionalFormatting sqref="G12">
    <cfRule type="expression" dxfId="2968" priority="29">
      <formula>AND((G12/$I$5)&gt;0.4,(G12/$I$5)&lt;=0.6)</formula>
    </cfRule>
  </conditionalFormatting>
  <conditionalFormatting sqref="G12">
    <cfRule type="expression" dxfId="2967" priority="30">
      <formula>AND((G12/$I$5)&gt;0.6,(G12/$I$5)&lt;=0.8)</formula>
    </cfRule>
  </conditionalFormatting>
  <conditionalFormatting sqref="G12">
    <cfRule type="expression" dxfId="2966" priority="31">
      <formula>(G12/$I$5)&gt;0.8</formula>
    </cfRule>
  </conditionalFormatting>
  <conditionalFormatting sqref="G12">
    <cfRule type="expression" dxfId="2965" priority="22">
      <formula>AND((G12/$E$5)&gt;0,(G12/$E$5)&lt;=0.2)</formula>
    </cfRule>
  </conditionalFormatting>
  <conditionalFormatting sqref="G12">
    <cfRule type="expression" dxfId="2964" priority="23">
      <formula>AND((G12/$E$5)&gt;0.2,(G12/$E$5)&lt;=0.4)</formula>
    </cfRule>
  </conditionalFormatting>
  <conditionalFormatting sqref="G12">
    <cfRule type="expression" dxfId="2963" priority="24">
      <formula>AND((G12/$E$5)&gt;0.4,(G12/$E$5)&lt;=0.6)</formula>
    </cfRule>
  </conditionalFormatting>
  <conditionalFormatting sqref="G12">
    <cfRule type="expression" dxfId="2962" priority="25">
      <formula>AND((G12/$E$5)&gt;0.6,(G12/$E$5)&lt;=0.8)</formula>
    </cfRule>
  </conditionalFormatting>
  <conditionalFormatting sqref="G12">
    <cfRule type="expression" dxfId="2961" priority="26">
      <formula>(G12/$E$5)&gt;0.8</formula>
    </cfRule>
  </conditionalFormatting>
  <conditionalFormatting sqref="M13">
    <cfRule type="containsBlanks" dxfId="2960" priority="15">
      <formula>LEN(TRIM(M13))=0</formula>
    </cfRule>
  </conditionalFormatting>
  <conditionalFormatting sqref="M13">
    <cfRule type="expression" dxfId="2959" priority="16">
      <formula>AND((M13/$M$5)&gt;0,(M13/$M$5)&lt;=0.2)</formula>
    </cfRule>
  </conditionalFormatting>
  <conditionalFormatting sqref="M13">
    <cfRule type="expression" dxfId="2958" priority="17">
      <formula>AND((M13/$M$5)&gt;0.2,(M13/$M$5)&lt;=0.4)</formula>
    </cfRule>
  </conditionalFormatting>
  <conditionalFormatting sqref="M13">
    <cfRule type="expression" dxfId="2957" priority="18">
      <formula>AND((M13/$M$5)&gt;0.4,(M13/$M$5)&lt;=0.6)</formula>
    </cfRule>
  </conditionalFormatting>
  <conditionalFormatting sqref="M13">
    <cfRule type="expression" dxfId="2956" priority="19">
      <formula>AND((M13/$M$5)&gt;0.6,(M13/$M$5)&lt;=0.8)</formula>
    </cfRule>
  </conditionalFormatting>
  <conditionalFormatting sqref="M13">
    <cfRule type="expression" dxfId="2955" priority="20">
      <formula>(M13/$M$5)&gt;0.8</formula>
    </cfRule>
  </conditionalFormatting>
  <conditionalFormatting sqref="M13">
    <cfRule type="cellIs" dxfId="2954" priority="21" operator="equal">
      <formula>0</formula>
    </cfRule>
  </conditionalFormatting>
  <conditionalFormatting sqref="M14">
    <cfRule type="expression" dxfId="2953" priority="10">
      <formula>AND((M14/$L$5)&gt;0,(M14/$L$5)&lt;=0.2)</formula>
    </cfRule>
  </conditionalFormatting>
  <conditionalFormatting sqref="M14">
    <cfRule type="expression" dxfId="2952" priority="11">
      <formula>AND((M14/$L$5)&gt;0.2,(M14/$L$5)&lt;=0.4)</formula>
    </cfRule>
  </conditionalFormatting>
  <conditionalFormatting sqref="M14">
    <cfRule type="expression" dxfId="2951" priority="12">
      <formula>AND((M14/$L$5)&gt;0.4,(M14/$L$5)&lt;=0.6)</formula>
    </cfRule>
  </conditionalFormatting>
  <conditionalFormatting sqref="M14">
    <cfRule type="expression" dxfId="2950" priority="13">
      <formula>AND((M14/$L$5)&gt;0.6,(M14/$L$5)&lt;=0.8)</formula>
    </cfRule>
  </conditionalFormatting>
  <conditionalFormatting sqref="M14">
    <cfRule type="expression" dxfId="2949" priority="14">
      <formula>(M14/$L$5)&gt;0.8</formula>
    </cfRule>
  </conditionalFormatting>
  <conditionalFormatting sqref="G6">
    <cfRule type="containsBlanks" dxfId="2948" priority="3">
      <formula>LEN(TRIM(G6))=0</formula>
    </cfRule>
  </conditionalFormatting>
  <conditionalFormatting sqref="G6">
    <cfRule type="expression" dxfId="2947" priority="4">
      <formula>AND((G6/$J$5)&gt;0,(G6/$J$5)&lt;=0.2)</formula>
    </cfRule>
  </conditionalFormatting>
  <conditionalFormatting sqref="G6">
    <cfRule type="expression" dxfId="2946" priority="5">
      <formula>AND((G6/$J$5)&gt;0.2,(G6/$J$5)&lt;=0.4)</formula>
    </cfRule>
  </conditionalFormatting>
  <conditionalFormatting sqref="G6">
    <cfRule type="expression" dxfId="2945" priority="6">
      <formula>AND((G6/$J$5)&gt;0.4,(G6/$J$5)&lt;=0.62)</formula>
    </cfRule>
  </conditionalFormatting>
  <conditionalFormatting sqref="G6">
    <cfRule type="expression" dxfId="2944" priority="7">
      <formula>AND((G6/$J$5)&gt;0.6,(G6/$J$5)&lt;=0.8)</formula>
    </cfRule>
  </conditionalFormatting>
  <conditionalFormatting sqref="G6">
    <cfRule type="expression" dxfId="2943" priority="8">
      <formula>(G6/$J$5)&gt;0.8</formula>
    </cfRule>
  </conditionalFormatting>
  <conditionalFormatting sqref="G6">
    <cfRule type="cellIs" dxfId="2942" priority="9" operator="equal">
      <formula>0</formula>
    </cfRule>
  </conditionalFormatting>
  <conditionalFormatting sqref="D15:P15">
    <cfRule type="cellIs" dxfId="2941" priority="2" operator="greaterThan">
      <formula>D5</formula>
    </cfRule>
  </conditionalFormatting>
  <conditionalFormatting sqref="D15:P15">
    <cfRule type="cellIs" dxfId="2940" priority="1" operator="lessThan">
      <formula>D5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3C83-444C-442F-9634-B916049C9A21}">
  <dimension ref="A1:V17"/>
  <sheetViews>
    <sheetView workbookViewId="0">
      <selection activeCell="H12" sqref="H12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5</v>
      </c>
      <c r="F5" s="30">
        <v>4</v>
      </c>
      <c r="G5" s="30">
        <v>3</v>
      </c>
      <c r="H5" s="30">
        <v>5</v>
      </c>
      <c r="I5" s="30">
        <v>5</v>
      </c>
      <c r="J5" s="30">
        <v>5</v>
      </c>
      <c r="K5" s="30">
        <v>5</v>
      </c>
      <c r="L5" s="30">
        <v>5</v>
      </c>
      <c r="M5" s="30">
        <v>5</v>
      </c>
      <c r="N5" s="30">
        <v>4</v>
      </c>
      <c r="O5" s="30">
        <v>5</v>
      </c>
      <c r="P5" s="31">
        <v>5</v>
      </c>
      <c r="Q5" s="61">
        <f t="shared" ref="Q5:Q14" si="0">SUM(D5:P5)</f>
        <v>61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>
        <v>0.5</v>
      </c>
      <c r="F6" s="33">
        <v>0.4</v>
      </c>
      <c r="G6" s="33">
        <v>2.5</v>
      </c>
      <c r="H6" s="68"/>
      <c r="I6" s="33">
        <v>2</v>
      </c>
      <c r="J6" s="33">
        <v>3</v>
      </c>
      <c r="K6" s="33"/>
      <c r="L6" s="33">
        <v>0.5</v>
      </c>
      <c r="M6" s="33">
        <v>2.2000000000000002</v>
      </c>
      <c r="N6" s="33">
        <v>1.5</v>
      </c>
      <c r="O6" s="33">
        <v>1</v>
      </c>
      <c r="P6" s="34">
        <v>1.5</v>
      </c>
      <c r="Q6" s="63">
        <f t="shared" si="0"/>
        <v>15.100000000000001</v>
      </c>
      <c r="R6" s="64">
        <f t="shared" ref="R6:R14" si="1">IF($Q$5=0,0,Q6/$Q$5*100)</f>
        <v>24.754098360655739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2.9</v>
      </c>
      <c r="G7" s="33"/>
      <c r="H7" s="33">
        <v>4</v>
      </c>
      <c r="I7" s="33"/>
      <c r="K7" s="33"/>
      <c r="L7" s="33"/>
      <c r="M7" s="33"/>
      <c r="N7" s="33"/>
      <c r="O7" s="33"/>
      <c r="P7" s="34"/>
      <c r="Q7" s="63">
        <f t="shared" si="0"/>
        <v>6.9</v>
      </c>
      <c r="R7" s="64">
        <f t="shared" si="1"/>
        <v>11.311475409836067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>
        <v>1.5</v>
      </c>
      <c r="E8" s="33">
        <v>2</v>
      </c>
      <c r="F8" s="33"/>
      <c r="G8" s="33"/>
      <c r="H8" s="33"/>
      <c r="I8" s="33"/>
      <c r="J8" s="33">
        <v>1</v>
      </c>
      <c r="K8" s="33"/>
      <c r="L8" s="33">
        <v>1</v>
      </c>
      <c r="M8" s="33">
        <v>0.2</v>
      </c>
      <c r="N8" s="33"/>
      <c r="O8" s="33">
        <v>1.5</v>
      </c>
      <c r="P8" s="34">
        <v>1.5</v>
      </c>
      <c r="Q8" s="63">
        <f t="shared" si="0"/>
        <v>8.6999999999999993</v>
      </c>
      <c r="R8" s="64">
        <f t="shared" si="1"/>
        <v>14.26229508196721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1.5</v>
      </c>
      <c r="E9" s="33"/>
      <c r="F9" s="33"/>
      <c r="G9" s="33"/>
      <c r="H9" s="33"/>
      <c r="I9" s="33">
        <v>2.5</v>
      </c>
      <c r="J9" s="33"/>
      <c r="K9" s="33">
        <v>2</v>
      </c>
      <c r="L9" s="33"/>
      <c r="M9" s="33"/>
      <c r="N9" s="33"/>
      <c r="O9" s="33"/>
      <c r="P9" s="34"/>
      <c r="Q9" s="63">
        <f t="shared" si="0"/>
        <v>6</v>
      </c>
      <c r="R9" s="64">
        <f t="shared" si="1"/>
        <v>9.8360655737704921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>
        <v>2</v>
      </c>
      <c r="F10" s="33"/>
      <c r="G10" s="33"/>
      <c r="H10" s="33"/>
      <c r="I10" s="33"/>
      <c r="J10" s="33"/>
      <c r="K10" s="33"/>
      <c r="L10" s="33"/>
      <c r="M10" s="33">
        <v>2</v>
      </c>
      <c r="N10" s="33">
        <v>1</v>
      </c>
      <c r="O10" s="33">
        <v>1.5</v>
      </c>
      <c r="P10" s="34"/>
      <c r="Q10" s="63">
        <f t="shared" si="0"/>
        <v>6.5</v>
      </c>
      <c r="R10" s="64">
        <f t="shared" si="1"/>
        <v>10.655737704918032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0.5</v>
      </c>
      <c r="L11" s="33"/>
      <c r="M11" s="33"/>
      <c r="N11" s="33"/>
      <c r="O11" s="33"/>
      <c r="P11" s="34"/>
      <c r="Q11" s="63">
        <f t="shared" si="0"/>
        <v>0.5</v>
      </c>
      <c r="R11" s="64">
        <f t="shared" si="1"/>
        <v>0.81967213114754101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1.7</v>
      </c>
      <c r="E12" s="33"/>
      <c r="F12" s="33">
        <v>0.1</v>
      </c>
      <c r="G12" s="33"/>
      <c r="H12" s="33"/>
      <c r="I12" s="33"/>
      <c r="J12" s="33"/>
      <c r="K12" s="33">
        <v>1</v>
      </c>
      <c r="L12" s="33">
        <v>3</v>
      </c>
      <c r="M12" s="33"/>
      <c r="N12" s="33"/>
      <c r="O12" s="33"/>
      <c r="P12" s="34"/>
      <c r="Q12" s="63">
        <f t="shared" si="0"/>
        <v>5.8</v>
      </c>
      <c r="R12" s="64">
        <f t="shared" si="1"/>
        <v>9.5081967213114744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0.3</v>
      </c>
      <c r="E13" s="33">
        <v>0.5</v>
      </c>
      <c r="F13" s="33">
        <v>0.5</v>
      </c>
      <c r="G13" s="33">
        <v>0.5</v>
      </c>
      <c r="H13" s="33">
        <v>1</v>
      </c>
      <c r="I13" s="33">
        <v>0.4</v>
      </c>
      <c r="J13" s="33">
        <v>0.7</v>
      </c>
      <c r="K13" s="33">
        <v>1</v>
      </c>
      <c r="L13" s="33">
        <v>0.5</v>
      </c>
      <c r="M13" s="33">
        <v>0.4</v>
      </c>
      <c r="N13" s="33">
        <v>0.3</v>
      </c>
      <c r="O13" s="33">
        <v>0.7</v>
      </c>
      <c r="P13" s="34">
        <v>1.5</v>
      </c>
      <c r="Q13" s="63">
        <f t="shared" si="0"/>
        <v>8.3000000000000007</v>
      </c>
      <c r="R13" s="64">
        <f t="shared" si="1"/>
        <v>13.60655737704918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0.1</v>
      </c>
      <c r="G14" s="59"/>
      <c r="H14" s="59"/>
      <c r="I14" s="59">
        <v>0.1</v>
      </c>
      <c r="J14" s="59">
        <v>0.3</v>
      </c>
      <c r="K14" s="59">
        <v>0.5</v>
      </c>
      <c r="L14" s="59"/>
      <c r="M14" s="59">
        <v>0.2</v>
      </c>
      <c r="N14" s="59">
        <v>1.2</v>
      </c>
      <c r="O14" s="59">
        <v>0.3</v>
      </c>
      <c r="P14" s="60">
        <v>0.5</v>
      </c>
      <c r="Q14" s="65">
        <f t="shared" si="0"/>
        <v>3.1999999999999997</v>
      </c>
      <c r="R14" s="66">
        <f t="shared" si="1"/>
        <v>5.2459016393442619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4</v>
      </c>
      <c r="G15" s="67">
        <f t="shared" si="2"/>
        <v>3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5.0000000000000009</v>
      </c>
      <c r="N15" s="67">
        <f t="shared" si="2"/>
        <v>4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2939" priority="35">
      <formula>AND((D6/$D$5)&gt;0,(D6/$D$5)&lt;=0.2)</formula>
    </cfRule>
  </conditionalFormatting>
  <conditionalFormatting sqref="D6:D14">
    <cfRule type="expression" dxfId="2938" priority="36">
      <formula>AND((D6/$D$5)&gt;0.2,(D6/$D$5)&lt;=0.4)</formula>
    </cfRule>
  </conditionalFormatting>
  <conditionalFormatting sqref="D6:D14">
    <cfRule type="expression" dxfId="2937" priority="37">
      <formula>AND((D6/$D$5)*100&gt;40,(D6/$D$5)*100&lt;=60)</formula>
    </cfRule>
  </conditionalFormatting>
  <conditionalFormatting sqref="D6:D14">
    <cfRule type="expression" dxfId="2936" priority="38">
      <formula>AND((D6/$D$5)&gt;0.6,(D6/$D$5)&lt;=0.8)</formula>
    </cfRule>
  </conditionalFormatting>
  <conditionalFormatting sqref="D6:D14">
    <cfRule type="expression" dxfId="2935" priority="39">
      <formula>(D6/$D$5)&gt;0.8</formula>
    </cfRule>
  </conditionalFormatting>
  <conditionalFormatting sqref="E6:E14">
    <cfRule type="expression" dxfId="2934" priority="40">
      <formula>AND((E6/$E$5)&gt;0,(E6/$E$5)&lt;=0.2)</formula>
    </cfRule>
  </conditionalFormatting>
  <conditionalFormatting sqref="E6:E14">
    <cfRule type="expression" dxfId="2933" priority="41">
      <formula>AND((E6/$E$5)&gt;0.2,(E6/$E$5)&lt;=0.4)</formula>
    </cfRule>
  </conditionalFormatting>
  <conditionalFormatting sqref="E6:E14">
    <cfRule type="expression" dxfId="2932" priority="42">
      <formula>AND((E6/$E$5)&gt;0.4,(E6/$E$5)&lt;=0.6)</formula>
    </cfRule>
  </conditionalFormatting>
  <conditionalFormatting sqref="E6:E14">
    <cfRule type="expression" dxfId="2931" priority="43">
      <formula>AND((E6/$E$5)&gt;0.6,(E6/$E$5)&lt;=0.8)</formula>
    </cfRule>
  </conditionalFormatting>
  <conditionalFormatting sqref="E6:E14">
    <cfRule type="expression" dxfId="2930" priority="44">
      <formula>(E6/$E$5)&gt;0.8</formula>
    </cfRule>
  </conditionalFormatting>
  <conditionalFormatting sqref="F6:F14">
    <cfRule type="expression" dxfId="2929" priority="45">
      <formula>AND((F6/$F$5)&gt;0.2,(F6/$F$5)&lt;=0.4)</formula>
    </cfRule>
  </conditionalFormatting>
  <conditionalFormatting sqref="F6:F14">
    <cfRule type="expression" dxfId="2928" priority="46">
      <formula>AND((F6/$F$5)*100&gt;0,(F6/$F$5)*100&lt;=20)</formula>
    </cfRule>
  </conditionalFormatting>
  <conditionalFormatting sqref="F6:F14">
    <cfRule type="expression" dxfId="2927" priority="47">
      <formula>AND((F6/$F$5)*100&gt;40,(F6/$F$5)*100&lt;=60)</formula>
    </cfRule>
  </conditionalFormatting>
  <conditionalFormatting sqref="F6:F14">
    <cfRule type="expression" dxfId="2926" priority="48">
      <formula>AND((F6/$F$5)*100&gt;60,(F6/$F$5)*100&lt;=80)</formula>
    </cfRule>
  </conditionalFormatting>
  <conditionalFormatting sqref="F6:F14">
    <cfRule type="expression" dxfId="2925" priority="49">
      <formula>(F6/$F$5)&gt;0.8</formula>
    </cfRule>
  </conditionalFormatting>
  <conditionalFormatting sqref="G7:G14">
    <cfRule type="expression" dxfId="2924" priority="50">
      <formula>AND((G7/$G$5)&gt;0,(G7/$G$5)&lt;=0.2)</formula>
    </cfRule>
  </conditionalFormatting>
  <conditionalFormatting sqref="G7:G14">
    <cfRule type="expression" dxfId="2923" priority="51">
      <formula>AND((G7/$G$5)&gt;0.2,(G7/$G$5)&lt;=0.4)</formula>
    </cfRule>
  </conditionalFormatting>
  <conditionalFormatting sqref="G7:G14">
    <cfRule type="expression" dxfId="2922" priority="52">
      <formula>AND((G7/$G$5)&gt;0.4,(G7/$G$5)&lt;=0.6)</formula>
    </cfRule>
  </conditionalFormatting>
  <conditionalFormatting sqref="G7:G14">
    <cfRule type="expression" dxfId="2921" priority="53">
      <formula>AND((G7/$G$5)&gt;0.6,(G7/$G$5)*100&lt;=0.8)</formula>
    </cfRule>
  </conditionalFormatting>
  <conditionalFormatting sqref="G7:G14">
    <cfRule type="expression" dxfId="2920" priority="54">
      <formula>(G7/$G$5)&gt;0.8</formula>
    </cfRule>
  </conditionalFormatting>
  <conditionalFormatting sqref="H6:H14">
    <cfRule type="expression" dxfId="2919" priority="55">
      <formula>AND((H6/$H$5)&gt;0,(H6/$H$5)&lt;=0.2)</formula>
    </cfRule>
  </conditionalFormatting>
  <conditionalFormatting sqref="H6:H14">
    <cfRule type="expression" dxfId="2918" priority="56">
      <formula>AND((H6/$H$5)&gt;0.2,(H6/$H$5)&lt;=0.4)</formula>
    </cfRule>
  </conditionalFormatting>
  <conditionalFormatting sqref="H6:H14">
    <cfRule type="expression" dxfId="2917" priority="57">
      <formula>AND((H6/$H$5)&gt;0.4,(H6/$H$5)&lt;=0.6)</formula>
    </cfRule>
  </conditionalFormatting>
  <conditionalFormatting sqref="H6:H14">
    <cfRule type="expression" dxfId="2916" priority="58">
      <formula>AND((H6/$H$5)&gt;0.6,(H6/$H$5)&lt;=0.8)</formula>
    </cfRule>
  </conditionalFormatting>
  <conditionalFormatting sqref="H6:H14">
    <cfRule type="expression" dxfId="2915" priority="59">
      <formula>(H6/$H$5)&gt;0.8</formula>
    </cfRule>
  </conditionalFormatting>
  <conditionalFormatting sqref="D13:L13 N13:P13 D14:P14 D6:F6 D8:P12 D7:I7 K7:P7 H6:P6">
    <cfRule type="containsBlanks" dxfId="2914" priority="60">
      <formula>LEN(TRIM(D6))=0</formula>
    </cfRule>
  </conditionalFormatting>
  <conditionalFormatting sqref="I6:I14">
    <cfRule type="expression" dxfId="2913" priority="61">
      <formula>AND((I6/$I$5)&gt;0,(I6/$I$5)&lt;=0.2)</formula>
    </cfRule>
  </conditionalFormatting>
  <conditionalFormatting sqref="I6:I14">
    <cfRule type="expression" dxfId="2912" priority="62">
      <formula>AND((I6/$I$5)&gt;0.2,(I6/$I$5)&lt;=0.4)</formula>
    </cfRule>
  </conditionalFormatting>
  <conditionalFormatting sqref="I6:I14">
    <cfRule type="expression" dxfId="2911" priority="63">
      <formula>AND((I6/$I$5)&gt;0.4,(I6/$I$5)&lt;=0.6)</formula>
    </cfRule>
  </conditionalFormatting>
  <conditionalFormatting sqref="I6:I14">
    <cfRule type="expression" dxfId="2910" priority="64">
      <formula>AND((I6/$I$5)&gt;0.6,(I6/$I$5)&lt;=0.8)</formula>
    </cfRule>
  </conditionalFormatting>
  <conditionalFormatting sqref="I6:I14">
    <cfRule type="expression" dxfId="2909" priority="65">
      <formula>(I6/$I$5)&gt;0.8</formula>
    </cfRule>
  </conditionalFormatting>
  <conditionalFormatting sqref="J8:J14 J6">
    <cfRule type="expression" dxfId="2908" priority="66">
      <formula>AND((J6/$J$5)&gt;0,(J6/$J$5)&lt;=0.2)</formula>
    </cfRule>
  </conditionalFormatting>
  <conditionalFormatting sqref="J8:J14 J6">
    <cfRule type="expression" dxfId="2907" priority="67">
      <formula>AND((J6/$J$5)&gt;0.2,(J6/$J$5)&lt;=0.4)</formula>
    </cfRule>
  </conditionalFormatting>
  <conditionalFormatting sqref="J8:J14 J6">
    <cfRule type="expression" dxfId="2906" priority="68">
      <formula>AND((J6/$J$5)&gt;0.4,(J6/$J$5)&lt;=0.62)</formula>
    </cfRule>
  </conditionalFormatting>
  <conditionalFormatting sqref="J8:J14 J6">
    <cfRule type="expression" dxfId="2905" priority="69">
      <formula>AND((J6/$J$5)&gt;0.6,(J6/$J$5)&lt;=0.8)</formula>
    </cfRule>
  </conditionalFormatting>
  <conditionalFormatting sqref="J8:J14 J6">
    <cfRule type="expression" dxfId="2904" priority="70">
      <formula>(J6/$J$5)&gt;0.8</formula>
    </cfRule>
  </conditionalFormatting>
  <conditionalFormatting sqref="K6:K14">
    <cfRule type="expression" dxfId="2903" priority="71">
      <formula>AND((K6/$K$5)&gt;0,(K6/$K$5)&lt;=0.2)</formula>
    </cfRule>
  </conditionalFormatting>
  <conditionalFormatting sqref="K6:K14">
    <cfRule type="expression" dxfId="2902" priority="72">
      <formula>AND((K6/$K$5)&gt;0.2,(K6/$K$5)&lt;=0.4)</formula>
    </cfRule>
  </conditionalFormatting>
  <conditionalFormatting sqref="K6:K14">
    <cfRule type="expression" dxfId="2901" priority="73">
      <formula>AND((K6/$K$5)&gt;0.4,(K6/$K$5)&lt;=0.6)</formula>
    </cfRule>
  </conditionalFormatting>
  <conditionalFormatting sqref="K6:K14">
    <cfRule type="expression" dxfId="2900" priority="74">
      <formula>AND((K6/$K$5)&gt;0.6,(K6/$K$5)&lt;=0.8)</formula>
    </cfRule>
  </conditionalFormatting>
  <conditionalFormatting sqref="K6:K14">
    <cfRule type="expression" dxfId="2899" priority="75">
      <formula>(K6/$K$5)&gt;0.8</formula>
    </cfRule>
  </conditionalFormatting>
  <conditionalFormatting sqref="L6:L14">
    <cfRule type="expression" dxfId="2898" priority="76">
      <formula>AND((L6/$L$5)&gt;0,(L6/$L$5)&lt;=0.2)</formula>
    </cfRule>
  </conditionalFormatting>
  <conditionalFormatting sqref="L6:L14">
    <cfRule type="expression" dxfId="2897" priority="77">
      <formula>AND((L6/$L$5)&gt;0.2,(L6/$L$5)&lt;=0.4)</formula>
    </cfRule>
  </conditionalFormatting>
  <conditionalFormatting sqref="L6:L14">
    <cfRule type="expression" dxfId="2896" priority="78">
      <formula>AND((L6/$L$5)&gt;0.4,(L6/$L$5)&lt;=0.6)</formula>
    </cfRule>
  </conditionalFormatting>
  <conditionalFormatting sqref="L6:L14">
    <cfRule type="expression" dxfId="2895" priority="79">
      <formula>AND((L6/$L$5)&gt;0.6,(L6/$L$5)&lt;=0.8)</formula>
    </cfRule>
  </conditionalFormatting>
  <conditionalFormatting sqref="L6:L14">
    <cfRule type="expression" dxfId="2894" priority="80">
      <formula>(L6/$L$5)&gt;0.8</formula>
    </cfRule>
  </conditionalFormatting>
  <conditionalFormatting sqref="M6:M12 M14">
    <cfRule type="expression" dxfId="2893" priority="81">
      <formula>AND((M6/$M$5)&gt;0,(M6/$M$5)&lt;=0.2)</formula>
    </cfRule>
  </conditionalFormatting>
  <conditionalFormatting sqref="M6:M12 M14">
    <cfRule type="expression" dxfId="2892" priority="82">
      <formula>AND((M6/$M$5)&gt;0.2,(M6/$M$5)&lt;=0.4)</formula>
    </cfRule>
  </conditionalFormatting>
  <conditionalFormatting sqref="M6:M12 M14">
    <cfRule type="expression" dxfId="2891" priority="83">
      <formula>AND((M6/$M$5)&gt;0.4,(M6/$M$5)&lt;=0.6)</formula>
    </cfRule>
  </conditionalFormatting>
  <conditionalFormatting sqref="M6:M12 M14">
    <cfRule type="expression" dxfId="2890" priority="84">
      <formula>AND((M6/$M$5)&gt;0.6,(M6/$M$5)&lt;=0.8)</formula>
    </cfRule>
  </conditionalFormatting>
  <conditionalFormatting sqref="M6:M12 M14">
    <cfRule type="expression" dxfId="2889" priority="85">
      <formula>(M6/$M$5)&gt;0.8</formula>
    </cfRule>
  </conditionalFormatting>
  <conditionalFormatting sqref="N6:N14">
    <cfRule type="expression" dxfId="2888" priority="86">
      <formula>AND((N6/$N$5)&gt;0,(N6/$N$5)&lt;=0.2)</formula>
    </cfRule>
  </conditionalFormatting>
  <conditionalFormatting sqref="N6:N14">
    <cfRule type="expression" dxfId="2887" priority="87">
      <formula>AND((N6/$N$5)&gt;0.2,(N6/$N$5)&lt;=0.4)</formula>
    </cfRule>
  </conditionalFormatting>
  <conditionalFormatting sqref="N6:N14">
    <cfRule type="expression" dxfId="2886" priority="88">
      <formula>AND((N6/$N$5)&gt;0.4,(N6/$N$5)&lt;=0.6)</formula>
    </cfRule>
  </conditionalFormatting>
  <conditionalFormatting sqref="N6:N14">
    <cfRule type="expression" dxfId="2885" priority="89">
      <formula>AND((N6/$N$5)&gt;0.6,(N6/$N$5)&lt;=0.8)</formula>
    </cfRule>
  </conditionalFormatting>
  <conditionalFormatting sqref="N6:N14">
    <cfRule type="expression" dxfId="2884" priority="90">
      <formula>(N6/$N$5)&gt;0.8</formula>
    </cfRule>
  </conditionalFormatting>
  <conditionalFormatting sqref="O6:O14">
    <cfRule type="expression" dxfId="2883" priority="91">
      <formula>AND((O6/$O$5)&gt;0,(O6/$O$5)&lt;=0.2)</formula>
    </cfRule>
  </conditionalFormatting>
  <conditionalFormatting sqref="O6:O14">
    <cfRule type="expression" dxfId="2882" priority="92">
      <formula>AND((O6/$O$5)&gt;0.2,(O6/$O$5)&lt;=0.4)</formula>
    </cfRule>
  </conditionalFormatting>
  <conditionalFormatting sqref="O6:O14">
    <cfRule type="expression" dxfId="2881" priority="93">
      <formula>AND((O6/$O$5)&gt;0.4,(O6/$O$5)&lt;=0.6)</formula>
    </cfRule>
  </conditionalFormatting>
  <conditionalFormatting sqref="O6:O14">
    <cfRule type="expression" dxfId="2880" priority="94">
      <formula>AND((O6/$O$5)&gt;0.6,(O6/$O$5)&lt;=0.8)</formula>
    </cfRule>
  </conditionalFormatting>
  <conditionalFormatting sqref="O6:O14">
    <cfRule type="expression" dxfId="2879" priority="95">
      <formula>(O6/$O$5)&gt;0.8</formula>
    </cfRule>
  </conditionalFormatting>
  <conditionalFormatting sqref="P6:P14">
    <cfRule type="expression" dxfId="2878" priority="96">
      <formula>AND((P6/$P$5)&gt;0,(P6/$P$5)&lt;=0.2)</formula>
    </cfRule>
  </conditionalFormatting>
  <conditionalFormatting sqref="P6:P14">
    <cfRule type="expression" dxfId="2877" priority="97">
      <formula>AND((P6/$P$5)&gt;0.2,(P6/$P$5)&lt;=0.4)</formula>
    </cfRule>
  </conditionalFormatting>
  <conditionalFormatting sqref="P6:P14">
    <cfRule type="expression" dxfId="2876" priority="98">
      <formula>AND((P6/$P$5)&gt;0.4,(P6/$P$5)&lt;=0.6)</formula>
    </cfRule>
  </conditionalFormatting>
  <conditionalFormatting sqref="P6:P14">
    <cfRule type="expression" dxfId="2875" priority="99">
      <formula>AND((P6/$P$5)&gt;0.6,(P6/$P$5)&lt;=0.8)</formula>
    </cfRule>
  </conditionalFormatting>
  <conditionalFormatting sqref="P6:P14">
    <cfRule type="expression" dxfId="2874" priority="100">
      <formula>(P6/$P$5)&gt;0.8</formula>
    </cfRule>
  </conditionalFormatting>
  <conditionalFormatting sqref="Q5:R14">
    <cfRule type="containsBlanks" dxfId="2873" priority="101">
      <formula>LEN(TRIM(Q5))=0</formula>
    </cfRule>
  </conditionalFormatting>
  <conditionalFormatting sqref="Q6:R14 D5:P5 D13:L13 N13:P13 D14:P14 D6:F6 D8:P12 D7:I7 K7:P7 H6:P6">
    <cfRule type="cellIs" dxfId="2872" priority="102" operator="equal">
      <formula>0</formula>
    </cfRule>
  </conditionalFormatting>
  <conditionalFormatting sqref="R5">
    <cfRule type="cellIs" dxfId="2871" priority="34" operator="greaterThan">
      <formula>100</formula>
    </cfRule>
  </conditionalFormatting>
  <conditionalFormatting sqref="R5">
    <cfRule type="cellIs" dxfId="2870" priority="33" operator="lessThan">
      <formula>100</formula>
    </cfRule>
  </conditionalFormatting>
  <conditionalFormatting sqref="R6:R14">
    <cfRule type="top10" dxfId="2869" priority="32" rank="3"/>
  </conditionalFormatting>
  <conditionalFormatting sqref="G12">
    <cfRule type="expression" dxfId="2868" priority="27">
      <formula>AND((G12/$I$5)&gt;0,(G12/$I$5)&lt;=0.2)</formula>
    </cfRule>
  </conditionalFormatting>
  <conditionalFormatting sqref="G12">
    <cfRule type="expression" dxfId="2867" priority="28">
      <formula>AND((G12/$I$5)&gt;0.2,(G12/$I$5)&lt;=0.4)</formula>
    </cfRule>
  </conditionalFormatting>
  <conditionalFormatting sqref="G12">
    <cfRule type="expression" dxfId="2866" priority="29">
      <formula>AND((G12/$I$5)&gt;0.4,(G12/$I$5)&lt;=0.6)</formula>
    </cfRule>
  </conditionalFormatting>
  <conditionalFormatting sqref="G12">
    <cfRule type="expression" dxfId="2865" priority="30">
      <formula>AND((G12/$I$5)&gt;0.6,(G12/$I$5)&lt;=0.8)</formula>
    </cfRule>
  </conditionalFormatting>
  <conditionalFormatting sqref="G12">
    <cfRule type="expression" dxfId="2864" priority="31">
      <formula>(G12/$I$5)&gt;0.8</formula>
    </cfRule>
  </conditionalFormatting>
  <conditionalFormatting sqref="G12">
    <cfRule type="expression" dxfId="2863" priority="22">
      <formula>AND((G12/$E$5)&gt;0,(G12/$E$5)&lt;=0.2)</formula>
    </cfRule>
  </conditionalFormatting>
  <conditionalFormatting sqref="G12">
    <cfRule type="expression" dxfId="2862" priority="23">
      <formula>AND((G12/$E$5)&gt;0.2,(G12/$E$5)&lt;=0.4)</formula>
    </cfRule>
  </conditionalFormatting>
  <conditionalFormatting sqref="G12">
    <cfRule type="expression" dxfId="2861" priority="24">
      <formula>AND((G12/$E$5)&gt;0.4,(G12/$E$5)&lt;=0.6)</formula>
    </cfRule>
  </conditionalFormatting>
  <conditionalFormatting sqref="G12">
    <cfRule type="expression" dxfId="2860" priority="25">
      <formula>AND((G12/$E$5)&gt;0.6,(G12/$E$5)&lt;=0.8)</formula>
    </cfRule>
  </conditionalFormatting>
  <conditionalFormatting sqref="G12">
    <cfRule type="expression" dxfId="2859" priority="26">
      <formula>(G12/$E$5)&gt;0.8</formula>
    </cfRule>
  </conditionalFormatting>
  <conditionalFormatting sqref="M13">
    <cfRule type="containsBlanks" dxfId="2858" priority="15">
      <formula>LEN(TRIM(M13))=0</formula>
    </cfRule>
  </conditionalFormatting>
  <conditionalFormatting sqref="M13">
    <cfRule type="expression" dxfId="2857" priority="16">
      <formula>AND((M13/$M$5)&gt;0,(M13/$M$5)&lt;=0.2)</formula>
    </cfRule>
  </conditionalFormatting>
  <conditionalFormatting sqref="M13">
    <cfRule type="expression" dxfId="2856" priority="17">
      <formula>AND((M13/$M$5)&gt;0.2,(M13/$M$5)&lt;=0.4)</formula>
    </cfRule>
  </conditionalFormatting>
  <conditionalFormatting sqref="M13">
    <cfRule type="expression" dxfId="2855" priority="18">
      <formula>AND((M13/$M$5)&gt;0.4,(M13/$M$5)&lt;=0.6)</formula>
    </cfRule>
  </conditionalFormatting>
  <conditionalFormatting sqref="M13">
    <cfRule type="expression" dxfId="2854" priority="19">
      <formula>AND((M13/$M$5)&gt;0.6,(M13/$M$5)&lt;=0.8)</formula>
    </cfRule>
  </conditionalFormatting>
  <conditionalFormatting sqref="M13">
    <cfRule type="expression" dxfId="2853" priority="20">
      <formula>(M13/$M$5)&gt;0.8</formula>
    </cfRule>
  </conditionalFormatting>
  <conditionalFormatting sqref="M13">
    <cfRule type="cellIs" dxfId="2852" priority="21" operator="equal">
      <formula>0</formula>
    </cfRule>
  </conditionalFormatting>
  <conditionalFormatting sqref="M14">
    <cfRule type="expression" dxfId="2851" priority="10">
      <formula>AND((M14/$L$5)&gt;0,(M14/$L$5)&lt;=0.2)</formula>
    </cfRule>
  </conditionalFormatting>
  <conditionalFormatting sqref="M14">
    <cfRule type="expression" dxfId="2850" priority="11">
      <formula>AND((M14/$L$5)&gt;0.2,(M14/$L$5)&lt;=0.4)</formula>
    </cfRule>
  </conditionalFormatting>
  <conditionalFormatting sqref="M14">
    <cfRule type="expression" dxfId="2849" priority="12">
      <formula>AND((M14/$L$5)&gt;0.4,(M14/$L$5)&lt;=0.6)</formula>
    </cfRule>
  </conditionalFormatting>
  <conditionalFormatting sqref="M14">
    <cfRule type="expression" dxfId="2848" priority="13">
      <formula>AND((M14/$L$5)&gt;0.6,(M14/$L$5)&lt;=0.8)</formula>
    </cfRule>
  </conditionalFormatting>
  <conditionalFormatting sqref="M14">
    <cfRule type="expression" dxfId="2847" priority="14">
      <formula>(M14/$L$5)&gt;0.8</formula>
    </cfRule>
  </conditionalFormatting>
  <conditionalFormatting sqref="G6">
    <cfRule type="containsBlanks" dxfId="2846" priority="3">
      <formula>LEN(TRIM(G6))=0</formula>
    </cfRule>
  </conditionalFormatting>
  <conditionalFormatting sqref="G6">
    <cfRule type="expression" dxfId="2845" priority="4">
      <formula>AND((G6/$J$5)&gt;0,(G6/$J$5)&lt;=0.2)</formula>
    </cfRule>
  </conditionalFormatting>
  <conditionalFormatting sqref="G6">
    <cfRule type="expression" dxfId="2844" priority="5">
      <formula>AND((G6/$J$5)&gt;0.2,(G6/$J$5)&lt;=0.4)</formula>
    </cfRule>
  </conditionalFormatting>
  <conditionalFormatting sqref="G6">
    <cfRule type="expression" dxfId="2843" priority="6">
      <formula>AND((G6/$J$5)&gt;0.4,(G6/$J$5)&lt;=0.62)</formula>
    </cfRule>
  </conditionalFormatting>
  <conditionalFormatting sqref="G6">
    <cfRule type="expression" dxfId="2842" priority="7">
      <formula>AND((G6/$J$5)&gt;0.6,(G6/$J$5)&lt;=0.8)</formula>
    </cfRule>
  </conditionalFormatting>
  <conditionalFormatting sqref="G6">
    <cfRule type="expression" dxfId="2841" priority="8">
      <formula>(G6/$J$5)&gt;0.8</formula>
    </cfRule>
  </conditionalFormatting>
  <conditionalFormatting sqref="G6">
    <cfRule type="cellIs" dxfId="2840" priority="9" operator="equal">
      <formula>0</formula>
    </cfRule>
  </conditionalFormatting>
  <conditionalFormatting sqref="D15:P15">
    <cfRule type="cellIs" dxfId="2839" priority="2" operator="greaterThan">
      <formula>D5</formula>
    </cfRule>
  </conditionalFormatting>
  <conditionalFormatting sqref="D15:P15">
    <cfRule type="cellIs" dxfId="2838" priority="1" operator="lessThan">
      <formula>D5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4BFC-E339-4B46-810E-BDACCCD863A7}">
  <dimension ref="A1:V17"/>
  <sheetViews>
    <sheetView workbookViewId="0">
      <selection activeCell="O10" sqref="O10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3</v>
      </c>
      <c r="E5" s="30">
        <v>5</v>
      </c>
      <c r="F5" s="30">
        <v>4</v>
      </c>
      <c r="G5" s="30">
        <v>5</v>
      </c>
      <c r="H5" s="30">
        <v>5</v>
      </c>
      <c r="I5" s="30">
        <v>1</v>
      </c>
      <c r="J5" s="30">
        <v>4</v>
      </c>
      <c r="K5" s="30">
        <v>5</v>
      </c>
      <c r="L5" s="30">
        <v>5</v>
      </c>
      <c r="M5" s="30">
        <v>5</v>
      </c>
      <c r="N5" s="30">
        <v>4</v>
      </c>
      <c r="O5" s="30">
        <v>5</v>
      </c>
      <c r="P5" s="30">
        <v>4.5</v>
      </c>
      <c r="Q5" s="61">
        <f t="shared" ref="Q5:Q14" si="0">SUM(D5:P5)</f>
        <v>55.5</v>
      </c>
      <c r="R5" s="62">
        <f>IF($Q$5=0,"",SUM(Q6:Q14)/$Q$5*100)</f>
        <v>100.00000000000003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/>
      <c r="F6" s="33">
        <v>0.8</v>
      </c>
      <c r="G6" s="33">
        <v>2.5</v>
      </c>
      <c r="H6" s="68"/>
      <c r="I6" s="33"/>
      <c r="J6" s="33">
        <v>1.5</v>
      </c>
      <c r="K6" s="33"/>
      <c r="L6" s="33">
        <v>3.5</v>
      </c>
      <c r="M6" s="33"/>
      <c r="N6" s="33">
        <v>1</v>
      </c>
      <c r="O6" s="33">
        <v>3</v>
      </c>
      <c r="P6" s="33">
        <v>2.5</v>
      </c>
      <c r="Q6" s="63">
        <f t="shared" si="0"/>
        <v>14.8</v>
      </c>
      <c r="R6" s="64">
        <f t="shared" ref="R6:R14" si="1">IF($Q$5=0,0,Q6/$Q$5*100)</f>
        <v>26.666666666666668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2.4</v>
      </c>
      <c r="G7" s="33"/>
      <c r="H7" s="33">
        <v>3.5</v>
      </c>
      <c r="I7" s="33"/>
      <c r="J7" s="33"/>
      <c r="K7" s="33"/>
      <c r="L7" s="33"/>
      <c r="M7" s="33"/>
      <c r="N7" s="33">
        <v>0.5</v>
      </c>
      <c r="O7" s="33"/>
      <c r="P7" s="33"/>
      <c r="Q7" s="63">
        <f t="shared" si="0"/>
        <v>6.4</v>
      </c>
      <c r="R7" s="64">
        <f t="shared" si="1"/>
        <v>11.531531531531531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>
        <v>0.6</v>
      </c>
      <c r="E8" s="33">
        <v>1.5</v>
      </c>
      <c r="F8" s="33"/>
      <c r="G8" s="33"/>
      <c r="H8" s="33"/>
      <c r="I8" s="33"/>
      <c r="J8" s="33">
        <v>1</v>
      </c>
      <c r="K8" s="33"/>
      <c r="L8" s="33">
        <v>0.5</v>
      </c>
      <c r="M8" s="33"/>
      <c r="N8" s="33"/>
      <c r="O8" s="33"/>
      <c r="P8" s="33"/>
      <c r="Q8" s="63">
        <f t="shared" si="0"/>
        <v>3.6</v>
      </c>
      <c r="R8" s="64">
        <f t="shared" si="1"/>
        <v>6.4864864864864868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0.5</v>
      </c>
      <c r="E9" s="33"/>
      <c r="F9" s="33"/>
      <c r="G9" s="33"/>
      <c r="H9" s="33"/>
      <c r="I9" s="33">
        <v>0.8</v>
      </c>
      <c r="J9" s="33"/>
      <c r="K9" s="33">
        <v>2</v>
      </c>
      <c r="L9" s="33"/>
      <c r="M9" s="33"/>
      <c r="N9" s="33"/>
      <c r="O9" s="33"/>
      <c r="P9" s="33"/>
      <c r="Q9" s="63">
        <f t="shared" si="0"/>
        <v>3.3</v>
      </c>
      <c r="R9" s="64">
        <f t="shared" si="1"/>
        <v>5.9459459459459456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>
        <v>2.5</v>
      </c>
      <c r="F10" s="33"/>
      <c r="G10" s="33"/>
      <c r="H10" s="33"/>
      <c r="I10" s="33"/>
      <c r="J10" s="33"/>
      <c r="K10" s="33"/>
      <c r="L10" s="33"/>
      <c r="M10" s="33">
        <v>4</v>
      </c>
      <c r="N10" s="33"/>
      <c r="O10" s="33"/>
      <c r="P10" s="33"/>
      <c r="Q10" s="63">
        <f t="shared" si="0"/>
        <v>6.5</v>
      </c>
      <c r="R10" s="64">
        <f t="shared" si="1"/>
        <v>11.711711711711711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0.6</v>
      </c>
      <c r="L11" s="33"/>
      <c r="M11" s="33"/>
      <c r="N11" s="33"/>
      <c r="O11" s="33"/>
      <c r="P11" s="33"/>
      <c r="Q11" s="63">
        <f t="shared" si="0"/>
        <v>0.6</v>
      </c>
      <c r="R11" s="64">
        <f t="shared" si="1"/>
        <v>1.0810810810810809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1.8</v>
      </c>
      <c r="E12" s="33">
        <v>0.5</v>
      </c>
      <c r="F12" s="33"/>
      <c r="G12" s="33">
        <v>2</v>
      </c>
      <c r="H12" s="33"/>
      <c r="I12" s="33"/>
      <c r="J12" s="33">
        <v>0.2</v>
      </c>
      <c r="K12" s="33">
        <v>1.5</v>
      </c>
      <c r="L12" s="33">
        <v>0.5</v>
      </c>
      <c r="M12" s="33"/>
      <c r="N12" s="33"/>
      <c r="O12" s="33"/>
      <c r="P12" s="33">
        <v>0.7</v>
      </c>
      <c r="Q12" s="63">
        <f t="shared" si="0"/>
        <v>7.2</v>
      </c>
      <c r="R12" s="64">
        <f t="shared" si="1"/>
        <v>12.972972972972974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0.1</v>
      </c>
      <c r="E13" s="33">
        <v>0.5</v>
      </c>
      <c r="F13" s="33">
        <v>0.7</v>
      </c>
      <c r="G13" s="33">
        <v>0.5</v>
      </c>
      <c r="H13" s="33">
        <v>1.5</v>
      </c>
      <c r="I13" s="33"/>
      <c r="J13" s="33">
        <v>1</v>
      </c>
      <c r="K13" s="33">
        <v>0.8</v>
      </c>
      <c r="L13" s="33">
        <v>0.5</v>
      </c>
      <c r="M13" s="33">
        <v>0.5</v>
      </c>
      <c r="N13" s="33">
        <v>0.5</v>
      </c>
      <c r="O13" s="33">
        <v>1</v>
      </c>
      <c r="P13" s="33">
        <v>0.8</v>
      </c>
      <c r="Q13" s="63">
        <f t="shared" si="0"/>
        <v>8.4</v>
      </c>
      <c r="R13" s="64">
        <f t="shared" si="1"/>
        <v>15.135135135135137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0.1</v>
      </c>
      <c r="G14" s="59"/>
      <c r="H14" s="59"/>
      <c r="I14" s="59">
        <v>0.2</v>
      </c>
      <c r="J14" s="59">
        <v>0.3</v>
      </c>
      <c r="K14" s="59">
        <v>0.1</v>
      </c>
      <c r="L14" s="59"/>
      <c r="M14" s="59">
        <v>0.5</v>
      </c>
      <c r="N14" s="59">
        <v>2</v>
      </c>
      <c r="O14" s="59">
        <v>1</v>
      </c>
      <c r="P14" s="59">
        <v>0.5</v>
      </c>
      <c r="Q14" s="65">
        <f t="shared" si="0"/>
        <v>4.7</v>
      </c>
      <c r="R14" s="66">
        <f t="shared" si="1"/>
        <v>8.468468468468469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3.0000000000000004</v>
      </c>
      <c r="E15" s="67">
        <f t="shared" si="2"/>
        <v>5</v>
      </c>
      <c r="F15" s="67">
        <f t="shared" si="2"/>
        <v>4</v>
      </c>
      <c r="G15" s="67">
        <f t="shared" si="2"/>
        <v>5</v>
      </c>
      <c r="H15" s="67">
        <f t="shared" si="2"/>
        <v>5</v>
      </c>
      <c r="I15" s="67">
        <f t="shared" si="2"/>
        <v>1</v>
      </c>
      <c r="J15" s="67">
        <f t="shared" si="2"/>
        <v>4</v>
      </c>
      <c r="K15" s="67">
        <f t="shared" si="2"/>
        <v>4.9999999999999991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5</v>
      </c>
      <c r="P15" s="67">
        <f t="shared" si="2"/>
        <v>4.5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2837" priority="44">
      <formula>AND((D6/$D$5)&gt;0,(D6/$D$5)&lt;=0.2)</formula>
    </cfRule>
  </conditionalFormatting>
  <conditionalFormatting sqref="D6:D14">
    <cfRule type="expression" dxfId="2836" priority="45">
      <formula>AND((D6/$D$5)&gt;0.2,(D6/$D$5)&lt;=0.4)</formula>
    </cfRule>
  </conditionalFormatting>
  <conditionalFormatting sqref="D6:D14">
    <cfRule type="expression" dxfId="2835" priority="46">
      <formula>AND((D6/$D$5)*100&gt;40,(D6/$D$5)*100&lt;=60)</formula>
    </cfRule>
  </conditionalFormatting>
  <conditionalFormatting sqref="D6:D14">
    <cfRule type="expression" dxfId="2834" priority="47">
      <formula>AND((D6/$D$5)&gt;0.6,(D6/$D$5)&lt;=0.8)</formula>
    </cfRule>
  </conditionalFormatting>
  <conditionalFormatting sqref="D6:D14">
    <cfRule type="expression" dxfId="2833" priority="48">
      <formula>(D6/$D$5)&gt;0.8</formula>
    </cfRule>
  </conditionalFormatting>
  <conditionalFormatting sqref="E6:E14">
    <cfRule type="expression" dxfId="2832" priority="49">
      <formula>AND((E6/$E$5)&gt;0,(E6/$E$5)&lt;=0.2)</formula>
    </cfRule>
  </conditionalFormatting>
  <conditionalFormatting sqref="E6:E14">
    <cfRule type="expression" dxfId="2831" priority="50">
      <formula>AND((E6/$E$5)&gt;0.2,(E6/$E$5)&lt;=0.4)</formula>
    </cfRule>
  </conditionalFormatting>
  <conditionalFormatting sqref="E6:E14">
    <cfRule type="expression" dxfId="2830" priority="51">
      <formula>AND((E6/$E$5)&gt;0.4,(E6/$E$5)&lt;=0.6)</formula>
    </cfRule>
  </conditionalFormatting>
  <conditionalFormatting sqref="E6:E14">
    <cfRule type="expression" dxfId="2829" priority="52">
      <formula>AND((E6/$E$5)&gt;0.6,(E6/$E$5)&lt;=0.8)</formula>
    </cfRule>
  </conditionalFormatting>
  <conditionalFormatting sqref="E6:E14">
    <cfRule type="expression" dxfId="2828" priority="53">
      <formula>(E6/$E$5)&gt;0.8</formula>
    </cfRule>
  </conditionalFormatting>
  <conditionalFormatting sqref="F6:F14">
    <cfRule type="expression" dxfId="2827" priority="54">
      <formula>AND((F6/$F$5)&gt;0.2,(F6/$F$5)&lt;=0.4)</formula>
    </cfRule>
  </conditionalFormatting>
  <conditionalFormatting sqref="F6:F14">
    <cfRule type="expression" dxfId="2826" priority="55">
      <formula>AND((F6/$F$5)*100&gt;0,(F6/$F$5)*100&lt;=20)</formula>
    </cfRule>
  </conditionalFormatting>
  <conditionalFormatting sqref="F6:F14">
    <cfRule type="expression" dxfId="2825" priority="56">
      <formula>AND((F6/$F$5)*100&gt;40,(F6/$F$5)*100&lt;=60)</formula>
    </cfRule>
  </conditionalFormatting>
  <conditionalFormatting sqref="F6:F14">
    <cfRule type="expression" dxfId="2824" priority="57">
      <formula>AND((F6/$F$5)*100&gt;60,(F6/$F$5)*100&lt;=80)</formula>
    </cfRule>
  </conditionalFormatting>
  <conditionalFormatting sqref="F6:F14">
    <cfRule type="expression" dxfId="2823" priority="58">
      <formula>(F6/$F$5)&gt;0.8</formula>
    </cfRule>
  </conditionalFormatting>
  <conditionalFormatting sqref="G7:G14">
    <cfRule type="expression" dxfId="2822" priority="59">
      <formula>AND((G7/$G$5)&gt;0,(G7/$G$5)&lt;=0.2)</formula>
    </cfRule>
  </conditionalFormatting>
  <conditionalFormatting sqref="G7:G14">
    <cfRule type="expression" dxfId="2821" priority="60">
      <formula>AND((G7/$G$5)&gt;0.2,(G7/$G$5)&lt;=0.4)</formula>
    </cfRule>
  </conditionalFormatting>
  <conditionalFormatting sqref="G7:G14">
    <cfRule type="expression" dxfId="2820" priority="61">
      <formula>AND((G7/$G$5)&gt;0.4,(G7/$G$5)&lt;=0.6)</formula>
    </cfRule>
  </conditionalFormatting>
  <conditionalFormatting sqref="G7:G14">
    <cfRule type="expression" dxfId="2819" priority="62">
      <formula>AND((G7/$G$5)&gt;0.6,(G7/$G$5)*100&lt;=0.8)</formula>
    </cfRule>
  </conditionalFormatting>
  <conditionalFormatting sqref="G7:G14">
    <cfRule type="expression" dxfId="2818" priority="63">
      <formula>(G7/$G$5)&gt;0.8</formula>
    </cfRule>
  </conditionalFormatting>
  <conditionalFormatting sqref="H6:H14">
    <cfRule type="expression" dxfId="2817" priority="64">
      <formula>AND((H6/$H$5)&gt;0,(H6/$H$5)&lt;=0.2)</formula>
    </cfRule>
  </conditionalFormatting>
  <conditionalFormatting sqref="H6:H14">
    <cfRule type="expression" dxfId="2816" priority="65">
      <formula>AND((H6/$H$5)&gt;0.2,(H6/$H$5)&lt;=0.4)</formula>
    </cfRule>
  </conditionalFormatting>
  <conditionalFormatting sqref="H6:H14">
    <cfRule type="expression" dxfId="2815" priority="66">
      <formula>AND((H6/$H$5)&gt;0.4,(H6/$H$5)&lt;=0.6)</formula>
    </cfRule>
  </conditionalFormatting>
  <conditionalFormatting sqref="H6:H14">
    <cfRule type="expression" dxfId="2814" priority="67">
      <formula>AND((H6/$H$5)&gt;0.6,(H6/$H$5)&lt;=0.8)</formula>
    </cfRule>
  </conditionalFormatting>
  <conditionalFormatting sqref="H6:H14">
    <cfRule type="expression" dxfId="2813" priority="68">
      <formula>(H6/$H$5)&gt;0.8</formula>
    </cfRule>
  </conditionalFormatting>
  <conditionalFormatting sqref="D7:O12 D13:L13 N13:O13 D14:O14 D6:F6 H6:O6">
    <cfRule type="containsBlanks" dxfId="2812" priority="69">
      <formula>LEN(TRIM(D6))=0</formula>
    </cfRule>
  </conditionalFormatting>
  <conditionalFormatting sqref="I6:I14">
    <cfRule type="expression" dxfId="2811" priority="70">
      <formula>AND((I6/$I$5)&gt;0,(I6/$I$5)&lt;=0.2)</formula>
    </cfRule>
  </conditionalFormatting>
  <conditionalFormatting sqref="I6:I14">
    <cfRule type="expression" dxfId="2810" priority="71">
      <formula>AND((I6/$I$5)&gt;0.2,(I6/$I$5)&lt;=0.4)</formula>
    </cfRule>
  </conditionalFormatting>
  <conditionalFormatting sqref="I6:I14">
    <cfRule type="expression" dxfId="2809" priority="72">
      <formula>AND((I6/$I$5)&gt;0.4,(I6/$I$5)&lt;=0.6)</formula>
    </cfRule>
  </conditionalFormatting>
  <conditionalFormatting sqref="I6:I14">
    <cfRule type="expression" dxfId="2808" priority="73">
      <formula>AND((I6/$I$5)&gt;0.6,(I6/$I$5)&lt;=0.8)</formula>
    </cfRule>
  </conditionalFormatting>
  <conditionalFormatting sqref="I6:I14">
    <cfRule type="expression" dxfId="2807" priority="74">
      <formula>(I6/$I$5)&gt;0.8</formula>
    </cfRule>
  </conditionalFormatting>
  <conditionalFormatting sqref="J6:J14">
    <cfRule type="expression" dxfId="2806" priority="75">
      <formula>AND((J6/$J$5)&gt;0,(J6/$J$5)&lt;=0.2)</formula>
    </cfRule>
  </conditionalFormatting>
  <conditionalFormatting sqref="J6:J14">
    <cfRule type="expression" dxfId="2805" priority="76">
      <formula>AND((J6/$J$5)&gt;0.2,(J6/$J$5)&lt;=0.4)</formula>
    </cfRule>
  </conditionalFormatting>
  <conditionalFormatting sqref="J6:J14">
    <cfRule type="expression" dxfId="2804" priority="77">
      <formula>AND((J6/$J$5)&gt;0.4,(J6/$J$5)&lt;=0.62)</formula>
    </cfRule>
  </conditionalFormatting>
  <conditionalFormatting sqref="J6:J14">
    <cfRule type="expression" dxfId="2803" priority="78">
      <formula>AND((J6/$J$5)&gt;0.6,(J6/$J$5)&lt;=0.8)</formula>
    </cfRule>
  </conditionalFormatting>
  <conditionalFormatting sqref="J6:J14">
    <cfRule type="expression" dxfId="2802" priority="79">
      <formula>(J6/$J$5)&gt;0.8</formula>
    </cfRule>
  </conditionalFormatting>
  <conditionalFormatting sqref="K6:K14">
    <cfRule type="expression" dxfId="2801" priority="80">
      <formula>AND((K6/$K$5)&gt;0,(K6/$K$5)&lt;=0.2)</formula>
    </cfRule>
  </conditionalFormatting>
  <conditionalFormatting sqref="K6:K14">
    <cfRule type="expression" dxfId="2800" priority="81">
      <formula>AND((K6/$K$5)&gt;0.2,(K6/$K$5)&lt;=0.4)</formula>
    </cfRule>
  </conditionalFormatting>
  <conditionalFormatting sqref="K6:K14">
    <cfRule type="expression" dxfId="2799" priority="82">
      <formula>AND((K6/$K$5)&gt;0.4,(K6/$K$5)&lt;=0.6)</formula>
    </cfRule>
  </conditionalFormatting>
  <conditionalFormatting sqref="K6:K14">
    <cfRule type="expression" dxfId="2798" priority="83">
      <formula>AND((K6/$K$5)&gt;0.6,(K6/$K$5)&lt;=0.8)</formula>
    </cfRule>
  </conditionalFormatting>
  <conditionalFormatting sqref="K6:K14">
    <cfRule type="expression" dxfId="2797" priority="84">
      <formula>(K6/$K$5)&gt;0.8</formula>
    </cfRule>
  </conditionalFormatting>
  <conditionalFormatting sqref="L6:L14">
    <cfRule type="expression" dxfId="2796" priority="85">
      <formula>AND((L6/$L$5)&gt;0,(L6/$L$5)&lt;=0.2)</formula>
    </cfRule>
  </conditionalFormatting>
  <conditionalFormatting sqref="L6:L14">
    <cfRule type="expression" dxfId="2795" priority="86">
      <formula>AND((L6/$L$5)&gt;0.2,(L6/$L$5)&lt;=0.4)</formula>
    </cfRule>
  </conditionalFormatting>
  <conditionalFormatting sqref="L6:L14">
    <cfRule type="expression" dxfId="2794" priority="87">
      <formula>AND((L6/$L$5)&gt;0.4,(L6/$L$5)&lt;=0.6)</formula>
    </cfRule>
  </conditionalFormatting>
  <conditionalFormatting sqref="L6:L14">
    <cfRule type="expression" dxfId="2793" priority="88">
      <formula>AND((L6/$L$5)&gt;0.6,(L6/$L$5)&lt;=0.8)</formula>
    </cfRule>
  </conditionalFormatting>
  <conditionalFormatting sqref="L6:L14">
    <cfRule type="expression" dxfId="2792" priority="89">
      <formula>(L6/$L$5)&gt;0.8</formula>
    </cfRule>
  </conditionalFormatting>
  <conditionalFormatting sqref="M6:M12 M14">
    <cfRule type="expression" dxfId="2791" priority="90">
      <formula>AND((M6/$M$5)&gt;0,(M6/$M$5)&lt;=0.2)</formula>
    </cfRule>
  </conditionalFormatting>
  <conditionalFormatting sqref="M6:M12 M14">
    <cfRule type="expression" dxfId="2790" priority="91">
      <formula>AND((M6/$M$5)&gt;0.2,(M6/$M$5)&lt;=0.4)</formula>
    </cfRule>
  </conditionalFormatting>
  <conditionalFormatting sqref="M6:M12 M14">
    <cfRule type="expression" dxfId="2789" priority="92">
      <formula>AND((M6/$M$5)&gt;0.4,(M6/$M$5)&lt;=0.6)</formula>
    </cfRule>
  </conditionalFormatting>
  <conditionalFormatting sqref="M6:M12 M14">
    <cfRule type="expression" dxfId="2788" priority="93">
      <formula>AND((M6/$M$5)&gt;0.6,(M6/$M$5)&lt;=0.8)</formula>
    </cfRule>
  </conditionalFormatting>
  <conditionalFormatting sqref="M6:M12 M14">
    <cfRule type="expression" dxfId="2787" priority="94">
      <formula>(M6/$M$5)&gt;0.8</formula>
    </cfRule>
  </conditionalFormatting>
  <conditionalFormatting sqref="N6:N14">
    <cfRule type="expression" dxfId="2786" priority="95">
      <formula>AND((N6/$N$5)&gt;0,(N6/$N$5)&lt;=0.2)</formula>
    </cfRule>
  </conditionalFormatting>
  <conditionalFormatting sqref="N6:N14">
    <cfRule type="expression" dxfId="2785" priority="96">
      <formula>AND((N6/$N$5)&gt;0.2,(N6/$N$5)&lt;=0.4)</formula>
    </cfRule>
  </conditionalFormatting>
  <conditionalFormatting sqref="N6:N14">
    <cfRule type="expression" dxfId="2784" priority="97">
      <formula>AND((N6/$N$5)&gt;0.4,(N6/$N$5)&lt;=0.6)</formula>
    </cfRule>
  </conditionalFormatting>
  <conditionalFormatting sqref="N6:N14">
    <cfRule type="expression" dxfId="2783" priority="98">
      <formula>AND((N6/$N$5)&gt;0.6,(N6/$N$5)&lt;=0.8)</formula>
    </cfRule>
  </conditionalFormatting>
  <conditionalFormatting sqref="N6:N14">
    <cfRule type="expression" dxfId="2782" priority="99">
      <formula>(N6/$N$5)&gt;0.8</formula>
    </cfRule>
  </conditionalFormatting>
  <conditionalFormatting sqref="O6:O14">
    <cfRule type="expression" dxfId="2781" priority="100">
      <formula>AND((O6/$O$5)&gt;0,(O6/$O$5)&lt;=0.2)</formula>
    </cfRule>
  </conditionalFormatting>
  <conditionalFormatting sqref="O6:O14">
    <cfRule type="expression" dxfId="2780" priority="101">
      <formula>AND((O6/$O$5)&gt;0.2,(O6/$O$5)&lt;=0.4)</formula>
    </cfRule>
  </conditionalFormatting>
  <conditionalFormatting sqref="O6:O14">
    <cfRule type="expression" dxfId="2779" priority="102">
      <formula>AND((O6/$O$5)&gt;0.4,(O6/$O$5)&lt;=0.6)</formula>
    </cfRule>
  </conditionalFormatting>
  <conditionalFormatting sqref="O6:O14">
    <cfRule type="expression" dxfId="2778" priority="103">
      <formula>AND((O6/$O$5)&gt;0.6,(O6/$O$5)&lt;=0.8)</formula>
    </cfRule>
  </conditionalFormatting>
  <conditionalFormatting sqref="O6:O14">
    <cfRule type="expression" dxfId="2777" priority="104">
      <formula>(O6/$O$5)&gt;0.8</formula>
    </cfRule>
  </conditionalFormatting>
  <conditionalFormatting sqref="Q5:R14">
    <cfRule type="containsBlanks" dxfId="2776" priority="110">
      <formula>LEN(TRIM(Q5))=0</formula>
    </cfRule>
  </conditionalFormatting>
  <conditionalFormatting sqref="Q6:R14 D5:O5 D13:L13 N13:O13 D14:O14 D7:O12 D6:F6 H6:O6">
    <cfRule type="cellIs" dxfId="2775" priority="111" operator="equal">
      <formula>0</formula>
    </cfRule>
  </conditionalFormatting>
  <conditionalFormatting sqref="R5">
    <cfRule type="cellIs" dxfId="2774" priority="43" operator="greaterThan">
      <formula>100</formula>
    </cfRule>
  </conditionalFormatting>
  <conditionalFormatting sqref="R5">
    <cfRule type="cellIs" dxfId="2773" priority="42" operator="lessThan">
      <formula>100</formula>
    </cfRule>
  </conditionalFormatting>
  <conditionalFormatting sqref="R6:R14">
    <cfRule type="top10" dxfId="2772" priority="41" rank="3"/>
  </conditionalFormatting>
  <conditionalFormatting sqref="G12">
    <cfRule type="expression" dxfId="2771" priority="36">
      <formula>AND((G12/$I$5)&gt;0,(G12/$I$5)&lt;=0.2)</formula>
    </cfRule>
  </conditionalFormatting>
  <conditionalFormatting sqref="G12">
    <cfRule type="expression" dxfId="2770" priority="37">
      <formula>AND((G12/$I$5)&gt;0.2,(G12/$I$5)&lt;=0.4)</formula>
    </cfRule>
  </conditionalFormatting>
  <conditionalFormatting sqref="G12">
    <cfRule type="expression" dxfId="2769" priority="38">
      <formula>AND((G12/$I$5)&gt;0.4,(G12/$I$5)&lt;=0.6)</formula>
    </cfRule>
  </conditionalFormatting>
  <conditionalFormatting sqref="G12">
    <cfRule type="expression" dxfId="2768" priority="39">
      <formula>AND((G12/$I$5)&gt;0.6,(G12/$I$5)&lt;=0.8)</formula>
    </cfRule>
  </conditionalFormatting>
  <conditionalFormatting sqref="G12">
    <cfRule type="expression" dxfId="2767" priority="40">
      <formula>(G12/$I$5)&gt;0.8</formula>
    </cfRule>
  </conditionalFormatting>
  <conditionalFormatting sqref="G12">
    <cfRule type="expression" dxfId="2766" priority="31">
      <formula>AND((G12/$E$5)&gt;0,(G12/$E$5)&lt;=0.2)</formula>
    </cfRule>
  </conditionalFormatting>
  <conditionalFormatting sqref="G12">
    <cfRule type="expression" dxfId="2765" priority="32">
      <formula>AND((G12/$E$5)&gt;0.2,(G12/$E$5)&lt;=0.4)</formula>
    </cfRule>
  </conditionalFormatting>
  <conditionalFormatting sqref="G12">
    <cfRule type="expression" dxfId="2764" priority="33">
      <formula>AND((G12/$E$5)&gt;0.4,(G12/$E$5)&lt;=0.6)</formula>
    </cfRule>
  </conditionalFormatting>
  <conditionalFormatting sqref="G12">
    <cfRule type="expression" dxfId="2763" priority="34">
      <formula>AND((G12/$E$5)&gt;0.6,(G12/$E$5)&lt;=0.8)</formula>
    </cfRule>
  </conditionalFormatting>
  <conditionalFormatting sqref="G12">
    <cfRule type="expression" dxfId="2762" priority="35">
      <formula>(G12/$E$5)&gt;0.8</formula>
    </cfRule>
  </conditionalFormatting>
  <conditionalFormatting sqref="M13">
    <cfRule type="containsBlanks" dxfId="2761" priority="24">
      <formula>LEN(TRIM(M13))=0</formula>
    </cfRule>
  </conditionalFormatting>
  <conditionalFormatting sqref="M13">
    <cfRule type="expression" dxfId="2760" priority="25">
      <formula>AND((M13/$M$5)&gt;0,(M13/$M$5)&lt;=0.2)</formula>
    </cfRule>
  </conditionalFormatting>
  <conditionalFormatting sqref="M13">
    <cfRule type="expression" dxfId="2759" priority="26">
      <formula>AND((M13/$M$5)&gt;0.2,(M13/$M$5)&lt;=0.4)</formula>
    </cfRule>
  </conditionalFormatting>
  <conditionalFormatting sqref="M13">
    <cfRule type="expression" dxfId="2758" priority="27">
      <formula>AND((M13/$M$5)&gt;0.4,(M13/$M$5)&lt;=0.6)</formula>
    </cfRule>
  </conditionalFormatting>
  <conditionalFormatting sqref="M13">
    <cfRule type="expression" dxfId="2757" priority="28">
      <formula>AND((M13/$M$5)&gt;0.6,(M13/$M$5)&lt;=0.8)</formula>
    </cfRule>
  </conditionalFormatting>
  <conditionalFormatting sqref="M13">
    <cfRule type="expression" dxfId="2756" priority="29">
      <formula>(M13/$M$5)&gt;0.8</formula>
    </cfRule>
  </conditionalFormatting>
  <conditionalFormatting sqref="M13">
    <cfRule type="cellIs" dxfId="2755" priority="30" operator="equal">
      <formula>0</formula>
    </cfRule>
  </conditionalFormatting>
  <conditionalFormatting sqref="M14">
    <cfRule type="expression" dxfId="2754" priority="19">
      <formula>AND((M14/$L$5)&gt;0,(M14/$L$5)&lt;=0.2)</formula>
    </cfRule>
  </conditionalFormatting>
  <conditionalFormatting sqref="M14">
    <cfRule type="expression" dxfId="2753" priority="20">
      <formula>AND((M14/$L$5)&gt;0.2,(M14/$L$5)&lt;=0.4)</formula>
    </cfRule>
  </conditionalFormatting>
  <conditionalFormatting sqref="M14">
    <cfRule type="expression" dxfId="2752" priority="21">
      <formula>AND((M14/$L$5)&gt;0.4,(M14/$L$5)&lt;=0.6)</formula>
    </cfRule>
  </conditionalFormatting>
  <conditionalFormatting sqref="M14">
    <cfRule type="expression" dxfId="2751" priority="22">
      <formula>AND((M14/$L$5)&gt;0.6,(M14/$L$5)&lt;=0.8)</formula>
    </cfRule>
  </conditionalFormatting>
  <conditionalFormatting sqref="M14">
    <cfRule type="expression" dxfId="2750" priority="23">
      <formula>(M14/$L$5)&gt;0.8</formula>
    </cfRule>
  </conditionalFormatting>
  <conditionalFormatting sqref="G6">
    <cfRule type="containsBlanks" dxfId="2749" priority="12">
      <formula>LEN(TRIM(G6))=0</formula>
    </cfRule>
  </conditionalFormatting>
  <conditionalFormatting sqref="G6">
    <cfRule type="expression" dxfId="2748" priority="13">
      <formula>AND((G6/$J$5)&gt;0,(G6/$J$5)&lt;=0.2)</formula>
    </cfRule>
  </conditionalFormatting>
  <conditionalFormatting sqref="G6">
    <cfRule type="expression" dxfId="2747" priority="14">
      <formula>AND((G6/$J$5)&gt;0.2,(G6/$J$5)&lt;=0.4)</formula>
    </cfRule>
  </conditionalFormatting>
  <conditionalFormatting sqref="G6">
    <cfRule type="expression" dxfId="2746" priority="15">
      <formula>AND((G6/$J$5)&gt;0.4,(G6/$J$5)&lt;=0.62)</formula>
    </cfRule>
  </conditionalFormatting>
  <conditionalFormatting sqref="G6">
    <cfRule type="expression" dxfId="2745" priority="16">
      <formula>AND((G6/$J$5)&gt;0.6,(G6/$J$5)&lt;=0.8)</formula>
    </cfRule>
  </conditionalFormatting>
  <conditionalFormatting sqref="G6">
    <cfRule type="expression" dxfId="2744" priority="17">
      <formula>(G6/$J$5)&gt;0.8</formula>
    </cfRule>
  </conditionalFormatting>
  <conditionalFormatting sqref="G6">
    <cfRule type="cellIs" dxfId="2743" priority="18" operator="equal">
      <formula>0</formula>
    </cfRule>
  </conditionalFormatting>
  <conditionalFormatting sqref="D15:O15">
    <cfRule type="cellIs" dxfId="2742" priority="11" operator="greaterThan">
      <formula>D5</formula>
    </cfRule>
  </conditionalFormatting>
  <conditionalFormatting sqref="D15:O15">
    <cfRule type="cellIs" dxfId="2741" priority="10" operator="lessThan">
      <formula>D5</formula>
    </cfRule>
  </conditionalFormatting>
  <conditionalFormatting sqref="P6:P14">
    <cfRule type="containsBlanks" dxfId="2740" priority="3">
      <formula>LEN(TRIM(P6))=0</formula>
    </cfRule>
  </conditionalFormatting>
  <conditionalFormatting sqref="P6:P14">
    <cfRule type="expression" dxfId="2739" priority="4">
      <formula>AND((P6/$O$5)&gt;0,(P6/$O$5)&lt;=0.2)</formula>
    </cfRule>
  </conditionalFormatting>
  <conditionalFormatting sqref="P6:P14">
    <cfRule type="expression" dxfId="2738" priority="5">
      <formula>AND((P6/$O$5)&gt;0.2,(P6/$O$5)&lt;=0.4)</formula>
    </cfRule>
  </conditionalFormatting>
  <conditionalFormatting sqref="P6:P14">
    <cfRule type="expression" dxfId="2737" priority="6">
      <formula>AND((P6/$O$5)&gt;0.4,(P6/$O$5)&lt;=0.6)</formula>
    </cfRule>
  </conditionalFormatting>
  <conditionalFormatting sqref="P6:P14">
    <cfRule type="expression" dxfId="2736" priority="7">
      <formula>AND((P6/$O$5)&gt;0.6,(P6/$O$5)&lt;=0.8)</formula>
    </cfRule>
  </conditionalFormatting>
  <conditionalFormatting sqref="P6:P14">
    <cfRule type="expression" dxfId="2735" priority="8">
      <formula>(P6/$O$5)&gt;0.8</formula>
    </cfRule>
  </conditionalFormatting>
  <conditionalFormatting sqref="P5:P14">
    <cfRule type="cellIs" dxfId="2734" priority="9" operator="equal">
      <formula>0</formula>
    </cfRule>
  </conditionalFormatting>
  <conditionalFormatting sqref="P15">
    <cfRule type="cellIs" dxfId="2733" priority="2" operator="greaterThan">
      <formula>P5</formula>
    </cfRule>
  </conditionalFormatting>
  <conditionalFormatting sqref="P15">
    <cfRule type="cellIs" dxfId="2732" priority="1" operator="lessThan">
      <formula>P5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6042-AE13-4CC6-BFC5-8DB55C629EDC}">
  <dimension ref="A1:V17"/>
  <sheetViews>
    <sheetView topLeftCell="A8" workbookViewId="0">
      <selection activeCell="G8" sqref="G8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/>
      <c r="E5" s="30">
        <v>5</v>
      </c>
      <c r="F5" s="30">
        <v>4</v>
      </c>
      <c r="G5" s="30">
        <v>5</v>
      </c>
      <c r="H5" s="30">
        <v>5</v>
      </c>
      <c r="I5" s="30"/>
      <c r="J5" s="30">
        <v>5</v>
      </c>
      <c r="K5" s="30">
        <v>4</v>
      </c>
      <c r="L5" s="30">
        <v>3</v>
      </c>
      <c r="M5" s="30">
        <v>5</v>
      </c>
      <c r="N5" s="30">
        <v>4</v>
      </c>
      <c r="O5" s="30">
        <v>4.5</v>
      </c>
      <c r="P5" s="31">
        <v>5</v>
      </c>
      <c r="Q5" s="61">
        <f t="shared" ref="Q5:Q14" si="0">SUM(D5:P5)</f>
        <v>49.5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>
        <v>2.5</v>
      </c>
      <c r="F6" s="33">
        <v>2.2999999999999998</v>
      </c>
      <c r="G6" s="33">
        <v>3</v>
      </c>
      <c r="H6" s="68"/>
      <c r="I6" s="33"/>
      <c r="J6" s="33">
        <v>3.4</v>
      </c>
      <c r="K6" s="33"/>
      <c r="L6" s="33">
        <v>0.9</v>
      </c>
      <c r="M6" s="33">
        <v>2</v>
      </c>
      <c r="N6" s="33">
        <v>3.5</v>
      </c>
      <c r="O6" s="33">
        <v>2.8</v>
      </c>
      <c r="P6" s="34">
        <v>1</v>
      </c>
      <c r="Q6" s="63">
        <f t="shared" si="0"/>
        <v>21.400000000000002</v>
      </c>
      <c r="R6" s="64">
        <f t="shared" ref="R6:R14" si="1">IF($Q$5=0,0,Q6/$Q$5*100)</f>
        <v>43.232323232323239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0.3</v>
      </c>
      <c r="G7" s="33"/>
      <c r="H7" s="33">
        <v>4.5</v>
      </c>
      <c r="I7" s="33"/>
      <c r="J7" s="33"/>
      <c r="K7" s="33"/>
      <c r="L7" s="33"/>
      <c r="M7" s="33">
        <v>0.1</v>
      </c>
      <c r="N7" s="33"/>
      <c r="O7" s="33"/>
      <c r="P7" s="34"/>
      <c r="Q7" s="63">
        <f t="shared" si="0"/>
        <v>4.8999999999999995</v>
      </c>
      <c r="R7" s="64">
        <f t="shared" si="1"/>
        <v>9.8989898989898979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0.5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0.5</v>
      </c>
      <c r="R8" s="64">
        <f t="shared" si="1"/>
        <v>1.0101010101010102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33"/>
      <c r="J9" s="33"/>
      <c r="K9" s="33">
        <v>2</v>
      </c>
      <c r="L9" s="33"/>
      <c r="M9" s="33"/>
      <c r="N9" s="33"/>
      <c r="O9" s="33"/>
      <c r="P9" s="34"/>
      <c r="Q9" s="63">
        <f t="shared" si="0"/>
        <v>2</v>
      </c>
      <c r="R9" s="64">
        <f t="shared" si="1"/>
        <v>4.0404040404040407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>
        <v>1</v>
      </c>
      <c r="F10" s="33"/>
      <c r="G10" s="33"/>
      <c r="H10" s="33"/>
      <c r="I10" s="33"/>
      <c r="J10" s="33"/>
      <c r="K10" s="33"/>
      <c r="L10" s="33"/>
      <c r="M10" s="33">
        <v>1.5</v>
      </c>
      <c r="N10" s="33"/>
      <c r="O10" s="33"/>
      <c r="P10" s="34"/>
      <c r="Q10" s="63">
        <f t="shared" si="0"/>
        <v>2.5</v>
      </c>
      <c r="R10" s="64">
        <f t="shared" si="1"/>
        <v>5.0505050505050502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0.5</v>
      </c>
      <c r="L11" s="33"/>
      <c r="M11" s="33"/>
      <c r="N11" s="33"/>
      <c r="O11" s="33"/>
      <c r="P11" s="34"/>
      <c r="Q11" s="63">
        <f t="shared" si="0"/>
        <v>0.5</v>
      </c>
      <c r="R11" s="64">
        <f t="shared" si="1"/>
        <v>1.0101010101010102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/>
      <c r="E12" s="33"/>
      <c r="F12" s="33">
        <v>0.3</v>
      </c>
      <c r="G12" s="33">
        <v>1.5</v>
      </c>
      <c r="H12" s="33"/>
      <c r="I12" s="33"/>
      <c r="J12" s="33">
        <v>0.1</v>
      </c>
      <c r="K12" s="33">
        <v>0.2</v>
      </c>
      <c r="L12" s="33">
        <v>0.1</v>
      </c>
      <c r="M12" s="33"/>
      <c r="N12" s="33"/>
      <c r="O12" s="33">
        <v>0.2</v>
      </c>
      <c r="P12" s="34">
        <v>1.9</v>
      </c>
      <c r="Q12" s="63">
        <f t="shared" si="0"/>
        <v>4.3000000000000007</v>
      </c>
      <c r="R12" s="64">
        <f t="shared" si="1"/>
        <v>8.6868686868686886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/>
      <c r="E13" s="33">
        <v>1</v>
      </c>
      <c r="F13" s="33">
        <v>0.8</v>
      </c>
      <c r="G13" s="33">
        <v>0.5</v>
      </c>
      <c r="H13" s="33">
        <v>0.5</v>
      </c>
      <c r="I13" s="33"/>
      <c r="J13" s="33">
        <v>0.7</v>
      </c>
      <c r="K13" s="33">
        <v>1</v>
      </c>
      <c r="L13" s="33">
        <v>1.5</v>
      </c>
      <c r="M13" s="33">
        <v>0.8</v>
      </c>
      <c r="N13" s="33">
        <v>0.2</v>
      </c>
      <c r="O13" s="33">
        <v>1</v>
      </c>
      <c r="P13" s="34">
        <v>1.5</v>
      </c>
      <c r="Q13" s="63">
        <f t="shared" si="0"/>
        <v>9.5</v>
      </c>
      <c r="R13" s="64">
        <f t="shared" si="1"/>
        <v>19.19191919191919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0.3</v>
      </c>
      <c r="G14" s="59"/>
      <c r="H14" s="59"/>
      <c r="I14" s="59"/>
      <c r="J14" s="59">
        <v>0.8</v>
      </c>
      <c r="K14" s="59">
        <v>0.3</v>
      </c>
      <c r="L14" s="59">
        <v>0.5</v>
      </c>
      <c r="M14" s="59">
        <v>0.6</v>
      </c>
      <c r="N14" s="59">
        <v>0.3</v>
      </c>
      <c r="O14" s="59">
        <v>0.5</v>
      </c>
      <c r="P14" s="60">
        <v>0.6</v>
      </c>
      <c r="Q14" s="65">
        <f t="shared" si="0"/>
        <v>3.9</v>
      </c>
      <c r="R14" s="66">
        <f t="shared" si="1"/>
        <v>7.878787878787878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0</v>
      </c>
      <c r="E15" s="67">
        <f t="shared" si="2"/>
        <v>5</v>
      </c>
      <c r="F15" s="67">
        <f t="shared" si="2"/>
        <v>3.9999999999999991</v>
      </c>
      <c r="G15" s="67">
        <f t="shared" si="2"/>
        <v>5</v>
      </c>
      <c r="H15" s="67">
        <f t="shared" si="2"/>
        <v>5</v>
      </c>
      <c r="I15" s="67">
        <f t="shared" si="2"/>
        <v>0</v>
      </c>
      <c r="J15" s="67">
        <f t="shared" si="2"/>
        <v>5</v>
      </c>
      <c r="K15" s="67">
        <f t="shared" si="2"/>
        <v>4</v>
      </c>
      <c r="L15" s="67">
        <f t="shared" si="2"/>
        <v>3</v>
      </c>
      <c r="M15" s="67">
        <f t="shared" si="2"/>
        <v>5</v>
      </c>
      <c r="N15" s="67">
        <f t="shared" si="2"/>
        <v>4</v>
      </c>
      <c r="O15" s="67">
        <f t="shared" si="2"/>
        <v>4.5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2731" priority="35">
      <formula>AND((D6/$D$5)&gt;0,(D6/$D$5)&lt;=0.2)</formula>
    </cfRule>
  </conditionalFormatting>
  <conditionalFormatting sqref="D6:D14">
    <cfRule type="expression" dxfId="2730" priority="36">
      <formula>AND((D6/$D$5)&gt;0.2,(D6/$D$5)&lt;=0.4)</formula>
    </cfRule>
  </conditionalFormatting>
  <conditionalFormatting sqref="D6:D14">
    <cfRule type="expression" dxfId="2729" priority="37">
      <formula>AND((D6/$D$5)*100&gt;40,(D6/$D$5)*100&lt;=60)</formula>
    </cfRule>
  </conditionalFormatting>
  <conditionalFormatting sqref="D6:D14">
    <cfRule type="expression" dxfId="2728" priority="38">
      <formula>AND((D6/$D$5)&gt;0.6,(D6/$D$5)&lt;=0.8)</formula>
    </cfRule>
  </conditionalFormatting>
  <conditionalFormatting sqref="D6:D14">
    <cfRule type="expression" dxfId="2727" priority="39">
      <formula>(D6/$D$5)&gt;0.8</formula>
    </cfRule>
  </conditionalFormatting>
  <conditionalFormatting sqref="E6:E14">
    <cfRule type="expression" dxfId="2726" priority="40">
      <formula>AND((E6/$E$5)&gt;0,(E6/$E$5)&lt;=0.2)</formula>
    </cfRule>
  </conditionalFormatting>
  <conditionalFormatting sqref="E6:E14">
    <cfRule type="expression" dxfId="2725" priority="41">
      <formula>AND((E6/$E$5)&gt;0.2,(E6/$E$5)&lt;=0.4)</formula>
    </cfRule>
  </conditionalFormatting>
  <conditionalFormatting sqref="E6:E14">
    <cfRule type="expression" dxfId="2724" priority="42">
      <formula>AND((E6/$E$5)&gt;0.4,(E6/$E$5)&lt;=0.6)</formula>
    </cfRule>
  </conditionalFormatting>
  <conditionalFormatting sqref="E6:E14">
    <cfRule type="expression" dxfId="2723" priority="43">
      <formula>AND((E6/$E$5)&gt;0.6,(E6/$E$5)&lt;=0.8)</formula>
    </cfRule>
  </conditionalFormatting>
  <conditionalFormatting sqref="E6:E14">
    <cfRule type="expression" dxfId="2722" priority="44">
      <formula>(E6/$E$5)&gt;0.8</formula>
    </cfRule>
  </conditionalFormatting>
  <conditionalFormatting sqref="F6:F14">
    <cfRule type="expression" dxfId="2721" priority="45">
      <formula>AND((F6/$F$5)&gt;0.2,(F6/$F$5)&lt;=0.4)</formula>
    </cfRule>
  </conditionalFormatting>
  <conditionalFormatting sqref="F6:F14">
    <cfRule type="expression" dxfId="2720" priority="46">
      <formula>AND((F6/$F$5)*100&gt;0,(F6/$F$5)*100&lt;=20)</formula>
    </cfRule>
  </conditionalFormatting>
  <conditionalFormatting sqref="F6:F14">
    <cfRule type="expression" dxfId="2719" priority="47">
      <formula>AND((F6/$F$5)*100&gt;40,(F6/$F$5)*100&lt;=60)</formula>
    </cfRule>
  </conditionalFormatting>
  <conditionalFormatting sqref="F6:F14">
    <cfRule type="expression" dxfId="2718" priority="48">
      <formula>AND((F6/$F$5)*100&gt;60,(F6/$F$5)*100&lt;=80)</formula>
    </cfRule>
  </conditionalFormatting>
  <conditionalFormatting sqref="F6:F14">
    <cfRule type="expression" dxfId="2717" priority="49">
      <formula>(F6/$F$5)&gt;0.8</formula>
    </cfRule>
  </conditionalFormatting>
  <conditionalFormatting sqref="G7:G14">
    <cfRule type="expression" dxfId="2716" priority="50">
      <formula>AND((G7/$G$5)&gt;0,(G7/$G$5)&lt;=0.2)</formula>
    </cfRule>
  </conditionalFormatting>
  <conditionalFormatting sqref="G7:G14">
    <cfRule type="expression" dxfId="2715" priority="51">
      <formula>AND((G7/$G$5)&gt;0.2,(G7/$G$5)&lt;=0.4)</formula>
    </cfRule>
  </conditionalFormatting>
  <conditionalFormatting sqref="G7:G14">
    <cfRule type="expression" dxfId="2714" priority="52">
      <formula>AND((G7/$G$5)&gt;0.4,(G7/$G$5)&lt;=0.6)</formula>
    </cfRule>
  </conditionalFormatting>
  <conditionalFormatting sqref="G7:G14">
    <cfRule type="expression" dxfId="2713" priority="53">
      <formula>AND((G7/$G$5)&gt;0.6,(G7/$G$5)*100&lt;=0.8)</formula>
    </cfRule>
  </conditionalFormatting>
  <conditionalFormatting sqref="G7:G14">
    <cfRule type="expression" dxfId="2712" priority="54">
      <formula>(G7/$G$5)&gt;0.8</formula>
    </cfRule>
  </conditionalFormatting>
  <conditionalFormatting sqref="H6:H14">
    <cfRule type="expression" dxfId="2711" priority="55">
      <formula>AND((H6/$H$5)&gt;0,(H6/$H$5)&lt;=0.2)</formula>
    </cfRule>
  </conditionalFormatting>
  <conditionalFormatting sqref="H6:H14">
    <cfRule type="expression" dxfId="2710" priority="56">
      <formula>AND((H6/$H$5)&gt;0.2,(H6/$H$5)&lt;=0.4)</formula>
    </cfRule>
  </conditionalFormatting>
  <conditionalFormatting sqref="H6:H14">
    <cfRule type="expression" dxfId="2709" priority="57">
      <formula>AND((H6/$H$5)&gt;0.4,(H6/$H$5)&lt;=0.6)</formula>
    </cfRule>
  </conditionalFormatting>
  <conditionalFormatting sqref="H6:H14">
    <cfRule type="expression" dxfId="2708" priority="58">
      <formula>AND((H6/$H$5)&gt;0.6,(H6/$H$5)&lt;=0.8)</formula>
    </cfRule>
  </conditionalFormatting>
  <conditionalFormatting sqref="H6:H14">
    <cfRule type="expression" dxfId="2707" priority="59">
      <formula>(H6/$H$5)&gt;0.8</formula>
    </cfRule>
  </conditionalFormatting>
  <conditionalFormatting sqref="D7:P12 D13:L13 N13:P13 D14:P14 D6:F6 H6:P6">
    <cfRule type="containsBlanks" dxfId="2706" priority="60">
      <formula>LEN(TRIM(D6))=0</formula>
    </cfRule>
  </conditionalFormatting>
  <conditionalFormatting sqref="I6:I14">
    <cfRule type="expression" dxfId="2705" priority="61">
      <formula>AND((I6/$I$5)&gt;0,(I6/$I$5)&lt;=0.2)</formula>
    </cfRule>
  </conditionalFormatting>
  <conditionalFormatting sqref="I6:I14">
    <cfRule type="expression" dxfId="2704" priority="62">
      <formula>AND((I6/$I$5)&gt;0.2,(I6/$I$5)&lt;=0.4)</formula>
    </cfRule>
  </conditionalFormatting>
  <conditionalFormatting sqref="I6:I14">
    <cfRule type="expression" dxfId="2703" priority="63">
      <formula>AND((I6/$I$5)&gt;0.4,(I6/$I$5)&lt;=0.6)</formula>
    </cfRule>
  </conditionalFormatting>
  <conditionalFormatting sqref="I6:I14">
    <cfRule type="expression" dxfId="2702" priority="64">
      <formula>AND((I6/$I$5)&gt;0.6,(I6/$I$5)&lt;=0.8)</formula>
    </cfRule>
  </conditionalFormatting>
  <conditionalFormatting sqref="I6:I14">
    <cfRule type="expression" dxfId="2701" priority="65">
      <formula>(I6/$I$5)&gt;0.8</formula>
    </cfRule>
  </conditionalFormatting>
  <conditionalFormatting sqref="J6:J14">
    <cfRule type="expression" dxfId="2700" priority="66">
      <formula>AND((J6/$J$5)&gt;0,(J6/$J$5)&lt;=0.2)</formula>
    </cfRule>
  </conditionalFormatting>
  <conditionalFormatting sqref="J6:J14">
    <cfRule type="expression" dxfId="2699" priority="67">
      <formula>AND((J6/$J$5)&gt;0.2,(J6/$J$5)&lt;=0.4)</formula>
    </cfRule>
  </conditionalFormatting>
  <conditionalFormatting sqref="J6:J14">
    <cfRule type="expression" dxfId="2698" priority="68">
      <formula>AND((J6/$J$5)&gt;0.4,(J6/$J$5)&lt;=0.62)</formula>
    </cfRule>
  </conditionalFormatting>
  <conditionalFormatting sqref="J6:J14">
    <cfRule type="expression" dxfId="2697" priority="69">
      <formula>AND((J6/$J$5)&gt;0.6,(J6/$J$5)&lt;=0.8)</formula>
    </cfRule>
  </conditionalFormatting>
  <conditionalFormatting sqref="J6:J14">
    <cfRule type="expression" dxfId="2696" priority="70">
      <formula>(J6/$J$5)&gt;0.8</formula>
    </cfRule>
  </conditionalFormatting>
  <conditionalFormatting sqref="K6:K14">
    <cfRule type="expression" dxfId="2695" priority="71">
      <formula>AND((K6/$K$5)&gt;0,(K6/$K$5)&lt;=0.2)</formula>
    </cfRule>
  </conditionalFormatting>
  <conditionalFormatting sqref="K6:K14">
    <cfRule type="expression" dxfId="2694" priority="72">
      <formula>AND((K6/$K$5)&gt;0.2,(K6/$K$5)&lt;=0.4)</formula>
    </cfRule>
  </conditionalFormatting>
  <conditionalFormatting sqref="K6:K14">
    <cfRule type="expression" dxfId="2693" priority="73">
      <formula>AND((K6/$K$5)&gt;0.4,(K6/$K$5)&lt;=0.6)</formula>
    </cfRule>
  </conditionalFormatting>
  <conditionalFormatting sqref="K6:K14">
    <cfRule type="expression" dxfId="2692" priority="74">
      <formula>AND((K6/$K$5)&gt;0.6,(K6/$K$5)&lt;=0.8)</formula>
    </cfRule>
  </conditionalFormatting>
  <conditionalFormatting sqref="K6:K14">
    <cfRule type="expression" dxfId="2691" priority="75">
      <formula>(K6/$K$5)&gt;0.8</formula>
    </cfRule>
  </conditionalFormatting>
  <conditionalFormatting sqref="L6:L14">
    <cfRule type="expression" dxfId="2690" priority="76">
      <formula>AND((L6/$L$5)&gt;0,(L6/$L$5)&lt;=0.2)</formula>
    </cfRule>
  </conditionalFormatting>
  <conditionalFormatting sqref="L6:L14">
    <cfRule type="expression" dxfId="2689" priority="77">
      <formula>AND((L6/$L$5)&gt;0.2,(L6/$L$5)&lt;=0.4)</formula>
    </cfRule>
  </conditionalFormatting>
  <conditionalFormatting sqref="L6:L14">
    <cfRule type="expression" dxfId="2688" priority="78">
      <formula>AND((L6/$L$5)&gt;0.4,(L6/$L$5)&lt;=0.6)</formula>
    </cfRule>
  </conditionalFormatting>
  <conditionalFormatting sqref="L6:L14">
    <cfRule type="expression" dxfId="2687" priority="79">
      <formula>AND((L6/$L$5)&gt;0.6,(L6/$L$5)&lt;=0.8)</formula>
    </cfRule>
  </conditionalFormatting>
  <conditionalFormatting sqref="L6:L14">
    <cfRule type="expression" dxfId="2686" priority="80">
      <formula>(L6/$L$5)&gt;0.8</formula>
    </cfRule>
  </conditionalFormatting>
  <conditionalFormatting sqref="M6:M12 M14">
    <cfRule type="expression" dxfId="2685" priority="81">
      <formula>AND((M6/$M$5)&gt;0,(M6/$M$5)&lt;=0.2)</formula>
    </cfRule>
  </conditionalFormatting>
  <conditionalFormatting sqref="M6:M12 M14">
    <cfRule type="expression" dxfId="2684" priority="82">
      <formula>AND((M6/$M$5)&gt;0.2,(M6/$M$5)&lt;=0.4)</formula>
    </cfRule>
  </conditionalFormatting>
  <conditionalFormatting sqref="M6:M12 M14">
    <cfRule type="expression" dxfId="2683" priority="83">
      <formula>AND((M6/$M$5)&gt;0.4,(M6/$M$5)&lt;=0.6)</formula>
    </cfRule>
  </conditionalFormatting>
  <conditionalFormatting sqref="M6:M12 M14">
    <cfRule type="expression" dxfId="2682" priority="84">
      <formula>AND((M6/$M$5)&gt;0.6,(M6/$M$5)&lt;=0.8)</formula>
    </cfRule>
  </conditionalFormatting>
  <conditionalFormatting sqref="M6:M12 M14">
    <cfRule type="expression" dxfId="2681" priority="85">
      <formula>(M6/$M$5)&gt;0.8</formula>
    </cfRule>
  </conditionalFormatting>
  <conditionalFormatting sqref="N6:N14">
    <cfRule type="expression" dxfId="2680" priority="86">
      <formula>AND((N6/$N$5)&gt;0,(N6/$N$5)&lt;=0.2)</formula>
    </cfRule>
  </conditionalFormatting>
  <conditionalFormatting sqref="N6:N14">
    <cfRule type="expression" dxfId="2679" priority="87">
      <formula>AND((N6/$N$5)&gt;0.2,(N6/$N$5)&lt;=0.4)</formula>
    </cfRule>
  </conditionalFormatting>
  <conditionalFormatting sqref="N6:N14">
    <cfRule type="expression" dxfId="2678" priority="88">
      <formula>AND((N6/$N$5)&gt;0.4,(N6/$N$5)&lt;=0.6)</formula>
    </cfRule>
  </conditionalFormatting>
  <conditionalFormatting sqref="N6:N14">
    <cfRule type="expression" dxfId="2677" priority="89">
      <formula>AND((N6/$N$5)&gt;0.6,(N6/$N$5)&lt;=0.8)</formula>
    </cfRule>
  </conditionalFormatting>
  <conditionalFormatting sqref="N6:N14">
    <cfRule type="expression" dxfId="2676" priority="90">
      <formula>(N6/$N$5)&gt;0.8</formula>
    </cfRule>
  </conditionalFormatting>
  <conditionalFormatting sqref="O6:O14">
    <cfRule type="expression" dxfId="2675" priority="91">
      <formula>AND((O6/$O$5)&gt;0,(O6/$O$5)&lt;=0.2)</formula>
    </cfRule>
  </conditionalFormatting>
  <conditionalFormatting sqref="O6:O14">
    <cfRule type="expression" dxfId="2674" priority="92">
      <formula>AND((O6/$O$5)&gt;0.2,(O6/$O$5)&lt;=0.4)</formula>
    </cfRule>
  </conditionalFormatting>
  <conditionalFormatting sqref="O6:O14">
    <cfRule type="expression" dxfId="2673" priority="93">
      <formula>AND((O6/$O$5)&gt;0.4,(O6/$O$5)&lt;=0.6)</formula>
    </cfRule>
  </conditionalFormatting>
  <conditionalFormatting sqref="O6:O14">
    <cfRule type="expression" dxfId="2672" priority="94">
      <formula>AND((O6/$O$5)&gt;0.6,(O6/$O$5)&lt;=0.8)</formula>
    </cfRule>
  </conditionalFormatting>
  <conditionalFormatting sqref="O6:O14">
    <cfRule type="expression" dxfId="2671" priority="95">
      <formula>(O6/$O$5)&gt;0.8</formula>
    </cfRule>
  </conditionalFormatting>
  <conditionalFormatting sqref="P6:P14">
    <cfRule type="expression" dxfId="2670" priority="96">
      <formula>AND((P6/$P$5)&gt;0,(P6/$P$5)&lt;=0.2)</formula>
    </cfRule>
  </conditionalFormatting>
  <conditionalFormatting sqref="P6:P14">
    <cfRule type="expression" dxfId="2669" priority="97">
      <formula>AND((P6/$P$5)&gt;0.2,(P6/$P$5)&lt;=0.4)</formula>
    </cfRule>
  </conditionalFormatting>
  <conditionalFormatting sqref="P6:P14">
    <cfRule type="expression" dxfId="2668" priority="98">
      <formula>AND((P6/$P$5)&gt;0.4,(P6/$P$5)&lt;=0.6)</formula>
    </cfRule>
  </conditionalFormatting>
  <conditionalFormatting sqref="P6:P14">
    <cfRule type="expression" dxfId="2667" priority="99">
      <formula>AND((P6/$P$5)&gt;0.6,(P6/$P$5)&lt;=0.8)</formula>
    </cfRule>
  </conditionalFormatting>
  <conditionalFormatting sqref="P6:P14">
    <cfRule type="expression" dxfId="2666" priority="100">
      <formula>(P6/$P$5)&gt;0.8</formula>
    </cfRule>
  </conditionalFormatting>
  <conditionalFormatting sqref="Q5:R14">
    <cfRule type="containsBlanks" dxfId="2665" priority="101">
      <formula>LEN(TRIM(Q5))=0</formula>
    </cfRule>
  </conditionalFormatting>
  <conditionalFormatting sqref="Q6:R14 D5:P5 D13:L13 N13:P13 D14:P14 D7:P12 D6:F6 H6:P6">
    <cfRule type="cellIs" dxfId="2664" priority="102" operator="equal">
      <formula>0</formula>
    </cfRule>
  </conditionalFormatting>
  <conditionalFormatting sqref="R5">
    <cfRule type="cellIs" dxfId="2663" priority="34" operator="greaterThan">
      <formula>100</formula>
    </cfRule>
  </conditionalFormatting>
  <conditionalFormatting sqref="R5">
    <cfRule type="cellIs" dxfId="2662" priority="33" operator="lessThan">
      <formula>100</formula>
    </cfRule>
  </conditionalFormatting>
  <conditionalFormatting sqref="R6:R14">
    <cfRule type="top10" dxfId="2661" priority="32" rank="3"/>
  </conditionalFormatting>
  <conditionalFormatting sqref="G12">
    <cfRule type="expression" dxfId="2660" priority="27">
      <formula>AND((G12/$I$5)&gt;0,(G12/$I$5)&lt;=0.2)</formula>
    </cfRule>
  </conditionalFormatting>
  <conditionalFormatting sqref="G12">
    <cfRule type="expression" dxfId="2659" priority="28">
      <formula>AND((G12/$I$5)&gt;0.2,(G12/$I$5)&lt;=0.4)</formula>
    </cfRule>
  </conditionalFormatting>
  <conditionalFormatting sqref="G12">
    <cfRule type="expression" dxfId="2658" priority="29">
      <formula>AND((G12/$I$5)&gt;0.4,(G12/$I$5)&lt;=0.6)</formula>
    </cfRule>
  </conditionalFormatting>
  <conditionalFormatting sqref="G12">
    <cfRule type="expression" dxfId="2657" priority="30">
      <formula>AND((G12/$I$5)&gt;0.6,(G12/$I$5)&lt;=0.8)</formula>
    </cfRule>
  </conditionalFormatting>
  <conditionalFormatting sqref="G12">
    <cfRule type="expression" dxfId="2656" priority="31">
      <formula>(G12/$I$5)&gt;0.8</formula>
    </cfRule>
  </conditionalFormatting>
  <conditionalFormatting sqref="G12">
    <cfRule type="expression" dxfId="2655" priority="22">
      <formula>AND((G12/$E$5)&gt;0,(G12/$E$5)&lt;=0.2)</formula>
    </cfRule>
  </conditionalFormatting>
  <conditionalFormatting sqref="G12">
    <cfRule type="expression" dxfId="2654" priority="23">
      <formula>AND((G12/$E$5)&gt;0.2,(G12/$E$5)&lt;=0.4)</formula>
    </cfRule>
  </conditionalFormatting>
  <conditionalFormatting sqref="G12">
    <cfRule type="expression" dxfId="2653" priority="24">
      <formula>AND((G12/$E$5)&gt;0.4,(G12/$E$5)&lt;=0.6)</formula>
    </cfRule>
  </conditionalFormatting>
  <conditionalFormatting sqref="G12">
    <cfRule type="expression" dxfId="2652" priority="25">
      <formula>AND((G12/$E$5)&gt;0.6,(G12/$E$5)&lt;=0.8)</formula>
    </cfRule>
  </conditionalFormatting>
  <conditionalFormatting sqref="G12">
    <cfRule type="expression" dxfId="2651" priority="26">
      <formula>(G12/$E$5)&gt;0.8</formula>
    </cfRule>
  </conditionalFormatting>
  <conditionalFormatting sqref="M13">
    <cfRule type="containsBlanks" dxfId="2650" priority="15">
      <formula>LEN(TRIM(M13))=0</formula>
    </cfRule>
  </conditionalFormatting>
  <conditionalFormatting sqref="M13">
    <cfRule type="expression" dxfId="2649" priority="16">
      <formula>AND((M13/$M$5)&gt;0,(M13/$M$5)&lt;=0.2)</formula>
    </cfRule>
  </conditionalFormatting>
  <conditionalFormatting sqref="M13">
    <cfRule type="expression" dxfId="2648" priority="17">
      <formula>AND((M13/$M$5)&gt;0.2,(M13/$M$5)&lt;=0.4)</formula>
    </cfRule>
  </conditionalFormatting>
  <conditionalFormatting sqref="M13">
    <cfRule type="expression" dxfId="2647" priority="18">
      <formula>AND((M13/$M$5)&gt;0.4,(M13/$M$5)&lt;=0.6)</formula>
    </cfRule>
  </conditionalFormatting>
  <conditionalFormatting sqref="M13">
    <cfRule type="expression" dxfId="2646" priority="19">
      <formula>AND((M13/$M$5)&gt;0.6,(M13/$M$5)&lt;=0.8)</formula>
    </cfRule>
  </conditionalFormatting>
  <conditionalFormatting sqref="M13">
    <cfRule type="expression" dxfId="2645" priority="20">
      <formula>(M13/$M$5)&gt;0.8</formula>
    </cfRule>
  </conditionalFormatting>
  <conditionalFormatting sqref="M13">
    <cfRule type="cellIs" dxfId="2644" priority="21" operator="equal">
      <formula>0</formula>
    </cfRule>
  </conditionalFormatting>
  <conditionalFormatting sqref="M14">
    <cfRule type="expression" dxfId="2643" priority="10">
      <formula>AND((M14/$L$5)&gt;0,(M14/$L$5)&lt;=0.2)</formula>
    </cfRule>
  </conditionalFormatting>
  <conditionalFormatting sqref="M14">
    <cfRule type="expression" dxfId="2642" priority="11">
      <formula>AND((M14/$L$5)&gt;0.2,(M14/$L$5)&lt;=0.4)</formula>
    </cfRule>
  </conditionalFormatting>
  <conditionalFormatting sqref="M14">
    <cfRule type="expression" dxfId="2641" priority="12">
      <formula>AND((M14/$L$5)&gt;0.4,(M14/$L$5)&lt;=0.6)</formula>
    </cfRule>
  </conditionalFormatting>
  <conditionalFormatting sqref="M14">
    <cfRule type="expression" dxfId="2640" priority="13">
      <formula>AND((M14/$L$5)&gt;0.6,(M14/$L$5)&lt;=0.8)</formula>
    </cfRule>
  </conditionalFormatting>
  <conditionalFormatting sqref="M14">
    <cfRule type="expression" dxfId="2639" priority="14">
      <formula>(M14/$L$5)&gt;0.8</formula>
    </cfRule>
  </conditionalFormatting>
  <conditionalFormatting sqref="G6">
    <cfRule type="containsBlanks" dxfId="2638" priority="3">
      <formula>LEN(TRIM(G6))=0</formula>
    </cfRule>
  </conditionalFormatting>
  <conditionalFormatting sqref="G6">
    <cfRule type="expression" dxfId="2637" priority="4">
      <formula>AND((G6/$J$5)&gt;0,(G6/$J$5)&lt;=0.2)</formula>
    </cfRule>
  </conditionalFormatting>
  <conditionalFormatting sqref="G6">
    <cfRule type="expression" dxfId="2636" priority="5">
      <formula>AND((G6/$J$5)&gt;0.2,(G6/$J$5)&lt;=0.4)</formula>
    </cfRule>
  </conditionalFormatting>
  <conditionalFormatting sqref="G6">
    <cfRule type="expression" dxfId="2635" priority="6">
      <formula>AND((G6/$J$5)&gt;0.4,(G6/$J$5)&lt;=0.62)</formula>
    </cfRule>
  </conditionalFormatting>
  <conditionalFormatting sqref="G6">
    <cfRule type="expression" dxfId="2634" priority="7">
      <formula>AND((G6/$J$5)&gt;0.6,(G6/$J$5)&lt;=0.8)</formula>
    </cfRule>
  </conditionalFormatting>
  <conditionalFormatting sqref="G6">
    <cfRule type="expression" dxfId="2633" priority="8">
      <formula>(G6/$J$5)&gt;0.8</formula>
    </cfRule>
  </conditionalFormatting>
  <conditionalFormatting sqref="G6">
    <cfRule type="cellIs" dxfId="2632" priority="9" operator="equal">
      <formula>0</formula>
    </cfRule>
  </conditionalFormatting>
  <conditionalFormatting sqref="D15:P15">
    <cfRule type="cellIs" dxfId="2631" priority="2" operator="greaterThan">
      <formula>D5</formula>
    </cfRule>
  </conditionalFormatting>
  <conditionalFormatting sqref="D15:P15">
    <cfRule type="cellIs" dxfId="2630" priority="1" operator="lessThan">
      <formula>D5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DED5-B214-4D01-A7DC-C1D4EA77A35A}">
  <dimension ref="A1:V17"/>
  <sheetViews>
    <sheetView workbookViewId="0">
      <selection activeCell="P14" sqref="P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5</v>
      </c>
      <c r="F5" s="30">
        <v>4</v>
      </c>
      <c r="G5" s="30">
        <v>5</v>
      </c>
      <c r="H5" s="30">
        <v>5</v>
      </c>
      <c r="I5" s="30">
        <v>1</v>
      </c>
      <c r="J5" s="30">
        <v>5</v>
      </c>
      <c r="K5" s="30">
        <v>5</v>
      </c>
      <c r="L5" s="30"/>
      <c r="M5" s="30">
        <v>4</v>
      </c>
      <c r="N5" s="30">
        <v>4</v>
      </c>
      <c r="O5" s="30">
        <v>5</v>
      </c>
      <c r="P5" s="31">
        <v>5</v>
      </c>
      <c r="Q5" s="61">
        <f t="shared" ref="Q5:Q14" si="0">SUM(D5:P5)</f>
        <v>53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>
        <v>0.6</v>
      </c>
      <c r="E6" s="33">
        <v>2.5</v>
      </c>
      <c r="F6" s="33">
        <v>2.2999999999999998</v>
      </c>
      <c r="G6" s="33">
        <v>3.5</v>
      </c>
      <c r="H6" s="68"/>
      <c r="I6" s="33">
        <v>0.8</v>
      </c>
      <c r="J6" s="33">
        <v>4.3</v>
      </c>
      <c r="K6" s="33">
        <v>1</v>
      </c>
      <c r="L6" s="33"/>
      <c r="M6" s="33">
        <v>2.6</v>
      </c>
      <c r="N6" s="33">
        <v>2.5</v>
      </c>
      <c r="O6" s="33">
        <v>3</v>
      </c>
      <c r="P6" s="34">
        <v>2.8</v>
      </c>
      <c r="Q6" s="63">
        <f t="shared" si="0"/>
        <v>25.900000000000002</v>
      </c>
      <c r="R6" s="64">
        <f t="shared" ref="R6:R14" si="1">IF($Q$5=0,0,Q6/$Q$5*100)</f>
        <v>48.867924528301891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1.1000000000000001</v>
      </c>
      <c r="G7" s="33"/>
      <c r="H7" s="33">
        <v>4</v>
      </c>
      <c r="I7" s="33"/>
      <c r="J7" s="33"/>
      <c r="K7" s="33"/>
      <c r="L7" s="33"/>
      <c r="M7" s="33"/>
      <c r="N7" s="33">
        <v>0.2</v>
      </c>
      <c r="O7" s="33"/>
      <c r="P7" s="34"/>
      <c r="Q7" s="63">
        <f t="shared" si="0"/>
        <v>5.3</v>
      </c>
      <c r="R7" s="64">
        <f t="shared" si="1"/>
        <v>10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>
        <v>0.5</v>
      </c>
      <c r="P8" s="34">
        <v>0.1</v>
      </c>
      <c r="Q8" s="63">
        <f t="shared" si="0"/>
        <v>0.6</v>
      </c>
      <c r="R8" s="64">
        <f t="shared" si="1"/>
        <v>1.1320754716981132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2.2999999999999998</v>
      </c>
      <c r="E9" s="33"/>
      <c r="F9" s="33"/>
      <c r="G9" s="33"/>
      <c r="H9" s="33"/>
      <c r="I9" s="33"/>
      <c r="J9" s="33"/>
      <c r="K9" s="33">
        <v>2</v>
      </c>
      <c r="L9" s="33"/>
      <c r="M9" s="33"/>
      <c r="N9" s="33"/>
      <c r="O9" s="33"/>
      <c r="P9" s="34"/>
      <c r="Q9" s="63">
        <f t="shared" si="0"/>
        <v>4.3</v>
      </c>
      <c r="R9" s="64">
        <f t="shared" si="1"/>
        <v>8.1132075471698109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>
        <v>1.5</v>
      </c>
      <c r="F10" s="33"/>
      <c r="G10" s="33"/>
      <c r="H10" s="33"/>
      <c r="I10" s="33"/>
      <c r="J10" s="33"/>
      <c r="K10" s="33"/>
      <c r="L10" s="33"/>
      <c r="M10" s="33">
        <v>0.3</v>
      </c>
      <c r="N10" s="33"/>
      <c r="O10" s="33"/>
      <c r="P10" s="34"/>
      <c r="Q10" s="63">
        <f t="shared" si="0"/>
        <v>1.8</v>
      </c>
      <c r="R10" s="64">
        <f t="shared" si="1"/>
        <v>3.3962264150943398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1.5</v>
      </c>
      <c r="L11" s="33"/>
      <c r="M11" s="33"/>
      <c r="N11" s="33"/>
      <c r="P11" s="34"/>
      <c r="Q11" s="63">
        <f t="shared" si="0"/>
        <v>1.5</v>
      </c>
      <c r="R11" s="64">
        <f t="shared" si="1"/>
        <v>2.8301886792452833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1.8</v>
      </c>
      <c r="E12" s="33">
        <v>0.5</v>
      </c>
      <c r="F12" s="33"/>
      <c r="G12" s="33">
        <v>0.5</v>
      </c>
      <c r="H12" s="33"/>
      <c r="I12" s="33"/>
      <c r="J12" s="33">
        <v>0.2</v>
      </c>
      <c r="K12" s="33"/>
      <c r="L12" s="33"/>
      <c r="M12" s="33">
        <v>0.3</v>
      </c>
      <c r="N12" s="33"/>
      <c r="O12" s="33">
        <v>0.5</v>
      </c>
      <c r="P12" s="34">
        <v>0.1</v>
      </c>
      <c r="Q12" s="63">
        <f t="shared" si="0"/>
        <v>3.9</v>
      </c>
      <c r="R12" s="64">
        <f t="shared" si="1"/>
        <v>7.3584905660377355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0.3</v>
      </c>
      <c r="E13" s="33">
        <v>0.5</v>
      </c>
      <c r="F13" s="33">
        <v>0.5</v>
      </c>
      <c r="G13" s="33">
        <v>1</v>
      </c>
      <c r="H13" s="33">
        <v>1</v>
      </c>
      <c r="I13" s="33">
        <v>0.2</v>
      </c>
      <c r="J13" s="33">
        <v>0.5</v>
      </c>
      <c r="K13" s="33">
        <v>0.5</v>
      </c>
      <c r="L13" s="33"/>
      <c r="M13" s="33">
        <v>0.5</v>
      </c>
      <c r="N13" s="33"/>
      <c r="O13" s="33">
        <v>0.5</v>
      </c>
      <c r="P13" s="34">
        <v>1</v>
      </c>
      <c r="Q13" s="63">
        <f t="shared" si="0"/>
        <v>6.5</v>
      </c>
      <c r="R13" s="64">
        <f t="shared" si="1"/>
        <v>12.264150943396226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0.1</v>
      </c>
      <c r="G14" s="59"/>
      <c r="H14" s="59"/>
      <c r="I14" s="59"/>
      <c r="J14" s="59"/>
      <c r="K14" s="59"/>
      <c r="L14" s="59"/>
      <c r="M14" s="59">
        <v>0.3</v>
      </c>
      <c r="N14" s="59">
        <v>1.3</v>
      </c>
      <c r="O14" s="59">
        <v>0.5</v>
      </c>
      <c r="P14" s="60">
        <v>1</v>
      </c>
      <c r="Q14" s="65">
        <f t="shared" si="0"/>
        <v>3.2</v>
      </c>
      <c r="R14" s="66">
        <f t="shared" si="1"/>
        <v>6.0377358490566042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4</v>
      </c>
      <c r="G15" s="67">
        <f t="shared" si="2"/>
        <v>5</v>
      </c>
      <c r="H15" s="67">
        <f t="shared" si="2"/>
        <v>5</v>
      </c>
      <c r="I15" s="67">
        <f t="shared" si="2"/>
        <v>1</v>
      </c>
      <c r="J15" s="67">
        <f t="shared" si="2"/>
        <v>5</v>
      </c>
      <c r="K15" s="67">
        <f t="shared" si="2"/>
        <v>5</v>
      </c>
      <c r="L15" s="67">
        <f t="shared" si="2"/>
        <v>0</v>
      </c>
      <c r="M15" s="67">
        <f t="shared" si="2"/>
        <v>3.9999999999999996</v>
      </c>
      <c r="N15" s="67">
        <f t="shared" si="2"/>
        <v>4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2629" priority="35">
      <formula>AND((D6/$D$5)&gt;0,(D6/$D$5)&lt;=0.2)</formula>
    </cfRule>
  </conditionalFormatting>
  <conditionalFormatting sqref="D6:D14">
    <cfRule type="expression" dxfId="2628" priority="36">
      <formula>AND((D6/$D$5)&gt;0.2,(D6/$D$5)&lt;=0.4)</formula>
    </cfRule>
  </conditionalFormatting>
  <conditionalFormatting sqref="D6:D14">
    <cfRule type="expression" dxfId="2627" priority="37">
      <formula>AND((D6/$D$5)*100&gt;40,(D6/$D$5)*100&lt;=60)</formula>
    </cfRule>
  </conditionalFormatting>
  <conditionalFormatting sqref="D6:D14">
    <cfRule type="expression" dxfId="2626" priority="38">
      <formula>AND((D6/$D$5)&gt;0.6,(D6/$D$5)&lt;=0.8)</formula>
    </cfRule>
  </conditionalFormatting>
  <conditionalFormatting sqref="D6:D14">
    <cfRule type="expression" dxfId="2625" priority="39">
      <formula>(D6/$D$5)&gt;0.8</formula>
    </cfRule>
  </conditionalFormatting>
  <conditionalFormatting sqref="E6:E14">
    <cfRule type="expression" dxfId="2624" priority="40">
      <formula>AND((E6/$E$5)&gt;0,(E6/$E$5)&lt;=0.2)</formula>
    </cfRule>
  </conditionalFormatting>
  <conditionalFormatting sqref="E6:E14">
    <cfRule type="expression" dxfId="2623" priority="41">
      <formula>AND((E6/$E$5)&gt;0.2,(E6/$E$5)&lt;=0.4)</formula>
    </cfRule>
  </conditionalFormatting>
  <conditionalFormatting sqref="E6:E14">
    <cfRule type="expression" dxfId="2622" priority="42">
      <formula>AND((E6/$E$5)&gt;0.4,(E6/$E$5)&lt;=0.6)</formula>
    </cfRule>
  </conditionalFormatting>
  <conditionalFormatting sqref="E6:E14">
    <cfRule type="expression" dxfId="2621" priority="43">
      <formula>AND((E6/$E$5)&gt;0.6,(E6/$E$5)&lt;=0.8)</formula>
    </cfRule>
  </conditionalFormatting>
  <conditionalFormatting sqref="E6:E14">
    <cfRule type="expression" dxfId="2620" priority="44">
      <formula>(E6/$E$5)&gt;0.8</formula>
    </cfRule>
  </conditionalFormatting>
  <conditionalFormatting sqref="F6:F14">
    <cfRule type="expression" dxfId="2619" priority="45">
      <formula>AND((F6/$F$5)&gt;0.2,(F6/$F$5)&lt;=0.4)</formula>
    </cfRule>
  </conditionalFormatting>
  <conditionalFormatting sqref="F6:F14">
    <cfRule type="expression" dxfId="2618" priority="46">
      <formula>AND((F6/$F$5)*100&gt;0,(F6/$F$5)*100&lt;=20)</formula>
    </cfRule>
  </conditionalFormatting>
  <conditionalFormatting sqref="F6:F14">
    <cfRule type="expression" dxfId="2617" priority="47">
      <formula>AND((F6/$F$5)*100&gt;40,(F6/$F$5)*100&lt;=60)</formula>
    </cfRule>
  </conditionalFormatting>
  <conditionalFormatting sqref="F6:F14">
    <cfRule type="expression" dxfId="2616" priority="48">
      <formula>AND((F6/$F$5)*100&gt;60,(F6/$F$5)*100&lt;=80)</formula>
    </cfRule>
  </conditionalFormatting>
  <conditionalFormatting sqref="F6:F14">
    <cfRule type="expression" dxfId="2615" priority="49">
      <formula>(F6/$F$5)&gt;0.8</formula>
    </cfRule>
  </conditionalFormatting>
  <conditionalFormatting sqref="G7:G14">
    <cfRule type="expression" dxfId="2614" priority="50">
      <formula>AND((G7/$G$5)&gt;0,(G7/$G$5)&lt;=0.2)</formula>
    </cfRule>
  </conditionalFormatting>
  <conditionalFormatting sqref="G7:G14">
    <cfRule type="expression" dxfId="2613" priority="51">
      <formula>AND((G7/$G$5)&gt;0.2,(G7/$G$5)&lt;=0.4)</formula>
    </cfRule>
  </conditionalFormatting>
  <conditionalFormatting sqref="G7:G14">
    <cfRule type="expression" dxfId="2612" priority="52">
      <formula>AND((G7/$G$5)&gt;0.4,(G7/$G$5)&lt;=0.6)</formula>
    </cfRule>
  </conditionalFormatting>
  <conditionalFormatting sqref="G7:G14">
    <cfRule type="expression" dxfId="2611" priority="53">
      <formula>AND((G7/$G$5)&gt;0.6,(G7/$G$5)*100&lt;=0.8)</formula>
    </cfRule>
  </conditionalFormatting>
  <conditionalFormatting sqref="G7:G14">
    <cfRule type="expression" dxfId="2610" priority="54">
      <formula>(G7/$G$5)&gt;0.8</formula>
    </cfRule>
  </conditionalFormatting>
  <conditionalFormatting sqref="H6:H14">
    <cfRule type="expression" dxfId="2609" priority="55">
      <formula>AND((H6/$H$5)&gt;0,(H6/$H$5)&lt;=0.2)</formula>
    </cfRule>
  </conditionalFormatting>
  <conditionalFormatting sqref="H6:H14">
    <cfRule type="expression" dxfId="2608" priority="56">
      <formula>AND((H6/$H$5)&gt;0.2,(H6/$H$5)&lt;=0.4)</formula>
    </cfRule>
  </conditionalFormatting>
  <conditionalFormatting sqref="H6:H14">
    <cfRule type="expression" dxfId="2607" priority="57">
      <formula>AND((H6/$H$5)&gt;0.4,(H6/$H$5)&lt;=0.6)</formula>
    </cfRule>
  </conditionalFormatting>
  <conditionalFormatting sqref="H6:H14">
    <cfRule type="expression" dxfId="2606" priority="58">
      <formula>AND((H6/$H$5)&gt;0.6,(H6/$H$5)&lt;=0.8)</formula>
    </cfRule>
  </conditionalFormatting>
  <conditionalFormatting sqref="H6:H14">
    <cfRule type="expression" dxfId="2605" priority="59">
      <formula>(H6/$H$5)&gt;0.8</formula>
    </cfRule>
  </conditionalFormatting>
  <conditionalFormatting sqref="D13:L13 N13:P13 D14:P14 D6:F6 H6:P6 D7:P10 D11:N11 P11 D12:P12">
    <cfRule type="containsBlanks" dxfId="2604" priority="60">
      <formula>LEN(TRIM(D6))=0</formula>
    </cfRule>
  </conditionalFormatting>
  <conditionalFormatting sqref="I6:I14">
    <cfRule type="expression" dxfId="2603" priority="61">
      <formula>AND((I6/$I$5)&gt;0,(I6/$I$5)&lt;=0.2)</formula>
    </cfRule>
  </conditionalFormatting>
  <conditionalFormatting sqref="I6:I14">
    <cfRule type="expression" dxfId="2602" priority="62">
      <formula>AND((I6/$I$5)&gt;0.2,(I6/$I$5)&lt;=0.4)</formula>
    </cfRule>
  </conditionalFormatting>
  <conditionalFormatting sqref="I6:I14">
    <cfRule type="expression" dxfId="2601" priority="63">
      <formula>AND((I6/$I$5)&gt;0.4,(I6/$I$5)&lt;=0.6)</formula>
    </cfRule>
  </conditionalFormatting>
  <conditionalFormatting sqref="I6:I14">
    <cfRule type="expression" dxfId="2600" priority="64">
      <formula>AND((I6/$I$5)&gt;0.6,(I6/$I$5)&lt;=0.8)</formula>
    </cfRule>
  </conditionalFormatting>
  <conditionalFormatting sqref="I6:I14">
    <cfRule type="expression" dxfId="2599" priority="65">
      <formula>(I6/$I$5)&gt;0.8</formula>
    </cfRule>
  </conditionalFormatting>
  <conditionalFormatting sqref="J6:J14">
    <cfRule type="expression" dxfId="2598" priority="66">
      <formula>AND((J6/$J$5)&gt;0,(J6/$J$5)&lt;=0.2)</formula>
    </cfRule>
  </conditionalFormatting>
  <conditionalFormatting sqref="J6:J14">
    <cfRule type="expression" dxfId="2597" priority="67">
      <formula>AND((J6/$J$5)&gt;0.2,(J6/$J$5)&lt;=0.4)</formula>
    </cfRule>
  </conditionalFormatting>
  <conditionalFormatting sqref="J6:J14">
    <cfRule type="expression" dxfId="2596" priority="68">
      <formula>AND((J6/$J$5)&gt;0.4,(J6/$J$5)&lt;=0.62)</formula>
    </cfRule>
  </conditionalFormatting>
  <conditionalFormatting sqref="J6:J14">
    <cfRule type="expression" dxfId="2595" priority="69">
      <formula>AND((J6/$J$5)&gt;0.6,(J6/$J$5)&lt;=0.8)</formula>
    </cfRule>
  </conditionalFormatting>
  <conditionalFormatting sqref="J6:J14">
    <cfRule type="expression" dxfId="2594" priority="70">
      <formula>(J6/$J$5)&gt;0.8</formula>
    </cfRule>
  </conditionalFormatting>
  <conditionalFormatting sqref="K6:K14">
    <cfRule type="expression" dxfId="2593" priority="71">
      <formula>AND((K6/$K$5)&gt;0,(K6/$K$5)&lt;=0.2)</formula>
    </cfRule>
  </conditionalFormatting>
  <conditionalFormatting sqref="K6:K14">
    <cfRule type="expression" dxfId="2592" priority="72">
      <formula>AND((K6/$K$5)&gt;0.2,(K6/$K$5)&lt;=0.4)</formula>
    </cfRule>
  </conditionalFormatting>
  <conditionalFormatting sqref="K6:K14">
    <cfRule type="expression" dxfId="2591" priority="73">
      <formula>AND((K6/$K$5)&gt;0.4,(K6/$K$5)&lt;=0.6)</formula>
    </cfRule>
  </conditionalFormatting>
  <conditionalFormatting sqref="K6:K14">
    <cfRule type="expression" dxfId="2590" priority="74">
      <formula>AND((K6/$K$5)&gt;0.6,(K6/$K$5)&lt;=0.8)</formula>
    </cfRule>
  </conditionalFormatting>
  <conditionalFormatting sqref="K6:K14">
    <cfRule type="expression" dxfId="2589" priority="75">
      <formula>(K6/$K$5)&gt;0.8</formula>
    </cfRule>
  </conditionalFormatting>
  <conditionalFormatting sqref="L6:L14">
    <cfRule type="expression" dxfId="2588" priority="76">
      <formula>AND((L6/$L$5)&gt;0,(L6/$L$5)&lt;=0.2)</formula>
    </cfRule>
  </conditionalFormatting>
  <conditionalFormatting sqref="L6:L14">
    <cfRule type="expression" dxfId="2587" priority="77">
      <formula>AND((L6/$L$5)&gt;0.2,(L6/$L$5)&lt;=0.4)</formula>
    </cfRule>
  </conditionalFormatting>
  <conditionalFormatting sqref="L6:L14">
    <cfRule type="expression" dxfId="2586" priority="78">
      <formula>AND((L6/$L$5)&gt;0.4,(L6/$L$5)&lt;=0.6)</formula>
    </cfRule>
  </conditionalFormatting>
  <conditionalFormatting sqref="L6:L14">
    <cfRule type="expression" dxfId="2585" priority="79">
      <formula>AND((L6/$L$5)&gt;0.6,(L6/$L$5)&lt;=0.8)</formula>
    </cfRule>
  </conditionalFormatting>
  <conditionalFormatting sqref="L6:L14">
    <cfRule type="expression" dxfId="2584" priority="80">
      <formula>(L6/$L$5)&gt;0.8</formula>
    </cfRule>
  </conditionalFormatting>
  <conditionalFormatting sqref="M6:M12 M14">
    <cfRule type="expression" dxfId="2583" priority="81">
      <formula>AND((M6/$M$5)&gt;0,(M6/$M$5)&lt;=0.2)</formula>
    </cfRule>
  </conditionalFormatting>
  <conditionalFormatting sqref="M6:M12 M14">
    <cfRule type="expression" dxfId="2582" priority="82">
      <formula>AND((M6/$M$5)&gt;0.2,(M6/$M$5)&lt;=0.4)</formula>
    </cfRule>
  </conditionalFormatting>
  <conditionalFormatting sqref="M6:M12 M14">
    <cfRule type="expression" dxfId="2581" priority="83">
      <formula>AND((M6/$M$5)&gt;0.4,(M6/$M$5)&lt;=0.6)</formula>
    </cfRule>
  </conditionalFormatting>
  <conditionalFormatting sqref="M6:M12 M14">
    <cfRule type="expression" dxfId="2580" priority="84">
      <formula>AND((M6/$M$5)&gt;0.6,(M6/$M$5)&lt;=0.8)</formula>
    </cfRule>
  </conditionalFormatting>
  <conditionalFormatting sqref="M6:M12 M14">
    <cfRule type="expression" dxfId="2579" priority="85">
      <formula>(M6/$M$5)&gt;0.8</formula>
    </cfRule>
  </conditionalFormatting>
  <conditionalFormatting sqref="N6:N14">
    <cfRule type="expression" dxfId="2578" priority="86">
      <formula>AND((N6/$N$5)&gt;0,(N6/$N$5)&lt;=0.2)</formula>
    </cfRule>
  </conditionalFormatting>
  <conditionalFormatting sqref="N6:N14">
    <cfRule type="expression" dxfId="2577" priority="87">
      <formula>AND((N6/$N$5)&gt;0.2,(N6/$N$5)&lt;=0.4)</formula>
    </cfRule>
  </conditionalFormatting>
  <conditionalFormatting sqref="N6:N14">
    <cfRule type="expression" dxfId="2576" priority="88">
      <formula>AND((N6/$N$5)&gt;0.4,(N6/$N$5)&lt;=0.6)</formula>
    </cfRule>
  </conditionalFormatting>
  <conditionalFormatting sqref="N6:N14">
    <cfRule type="expression" dxfId="2575" priority="89">
      <formula>AND((N6/$N$5)&gt;0.6,(N6/$N$5)&lt;=0.8)</formula>
    </cfRule>
  </conditionalFormatting>
  <conditionalFormatting sqref="N6:N14">
    <cfRule type="expression" dxfId="2574" priority="90">
      <formula>(N6/$N$5)&gt;0.8</formula>
    </cfRule>
  </conditionalFormatting>
  <conditionalFormatting sqref="O6:O10 O12:O14">
    <cfRule type="expression" dxfId="2573" priority="91">
      <formula>AND((O6/$O$5)&gt;0,(O6/$O$5)&lt;=0.2)</formula>
    </cfRule>
  </conditionalFormatting>
  <conditionalFormatting sqref="O6:O10 O12:O14">
    <cfRule type="expression" dxfId="2572" priority="92">
      <formula>AND((O6/$O$5)&gt;0.2,(O6/$O$5)&lt;=0.4)</formula>
    </cfRule>
  </conditionalFormatting>
  <conditionalFormatting sqref="O6:O10 O12:O14">
    <cfRule type="expression" dxfId="2571" priority="93">
      <formula>AND((O6/$O$5)&gt;0.4,(O6/$O$5)&lt;=0.6)</formula>
    </cfRule>
  </conditionalFormatting>
  <conditionalFormatting sqref="O6:O10 O12:O14">
    <cfRule type="expression" dxfId="2570" priority="94">
      <formula>AND((O6/$O$5)&gt;0.6,(O6/$O$5)&lt;=0.8)</formula>
    </cfRule>
  </conditionalFormatting>
  <conditionalFormatting sqref="O6:O10 O12:O14">
    <cfRule type="expression" dxfId="2569" priority="95">
      <formula>(O6/$O$5)&gt;0.8</formula>
    </cfRule>
  </conditionalFormatting>
  <conditionalFormatting sqref="P6:P14">
    <cfRule type="expression" dxfId="2568" priority="96">
      <formula>AND((P6/$P$5)&gt;0,(P6/$P$5)&lt;=0.2)</formula>
    </cfRule>
  </conditionalFormatting>
  <conditionalFormatting sqref="P6:P14">
    <cfRule type="expression" dxfId="2567" priority="97">
      <formula>AND((P6/$P$5)&gt;0.2,(P6/$P$5)&lt;=0.4)</formula>
    </cfRule>
  </conditionalFormatting>
  <conditionalFormatting sqref="P6:P14">
    <cfRule type="expression" dxfId="2566" priority="98">
      <formula>AND((P6/$P$5)&gt;0.4,(P6/$P$5)&lt;=0.6)</formula>
    </cfRule>
  </conditionalFormatting>
  <conditionalFormatting sqref="P6:P14">
    <cfRule type="expression" dxfId="2565" priority="99">
      <formula>AND((P6/$P$5)&gt;0.6,(P6/$P$5)&lt;=0.8)</formula>
    </cfRule>
  </conditionalFormatting>
  <conditionalFormatting sqref="P6:P14">
    <cfRule type="expression" dxfId="2564" priority="100">
      <formula>(P6/$P$5)&gt;0.8</formula>
    </cfRule>
  </conditionalFormatting>
  <conditionalFormatting sqref="Q5:R14">
    <cfRule type="containsBlanks" dxfId="2563" priority="101">
      <formula>LEN(TRIM(Q5))=0</formula>
    </cfRule>
  </conditionalFormatting>
  <conditionalFormatting sqref="Q6:R14 D5:P5 D13:L13 N13:P13 D14:P14 D6:F6 H6:P6 D7:P10 D11:N11 P11 D12:P12">
    <cfRule type="cellIs" dxfId="2562" priority="102" operator="equal">
      <formula>0</formula>
    </cfRule>
  </conditionalFormatting>
  <conditionalFormatting sqref="R5">
    <cfRule type="cellIs" dxfId="2561" priority="34" operator="greaterThan">
      <formula>100</formula>
    </cfRule>
  </conditionalFormatting>
  <conditionalFormatting sqref="R5">
    <cfRule type="cellIs" dxfId="2560" priority="33" operator="lessThan">
      <formula>100</formula>
    </cfRule>
  </conditionalFormatting>
  <conditionalFormatting sqref="R6:R14">
    <cfRule type="top10" dxfId="2559" priority="32" rank="3"/>
  </conditionalFormatting>
  <conditionalFormatting sqref="G12">
    <cfRule type="expression" dxfId="2558" priority="27">
      <formula>AND((G12/$I$5)&gt;0,(G12/$I$5)&lt;=0.2)</formula>
    </cfRule>
  </conditionalFormatting>
  <conditionalFormatting sqref="G12">
    <cfRule type="expression" dxfId="2557" priority="28">
      <formula>AND((G12/$I$5)&gt;0.2,(G12/$I$5)&lt;=0.4)</formula>
    </cfRule>
  </conditionalFormatting>
  <conditionalFormatting sqref="G12">
    <cfRule type="expression" dxfId="2556" priority="29">
      <formula>AND((G12/$I$5)&gt;0.4,(G12/$I$5)&lt;=0.6)</formula>
    </cfRule>
  </conditionalFormatting>
  <conditionalFormatting sqref="G12">
    <cfRule type="expression" dxfId="2555" priority="30">
      <formula>AND((G12/$I$5)&gt;0.6,(G12/$I$5)&lt;=0.8)</formula>
    </cfRule>
  </conditionalFormatting>
  <conditionalFormatting sqref="G12">
    <cfRule type="expression" dxfId="2554" priority="31">
      <formula>(G12/$I$5)&gt;0.8</formula>
    </cfRule>
  </conditionalFormatting>
  <conditionalFormatting sqref="G12">
    <cfRule type="expression" dxfId="2553" priority="22">
      <formula>AND((G12/$E$5)&gt;0,(G12/$E$5)&lt;=0.2)</formula>
    </cfRule>
  </conditionalFormatting>
  <conditionalFormatting sqref="G12">
    <cfRule type="expression" dxfId="2552" priority="23">
      <formula>AND((G12/$E$5)&gt;0.2,(G12/$E$5)&lt;=0.4)</formula>
    </cfRule>
  </conditionalFormatting>
  <conditionalFormatting sqref="G12">
    <cfRule type="expression" dxfId="2551" priority="24">
      <formula>AND((G12/$E$5)&gt;0.4,(G12/$E$5)&lt;=0.6)</formula>
    </cfRule>
  </conditionalFormatting>
  <conditionalFormatting sqref="G12">
    <cfRule type="expression" dxfId="2550" priority="25">
      <formula>AND((G12/$E$5)&gt;0.6,(G12/$E$5)&lt;=0.8)</formula>
    </cfRule>
  </conditionalFormatting>
  <conditionalFormatting sqref="G12">
    <cfRule type="expression" dxfId="2549" priority="26">
      <formula>(G12/$E$5)&gt;0.8</formula>
    </cfRule>
  </conditionalFormatting>
  <conditionalFormatting sqref="M13">
    <cfRule type="containsBlanks" dxfId="2548" priority="15">
      <formula>LEN(TRIM(M13))=0</formula>
    </cfRule>
  </conditionalFormatting>
  <conditionalFormatting sqref="M13">
    <cfRule type="expression" dxfId="2547" priority="16">
      <formula>AND((M13/$M$5)&gt;0,(M13/$M$5)&lt;=0.2)</formula>
    </cfRule>
  </conditionalFormatting>
  <conditionalFormatting sqref="M13">
    <cfRule type="expression" dxfId="2546" priority="17">
      <formula>AND((M13/$M$5)&gt;0.2,(M13/$M$5)&lt;=0.4)</formula>
    </cfRule>
  </conditionalFormatting>
  <conditionalFormatting sqref="M13">
    <cfRule type="expression" dxfId="2545" priority="18">
      <formula>AND((M13/$M$5)&gt;0.4,(M13/$M$5)&lt;=0.6)</formula>
    </cfRule>
  </conditionalFormatting>
  <conditionalFormatting sqref="M13">
    <cfRule type="expression" dxfId="2544" priority="19">
      <formula>AND((M13/$M$5)&gt;0.6,(M13/$M$5)&lt;=0.8)</formula>
    </cfRule>
  </conditionalFormatting>
  <conditionalFormatting sqref="M13">
    <cfRule type="expression" dxfId="2543" priority="20">
      <formula>(M13/$M$5)&gt;0.8</formula>
    </cfRule>
  </conditionalFormatting>
  <conditionalFormatting sqref="M13">
    <cfRule type="cellIs" dxfId="2542" priority="21" operator="equal">
      <formula>0</formula>
    </cfRule>
  </conditionalFormatting>
  <conditionalFormatting sqref="M14">
    <cfRule type="expression" dxfId="2541" priority="10">
      <formula>AND((M14/$L$5)&gt;0,(M14/$L$5)&lt;=0.2)</formula>
    </cfRule>
  </conditionalFormatting>
  <conditionalFormatting sqref="M14">
    <cfRule type="expression" dxfId="2540" priority="11">
      <formula>AND((M14/$L$5)&gt;0.2,(M14/$L$5)&lt;=0.4)</formula>
    </cfRule>
  </conditionalFormatting>
  <conditionalFormatting sqref="M14">
    <cfRule type="expression" dxfId="2539" priority="12">
      <formula>AND((M14/$L$5)&gt;0.4,(M14/$L$5)&lt;=0.6)</formula>
    </cfRule>
  </conditionalFormatting>
  <conditionalFormatting sqref="M14">
    <cfRule type="expression" dxfId="2538" priority="13">
      <formula>AND((M14/$L$5)&gt;0.6,(M14/$L$5)&lt;=0.8)</formula>
    </cfRule>
  </conditionalFormatting>
  <conditionalFormatting sqref="M14">
    <cfRule type="expression" dxfId="2537" priority="14">
      <formula>(M14/$L$5)&gt;0.8</formula>
    </cfRule>
  </conditionalFormatting>
  <conditionalFormatting sqref="G6">
    <cfRule type="containsBlanks" dxfId="2536" priority="3">
      <formula>LEN(TRIM(G6))=0</formula>
    </cfRule>
  </conditionalFormatting>
  <conditionalFormatting sqref="G6">
    <cfRule type="expression" dxfId="2535" priority="4">
      <formula>AND((G6/$J$5)&gt;0,(G6/$J$5)&lt;=0.2)</formula>
    </cfRule>
  </conditionalFormatting>
  <conditionalFormatting sqref="G6">
    <cfRule type="expression" dxfId="2534" priority="5">
      <formula>AND((G6/$J$5)&gt;0.2,(G6/$J$5)&lt;=0.4)</formula>
    </cfRule>
  </conditionalFormatting>
  <conditionalFormatting sqref="G6">
    <cfRule type="expression" dxfId="2533" priority="6">
      <formula>AND((G6/$J$5)&gt;0.4,(G6/$J$5)&lt;=0.62)</formula>
    </cfRule>
  </conditionalFormatting>
  <conditionalFormatting sqref="G6">
    <cfRule type="expression" dxfId="2532" priority="7">
      <formula>AND((G6/$J$5)&gt;0.6,(G6/$J$5)&lt;=0.8)</formula>
    </cfRule>
  </conditionalFormatting>
  <conditionalFormatting sqref="G6">
    <cfRule type="expression" dxfId="2531" priority="8">
      <formula>(G6/$J$5)&gt;0.8</formula>
    </cfRule>
  </conditionalFormatting>
  <conditionalFormatting sqref="G6">
    <cfRule type="cellIs" dxfId="2530" priority="9" operator="equal">
      <formula>0</formula>
    </cfRule>
  </conditionalFormatting>
  <conditionalFormatting sqref="D15:P15">
    <cfRule type="cellIs" dxfId="2529" priority="2" operator="greaterThan">
      <formula>D5</formula>
    </cfRule>
  </conditionalFormatting>
  <conditionalFormatting sqref="D15:P15">
    <cfRule type="cellIs" dxfId="2528" priority="1" operator="lessThan">
      <formula>D5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E5A9-47AD-4536-9B8E-786FAFADEC8D}">
  <dimension ref="A1:V17"/>
  <sheetViews>
    <sheetView topLeftCell="B2" workbookViewId="0">
      <selection activeCell="M8" sqref="M8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6</v>
      </c>
      <c r="E5" s="30"/>
      <c r="F5" s="30">
        <v>5</v>
      </c>
      <c r="G5" s="30">
        <v>6</v>
      </c>
      <c r="H5" s="30">
        <v>3</v>
      </c>
      <c r="I5" s="30"/>
      <c r="J5" s="30">
        <v>6</v>
      </c>
      <c r="K5" s="30">
        <v>6</v>
      </c>
      <c r="L5" s="30"/>
      <c r="M5" s="30">
        <v>6</v>
      </c>
      <c r="N5" s="30">
        <v>4</v>
      </c>
      <c r="O5" s="30">
        <v>6</v>
      </c>
      <c r="P5" s="31">
        <v>6</v>
      </c>
      <c r="Q5" s="61">
        <f t="shared" ref="Q5:Q14" si="0">SUM(D5:P5)</f>
        <v>54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/>
      <c r="F6" s="33">
        <v>3.2</v>
      </c>
      <c r="G6" s="33">
        <v>3</v>
      </c>
      <c r="H6" s="68"/>
      <c r="I6" s="33"/>
      <c r="J6" s="33">
        <v>2.5</v>
      </c>
      <c r="K6" s="33"/>
      <c r="L6" s="33"/>
      <c r="M6" s="33">
        <v>1.2</v>
      </c>
      <c r="N6" s="33"/>
      <c r="O6" s="33">
        <v>1</v>
      </c>
      <c r="P6" s="34">
        <v>2</v>
      </c>
      <c r="Q6" s="63">
        <f t="shared" si="0"/>
        <v>12.899999999999999</v>
      </c>
      <c r="R6" s="64">
        <f t="shared" ref="R6:R14" si="1">IF($Q$5=0,0,Q6/$Q$5*100)</f>
        <v>23.888888888888886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0.7</v>
      </c>
      <c r="G7" s="33"/>
      <c r="H7" s="33">
        <v>2</v>
      </c>
      <c r="I7" s="33"/>
      <c r="J7" s="33"/>
      <c r="K7" s="33"/>
      <c r="L7" s="33"/>
      <c r="M7" s="33">
        <v>2</v>
      </c>
      <c r="N7" s="33">
        <v>1</v>
      </c>
      <c r="O7" s="33"/>
      <c r="P7" s="34"/>
      <c r="Q7" s="63">
        <f t="shared" si="0"/>
        <v>5.7</v>
      </c>
      <c r="R7" s="64">
        <f t="shared" si="1"/>
        <v>10.555555555555555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/>
      <c r="F8" s="33"/>
      <c r="G8" s="33"/>
      <c r="H8" s="33"/>
      <c r="I8" s="33"/>
      <c r="J8" s="33">
        <v>2.2999999999999998</v>
      </c>
      <c r="K8" s="33"/>
      <c r="L8" s="33"/>
      <c r="M8" s="33"/>
      <c r="N8" s="33"/>
      <c r="O8" s="33">
        <v>1.5</v>
      </c>
      <c r="P8" s="34"/>
      <c r="Q8" s="63">
        <f t="shared" si="0"/>
        <v>3.8</v>
      </c>
      <c r="R8" s="64">
        <f t="shared" si="1"/>
        <v>7.0370370370370363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2</v>
      </c>
      <c r="E9" s="33"/>
      <c r="F9" s="33"/>
      <c r="G9" s="33"/>
      <c r="H9" s="33"/>
      <c r="I9" s="33"/>
      <c r="J9" s="33"/>
      <c r="K9" s="33">
        <v>1.5</v>
      </c>
      <c r="L9" s="33"/>
      <c r="M9" s="33"/>
      <c r="N9" s="33"/>
      <c r="O9" s="33"/>
      <c r="P9" s="34"/>
      <c r="Q9" s="63">
        <f t="shared" si="0"/>
        <v>3.5</v>
      </c>
      <c r="R9" s="64">
        <f t="shared" si="1"/>
        <v>6.481481481481481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>
        <v>2</v>
      </c>
      <c r="O10" s="33"/>
      <c r="P10" s="34"/>
      <c r="Q10" s="63">
        <f t="shared" si="0"/>
        <v>2</v>
      </c>
      <c r="R10" s="64">
        <f t="shared" si="1"/>
        <v>3.7037037037037033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3</v>
      </c>
      <c r="L11" s="33"/>
      <c r="M11" s="33"/>
      <c r="N11" s="33"/>
      <c r="O11" s="33"/>
      <c r="P11" s="34"/>
      <c r="Q11" s="63">
        <f t="shared" si="0"/>
        <v>3</v>
      </c>
      <c r="R11" s="64">
        <f t="shared" si="1"/>
        <v>5.5555555555555554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3</v>
      </c>
      <c r="E12" s="33"/>
      <c r="F12" s="33"/>
      <c r="G12" s="33">
        <v>1</v>
      </c>
      <c r="H12" s="33"/>
      <c r="I12" s="33"/>
      <c r="J12" s="33"/>
      <c r="K12" s="33"/>
      <c r="L12" s="33"/>
      <c r="M12" s="33">
        <v>0.2</v>
      </c>
      <c r="N12" s="33"/>
      <c r="O12" s="33"/>
      <c r="P12" s="34">
        <v>0.5</v>
      </c>
      <c r="Q12" s="63">
        <f t="shared" si="0"/>
        <v>4.7</v>
      </c>
      <c r="R12" s="64">
        <f t="shared" si="1"/>
        <v>8.7037037037037042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1</v>
      </c>
      <c r="E13" s="33"/>
      <c r="F13" s="33">
        <v>0.8</v>
      </c>
      <c r="G13" s="33">
        <v>2</v>
      </c>
      <c r="H13" s="33">
        <v>1</v>
      </c>
      <c r="I13" s="33"/>
      <c r="J13" s="33">
        <v>1</v>
      </c>
      <c r="K13" s="33">
        <v>1.2</v>
      </c>
      <c r="L13" s="33"/>
      <c r="M13" s="33">
        <v>1.1000000000000001</v>
      </c>
      <c r="N13" s="33">
        <v>1</v>
      </c>
      <c r="O13" s="33">
        <v>1.5</v>
      </c>
      <c r="P13" s="34">
        <v>2.5</v>
      </c>
      <c r="Q13" s="63">
        <f t="shared" si="0"/>
        <v>13.1</v>
      </c>
      <c r="R13" s="64">
        <f t="shared" si="1"/>
        <v>24.25925925925926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0.3</v>
      </c>
      <c r="G14" s="59"/>
      <c r="H14" s="59"/>
      <c r="I14" s="59"/>
      <c r="J14" s="59">
        <v>0.2</v>
      </c>
      <c r="K14" s="59">
        <v>0.3</v>
      </c>
      <c r="L14" s="59"/>
      <c r="M14" s="59">
        <v>1.5</v>
      </c>
      <c r="N14" s="59"/>
      <c r="O14" s="59">
        <v>2</v>
      </c>
      <c r="P14" s="60">
        <v>1</v>
      </c>
      <c r="Q14" s="65">
        <f t="shared" si="0"/>
        <v>5.3</v>
      </c>
      <c r="R14" s="66">
        <f t="shared" si="1"/>
        <v>9.8148148148148149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6</v>
      </c>
      <c r="E15" s="67">
        <f t="shared" si="2"/>
        <v>0</v>
      </c>
      <c r="F15" s="67">
        <f t="shared" si="2"/>
        <v>5</v>
      </c>
      <c r="G15" s="67">
        <f t="shared" si="2"/>
        <v>6</v>
      </c>
      <c r="H15" s="67">
        <f t="shared" si="2"/>
        <v>3</v>
      </c>
      <c r="I15" s="67">
        <f t="shared" si="2"/>
        <v>0</v>
      </c>
      <c r="J15" s="67">
        <f t="shared" si="2"/>
        <v>6</v>
      </c>
      <c r="K15" s="67">
        <f t="shared" si="2"/>
        <v>6</v>
      </c>
      <c r="L15" s="67">
        <f t="shared" si="2"/>
        <v>0</v>
      </c>
      <c r="M15" s="67">
        <f t="shared" si="2"/>
        <v>6</v>
      </c>
      <c r="N15" s="67">
        <f t="shared" si="2"/>
        <v>4</v>
      </c>
      <c r="O15" s="67">
        <f t="shared" si="2"/>
        <v>6</v>
      </c>
      <c r="P15" s="67">
        <f t="shared" si="2"/>
        <v>6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2527" priority="35">
      <formula>AND((D6/$D$5)&gt;0,(D6/$D$5)&lt;=0.2)</formula>
    </cfRule>
  </conditionalFormatting>
  <conditionalFormatting sqref="D6:D14">
    <cfRule type="expression" dxfId="2526" priority="36">
      <formula>AND((D6/$D$5)&gt;0.2,(D6/$D$5)&lt;=0.4)</formula>
    </cfRule>
  </conditionalFormatting>
  <conditionalFormatting sqref="D6:D14">
    <cfRule type="expression" dxfId="2525" priority="37">
      <formula>AND((D6/$D$5)*100&gt;40,(D6/$D$5)*100&lt;=60)</formula>
    </cfRule>
  </conditionalFormatting>
  <conditionalFormatting sqref="D6:D14">
    <cfRule type="expression" dxfId="2524" priority="38">
      <formula>AND((D6/$D$5)&gt;0.6,(D6/$D$5)&lt;=0.8)</formula>
    </cfRule>
  </conditionalFormatting>
  <conditionalFormatting sqref="D6:D14">
    <cfRule type="expression" dxfId="2523" priority="39">
      <formula>(D6/$D$5)&gt;0.8</formula>
    </cfRule>
  </conditionalFormatting>
  <conditionalFormatting sqref="E6:E14">
    <cfRule type="expression" dxfId="2522" priority="40">
      <formula>AND((E6/$E$5)&gt;0,(E6/$E$5)&lt;=0.2)</formula>
    </cfRule>
  </conditionalFormatting>
  <conditionalFormatting sqref="E6:E14">
    <cfRule type="expression" dxfId="2521" priority="41">
      <formula>AND((E6/$E$5)&gt;0.2,(E6/$E$5)&lt;=0.4)</formula>
    </cfRule>
  </conditionalFormatting>
  <conditionalFormatting sqref="E6:E14">
    <cfRule type="expression" dxfId="2520" priority="42">
      <formula>AND((E6/$E$5)&gt;0.4,(E6/$E$5)&lt;=0.6)</formula>
    </cfRule>
  </conditionalFormatting>
  <conditionalFormatting sqref="E6:E14">
    <cfRule type="expression" dxfId="2519" priority="43">
      <formula>AND((E6/$E$5)&gt;0.6,(E6/$E$5)&lt;=0.8)</formula>
    </cfRule>
  </conditionalFormatting>
  <conditionalFormatting sqref="E6:E14">
    <cfRule type="expression" dxfId="2518" priority="44">
      <formula>(E6/$E$5)&gt;0.8</formula>
    </cfRule>
  </conditionalFormatting>
  <conditionalFormatting sqref="F6:F14">
    <cfRule type="expression" dxfId="2517" priority="45">
      <formula>AND((F6/$F$5)&gt;0.2,(F6/$F$5)&lt;=0.4)</formula>
    </cfRule>
  </conditionalFormatting>
  <conditionalFormatting sqref="F6:F14">
    <cfRule type="expression" dxfId="2516" priority="46">
      <formula>AND((F6/$F$5)*100&gt;0,(F6/$F$5)*100&lt;=20)</formula>
    </cfRule>
  </conditionalFormatting>
  <conditionalFormatting sqref="F6:F14">
    <cfRule type="expression" dxfId="2515" priority="47">
      <formula>AND((F6/$F$5)*100&gt;40,(F6/$F$5)*100&lt;=60)</formula>
    </cfRule>
  </conditionalFormatting>
  <conditionalFormatting sqref="F6:F14">
    <cfRule type="expression" dxfId="2514" priority="48">
      <formula>AND((F6/$F$5)*100&gt;60,(F6/$F$5)*100&lt;=80)</formula>
    </cfRule>
  </conditionalFormatting>
  <conditionalFormatting sqref="F6:F14">
    <cfRule type="expression" dxfId="2513" priority="49">
      <formula>(F6/$F$5)&gt;0.8</formula>
    </cfRule>
  </conditionalFormatting>
  <conditionalFormatting sqref="G7:G14">
    <cfRule type="expression" dxfId="2512" priority="50">
      <formula>AND((G7/$G$5)&gt;0,(G7/$G$5)&lt;=0.2)</formula>
    </cfRule>
  </conditionalFormatting>
  <conditionalFormatting sqref="G7:G14">
    <cfRule type="expression" dxfId="2511" priority="51">
      <formula>AND((G7/$G$5)&gt;0.2,(G7/$G$5)&lt;=0.4)</formula>
    </cfRule>
  </conditionalFormatting>
  <conditionalFormatting sqref="G7:G14">
    <cfRule type="expression" dxfId="2510" priority="52">
      <formula>AND((G7/$G$5)&gt;0.4,(G7/$G$5)&lt;=0.6)</formula>
    </cfRule>
  </conditionalFormatting>
  <conditionalFormatting sqref="G7:G14">
    <cfRule type="expression" dxfId="2509" priority="53">
      <formula>AND((G7/$G$5)&gt;0.6,(G7/$G$5)*100&lt;=0.8)</formula>
    </cfRule>
  </conditionalFormatting>
  <conditionalFormatting sqref="G7:G14">
    <cfRule type="expression" dxfId="2508" priority="54">
      <formula>(G7/$G$5)&gt;0.8</formula>
    </cfRule>
  </conditionalFormatting>
  <conditionalFormatting sqref="H6:H14">
    <cfRule type="expression" dxfId="2507" priority="55">
      <formula>AND((H6/$H$5)&gt;0,(H6/$H$5)&lt;=0.2)</formula>
    </cfRule>
  </conditionalFormatting>
  <conditionalFormatting sqref="H6:H14">
    <cfRule type="expression" dxfId="2506" priority="56">
      <formula>AND((H6/$H$5)&gt;0.2,(H6/$H$5)&lt;=0.4)</formula>
    </cfRule>
  </conditionalFormatting>
  <conditionalFormatting sqref="H6:H14">
    <cfRule type="expression" dxfId="2505" priority="57">
      <formula>AND((H6/$H$5)&gt;0.4,(H6/$H$5)&lt;=0.6)</formula>
    </cfRule>
  </conditionalFormatting>
  <conditionalFormatting sqref="H6:H14">
    <cfRule type="expression" dxfId="2504" priority="58">
      <formula>AND((H6/$H$5)&gt;0.6,(H6/$H$5)&lt;=0.8)</formula>
    </cfRule>
  </conditionalFormatting>
  <conditionalFormatting sqref="H6:H14">
    <cfRule type="expression" dxfId="2503" priority="59">
      <formula>(H6/$H$5)&gt;0.8</formula>
    </cfRule>
  </conditionalFormatting>
  <conditionalFormatting sqref="D7:P12 D13:L13 N13:P13 D14:P14 D6:F6 H6:P6">
    <cfRule type="containsBlanks" dxfId="2502" priority="60">
      <formula>LEN(TRIM(D6))=0</formula>
    </cfRule>
  </conditionalFormatting>
  <conditionalFormatting sqref="I6:I14">
    <cfRule type="expression" dxfId="2501" priority="61">
      <formula>AND((I6/$I$5)&gt;0,(I6/$I$5)&lt;=0.2)</formula>
    </cfRule>
  </conditionalFormatting>
  <conditionalFormatting sqref="I6:I14">
    <cfRule type="expression" dxfId="2500" priority="62">
      <formula>AND((I6/$I$5)&gt;0.2,(I6/$I$5)&lt;=0.4)</formula>
    </cfRule>
  </conditionalFormatting>
  <conditionalFormatting sqref="I6:I14">
    <cfRule type="expression" dxfId="2499" priority="63">
      <formula>AND((I6/$I$5)&gt;0.4,(I6/$I$5)&lt;=0.6)</formula>
    </cfRule>
  </conditionalFormatting>
  <conditionalFormatting sqref="I6:I14">
    <cfRule type="expression" dxfId="2498" priority="64">
      <formula>AND((I6/$I$5)&gt;0.6,(I6/$I$5)&lt;=0.8)</formula>
    </cfRule>
  </conditionalFormatting>
  <conditionalFormatting sqref="I6:I14">
    <cfRule type="expression" dxfId="2497" priority="65">
      <formula>(I6/$I$5)&gt;0.8</formula>
    </cfRule>
  </conditionalFormatting>
  <conditionalFormatting sqref="J6:J14">
    <cfRule type="expression" dxfId="2496" priority="66">
      <formula>AND((J6/$J$5)&gt;0,(J6/$J$5)&lt;=0.2)</formula>
    </cfRule>
  </conditionalFormatting>
  <conditionalFormatting sqref="J6:J14">
    <cfRule type="expression" dxfId="2495" priority="67">
      <formula>AND((J6/$J$5)&gt;0.2,(J6/$J$5)&lt;=0.4)</formula>
    </cfRule>
  </conditionalFormatting>
  <conditionalFormatting sqref="J6:J14">
    <cfRule type="expression" dxfId="2494" priority="68">
      <formula>AND((J6/$J$5)&gt;0.4,(J6/$J$5)&lt;=0.62)</formula>
    </cfRule>
  </conditionalFormatting>
  <conditionalFormatting sqref="J6:J14">
    <cfRule type="expression" dxfId="2493" priority="69">
      <formula>AND((J6/$J$5)&gt;0.6,(J6/$J$5)&lt;=0.8)</formula>
    </cfRule>
  </conditionalFormatting>
  <conditionalFormatting sqref="J6:J14">
    <cfRule type="expression" dxfId="2492" priority="70">
      <formula>(J6/$J$5)&gt;0.8</formula>
    </cfRule>
  </conditionalFormatting>
  <conditionalFormatting sqref="K6:K14">
    <cfRule type="expression" dxfId="2491" priority="71">
      <formula>AND((K6/$K$5)&gt;0,(K6/$K$5)&lt;=0.2)</formula>
    </cfRule>
  </conditionalFormatting>
  <conditionalFormatting sqref="K6:K14">
    <cfRule type="expression" dxfId="2490" priority="72">
      <formula>AND((K6/$K$5)&gt;0.2,(K6/$K$5)&lt;=0.4)</formula>
    </cfRule>
  </conditionalFormatting>
  <conditionalFormatting sqref="K6:K14">
    <cfRule type="expression" dxfId="2489" priority="73">
      <formula>AND((K6/$K$5)&gt;0.4,(K6/$K$5)&lt;=0.6)</formula>
    </cfRule>
  </conditionalFormatting>
  <conditionalFormatting sqref="K6:K14">
    <cfRule type="expression" dxfId="2488" priority="74">
      <formula>AND((K6/$K$5)&gt;0.6,(K6/$K$5)&lt;=0.8)</formula>
    </cfRule>
  </conditionalFormatting>
  <conditionalFormatting sqref="K6:K14">
    <cfRule type="expression" dxfId="2487" priority="75">
      <formula>(K6/$K$5)&gt;0.8</formula>
    </cfRule>
  </conditionalFormatting>
  <conditionalFormatting sqref="L6:L14">
    <cfRule type="expression" dxfId="2486" priority="76">
      <formula>AND((L6/$L$5)&gt;0,(L6/$L$5)&lt;=0.2)</formula>
    </cfRule>
  </conditionalFormatting>
  <conditionalFormatting sqref="L6:L14">
    <cfRule type="expression" dxfId="2485" priority="77">
      <formula>AND((L6/$L$5)&gt;0.2,(L6/$L$5)&lt;=0.4)</formula>
    </cfRule>
  </conditionalFormatting>
  <conditionalFormatting sqref="L6:L14">
    <cfRule type="expression" dxfId="2484" priority="78">
      <formula>AND((L6/$L$5)&gt;0.4,(L6/$L$5)&lt;=0.6)</formula>
    </cfRule>
  </conditionalFormatting>
  <conditionalFormatting sqref="L6:L14">
    <cfRule type="expression" dxfId="2483" priority="79">
      <formula>AND((L6/$L$5)&gt;0.6,(L6/$L$5)&lt;=0.8)</formula>
    </cfRule>
  </conditionalFormatting>
  <conditionalFormatting sqref="L6:L14">
    <cfRule type="expression" dxfId="2482" priority="80">
      <formula>(L6/$L$5)&gt;0.8</formula>
    </cfRule>
  </conditionalFormatting>
  <conditionalFormatting sqref="M6:M12 M14">
    <cfRule type="expression" dxfId="2481" priority="81">
      <formula>AND((M6/$M$5)&gt;0,(M6/$M$5)&lt;=0.2)</formula>
    </cfRule>
  </conditionalFormatting>
  <conditionalFormatting sqref="M6:M12 M14">
    <cfRule type="expression" dxfId="2480" priority="82">
      <formula>AND((M6/$M$5)&gt;0.2,(M6/$M$5)&lt;=0.4)</formula>
    </cfRule>
  </conditionalFormatting>
  <conditionalFormatting sqref="M6:M12 M14">
    <cfRule type="expression" dxfId="2479" priority="83">
      <formula>AND((M6/$M$5)&gt;0.4,(M6/$M$5)&lt;=0.6)</formula>
    </cfRule>
  </conditionalFormatting>
  <conditionalFormatting sqref="M6:M12 M14">
    <cfRule type="expression" dxfId="2478" priority="84">
      <formula>AND((M6/$M$5)&gt;0.6,(M6/$M$5)&lt;=0.8)</formula>
    </cfRule>
  </conditionalFormatting>
  <conditionalFormatting sqref="M6:M12 M14">
    <cfRule type="expression" dxfId="2477" priority="85">
      <formula>(M6/$M$5)&gt;0.8</formula>
    </cfRule>
  </conditionalFormatting>
  <conditionalFormatting sqref="N6:N14">
    <cfRule type="expression" dxfId="2476" priority="86">
      <formula>AND((N6/$N$5)&gt;0,(N6/$N$5)&lt;=0.2)</formula>
    </cfRule>
  </conditionalFormatting>
  <conditionalFormatting sqref="N6:N14">
    <cfRule type="expression" dxfId="2475" priority="87">
      <formula>AND((N6/$N$5)&gt;0.2,(N6/$N$5)&lt;=0.4)</formula>
    </cfRule>
  </conditionalFormatting>
  <conditionalFormatting sqref="N6:N14">
    <cfRule type="expression" dxfId="2474" priority="88">
      <formula>AND((N6/$N$5)&gt;0.4,(N6/$N$5)&lt;=0.6)</formula>
    </cfRule>
  </conditionalFormatting>
  <conditionalFormatting sqref="N6:N14">
    <cfRule type="expression" dxfId="2473" priority="89">
      <formula>AND((N6/$N$5)&gt;0.6,(N6/$N$5)&lt;=0.8)</formula>
    </cfRule>
  </conditionalFormatting>
  <conditionalFormatting sqref="N6:N14">
    <cfRule type="expression" dxfId="2472" priority="90">
      <formula>(N6/$N$5)&gt;0.8</formula>
    </cfRule>
  </conditionalFormatting>
  <conditionalFormatting sqref="O6:O14">
    <cfRule type="expression" dxfId="2471" priority="91">
      <formula>AND((O6/$O$5)&gt;0,(O6/$O$5)&lt;=0.2)</formula>
    </cfRule>
  </conditionalFormatting>
  <conditionalFormatting sqref="O6:O14">
    <cfRule type="expression" dxfId="2470" priority="92">
      <formula>AND((O6/$O$5)&gt;0.2,(O6/$O$5)&lt;=0.4)</formula>
    </cfRule>
  </conditionalFormatting>
  <conditionalFormatting sqref="O6:O14">
    <cfRule type="expression" dxfId="2469" priority="93">
      <formula>AND((O6/$O$5)&gt;0.4,(O6/$O$5)&lt;=0.6)</formula>
    </cfRule>
  </conditionalFormatting>
  <conditionalFormatting sqref="O6:O14">
    <cfRule type="expression" dxfId="2468" priority="94">
      <formula>AND((O6/$O$5)&gt;0.6,(O6/$O$5)&lt;=0.8)</formula>
    </cfRule>
  </conditionalFormatting>
  <conditionalFormatting sqref="O6:O14">
    <cfRule type="expression" dxfId="2467" priority="95">
      <formula>(O6/$O$5)&gt;0.8</formula>
    </cfRule>
  </conditionalFormatting>
  <conditionalFormatting sqref="P6:P14">
    <cfRule type="expression" dxfId="2466" priority="96">
      <formula>AND((P6/$P$5)&gt;0,(P6/$P$5)&lt;=0.2)</formula>
    </cfRule>
  </conditionalFormatting>
  <conditionalFormatting sqref="P6:P14">
    <cfRule type="expression" dxfId="2465" priority="97">
      <formula>AND((P6/$P$5)&gt;0.2,(P6/$P$5)&lt;=0.4)</formula>
    </cfRule>
  </conditionalFormatting>
  <conditionalFormatting sqref="P6:P14">
    <cfRule type="expression" dxfId="2464" priority="98">
      <formula>AND((P6/$P$5)&gt;0.4,(P6/$P$5)&lt;=0.6)</formula>
    </cfRule>
  </conditionalFormatting>
  <conditionalFormatting sqref="P6:P14">
    <cfRule type="expression" dxfId="2463" priority="99">
      <formula>AND((P6/$P$5)&gt;0.6,(P6/$P$5)&lt;=0.8)</formula>
    </cfRule>
  </conditionalFormatting>
  <conditionalFormatting sqref="P6:P14">
    <cfRule type="expression" dxfId="2462" priority="100">
      <formula>(P6/$P$5)&gt;0.8</formula>
    </cfRule>
  </conditionalFormatting>
  <conditionalFormatting sqref="Q5:R14">
    <cfRule type="containsBlanks" dxfId="2461" priority="101">
      <formula>LEN(TRIM(Q5))=0</formula>
    </cfRule>
  </conditionalFormatting>
  <conditionalFormatting sqref="Q6:R14 D5:P5 D13:L13 N13:P13 D14:P14 D7:P12 D6:F6 H6:P6">
    <cfRule type="cellIs" dxfId="2460" priority="102" operator="equal">
      <formula>0</formula>
    </cfRule>
  </conditionalFormatting>
  <conditionalFormatting sqref="R5">
    <cfRule type="cellIs" dxfId="2459" priority="34" operator="greaterThan">
      <formula>100</formula>
    </cfRule>
  </conditionalFormatting>
  <conditionalFormatting sqref="R5">
    <cfRule type="cellIs" dxfId="2458" priority="33" operator="lessThan">
      <formula>100</formula>
    </cfRule>
  </conditionalFormatting>
  <conditionalFormatting sqref="R6:R14">
    <cfRule type="top10" dxfId="2457" priority="32" rank="3"/>
  </conditionalFormatting>
  <conditionalFormatting sqref="G12">
    <cfRule type="expression" dxfId="2456" priority="27">
      <formula>AND((G12/$I$5)&gt;0,(G12/$I$5)&lt;=0.2)</formula>
    </cfRule>
  </conditionalFormatting>
  <conditionalFormatting sqref="G12">
    <cfRule type="expression" dxfId="2455" priority="28">
      <formula>AND((G12/$I$5)&gt;0.2,(G12/$I$5)&lt;=0.4)</formula>
    </cfRule>
  </conditionalFormatting>
  <conditionalFormatting sqref="G12">
    <cfRule type="expression" dxfId="2454" priority="29">
      <formula>AND((G12/$I$5)&gt;0.4,(G12/$I$5)&lt;=0.6)</formula>
    </cfRule>
  </conditionalFormatting>
  <conditionalFormatting sqref="G12">
    <cfRule type="expression" dxfId="2453" priority="30">
      <formula>AND((G12/$I$5)&gt;0.6,(G12/$I$5)&lt;=0.8)</formula>
    </cfRule>
  </conditionalFormatting>
  <conditionalFormatting sqref="G12">
    <cfRule type="expression" dxfId="2452" priority="31">
      <formula>(G12/$I$5)&gt;0.8</formula>
    </cfRule>
  </conditionalFormatting>
  <conditionalFormatting sqref="G12">
    <cfRule type="expression" dxfId="2451" priority="22">
      <formula>AND((G12/$E$5)&gt;0,(G12/$E$5)&lt;=0.2)</formula>
    </cfRule>
  </conditionalFormatting>
  <conditionalFormatting sqref="G12">
    <cfRule type="expression" dxfId="2450" priority="23">
      <formula>AND((G12/$E$5)&gt;0.2,(G12/$E$5)&lt;=0.4)</formula>
    </cfRule>
  </conditionalFormatting>
  <conditionalFormatting sqref="G12">
    <cfRule type="expression" dxfId="2449" priority="24">
      <formula>AND((G12/$E$5)&gt;0.4,(G12/$E$5)&lt;=0.6)</formula>
    </cfRule>
  </conditionalFormatting>
  <conditionalFormatting sqref="G12">
    <cfRule type="expression" dxfId="2448" priority="25">
      <formula>AND((G12/$E$5)&gt;0.6,(G12/$E$5)&lt;=0.8)</formula>
    </cfRule>
  </conditionalFormatting>
  <conditionalFormatting sqref="G12">
    <cfRule type="expression" dxfId="2447" priority="26">
      <formula>(G12/$E$5)&gt;0.8</formula>
    </cfRule>
  </conditionalFormatting>
  <conditionalFormatting sqref="M13">
    <cfRule type="containsBlanks" dxfId="2446" priority="15">
      <formula>LEN(TRIM(M13))=0</formula>
    </cfRule>
  </conditionalFormatting>
  <conditionalFormatting sqref="M13">
    <cfRule type="expression" dxfId="2445" priority="16">
      <formula>AND((M13/$M$5)&gt;0,(M13/$M$5)&lt;=0.2)</formula>
    </cfRule>
  </conditionalFormatting>
  <conditionalFormatting sqref="M13">
    <cfRule type="expression" dxfId="2444" priority="17">
      <formula>AND((M13/$M$5)&gt;0.2,(M13/$M$5)&lt;=0.4)</formula>
    </cfRule>
  </conditionalFormatting>
  <conditionalFormatting sqref="M13">
    <cfRule type="expression" dxfId="2443" priority="18">
      <formula>AND((M13/$M$5)&gt;0.4,(M13/$M$5)&lt;=0.6)</formula>
    </cfRule>
  </conditionalFormatting>
  <conditionalFormatting sqref="M13">
    <cfRule type="expression" dxfId="2442" priority="19">
      <formula>AND((M13/$M$5)&gt;0.6,(M13/$M$5)&lt;=0.8)</formula>
    </cfRule>
  </conditionalFormatting>
  <conditionalFormatting sqref="M13">
    <cfRule type="expression" dxfId="2441" priority="20">
      <formula>(M13/$M$5)&gt;0.8</formula>
    </cfRule>
  </conditionalFormatting>
  <conditionalFormatting sqref="M13">
    <cfRule type="cellIs" dxfId="2440" priority="21" operator="equal">
      <formula>0</formula>
    </cfRule>
  </conditionalFormatting>
  <conditionalFormatting sqref="M14">
    <cfRule type="expression" dxfId="2439" priority="10">
      <formula>AND((M14/$L$5)&gt;0,(M14/$L$5)&lt;=0.2)</formula>
    </cfRule>
  </conditionalFormatting>
  <conditionalFormatting sqref="M14">
    <cfRule type="expression" dxfId="2438" priority="11">
      <formula>AND((M14/$L$5)&gt;0.2,(M14/$L$5)&lt;=0.4)</formula>
    </cfRule>
  </conditionalFormatting>
  <conditionalFormatting sqref="M14">
    <cfRule type="expression" dxfId="2437" priority="12">
      <formula>AND((M14/$L$5)&gt;0.4,(M14/$L$5)&lt;=0.6)</formula>
    </cfRule>
  </conditionalFormatting>
  <conditionalFormatting sqref="M14">
    <cfRule type="expression" dxfId="2436" priority="13">
      <formula>AND((M14/$L$5)&gt;0.6,(M14/$L$5)&lt;=0.8)</formula>
    </cfRule>
  </conditionalFormatting>
  <conditionalFormatting sqref="M14">
    <cfRule type="expression" dxfId="2435" priority="14">
      <formula>(M14/$L$5)&gt;0.8</formula>
    </cfRule>
  </conditionalFormatting>
  <conditionalFormatting sqref="G6">
    <cfRule type="containsBlanks" dxfId="2434" priority="3">
      <formula>LEN(TRIM(G6))=0</formula>
    </cfRule>
  </conditionalFormatting>
  <conditionalFormatting sqref="G6">
    <cfRule type="expression" dxfId="2433" priority="4">
      <formula>AND((G6/$J$5)&gt;0,(G6/$J$5)&lt;=0.2)</formula>
    </cfRule>
  </conditionalFormatting>
  <conditionalFormatting sqref="G6">
    <cfRule type="expression" dxfId="2432" priority="5">
      <formula>AND((G6/$J$5)&gt;0.2,(G6/$J$5)&lt;=0.4)</formula>
    </cfRule>
  </conditionalFormatting>
  <conditionalFormatting sqref="G6">
    <cfRule type="expression" dxfId="2431" priority="6">
      <formula>AND((G6/$J$5)&gt;0.4,(G6/$J$5)&lt;=0.62)</formula>
    </cfRule>
  </conditionalFormatting>
  <conditionalFormatting sqref="G6">
    <cfRule type="expression" dxfId="2430" priority="7">
      <formula>AND((G6/$J$5)&gt;0.6,(G6/$J$5)&lt;=0.8)</formula>
    </cfRule>
  </conditionalFormatting>
  <conditionalFormatting sqref="G6">
    <cfRule type="expression" dxfId="2429" priority="8">
      <formula>(G6/$J$5)&gt;0.8</formula>
    </cfRule>
  </conditionalFormatting>
  <conditionalFormatting sqref="G6">
    <cfRule type="cellIs" dxfId="2428" priority="9" operator="equal">
      <formula>0</formula>
    </cfRule>
  </conditionalFormatting>
  <conditionalFormatting sqref="D15:P15">
    <cfRule type="cellIs" dxfId="2427" priority="2" operator="greaterThan">
      <formula>D5</formula>
    </cfRule>
  </conditionalFormatting>
  <conditionalFormatting sqref="D15:P15">
    <cfRule type="cellIs" dxfId="2426" priority="1" operator="lessThan">
      <formula>D5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5AC3-B8FA-4640-8FBE-78673CA9E6AA}">
  <dimension ref="A1:V17"/>
  <sheetViews>
    <sheetView workbookViewId="0">
      <selection activeCell="D9" sqref="D9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4</v>
      </c>
      <c r="E5" s="30">
        <v>3</v>
      </c>
      <c r="F5" s="30">
        <v>3</v>
      </c>
      <c r="G5" s="30">
        <v>4</v>
      </c>
      <c r="H5" s="30"/>
      <c r="I5" s="30">
        <v>4</v>
      </c>
      <c r="J5" s="30">
        <v>3</v>
      </c>
      <c r="K5" s="30">
        <v>4</v>
      </c>
      <c r="L5" s="30">
        <v>1.5</v>
      </c>
      <c r="M5" s="30">
        <v>4</v>
      </c>
      <c r="N5" s="30">
        <v>4</v>
      </c>
      <c r="O5" s="30">
        <v>4</v>
      </c>
      <c r="P5" s="31">
        <v>3</v>
      </c>
      <c r="Q5" s="61">
        <f t="shared" ref="Q5:Q14" si="0">SUM(D5:P5)</f>
        <v>41.5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/>
      <c r="F6" s="33"/>
      <c r="G6" s="33"/>
      <c r="H6" s="68"/>
      <c r="I6" s="33"/>
      <c r="J6" s="33">
        <v>0.5</v>
      </c>
      <c r="K6" s="33"/>
      <c r="L6" s="33">
        <v>1.5</v>
      </c>
      <c r="M6" s="33">
        <v>0.3</v>
      </c>
      <c r="N6" s="33">
        <v>1</v>
      </c>
      <c r="O6" s="33">
        <v>2</v>
      </c>
      <c r="P6" s="34"/>
      <c r="Q6" s="63">
        <f t="shared" si="0"/>
        <v>5.3</v>
      </c>
      <c r="R6" s="64">
        <f t="shared" ref="R6:R14" si="1">IF($Q$5=0,0,Q6/$Q$5*100)</f>
        <v>12.771084337349398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>
        <v>1.5</v>
      </c>
      <c r="F7" s="33">
        <v>1.8</v>
      </c>
      <c r="G7" s="33"/>
      <c r="H7" s="33"/>
      <c r="I7" s="33"/>
      <c r="J7" s="33"/>
      <c r="K7" s="33"/>
      <c r="L7" s="33"/>
      <c r="M7" s="33"/>
      <c r="N7" s="33"/>
      <c r="O7" s="33"/>
      <c r="P7" s="34"/>
      <c r="Q7" s="63">
        <f t="shared" si="0"/>
        <v>3.3</v>
      </c>
      <c r="R7" s="64">
        <f t="shared" si="1"/>
        <v>7.9518072289156621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0.5</v>
      </c>
      <c r="F8" s="33"/>
      <c r="G8" s="33"/>
      <c r="H8" s="33"/>
      <c r="I8" s="33"/>
      <c r="J8" s="33">
        <v>1</v>
      </c>
      <c r="K8" s="33"/>
      <c r="L8" s="33"/>
      <c r="M8" s="33">
        <v>2</v>
      </c>
      <c r="N8" s="33">
        <v>1</v>
      </c>
      <c r="O8" s="33">
        <v>0.5</v>
      </c>
      <c r="P8" s="34"/>
      <c r="Q8" s="63">
        <f t="shared" si="0"/>
        <v>5</v>
      </c>
      <c r="R8" s="64">
        <f t="shared" si="1"/>
        <v>12.048192771084338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1</v>
      </c>
      <c r="E9" s="33"/>
      <c r="F9" s="33"/>
      <c r="G9" s="33"/>
      <c r="H9" s="33"/>
      <c r="I9" s="33">
        <v>3</v>
      </c>
      <c r="J9" s="33"/>
      <c r="K9" s="33">
        <v>0.5</v>
      </c>
      <c r="L9" s="33"/>
      <c r="M9" s="33"/>
      <c r="N9" s="33"/>
      <c r="O9" s="33"/>
      <c r="P9" s="34"/>
      <c r="Q9" s="63">
        <f t="shared" si="0"/>
        <v>4.5</v>
      </c>
      <c r="R9" s="64">
        <f t="shared" si="1"/>
        <v>10.843373493975903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>
        <v>1</v>
      </c>
      <c r="H10" s="33"/>
      <c r="I10" s="33"/>
      <c r="J10" s="33"/>
      <c r="K10" s="33"/>
      <c r="L10" s="33"/>
      <c r="M10" s="33"/>
      <c r="N10" s="33"/>
      <c r="O10" s="33"/>
      <c r="P10" s="34"/>
      <c r="Q10" s="63">
        <f t="shared" si="0"/>
        <v>1</v>
      </c>
      <c r="R10" s="64">
        <f t="shared" si="1"/>
        <v>2.4096385542168677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2</v>
      </c>
      <c r="L11" s="33"/>
      <c r="M11" s="33"/>
      <c r="N11" s="33"/>
      <c r="O11" s="33"/>
      <c r="P11" s="34"/>
      <c r="Q11" s="63">
        <f t="shared" si="0"/>
        <v>2</v>
      </c>
      <c r="R11" s="64">
        <f t="shared" si="1"/>
        <v>4.8192771084337354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2.2000000000000002</v>
      </c>
      <c r="E12" s="33"/>
      <c r="F12" s="33">
        <v>0.5</v>
      </c>
      <c r="G12" s="33"/>
      <c r="H12" s="33"/>
      <c r="I12" s="33"/>
      <c r="J12" s="33"/>
      <c r="K12" s="33"/>
      <c r="L12" s="33"/>
      <c r="M12" s="33"/>
      <c r="N12" s="33"/>
      <c r="O12" s="33"/>
      <c r="P12" s="34">
        <v>1</v>
      </c>
      <c r="Q12" s="63">
        <f t="shared" si="0"/>
        <v>3.7</v>
      </c>
      <c r="R12" s="64">
        <f t="shared" si="1"/>
        <v>8.9156626506024104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0.8</v>
      </c>
      <c r="E13" s="33">
        <v>0.5</v>
      </c>
      <c r="F13" s="33">
        <v>0.5</v>
      </c>
      <c r="G13" s="33">
        <v>2.1</v>
      </c>
      <c r="H13" s="33"/>
      <c r="I13" s="33">
        <v>0.7</v>
      </c>
      <c r="J13" s="33">
        <v>0.5</v>
      </c>
      <c r="K13" s="33">
        <v>1</v>
      </c>
      <c r="L13" s="33"/>
      <c r="M13" s="33">
        <v>0.6</v>
      </c>
      <c r="N13" s="33">
        <v>0.1</v>
      </c>
      <c r="O13" s="33">
        <v>0.5</v>
      </c>
      <c r="P13" s="34">
        <v>1</v>
      </c>
      <c r="Q13" s="63">
        <f t="shared" si="0"/>
        <v>8.3000000000000007</v>
      </c>
      <c r="R13" s="64">
        <f t="shared" si="1"/>
        <v>20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>
        <v>0.5</v>
      </c>
      <c r="F14" s="59">
        <v>0.2</v>
      </c>
      <c r="G14" s="59">
        <v>0.9</v>
      </c>
      <c r="H14" s="59"/>
      <c r="I14" s="59">
        <v>0.3</v>
      </c>
      <c r="J14" s="59">
        <v>1</v>
      </c>
      <c r="K14" s="59">
        <v>0.5</v>
      </c>
      <c r="L14" s="59"/>
      <c r="M14" s="59">
        <v>1.1000000000000001</v>
      </c>
      <c r="N14" s="59">
        <v>1.9</v>
      </c>
      <c r="O14" s="59">
        <v>1</v>
      </c>
      <c r="P14" s="60">
        <v>1</v>
      </c>
      <c r="Q14" s="65">
        <f t="shared" si="0"/>
        <v>8.4</v>
      </c>
      <c r="R14" s="66">
        <f t="shared" si="1"/>
        <v>20.240963855421686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</v>
      </c>
      <c r="E15" s="67">
        <f t="shared" si="2"/>
        <v>3</v>
      </c>
      <c r="F15" s="67">
        <f t="shared" si="2"/>
        <v>3</v>
      </c>
      <c r="G15" s="67">
        <f t="shared" si="2"/>
        <v>4</v>
      </c>
      <c r="H15" s="67">
        <f t="shared" si="2"/>
        <v>0</v>
      </c>
      <c r="I15" s="67">
        <f t="shared" si="2"/>
        <v>4</v>
      </c>
      <c r="J15" s="67">
        <f t="shared" si="2"/>
        <v>3</v>
      </c>
      <c r="K15" s="67">
        <f t="shared" si="2"/>
        <v>4</v>
      </c>
      <c r="L15" s="67">
        <f t="shared" si="2"/>
        <v>1.5</v>
      </c>
      <c r="M15" s="67">
        <f t="shared" si="2"/>
        <v>4</v>
      </c>
      <c r="N15" s="67">
        <f t="shared" si="2"/>
        <v>4</v>
      </c>
      <c r="O15" s="67">
        <f t="shared" si="2"/>
        <v>4</v>
      </c>
      <c r="P15" s="67">
        <f t="shared" si="2"/>
        <v>3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2425" priority="35">
      <formula>AND((D6/$D$5)&gt;0,(D6/$D$5)&lt;=0.2)</formula>
    </cfRule>
  </conditionalFormatting>
  <conditionalFormatting sqref="D6:D14">
    <cfRule type="expression" dxfId="2424" priority="36">
      <formula>AND((D6/$D$5)&gt;0.2,(D6/$D$5)&lt;=0.4)</formula>
    </cfRule>
  </conditionalFormatting>
  <conditionalFormatting sqref="D6:D14">
    <cfRule type="expression" dxfId="2423" priority="37">
      <formula>AND((D6/$D$5)*100&gt;40,(D6/$D$5)*100&lt;=60)</formula>
    </cfRule>
  </conditionalFormatting>
  <conditionalFormatting sqref="D6:D14">
    <cfRule type="expression" dxfId="2422" priority="38">
      <formula>AND((D6/$D$5)&gt;0.6,(D6/$D$5)&lt;=0.8)</formula>
    </cfRule>
  </conditionalFormatting>
  <conditionalFormatting sqref="D6:D14">
    <cfRule type="expression" dxfId="2421" priority="39">
      <formula>(D6/$D$5)&gt;0.8</formula>
    </cfRule>
  </conditionalFormatting>
  <conditionalFormatting sqref="E6:E14">
    <cfRule type="expression" dxfId="2420" priority="40">
      <formula>AND((E6/$E$5)&gt;0,(E6/$E$5)&lt;=0.2)</formula>
    </cfRule>
  </conditionalFormatting>
  <conditionalFormatting sqref="E6:E14">
    <cfRule type="expression" dxfId="2419" priority="41">
      <formula>AND((E6/$E$5)&gt;0.2,(E6/$E$5)&lt;=0.4)</formula>
    </cfRule>
  </conditionalFormatting>
  <conditionalFormatting sqref="E6:E14">
    <cfRule type="expression" dxfId="2418" priority="42">
      <formula>AND((E6/$E$5)&gt;0.4,(E6/$E$5)&lt;=0.6)</formula>
    </cfRule>
  </conditionalFormatting>
  <conditionalFormatting sqref="E6:E14">
    <cfRule type="expression" dxfId="2417" priority="43">
      <formula>AND((E6/$E$5)&gt;0.6,(E6/$E$5)&lt;=0.8)</formula>
    </cfRule>
  </conditionalFormatting>
  <conditionalFormatting sqref="E6:E14">
    <cfRule type="expression" dxfId="2416" priority="44">
      <formula>(E6/$E$5)&gt;0.8</formula>
    </cfRule>
  </conditionalFormatting>
  <conditionalFormatting sqref="F6:F14">
    <cfRule type="expression" dxfId="2415" priority="45">
      <formula>AND((F6/$F$5)&gt;0.2,(F6/$F$5)&lt;=0.4)</formula>
    </cfRule>
  </conditionalFormatting>
  <conditionalFormatting sqref="F6:F14">
    <cfRule type="expression" dxfId="2414" priority="46">
      <formula>AND((F6/$F$5)*100&gt;0,(F6/$F$5)*100&lt;=20)</formula>
    </cfRule>
  </conditionalFormatting>
  <conditionalFormatting sqref="F6:F14">
    <cfRule type="expression" dxfId="2413" priority="47">
      <formula>AND((F6/$F$5)*100&gt;40,(F6/$F$5)*100&lt;=60)</formula>
    </cfRule>
  </conditionalFormatting>
  <conditionalFormatting sqref="F6:F14">
    <cfRule type="expression" dxfId="2412" priority="48">
      <formula>AND((F6/$F$5)*100&gt;60,(F6/$F$5)*100&lt;=80)</formula>
    </cfRule>
  </conditionalFormatting>
  <conditionalFormatting sqref="F6:F14">
    <cfRule type="expression" dxfId="2411" priority="49">
      <formula>(F6/$F$5)&gt;0.8</formula>
    </cfRule>
  </conditionalFormatting>
  <conditionalFormatting sqref="G7:G14">
    <cfRule type="expression" dxfId="2410" priority="50">
      <formula>AND((G7/$G$5)&gt;0,(G7/$G$5)&lt;=0.2)</formula>
    </cfRule>
  </conditionalFormatting>
  <conditionalFormatting sqref="G7:G14">
    <cfRule type="expression" dxfId="2409" priority="51">
      <formula>AND((G7/$G$5)&gt;0.2,(G7/$G$5)&lt;=0.4)</formula>
    </cfRule>
  </conditionalFormatting>
  <conditionalFormatting sqref="G7:G14">
    <cfRule type="expression" dxfId="2408" priority="52">
      <formula>AND((G7/$G$5)&gt;0.4,(G7/$G$5)&lt;=0.6)</formula>
    </cfRule>
  </conditionalFormatting>
  <conditionalFormatting sqref="G7:G14">
    <cfRule type="expression" dxfId="2407" priority="53">
      <formula>AND((G7/$G$5)&gt;0.6,(G7/$G$5)*100&lt;=0.8)</formula>
    </cfRule>
  </conditionalFormatting>
  <conditionalFormatting sqref="G7:G14">
    <cfRule type="expression" dxfId="2406" priority="54">
      <formula>(G7/$G$5)&gt;0.8</formula>
    </cfRule>
  </conditionalFormatting>
  <conditionalFormatting sqref="H6:H14">
    <cfRule type="expression" dxfId="2405" priority="55">
      <formula>AND((H6/$H$5)&gt;0,(H6/$H$5)&lt;=0.2)</formula>
    </cfRule>
  </conditionalFormatting>
  <conditionalFormatting sqref="H6:H14">
    <cfRule type="expression" dxfId="2404" priority="56">
      <formula>AND((H6/$H$5)&gt;0.2,(H6/$H$5)&lt;=0.4)</formula>
    </cfRule>
  </conditionalFormatting>
  <conditionalFormatting sqref="H6:H14">
    <cfRule type="expression" dxfId="2403" priority="57">
      <formula>AND((H6/$H$5)&gt;0.4,(H6/$H$5)&lt;=0.6)</formula>
    </cfRule>
  </conditionalFormatting>
  <conditionalFormatting sqref="H6:H14">
    <cfRule type="expression" dxfId="2402" priority="58">
      <formula>AND((H6/$H$5)&gt;0.6,(H6/$H$5)&lt;=0.8)</formula>
    </cfRule>
  </conditionalFormatting>
  <conditionalFormatting sqref="H6:H14">
    <cfRule type="expression" dxfId="2401" priority="59">
      <formula>(H6/$H$5)&gt;0.8</formula>
    </cfRule>
  </conditionalFormatting>
  <conditionalFormatting sqref="D7:P12 D13:L13 N13:P13 D14:P14 D6:F6 H6:P6">
    <cfRule type="containsBlanks" dxfId="2400" priority="60">
      <formula>LEN(TRIM(D6))=0</formula>
    </cfRule>
  </conditionalFormatting>
  <conditionalFormatting sqref="I6:I14">
    <cfRule type="expression" dxfId="2399" priority="61">
      <formula>AND((I6/$I$5)&gt;0,(I6/$I$5)&lt;=0.2)</formula>
    </cfRule>
  </conditionalFormatting>
  <conditionalFormatting sqref="I6:I14">
    <cfRule type="expression" dxfId="2398" priority="62">
      <formula>AND((I6/$I$5)&gt;0.2,(I6/$I$5)&lt;=0.4)</formula>
    </cfRule>
  </conditionalFormatting>
  <conditionalFormatting sqref="I6:I14">
    <cfRule type="expression" dxfId="2397" priority="63">
      <formula>AND((I6/$I$5)&gt;0.4,(I6/$I$5)&lt;=0.6)</formula>
    </cfRule>
  </conditionalFormatting>
  <conditionalFormatting sqref="I6:I14">
    <cfRule type="expression" dxfId="2396" priority="64">
      <formula>AND((I6/$I$5)&gt;0.6,(I6/$I$5)&lt;=0.8)</formula>
    </cfRule>
  </conditionalFormatting>
  <conditionalFormatting sqref="I6:I14">
    <cfRule type="expression" dxfId="2395" priority="65">
      <formula>(I6/$I$5)&gt;0.8</formula>
    </cfRule>
  </conditionalFormatting>
  <conditionalFormatting sqref="J6:J14">
    <cfRule type="expression" dxfId="2394" priority="66">
      <formula>AND((J6/$J$5)&gt;0,(J6/$J$5)&lt;=0.2)</formula>
    </cfRule>
  </conditionalFormatting>
  <conditionalFormatting sqref="J6:J14">
    <cfRule type="expression" dxfId="2393" priority="67">
      <formula>AND((J6/$J$5)&gt;0.2,(J6/$J$5)&lt;=0.4)</formula>
    </cfRule>
  </conditionalFormatting>
  <conditionalFormatting sqref="J6:J14">
    <cfRule type="expression" dxfId="2392" priority="68">
      <formula>AND((J6/$J$5)&gt;0.4,(J6/$J$5)&lt;=0.62)</formula>
    </cfRule>
  </conditionalFormatting>
  <conditionalFormatting sqref="J6:J14">
    <cfRule type="expression" dxfId="2391" priority="69">
      <formula>AND((J6/$J$5)&gt;0.6,(J6/$J$5)&lt;=0.8)</formula>
    </cfRule>
  </conditionalFormatting>
  <conditionalFormatting sqref="J6:J14">
    <cfRule type="expression" dxfId="2390" priority="70">
      <formula>(J6/$J$5)&gt;0.8</formula>
    </cfRule>
  </conditionalFormatting>
  <conditionalFormatting sqref="K6:K14">
    <cfRule type="expression" dxfId="2389" priority="71">
      <formula>AND((K6/$K$5)&gt;0,(K6/$K$5)&lt;=0.2)</formula>
    </cfRule>
  </conditionalFormatting>
  <conditionalFormatting sqref="K6:K14">
    <cfRule type="expression" dxfId="2388" priority="72">
      <formula>AND((K6/$K$5)&gt;0.2,(K6/$K$5)&lt;=0.4)</formula>
    </cfRule>
  </conditionalFormatting>
  <conditionalFormatting sqref="K6:K14">
    <cfRule type="expression" dxfId="2387" priority="73">
      <formula>AND((K6/$K$5)&gt;0.4,(K6/$K$5)&lt;=0.6)</formula>
    </cfRule>
  </conditionalFormatting>
  <conditionalFormatting sqref="K6:K14">
    <cfRule type="expression" dxfId="2386" priority="74">
      <formula>AND((K6/$K$5)&gt;0.6,(K6/$K$5)&lt;=0.8)</formula>
    </cfRule>
  </conditionalFormatting>
  <conditionalFormatting sqref="K6:K14">
    <cfRule type="expression" dxfId="2385" priority="75">
      <formula>(K6/$K$5)&gt;0.8</formula>
    </cfRule>
  </conditionalFormatting>
  <conditionalFormatting sqref="L6:L14">
    <cfRule type="expression" dxfId="2384" priority="76">
      <formula>AND((L6/$L$5)&gt;0,(L6/$L$5)&lt;=0.2)</formula>
    </cfRule>
  </conditionalFormatting>
  <conditionalFormatting sqref="L6:L14">
    <cfRule type="expression" dxfId="2383" priority="77">
      <formula>AND((L6/$L$5)&gt;0.2,(L6/$L$5)&lt;=0.4)</formula>
    </cfRule>
  </conditionalFormatting>
  <conditionalFormatting sqref="L6:L14">
    <cfRule type="expression" dxfId="2382" priority="78">
      <formula>AND((L6/$L$5)&gt;0.4,(L6/$L$5)&lt;=0.6)</formula>
    </cfRule>
  </conditionalFormatting>
  <conditionalFormatting sqref="L6:L14">
    <cfRule type="expression" dxfId="2381" priority="79">
      <formula>AND((L6/$L$5)&gt;0.6,(L6/$L$5)&lt;=0.8)</formula>
    </cfRule>
  </conditionalFormatting>
  <conditionalFormatting sqref="L6:L14">
    <cfRule type="expression" dxfId="2380" priority="80">
      <formula>(L6/$L$5)&gt;0.8</formula>
    </cfRule>
  </conditionalFormatting>
  <conditionalFormatting sqref="M6:M12 M14">
    <cfRule type="expression" dxfId="2379" priority="81">
      <formula>AND((M6/$M$5)&gt;0,(M6/$M$5)&lt;=0.2)</formula>
    </cfRule>
  </conditionalFormatting>
  <conditionalFormatting sqref="M6:M12 M14">
    <cfRule type="expression" dxfId="2378" priority="82">
      <formula>AND((M6/$M$5)&gt;0.2,(M6/$M$5)&lt;=0.4)</formula>
    </cfRule>
  </conditionalFormatting>
  <conditionalFormatting sqref="M6:M12 M14">
    <cfRule type="expression" dxfId="2377" priority="83">
      <formula>AND((M6/$M$5)&gt;0.4,(M6/$M$5)&lt;=0.6)</formula>
    </cfRule>
  </conditionalFormatting>
  <conditionalFormatting sqref="M6:M12 M14">
    <cfRule type="expression" dxfId="2376" priority="84">
      <formula>AND((M6/$M$5)&gt;0.6,(M6/$M$5)&lt;=0.8)</formula>
    </cfRule>
  </conditionalFormatting>
  <conditionalFormatting sqref="M6:M12 M14">
    <cfRule type="expression" dxfId="2375" priority="85">
      <formula>(M6/$M$5)&gt;0.8</formula>
    </cfRule>
  </conditionalFormatting>
  <conditionalFormatting sqref="N6:N14">
    <cfRule type="expression" dxfId="2374" priority="86">
      <formula>AND((N6/$N$5)&gt;0,(N6/$N$5)&lt;=0.2)</formula>
    </cfRule>
  </conditionalFormatting>
  <conditionalFormatting sqref="N6:N14">
    <cfRule type="expression" dxfId="2373" priority="87">
      <formula>AND((N6/$N$5)&gt;0.2,(N6/$N$5)&lt;=0.4)</formula>
    </cfRule>
  </conditionalFormatting>
  <conditionalFormatting sqref="N6:N14">
    <cfRule type="expression" dxfId="2372" priority="88">
      <formula>AND((N6/$N$5)&gt;0.4,(N6/$N$5)&lt;=0.6)</formula>
    </cfRule>
  </conditionalFormatting>
  <conditionalFormatting sqref="N6:N14">
    <cfRule type="expression" dxfId="2371" priority="89">
      <formula>AND((N6/$N$5)&gt;0.6,(N6/$N$5)&lt;=0.8)</formula>
    </cfRule>
  </conditionalFormatting>
  <conditionalFormatting sqref="N6:N14">
    <cfRule type="expression" dxfId="2370" priority="90">
      <formula>(N6/$N$5)&gt;0.8</formula>
    </cfRule>
  </conditionalFormatting>
  <conditionalFormatting sqref="O6:O14">
    <cfRule type="expression" dxfId="2369" priority="91">
      <formula>AND((O6/$O$5)&gt;0,(O6/$O$5)&lt;=0.2)</formula>
    </cfRule>
  </conditionalFormatting>
  <conditionalFormatting sqref="O6:O14">
    <cfRule type="expression" dxfId="2368" priority="92">
      <formula>AND((O6/$O$5)&gt;0.2,(O6/$O$5)&lt;=0.4)</formula>
    </cfRule>
  </conditionalFormatting>
  <conditionalFormatting sqref="O6:O14">
    <cfRule type="expression" dxfId="2367" priority="93">
      <formula>AND((O6/$O$5)&gt;0.4,(O6/$O$5)&lt;=0.6)</formula>
    </cfRule>
  </conditionalFormatting>
  <conditionalFormatting sqref="O6:O14">
    <cfRule type="expression" dxfId="2366" priority="94">
      <formula>AND((O6/$O$5)&gt;0.6,(O6/$O$5)&lt;=0.8)</formula>
    </cfRule>
  </conditionalFormatting>
  <conditionalFormatting sqref="O6:O14">
    <cfRule type="expression" dxfId="2365" priority="95">
      <formula>(O6/$O$5)&gt;0.8</formula>
    </cfRule>
  </conditionalFormatting>
  <conditionalFormatting sqref="P6:P14">
    <cfRule type="expression" dxfId="2364" priority="96">
      <formula>AND((P6/$P$5)&gt;0,(P6/$P$5)&lt;=0.2)</formula>
    </cfRule>
  </conditionalFormatting>
  <conditionalFormatting sqref="P6:P14">
    <cfRule type="expression" dxfId="2363" priority="97">
      <formula>AND((P6/$P$5)&gt;0.2,(P6/$P$5)&lt;=0.4)</formula>
    </cfRule>
  </conditionalFormatting>
  <conditionalFormatting sqref="P6:P14">
    <cfRule type="expression" dxfId="2362" priority="98">
      <formula>AND((P6/$P$5)&gt;0.4,(P6/$P$5)&lt;=0.6)</formula>
    </cfRule>
  </conditionalFormatting>
  <conditionalFormatting sqref="P6:P14">
    <cfRule type="expression" dxfId="2361" priority="99">
      <formula>AND((P6/$P$5)&gt;0.6,(P6/$P$5)&lt;=0.8)</formula>
    </cfRule>
  </conditionalFormatting>
  <conditionalFormatting sqref="P6:P14">
    <cfRule type="expression" dxfId="2360" priority="100">
      <formula>(P6/$P$5)&gt;0.8</formula>
    </cfRule>
  </conditionalFormatting>
  <conditionalFormatting sqref="Q5:R14">
    <cfRule type="containsBlanks" dxfId="2359" priority="101">
      <formula>LEN(TRIM(Q5))=0</formula>
    </cfRule>
  </conditionalFormatting>
  <conditionalFormatting sqref="Q6:R14 D5:P5 D13:L13 N13:P13 D14:P14 D7:P12 D6:F6 H6:P6">
    <cfRule type="cellIs" dxfId="2358" priority="102" operator="equal">
      <formula>0</formula>
    </cfRule>
  </conditionalFormatting>
  <conditionalFormatting sqref="R5">
    <cfRule type="cellIs" dxfId="2357" priority="34" operator="greaterThan">
      <formula>100</formula>
    </cfRule>
  </conditionalFormatting>
  <conditionalFormatting sqref="R5">
    <cfRule type="cellIs" dxfId="2356" priority="33" operator="lessThan">
      <formula>100</formula>
    </cfRule>
  </conditionalFormatting>
  <conditionalFormatting sqref="R6:R14">
    <cfRule type="top10" dxfId="2355" priority="32" rank="3"/>
  </conditionalFormatting>
  <conditionalFormatting sqref="G12">
    <cfRule type="expression" dxfId="2354" priority="27">
      <formula>AND((G12/$I$5)&gt;0,(G12/$I$5)&lt;=0.2)</formula>
    </cfRule>
  </conditionalFormatting>
  <conditionalFormatting sqref="G12">
    <cfRule type="expression" dxfId="2353" priority="28">
      <formula>AND((G12/$I$5)&gt;0.2,(G12/$I$5)&lt;=0.4)</formula>
    </cfRule>
  </conditionalFormatting>
  <conditionalFormatting sqref="G12">
    <cfRule type="expression" dxfId="2352" priority="29">
      <formula>AND((G12/$I$5)&gt;0.4,(G12/$I$5)&lt;=0.6)</formula>
    </cfRule>
  </conditionalFormatting>
  <conditionalFormatting sqref="G12">
    <cfRule type="expression" dxfId="2351" priority="30">
      <formula>AND((G12/$I$5)&gt;0.6,(G12/$I$5)&lt;=0.8)</formula>
    </cfRule>
  </conditionalFormatting>
  <conditionalFormatting sqref="G12">
    <cfRule type="expression" dxfId="2350" priority="31">
      <formula>(G12/$I$5)&gt;0.8</formula>
    </cfRule>
  </conditionalFormatting>
  <conditionalFormatting sqref="G12">
    <cfRule type="expression" dxfId="2349" priority="22">
      <formula>AND((G12/$E$5)&gt;0,(G12/$E$5)&lt;=0.2)</formula>
    </cfRule>
  </conditionalFormatting>
  <conditionalFormatting sqref="G12">
    <cfRule type="expression" dxfId="2348" priority="23">
      <formula>AND((G12/$E$5)&gt;0.2,(G12/$E$5)&lt;=0.4)</formula>
    </cfRule>
  </conditionalFormatting>
  <conditionalFormatting sqref="G12">
    <cfRule type="expression" dxfId="2347" priority="24">
      <formula>AND((G12/$E$5)&gt;0.4,(G12/$E$5)&lt;=0.6)</formula>
    </cfRule>
  </conditionalFormatting>
  <conditionalFormatting sqref="G12">
    <cfRule type="expression" dxfId="2346" priority="25">
      <formula>AND((G12/$E$5)&gt;0.6,(G12/$E$5)&lt;=0.8)</formula>
    </cfRule>
  </conditionalFormatting>
  <conditionalFormatting sqref="G12">
    <cfRule type="expression" dxfId="2345" priority="26">
      <formula>(G12/$E$5)&gt;0.8</formula>
    </cfRule>
  </conditionalFormatting>
  <conditionalFormatting sqref="M13">
    <cfRule type="containsBlanks" dxfId="2344" priority="15">
      <formula>LEN(TRIM(M13))=0</formula>
    </cfRule>
  </conditionalFormatting>
  <conditionalFormatting sqref="M13">
    <cfRule type="expression" dxfId="2343" priority="16">
      <formula>AND((M13/$M$5)&gt;0,(M13/$M$5)&lt;=0.2)</formula>
    </cfRule>
  </conditionalFormatting>
  <conditionalFormatting sqref="M13">
    <cfRule type="expression" dxfId="2342" priority="17">
      <formula>AND((M13/$M$5)&gt;0.2,(M13/$M$5)&lt;=0.4)</formula>
    </cfRule>
  </conditionalFormatting>
  <conditionalFormatting sqref="M13">
    <cfRule type="expression" dxfId="2341" priority="18">
      <formula>AND((M13/$M$5)&gt;0.4,(M13/$M$5)&lt;=0.6)</formula>
    </cfRule>
  </conditionalFormatting>
  <conditionalFormatting sqref="M13">
    <cfRule type="expression" dxfId="2340" priority="19">
      <formula>AND((M13/$M$5)&gt;0.6,(M13/$M$5)&lt;=0.8)</formula>
    </cfRule>
  </conditionalFormatting>
  <conditionalFormatting sqref="M13">
    <cfRule type="expression" dxfId="2339" priority="20">
      <formula>(M13/$M$5)&gt;0.8</formula>
    </cfRule>
  </conditionalFormatting>
  <conditionalFormatting sqref="M13">
    <cfRule type="cellIs" dxfId="2338" priority="21" operator="equal">
      <formula>0</formula>
    </cfRule>
  </conditionalFormatting>
  <conditionalFormatting sqref="M14">
    <cfRule type="expression" dxfId="2337" priority="10">
      <formula>AND((M14/$L$5)&gt;0,(M14/$L$5)&lt;=0.2)</formula>
    </cfRule>
  </conditionalFormatting>
  <conditionalFormatting sqref="M14">
    <cfRule type="expression" dxfId="2336" priority="11">
      <formula>AND((M14/$L$5)&gt;0.2,(M14/$L$5)&lt;=0.4)</formula>
    </cfRule>
  </conditionalFormatting>
  <conditionalFormatting sqref="M14">
    <cfRule type="expression" dxfId="2335" priority="12">
      <formula>AND((M14/$L$5)&gt;0.4,(M14/$L$5)&lt;=0.6)</formula>
    </cfRule>
  </conditionalFormatting>
  <conditionalFormatting sqref="M14">
    <cfRule type="expression" dxfId="2334" priority="13">
      <formula>AND((M14/$L$5)&gt;0.6,(M14/$L$5)&lt;=0.8)</formula>
    </cfRule>
  </conditionalFormatting>
  <conditionalFormatting sqref="M14">
    <cfRule type="expression" dxfId="2333" priority="14">
      <formula>(M14/$L$5)&gt;0.8</formula>
    </cfRule>
  </conditionalFormatting>
  <conditionalFormatting sqref="G6">
    <cfRule type="containsBlanks" dxfId="2332" priority="3">
      <formula>LEN(TRIM(G6))=0</formula>
    </cfRule>
  </conditionalFormatting>
  <conditionalFormatting sqref="G6">
    <cfRule type="expression" dxfId="2331" priority="4">
      <formula>AND((G6/$J$5)&gt;0,(G6/$J$5)&lt;=0.2)</formula>
    </cfRule>
  </conditionalFormatting>
  <conditionalFormatting sqref="G6">
    <cfRule type="expression" dxfId="2330" priority="5">
      <formula>AND((G6/$J$5)&gt;0.2,(G6/$J$5)&lt;=0.4)</formula>
    </cfRule>
  </conditionalFormatting>
  <conditionalFormatting sqref="G6">
    <cfRule type="expression" dxfId="2329" priority="6">
      <formula>AND((G6/$J$5)&gt;0.4,(G6/$J$5)&lt;=0.62)</formula>
    </cfRule>
  </conditionalFormatting>
  <conditionalFormatting sqref="G6">
    <cfRule type="expression" dxfId="2328" priority="7">
      <formula>AND((G6/$J$5)&gt;0.6,(G6/$J$5)&lt;=0.8)</formula>
    </cfRule>
  </conditionalFormatting>
  <conditionalFormatting sqref="G6">
    <cfRule type="expression" dxfId="2327" priority="8">
      <formula>(G6/$J$5)&gt;0.8</formula>
    </cfRule>
  </conditionalFormatting>
  <conditionalFormatting sqref="G6">
    <cfRule type="cellIs" dxfId="2326" priority="9" operator="equal">
      <formula>0</formula>
    </cfRule>
  </conditionalFormatting>
  <conditionalFormatting sqref="D15:P15">
    <cfRule type="cellIs" dxfId="2325" priority="2" operator="greaterThan">
      <formula>D5</formula>
    </cfRule>
  </conditionalFormatting>
  <conditionalFormatting sqref="D15:P15">
    <cfRule type="cellIs" dxfId="2324" priority="1" operator="lessThan">
      <formula>D5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C089-63DB-4EEE-9EAB-FBA27A52C1E2}">
  <dimension ref="A1:V18"/>
  <sheetViews>
    <sheetView tabSelected="1" workbookViewId="0">
      <selection activeCell="Q5" sqref="Q5"/>
    </sheetView>
  </sheetViews>
  <sheetFormatPr defaultColWidth="14.42578125" defaultRowHeight="12.7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102"/>
      <c r="U3" s="98"/>
      <c r="V3" s="47"/>
    </row>
    <row r="4" spans="1:22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48"/>
      <c r="T4" s="101"/>
      <c r="U4" s="100"/>
      <c r="V4" s="47"/>
    </row>
    <row r="5" spans="1:22">
      <c r="A5" s="40"/>
      <c r="B5" s="45"/>
      <c r="C5" s="55" t="s">
        <v>51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1"/>
      <c r="P5" s="61">
        <f t="shared" ref="P5:P15" si="0">SUM(D5:O5)</f>
        <v>0</v>
      </c>
      <c r="Q5" s="62" t="str">
        <f>IF($P$5=0,"",SUM(P6:P15)/$P$5*100)</f>
        <v/>
      </c>
      <c r="R5" s="28"/>
      <c r="S5" s="48"/>
      <c r="T5" s="101"/>
      <c r="U5" s="100"/>
      <c r="V5" s="47"/>
    </row>
    <row r="6" spans="1:22" ht="12.75" customHeight="1">
      <c r="A6" s="41"/>
      <c r="B6" s="46"/>
      <c r="C6" s="56" t="s">
        <v>57</v>
      </c>
      <c r="D6" s="33"/>
      <c r="E6" s="68"/>
      <c r="F6" s="68"/>
      <c r="G6" s="68"/>
      <c r="H6" s="33"/>
      <c r="I6" s="33"/>
      <c r="J6" s="33"/>
      <c r="K6" s="33"/>
      <c r="L6" s="33"/>
      <c r="M6" s="33"/>
      <c r="N6" s="33"/>
      <c r="O6" s="34"/>
      <c r="P6" s="63">
        <f t="shared" si="0"/>
        <v>0</v>
      </c>
      <c r="Q6" s="64">
        <f t="shared" ref="Q6:Q15" si="1">IF($P$5=0,0,P6/$P$5*100)</f>
        <v>0</v>
      </c>
      <c r="R6" s="28"/>
      <c r="S6" s="110"/>
      <c r="T6" s="114" t="s">
        <v>86</v>
      </c>
      <c r="U6" s="100"/>
      <c r="V6" s="47"/>
    </row>
    <row r="7" spans="1:22">
      <c r="A7" s="41"/>
      <c r="B7" s="46"/>
      <c r="C7" s="56" t="s">
        <v>87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  <c r="P7" s="63">
        <f t="shared" si="0"/>
        <v>0</v>
      </c>
      <c r="Q7" s="64">
        <f t="shared" si="1"/>
        <v>0</v>
      </c>
      <c r="R7" s="28"/>
      <c r="S7" s="111"/>
      <c r="T7" s="115"/>
      <c r="U7" s="100"/>
      <c r="V7" s="47"/>
    </row>
    <row r="8" spans="1:22">
      <c r="A8" s="41"/>
      <c r="B8" s="46"/>
      <c r="C8" s="56" t="s">
        <v>89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1"/>
      <c r="T8" s="115"/>
      <c r="U8" s="100"/>
      <c r="V8" s="47"/>
    </row>
    <row r="9" spans="1:22">
      <c r="A9" s="41"/>
      <c r="B9" s="46"/>
      <c r="C9" s="56" t="s">
        <v>70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63">
        <f t="shared" si="0"/>
        <v>0</v>
      </c>
      <c r="Q9" s="64">
        <f t="shared" si="1"/>
        <v>0</v>
      </c>
      <c r="R9" s="28"/>
      <c r="S9" s="111"/>
      <c r="T9" s="115"/>
      <c r="U9" s="100"/>
      <c r="V9" s="47"/>
    </row>
    <row r="10" spans="1:22">
      <c r="A10" s="41"/>
      <c r="B10" s="46"/>
      <c r="C10" s="56" t="s">
        <v>61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  <c r="P10" s="63">
        <f t="shared" si="0"/>
        <v>0</v>
      </c>
      <c r="Q10" s="64">
        <f t="shared" si="1"/>
        <v>0</v>
      </c>
      <c r="R10" s="28"/>
      <c r="S10" s="111"/>
      <c r="T10" s="115"/>
      <c r="U10" s="100"/>
      <c r="V10" s="47"/>
    </row>
    <row r="11" spans="1:22">
      <c r="A11" s="41"/>
      <c r="B11" s="46"/>
      <c r="C11" s="56" t="s">
        <v>63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63">
        <f t="shared" si="0"/>
        <v>0</v>
      </c>
      <c r="Q11" s="64">
        <f t="shared" si="1"/>
        <v>0</v>
      </c>
      <c r="R11" s="28"/>
      <c r="S11" s="111"/>
      <c r="T11" s="115"/>
      <c r="U11" s="100"/>
      <c r="V11" s="47"/>
    </row>
    <row r="12" spans="1:22">
      <c r="A12" s="41"/>
      <c r="B12" s="46"/>
      <c r="C12" s="56" t="s">
        <v>65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63">
        <f t="shared" si="0"/>
        <v>0</v>
      </c>
      <c r="Q12" s="64">
        <f t="shared" si="1"/>
        <v>0</v>
      </c>
      <c r="R12" s="28"/>
      <c r="S12" s="111"/>
      <c r="T12" s="115"/>
      <c r="U12" s="100"/>
      <c r="V12" s="47"/>
    </row>
    <row r="13" spans="1:22">
      <c r="A13" s="41"/>
      <c r="B13" s="46"/>
      <c r="C13" s="56" t="s">
        <v>67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  <c r="P13" s="63">
        <f t="shared" si="0"/>
        <v>0</v>
      </c>
      <c r="Q13" s="64">
        <f t="shared" si="1"/>
        <v>0</v>
      </c>
      <c r="R13" s="28"/>
      <c r="S13" s="111"/>
      <c r="T13" s="115"/>
      <c r="U13" s="100"/>
      <c r="V13" s="47"/>
    </row>
    <row r="14" spans="1:22">
      <c r="A14" s="41"/>
      <c r="B14" s="46"/>
      <c r="C14" s="56" t="s">
        <v>69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  <c r="P14" s="63">
        <f t="shared" si="0"/>
        <v>0</v>
      </c>
      <c r="Q14" s="64">
        <f t="shared" si="1"/>
        <v>0</v>
      </c>
      <c r="R14" s="28"/>
      <c r="S14" s="111"/>
      <c r="T14" s="115"/>
      <c r="U14" s="100"/>
      <c r="V14" s="47"/>
    </row>
    <row r="15" spans="1:22">
      <c r="A15" s="41"/>
      <c r="B15" s="46"/>
      <c r="C15" s="57" t="s">
        <v>71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60"/>
      <c r="P15" s="65">
        <f t="shared" si="0"/>
        <v>0</v>
      </c>
      <c r="Q15" s="66">
        <f t="shared" si="1"/>
        <v>0</v>
      </c>
      <c r="R15" s="28"/>
      <c r="S15" s="112"/>
      <c r="T15" s="116"/>
      <c r="U15" s="100"/>
      <c r="V15" s="47"/>
    </row>
    <row r="16" spans="1:22">
      <c r="A16" s="42"/>
      <c r="B16" s="28"/>
      <c r="C16" s="35"/>
      <c r="D16" s="67">
        <f t="shared" ref="D16:O16" si="2">SUM(D6:D15)</f>
        <v>0</v>
      </c>
      <c r="E16" s="67">
        <f t="shared" si="2"/>
        <v>0</v>
      </c>
      <c r="F16" s="67">
        <f t="shared" si="2"/>
        <v>0</v>
      </c>
      <c r="G16" s="67">
        <f t="shared" si="2"/>
        <v>0</v>
      </c>
      <c r="H16" s="67">
        <f t="shared" si="2"/>
        <v>0</v>
      </c>
      <c r="I16" s="67">
        <f t="shared" si="2"/>
        <v>0</v>
      </c>
      <c r="J16" s="67">
        <f t="shared" si="2"/>
        <v>0</v>
      </c>
      <c r="K16" s="67">
        <f t="shared" si="2"/>
        <v>0</v>
      </c>
      <c r="L16" s="67">
        <f t="shared" si="2"/>
        <v>0</v>
      </c>
      <c r="M16" s="67">
        <f t="shared" si="2"/>
        <v>0</v>
      </c>
      <c r="N16" s="67">
        <f t="shared" si="2"/>
        <v>0</v>
      </c>
      <c r="O16" s="67">
        <f t="shared" si="2"/>
        <v>0</v>
      </c>
      <c r="P16" s="35"/>
      <c r="Q16" s="35"/>
      <c r="R16" s="27"/>
      <c r="S16" s="48"/>
      <c r="T16" s="101"/>
      <c r="U16" s="100"/>
      <c r="V16" s="47"/>
    </row>
    <row r="17" spans="1:22">
      <c r="A17" s="42"/>
      <c r="B17" s="2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48"/>
      <c r="T17" s="101"/>
      <c r="U17" s="101"/>
      <c r="V17" s="47"/>
    </row>
    <row r="18" spans="1:22" ht="144" customHeight="1">
      <c r="B18" s="36"/>
      <c r="C18" s="113" t="s">
        <v>88</v>
      </c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1"/>
      <c r="S18" s="37"/>
      <c r="T18" s="103"/>
      <c r="U18" s="99"/>
    </row>
  </sheetData>
  <mergeCells count="4">
    <mergeCell ref="C2:R2"/>
    <mergeCell ref="S6:S15"/>
    <mergeCell ref="T6:T15"/>
    <mergeCell ref="C18:R18"/>
  </mergeCells>
  <conditionalFormatting sqref="D6:D15">
    <cfRule type="expression" dxfId="6841" priority="47">
      <formula>AND((D6/$D$5)&gt;0,(D6/$D$5)&lt;=0.2)</formula>
    </cfRule>
  </conditionalFormatting>
  <conditionalFormatting sqref="D6:D15">
    <cfRule type="expression" dxfId="6840" priority="48">
      <formula>AND((D6/$D$5)&gt;0.2,(D6/$D$5)&lt;=0.4)</formula>
    </cfRule>
  </conditionalFormatting>
  <conditionalFormatting sqref="D6:D15">
    <cfRule type="expression" dxfId="6839" priority="49">
      <formula>AND((D6/$D$5)&gt;0.4,(D6/$D$5)&lt;=0.6)</formula>
    </cfRule>
  </conditionalFormatting>
  <conditionalFormatting sqref="D6:D15">
    <cfRule type="expression" dxfId="6838" priority="50">
      <formula>AND((D6/$D$5)&gt;0.6,(D6/$D$5)&lt;=0.8)</formula>
    </cfRule>
  </conditionalFormatting>
  <conditionalFormatting sqref="D6:D15">
    <cfRule type="expression" dxfId="6837" priority="51">
      <formula>(D6/$D$5)&gt;0.8</formula>
    </cfRule>
  </conditionalFormatting>
  <conditionalFormatting sqref="F7:F15">
    <cfRule type="expression" dxfId="6836" priority="52">
      <formula>AND((F7/$F$5)&gt;0,(F7/$F$5)&lt;=0.2)</formula>
    </cfRule>
  </conditionalFormatting>
  <conditionalFormatting sqref="F7:F15">
    <cfRule type="expression" dxfId="6835" priority="53">
      <formula>AND((F7/$F$5)&gt;0.2,(F7/$F$5)&lt;=0.4)</formula>
    </cfRule>
  </conditionalFormatting>
  <conditionalFormatting sqref="F7:F15">
    <cfRule type="expression" dxfId="6834" priority="54">
      <formula>AND((F7/$F$5)&gt;0.4,(F7/$F$5)&lt;=0.6)</formula>
    </cfRule>
  </conditionalFormatting>
  <conditionalFormatting sqref="F7:F15">
    <cfRule type="expression" dxfId="6833" priority="55">
      <formula>AND((F7/$F$5)&gt;0.6,(F7/$F$5)*100&lt;=0.8)</formula>
    </cfRule>
  </conditionalFormatting>
  <conditionalFormatting sqref="F7:F15">
    <cfRule type="expression" dxfId="6832" priority="56">
      <formula>(F7/$F$5)&gt;0.8</formula>
    </cfRule>
  </conditionalFormatting>
  <conditionalFormatting sqref="G6:G15">
    <cfRule type="expression" dxfId="6831" priority="57">
      <formula>AND((G6/$G$5)&gt;0,(G6/$G$5)&lt;=0.2)</formula>
    </cfRule>
  </conditionalFormatting>
  <conditionalFormatting sqref="G6:G15">
    <cfRule type="expression" dxfId="6830" priority="58">
      <formula>AND((G6/$G$5)&gt;0.2,(G6/$G$5)&lt;=0.4)</formula>
    </cfRule>
  </conditionalFormatting>
  <conditionalFormatting sqref="G6:G15">
    <cfRule type="expression" dxfId="6829" priority="59">
      <formula>AND((G6/$G$5)&gt;0.4,(G6/$G$5)&lt;=0.6)</formula>
    </cfRule>
  </conditionalFormatting>
  <conditionalFormatting sqref="G6:G15">
    <cfRule type="expression" dxfId="6828" priority="60">
      <formula>AND((G6/$G$5)&gt;0.6,(G6/$G$5)&lt;=0.8)</formula>
    </cfRule>
  </conditionalFormatting>
  <conditionalFormatting sqref="G6:G15">
    <cfRule type="expression" dxfId="6827" priority="61">
      <formula>(G6/$G$5)&gt;0.8</formula>
    </cfRule>
  </conditionalFormatting>
  <conditionalFormatting sqref="M14:O14 G6:O6 K13:O13 D6:D15 F14:K14 F13:I13 F7:O12 F15:O15">
    <cfRule type="containsBlanks" dxfId="6826" priority="62">
      <formula>LEN(TRIM(D6))=0</formula>
    </cfRule>
  </conditionalFormatting>
  <conditionalFormatting sqref="H6:H15">
    <cfRule type="expression" dxfId="6825" priority="63">
      <formula>AND((H6/$H$5)&gt;0,(H6/$H$5)&lt;=0.2)</formula>
    </cfRule>
  </conditionalFormatting>
  <conditionalFormatting sqref="H6:H15">
    <cfRule type="expression" dxfId="6824" priority="64">
      <formula>AND((H6/$H$5)&gt;0.2,(H6/$H$5)&lt;=0.4)</formula>
    </cfRule>
  </conditionalFormatting>
  <conditionalFormatting sqref="H6:H15">
    <cfRule type="expression" dxfId="6823" priority="65">
      <formula>AND((H6/$H$5)&gt;0.4,(H6/$H$5)&lt;=0.6)</formula>
    </cfRule>
  </conditionalFormatting>
  <conditionalFormatting sqref="H6:H15">
    <cfRule type="expression" dxfId="6822" priority="66">
      <formula>AND((H6/$H$5)&gt;0.6,(H6/$H$5)&lt;=0.8)</formula>
    </cfRule>
  </conditionalFormatting>
  <conditionalFormatting sqref="H6:H15">
    <cfRule type="expression" dxfId="6821" priority="67">
      <formula>(H6/$H$5)&gt;0.8</formula>
    </cfRule>
  </conditionalFormatting>
  <conditionalFormatting sqref="I6:I15">
    <cfRule type="expression" dxfId="6820" priority="68">
      <formula>AND((I6/$I$5)&gt;0,(I6/$I$5)&lt;=0.2)</formula>
    </cfRule>
  </conditionalFormatting>
  <conditionalFormatting sqref="I6:I15">
    <cfRule type="expression" dxfId="6819" priority="69">
      <formula>AND((I6/$I$5)&gt;0.2,(I6/$I$5)&lt;=0.4)</formula>
    </cfRule>
  </conditionalFormatting>
  <conditionalFormatting sqref="I6:I15">
    <cfRule type="expression" dxfId="6818" priority="70">
      <formula>AND((I6/$I$5)&gt;0.4,(I6/$I$5)&lt;=0.62)</formula>
    </cfRule>
  </conditionalFormatting>
  <conditionalFormatting sqref="I6:I15">
    <cfRule type="expression" dxfId="6817" priority="71">
      <formula>AND((I6/$I$5)&gt;0.6,(I6/$I$5)&lt;=0.8)</formula>
    </cfRule>
  </conditionalFormatting>
  <conditionalFormatting sqref="I6:I15">
    <cfRule type="expression" dxfId="6816" priority="72">
      <formula>(I6/$I$5)&gt;0.8</formula>
    </cfRule>
  </conditionalFormatting>
  <conditionalFormatting sqref="J6:J12 J14:J15">
    <cfRule type="expression" dxfId="6815" priority="73">
      <formula>AND((J6/$J$5)&gt;0,(J6/$J$5)&lt;=0.2)</formula>
    </cfRule>
  </conditionalFormatting>
  <conditionalFormatting sqref="J6:J12 J14:J15">
    <cfRule type="expression" dxfId="6814" priority="74">
      <formula>AND((J6/$J$5)&gt;0.2,(J6/$J$5)&lt;=0.4)</formula>
    </cfRule>
  </conditionalFormatting>
  <conditionalFormatting sqref="J6:J12 J14:J15">
    <cfRule type="expression" dxfId="6813" priority="75">
      <formula>AND((J6/$J$5)&gt;0.4,(J6/$J$5)&lt;=0.6)</formula>
    </cfRule>
  </conditionalFormatting>
  <conditionalFormatting sqref="J6:J12 J14:J15">
    <cfRule type="expression" dxfId="6812" priority="76">
      <formula>AND((J6/$J$5)&gt;0.6,(J6/$J$5)&lt;=0.8)</formula>
    </cfRule>
  </conditionalFormatting>
  <conditionalFormatting sqref="J6:J12 J14:J15">
    <cfRule type="expression" dxfId="6811" priority="77">
      <formula>(J6/$J$5)&gt;0.8</formula>
    </cfRule>
  </conditionalFormatting>
  <conditionalFormatting sqref="K6:K15">
    <cfRule type="expression" dxfId="6810" priority="78">
      <formula>AND((K6/$K$5)&gt;0,(K6/$K$5)&lt;=0.2)</formula>
    </cfRule>
  </conditionalFormatting>
  <conditionalFormatting sqref="K6:K15">
    <cfRule type="expression" dxfId="6809" priority="79">
      <formula>AND((K6/$K$5)&gt;0.2,(K6/$K$5)&lt;=0.4)</formula>
    </cfRule>
  </conditionalFormatting>
  <conditionalFormatting sqref="K6:K15">
    <cfRule type="expression" dxfId="6808" priority="80">
      <formula>AND((K6/$K$5)&gt;0.4,(K6/$K$5)&lt;=0.6)</formula>
    </cfRule>
  </conditionalFormatting>
  <conditionalFormatting sqref="K6:K15">
    <cfRule type="expression" dxfId="6807" priority="81">
      <formula>AND((K6/$K$5)&gt;0.6,(K6/$K$5)&lt;=0.8)</formula>
    </cfRule>
  </conditionalFormatting>
  <conditionalFormatting sqref="K6:K15">
    <cfRule type="expression" dxfId="6806" priority="82">
      <formula>(K6/$K$5)&gt;0.8</formula>
    </cfRule>
  </conditionalFormatting>
  <conditionalFormatting sqref="L15 L6:L13">
    <cfRule type="expression" dxfId="6805" priority="83">
      <formula>AND((L6/$L$5)&gt;0,(L6/$L$5)&lt;=0.2)</formula>
    </cfRule>
  </conditionalFormatting>
  <conditionalFormatting sqref="L15 L6:L13">
    <cfRule type="expression" dxfId="6804" priority="84">
      <formula>AND((L6/$L$5)&gt;0.2,(L6/$L$5)&lt;=0.4)</formula>
    </cfRule>
  </conditionalFormatting>
  <conditionalFormatting sqref="L15 L6:L13">
    <cfRule type="expression" dxfId="6803" priority="85">
      <formula>AND((L6/$L$5)&gt;0.4,(L6/$L$5)&lt;=0.6)</formula>
    </cfRule>
  </conditionalFormatting>
  <conditionalFormatting sqref="L15 L6:L13">
    <cfRule type="expression" dxfId="6802" priority="86">
      <formula>AND((L6/$L$5)&gt;0.6,(L6/$L$5)&lt;=0.8)</formula>
    </cfRule>
  </conditionalFormatting>
  <conditionalFormatting sqref="L15 L6:L13">
    <cfRule type="expression" dxfId="6801" priority="87">
      <formula>(L6/$L$5)&gt;0.8</formula>
    </cfRule>
  </conditionalFormatting>
  <conditionalFormatting sqref="M6:M15">
    <cfRule type="expression" dxfId="6800" priority="88">
      <formula>AND((M6/$M$5)&gt;0,(M6/$M$5)&lt;=0.2)</formula>
    </cfRule>
  </conditionalFormatting>
  <conditionalFormatting sqref="M6:M15">
    <cfRule type="expression" dxfId="6799" priority="89">
      <formula>AND((M6/$M$5)&gt;0.2,(M6/$M$5)&lt;=0.4)</formula>
    </cfRule>
  </conditionalFormatting>
  <conditionalFormatting sqref="M6:M15">
    <cfRule type="expression" dxfId="6798" priority="90">
      <formula>AND((M6/$M$5)&gt;0.4,(M6/$M$5)&lt;=0.6)</formula>
    </cfRule>
  </conditionalFormatting>
  <conditionalFormatting sqref="M6:M15">
    <cfRule type="expression" dxfId="6797" priority="91">
      <formula>AND((M6/$M$5)&gt;0.6,(M6/$M$5)&lt;=0.8)</formula>
    </cfRule>
  </conditionalFormatting>
  <conditionalFormatting sqref="M6:M15">
    <cfRule type="expression" dxfId="6796" priority="92">
      <formula>(M6/$M$5)&gt;0.8</formula>
    </cfRule>
  </conditionalFormatting>
  <conditionalFormatting sqref="N6:N15">
    <cfRule type="expression" dxfId="6795" priority="93">
      <formula>AND((N6/$N$5)&gt;0,(N6/$N$5)&lt;=0.2)</formula>
    </cfRule>
  </conditionalFormatting>
  <conditionalFormatting sqref="N6:N15">
    <cfRule type="expression" dxfId="6794" priority="94">
      <formula>AND((N6/$N$5)&gt;0.2,(N6/$N$5)&lt;=0.4)</formula>
    </cfRule>
  </conditionalFormatting>
  <conditionalFormatting sqref="N6:N15">
    <cfRule type="expression" dxfId="6793" priority="95">
      <formula>AND((N6/$N$5)&gt;0.4,(N6/$N$5)&lt;=0.6)</formula>
    </cfRule>
  </conditionalFormatting>
  <conditionalFormatting sqref="N6:N15">
    <cfRule type="expression" dxfId="6792" priority="96">
      <formula>AND((N6/$N$5)&gt;0.6,(N6/$N$5)&lt;=0.8)</formula>
    </cfRule>
  </conditionalFormatting>
  <conditionalFormatting sqref="N6:N15">
    <cfRule type="expression" dxfId="6791" priority="97">
      <formula>(N6/$N$5)&gt;0.8</formula>
    </cfRule>
  </conditionalFormatting>
  <conditionalFormatting sqref="O6:O15">
    <cfRule type="expression" dxfId="6790" priority="98">
      <formula>AND((O6/$O$5)&gt;0,(O6/$O$5)&lt;=0.2)</formula>
    </cfRule>
  </conditionalFormatting>
  <conditionalFormatting sqref="O6:O15">
    <cfRule type="expression" dxfId="6789" priority="99">
      <formula>AND((O6/$O$5)&gt;0.2,(O6/$O$5)&lt;=0.4)</formula>
    </cfRule>
  </conditionalFormatting>
  <conditionalFormatting sqref="O6:O15">
    <cfRule type="expression" dxfId="6788" priority="100">
      <formula>AND((O6/$O$5)&gt;0.4,(O6/$O$5)&lt;=0.6)</formula>
    </cfRule>
  </conditionalFormatting>
  <conditionalFormatting sqref="O6:O15">
    <cfRule type="expression" dxfId="6787" priority="101">
      <formula>AND((O6/$O$5)&gt;0.6,(O6/$O$5)&lt;=0.8)</formula>
    </cfRule>
  </conditionalFormatting>
  <conditionalFormatting sqref="O6:O15">
    <cfRule type="expression" dxfId="6786" priority="102">
      <formula>(O6/$O$5)&gt;0.8</formula>
    </cfRule>
  </conditionalFormatting>
  <conditionalFormatting sqref="P5:Q15">
    <cfRule type="containsBlanks" dxfId="6785" priority="103">
      <formula>LEN(TRIM(P5))=0</formula>
    </cfRule>
  </conditionalFormatting>
  <conditionalFormatting sqref="P6:Q7 M14:O14 G6:O6 P9:Q15 K13:O13 D5:D15 F14:K14 F13:I13 F9:O12 F8:Q8 F7:O7 F15:O15 F5:O5">
    <cfRule type="cellIs" dxfId="6784" priority="104" operator="equal">
      <formula>0</formula>
    </cfRule>
  </conditionalFormatting>
  <conditionalFormatting sqref="Q5">
    <cfRule type="cellIs" dxfId="6783" priority="46" operator="greaterThan">
      <formula>100</formula>
    </cfRule>
  </conditionalFormatting>
  <conditionalFormatting sqref="Q5">
    <cfRule type="cellIs" dxfId="6782" priority="45" operator="lessThan">
      <formula>100</formula>
    </cfRule>
  </conditionalFormatting>
  <conditionalFormatting sqref="Q6:Q15">
    <cfRule type="top10" dxfId="6781" priority="44" rank="3"/>
  </conditionalFormatting>
  <conditionalFormatting sqref="F13">
    <cfRule type="expression" dxfId="6780" priority="39">
      <formula>AND((F13/$H$5)&gt;0,(F13/$H$5)&lt;=0.2)</formula>
    </cfRule>
  </conditionalFormatting>
  <conditionalFormatting sqref="F13">
    <cfRule type="expression" dxfId="6779" priority="40">
      <formula>AND((F13/$H$5)&gt;0.2,(F13/$H$5)&lt;=0.4)</formula>
    </cfRule>
  </conditionalFormatting>
  <conditionalFormatting sqref="F13">
    <cfRule type="expression" dxfId="6778" priority="41">
      <formula>AND((F13/$H$5)&gt;0.4,(F13/$H$5)&lt;=0.6)</formula>
    </cfRule>
  </conditionalFormatting>
  <conditionalFormatting sqref="F13">
    <cfRule type="expression" dxfId="6777" priority="42">
      <formula>AND((F13/$H$5)&gt;0.6,(F13/$H$5)&lt;=0.8)</formula>
    </cfRule>
  </conditionalFormatting>
  <conditionalFormatting sqref="F13">
    <cfRule type="expression" dxfId="6776" priority="43">
      <formula>(F13/$H$5)&gt;0.8</formula>
    </cfRule>
  </conditionalFormatting>
  <conditionalFormatting sqref="F13">
    <cfRule type="expression" dxfId="6775" priority="34">
      <formula>AND((F13/$D$5)&gt;0,(F13/$D$5)&lt;=0.2)</formula>
    </cfRule>
  </conditionalFormatting>
  <conditionalFormatting sqref="F13">
    <cfRule type="expression" dxfId="6774" priority="35">
      <formula>AND((F13/$D$5)&gt;0.2,(F13/$D$5)&lt;=0.4)</formula>
    </cfRule>
  </conditionalFormatting>
  <conditionalFormatting sqref="F13">
    <cfRule type="expression" dxfId="6773" priority="36">
      <formula>AND((F13/$D$5)&gt;0.4,(F13/$D$5)&lt;=0.6)</formula>
    </cfRule>
  </conditionalFormatting>
  <conditionalFormatting sqref="F13">
    <cfRule type="expression" dxfId="6772" priority="37">
      <formula>AND((F13/$D$5)&gt;0.6,(F13/$D$5)&lt;=0.8)</formula>
    </cfRule>
  </conditionalFormatting>
  <conditionalFormatting sqref="F13">
    <cfRule type="expression" dxfId="6771" priority="38">
      <formula>(F13/$D$5)&gt;0.8</formula>
    </cfRule>
  </conditionalFormatting>
  <conditionalFormatting sqref="L14">
    <cfRule type="containsBlanks" dxfId="6770" priority="27">
      <formula>LEN(TRIM(L14))=0</formula>
    </cfRule>
  </conditionalFormatting>
  <conditionalFormatting sqref="L14">
    <cfRule type="expression" dxfId="6769" priority="28">
      <formula>AND((L14/$L$5)&gt;0,(L14/$L$5)&lt;=0.2)</formula>
    </cfRule>
  </conditionalFormatting>
  <conditionalFormatting sqref="L14">
    <cfRule type="expression" dxfId="6768" priority="29">
      <formula>AND((L14/$L$5)&gt;0.2,(L14/$L$5)&lt;=0.4)</formula>
    </cfRule>
  </conditionalFormatting>
  <conditionalFormatting sqref="L14">
    <cfRule type="expression" dxfId="6767" priority="30">
      <formula>AND((L14/$L$5)&gt;0.4,(L14/$L$5)&lt;=0.6)</formula>
    </cfRule>
  </conditionalFormatting>
  <conditionalFormatting sqref="L14">
    <cfRule type="expression" dxfId="6766" priority="31">
      <formula>AND((L14/$L$5)&gt;0.6,(L14/$L$5)&lt;=0.8)</formula>
    </cfRule>
  </conditionalFormatting>
  <conditionalFormatting sqref="L14">
    <cfRule type="expression" dxfId="6765" priority="32">
      <formula>(L14/$L$5)&gt;0.8</formula>
    </cfRule>
  </conditionalFormatting>
  <conditionalFormatting sqref="L14">
    <cfRule type="cellIs" dxfId="6764" priority="33" operator="equal">
      <formula>0</formula>
    </cfRule>
  </conditionalFormatting>
  <conditionalFormatting sqref="L15">
    <cfRule type="expression" dxfId="6763" priority="22">
      <formula>AND((L15/$K$5)&gt;0,(L15/$K$5)&lt;=0.2)</formula>
    </cfRule>
  </conditionalFormatting>
  <conditionalFormatting sqref="L15">
    <cfRule type="expression" dxfId="6762" priority="23">
      <formula>AND((L15/$K$5)&gt;0.2,(L15/$K$5)&lt;=0.4)</formula>
    </cfRule>
  </conditionalFormatting>
  <conditionalFormatting sqref="L15">
    <cfRule type="expression" dxfId="6761" priority="24">
      <formula>AND((L15/$K$5)&gt;0.4,(L15/$K$5)&lt;=0.6)</formula>
    </cfRule>
  </conditionalFormatting>
  <conditionalFormatting sqref="L15">
    <cfRule type="expression" dxfId="6760" priority="25">
      <formula>AND((L15/$K$5)&gt;0.6,(L15/$K$5)&lt;=0.8)</formula>
    </cfRule>
  </conditionalFormatting>
  <conditionalFormatting sqref="L15">
    <cfRule type="expression" dxfId="6759" priority="26">
      <formula>(L15/$K$5)&gt;0.8</formula>
    </cfRule>
  </conditionalFormatting>
  <conditionalFormatting sqref="D16:O16">
    <cfRule type="cellIs" dxfId="6758" priority="105" operator="greaterThan">
      <formula>D5</formula>
    </cfRule>
  </conditionalFormatting>
  <conditionalFormatting sqref="D16:O16">
    <cfRule type="cellIs" dxfId="6757" priority="106" operator="lessThan">
      <formula>D5</formula>
    </cfRule>
  </conditionalFormatting>
  <conditionalFormatting sqref="J13">
    <cfRule type="containsBlanks" dxfId="6756" priority="15">
      <formula>LEN(TRIM(J13))=0</formula>
    </cfRule>
  </conditionalFormatting>
  <conditionalFormatting sqref="J13">
    <cfRule type="expression" dxfId="6755" priority="16">
      <formula>AND((J13/$J$5)&gt;0,(J13/$J$5)&lt;=0.2)</formula>
    </cfRule>
  </conditionalFormatting>
  <conditionalFormatting sqref="J13">
    <cfRule type="expression" dxfId="6754" priority="17">
      <formula>AND((J13/$J$5)&gt;0.2,(J13/$J$5)&lt;=0.4)</formula>
    </cfRule>
  </conditionalFormatting>
  <conditionalFormatting sqref="J13">
    <cfRule type="expression" dxfId="6753" priority="18">
      <formula>AND((J13/$J$5)&gt;0.4,(J13/$J$5)&lt;=0.6)</formula>
    </cfRule>
  </conditionalFormatting>
  <conditionalFormatting sqref="J13">
    <cfRule type="expression" dxfId="6752" priority="19">
      <formula>AND((J13/$J$5)&gt;0.6,(J13/$J$5)&lt;=0.8)</formula>
    </cfRule>
  </conditionalFormatting>
  <conditionalFormatting sqref="J13">
    <cfRule type="expression" dxfId="6751" priority="20">
      <formula>(J13/$J$5)&gt;0.8</formula>
    </cfRule>
  </conditionalFormatting>
  <conditionalFormatting sqref="J13">
    <cfRule type="cellIs" dxfId="6750" priority="21" operator="equal">
      <formula>0</formula>
    </cfRule>
  </conditionalFormatting>
  <conditionalFormatting sqref="E6:E15">
    <cfRule type="expression" dxfId="6749" priority="8">
      <formula>AND((E6/$G$5)&gt;0,(E6/$G$5)&lt;=0.2)</formula>
    </cfRule>
  </conditionalFormatting>
  <conditionalFormatting sqref="E6:E15">
    <cfRule type="expression" dxfId="6748" priority="9">
      <formula>AND((E6/$G$5)&gt;0.2,(E6/$G$5)&lt;=0.4)</formula>
    </cfRule>
  </conditionalFormatting>
  <conditionalFormatting sqref="E6:E15">
    <cfRule type="expression" dxfId="6747" priority="10">
      <formula>AND((E6/$G$5)&gt;0.4,(E6/$G$5)&lt;=0.6)</formula>
    </cfRule>
  </conditionalFormatting>
  <conditionalFormatting sqref="E6:E15">
    <cfRule type="expression" dxfId="6746" priority="11">
      <formula>AND((E6/$G$5)&gt;0.6,(E6/$G$5)&lt;=0.8)</formula>
    </cfRule>
  </conditionalFormatting>
  <conditionalFormatting sqref="E6:E15">
    <cfRule type="expression" dxfId="6745" priority="12">
      <formula>(E6/$G$5)&gt;0.8</formula>
    </cfRule>
  </conditionalFormatting>
  <conditionalFormatting sqref="E6:E15">
    <cfRule type="containsBlanks" dxfId="6744" priority="13">
      <formula>LEN(TRIM(E6))=0</formula>
    </cfRule>
  </conditionalFormatting>
  <conditionalFormatting sqref="E5:E15">
    <cfRule type="cellIs" dxfId="6743" priority="14" operator="equal">
      <formula>0</formula>
    </cfRule>
  </conditionalFormatting>
  <conditionalFormatting sqref="F6">
    <cfRule type="expression" dxfId="6742" priority="1">
      <formula>AND((F6/$G$5)&gt;0,(F6/$G$5)&lt;=0.2)</formula>
    </cfRule>
  </conditionalFormatting>
  <conditionalFormatting sqref="F6">
    <cfRule type="expression" dxfId="6741" priority="2">
      <formula>AND((F6/$G$5)&gt;0.2,(F6/$G$5)&lt;=0.4)</formula>
    </cfRule>
  </conditionalFormatting>
  <conditionalFormatting sqref="F6">
    <cfRule type="expression" dxfId="6740" priority="3">
      <formula>AND((F6/$G$5)&gt;0.4,(F6/$G$5)&lt;=0.6)</formula>
    </cfRule>
  </conditionalFormatting>
  <conditionalFormatting sqref="F6">
    <cfRule type="expression" dxfId="6739" priority="4">
      <formula>AND((F6/$G$5)&gt;0.6,(F6/$G$5)&lt;=0.8)</formula>
    </cfRule>
  </conditionalFormatting>
  <conditionalFormatting sqref="F6">
    <cfRule type="expression" dxfId="6738" priority="5">
      <formula>(F6/$G$5)&gt;0.8</formula>
    </cfRule>
  </conditionalFormatting>
  <conditionalFormatting sqref="F6">
    <cfRule type="containsBlanks" dxfId="6737" priority="6">
      <formula>LEN(TRIM(F6))=0</formula>
    </cfRule>
  </conditionalFormatting>
  <conditionalFormatting sqref="F6">
    <cfRule type="cellIs" dxfId="6736" priority="7" operator="equal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229D-18EC-4748-99AA-F220C48CE723}">
  <dimension ref="A1:V17"/>
  <sheetViews>
    <sheetView workbookViewId="0">
      <selection activeCell="O5" sqref="O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3</v>
      </c>
      <c r="E5" s="30">
        <v>2.5</v>
      </c>
      <c r="F5" s="30">
        <v>4</v>
      </c>
      <c r="G5" s="30"/>
      <c r="H5" s="30"/>
      <c r="I5" s="30">
        <v>5</v>
      </c>
      <c r="J5" s="30">
        <v>5</v>
      </c>
      <c r="K5" s="30">
        <v>5</v>
      </c>
      <c r="L5" s="30">
        <v>5</v>
      </c>
      <c r="M5" s="30">
        <v>4</v>
      </c>
      <c r="N5" s="30">
        <v>4</v>
      </c>
      <c r="O5" s="30">
        <v>1</v>
      </c>
      <c r="P5" s="31">
        <v>4</v>
      </c>
      <c r="Q5" s="61">
        <f t="shared" ref="Q5:Q14" si="0">SUM(D5:P5)</f>
        <v>42.5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/>
      <c r="F6" s="33">
        <v>0.1</v>
      </c>
      <c r="G6" s="33"/>
      <c r="H6" s="68"/>
      <c r="I6" s="33"/>
      <c r="J6" s="33">
        <v>0.2</v>
      </c>
      <c r="K6" s="33"/>
      <c r="L6" s="33">
        <v>2.2999999999999998</v>
      </c>
      <c r="M6" s="33">
        <v>0.4</v>
      </c>
      <c r="N6" s="33">
        <v>1</v>
      </c>
      <c r="O6" s="33"/>
      <c r="P6" s="34">
        <v>1.1000000000000001</v>
      </c>
      <c r="Q6" s="63">
        <f t="shared" si="0"/>
        <v>5.0999999999999996</v>
      </c>
      <c r="R6" s="64">
        <f t="shared" ref="R6:R14" si="1">IF($Q$5=0,0,Q6/$Q$5*100)</f>
        <v>12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>
        <v>1</v>
      </c>
      <c r="F7" s="33">
        <v>3.1</v>
      </c>
      <c r="G7" s="33"/>
      <c r="H7" s="33"/>
      <c r="I7" s="33"/>
      <c r="J7" s="33"/>
      <c r="K7" s="33"/>
      <c r="L7" s="33"/>
      <c r="M7" s="33">
        <v>0.7</v>
      </c>
      <c r="N7" s="33">
        <v>0.5</v>
      </c>
      <c r="O7" s="33"/>
      <c r="P7" s="34"/>
      <c r="Q7" s="63">
        <f t="shared" si="0"/>
        <v>5.3</v>
      </c>
      <c r="R7" s="64">
        <f t="shared" si="1"/>
        <v>12.470588235294116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1</v>
      </c>
      <c r="F8" s="33"/>
      <c r="G8" s="33"/>
      <c r="H8" s="33"/>
      <c r="I8" s="33"/>
      <c r="J8" s="33">
        <v>2.2999999999999998</v>
      </c>
      <c r="K8" s="33"/>
      <c r="L8" s="33"/>
      <c r="M8" s="33">
        <v>1.5</v>
      </c>
      <c r="N8" s="33">
        <v>1</v>
      </c>
      <c r="O8" s="33"/>
      <c r="P8" s="34">
        <v>1</v>
      </c>
      <c r="Q8" s="63">
        <f t="shared" si="0"/>
        <v>6.8</v>
      </c>
      <c r="R8" s="64">
        <f t="shared" si="1"/>
        <v>16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0.2</v>
      </c>
      <c r="E9" s="33"/>
      <c r="F9" s="33"/>
      <c r="G9" s="33"/>
      <c r="H9" s="33"/>
      <c r="I9" s="33">
        <v>4.7</v>
      </c>
      <c r="J9" s="33"/>
      <c r="K9" s="33">
        <v>3</v>
      </c>
      <c r="L9" s="33"/>
      <c r="M9" s="33"/>
      <c r="N9" s="33"/>
      <c r="O9" s="33"/>
      <c r="P9" s="34"/>
      <c r="Q9" s="63">
        <f t="shared" si="0"/>
        <v>7.9</v>
      </c>
      <c r="R9" s="64">
        <f t="shared" si="1"/>
        <v>18.588235294117649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/>
      <c r="L10" s="33"/>
      <c r="M10" s="33">
        <v>0.5</v>
      </c>
      <c r="N10" s="33">
        <v>1</v>
      </c>
      <c r="O10" s="33"/>
      <c r="P10" s="34"/>
      <c r="Q10" s="63">
        <f t="shared" si="0"/>
        <v>1.5</v>
      </c>
      <c r="R10" s="64">
        <f t="shared" si="1"/>
        <v>3.5294117647058822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0.5</v>
      </c>
      <c r="L11" s="33"/>
      <c r="M11" s="33"/>
      <c r="N11" s="33"/>
      <c r="O11" s="33"/>
      <c r="P11" s="34"/>
      <c r="Q11" s="63">
        <f t="shared" si="0"/>
        <v>0.5</v>
      </c>
      <c r="R11" s="64">
        <f t="shared" si="1"/>
        <v>1.1764705882352942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2.5</v>
      </c>
      <c r="E12" s="33"/>
      <c r="F12" s="33">
        <v>0.1</v>
      </c>
      <c r="G12" s="33"/>
      <c r="H12" s="33"/>
      <c r="I12" s="33"/>
      <c r="J12" s="33">
        <v>0.5</v>
      </c>
      <c r="K12" s="33"/>
      <c r="L12" s="33">
        <v>1</v>
      </c>
      <c r="M12" s="33"/>
      <c r="N12" s="33"/>
      <c r="O12" s="33"/>
      <c r="P12" s="34">
        <v>0.7</v>
      </c>
      <c r="Q12" s="63">
        <f t="shared" si="0"/>
        <v>4.8</v>
      </c>
      <c r="R12" s="64">
        <f t="shared" si="1"/>
        <v>11.294117647058822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0.3</v>
      </c>
      <c r="E13" s="33">
        <v>0.5</v>
      </c>
      <c r="F13" s="33">
        <v>0.6</v>
      </c>
      <c r="G13" s="33"/>
      <c r="H13" s="33"/>
      <c r="I13" s="33">
        <v>0.2</v>
      </c>
      <c r="J13" s="33">
        <v>1</v>
      </c>
      <c r="K13" s="33">
        <v>1</v>
      </c>
      <c r="L13" s="33">
        <v>0.7</v>
      </c>
      <c r="M13" s="33">
        <v>0.7</v>
      </c>
      <c r="N13" s="33">
        <v>0.2</v>
      </c>
      <c r="O13" s="33">
        <v>0.2</v>
      </c>
      <c r="P13" s="34">
        <v>0.7</v>
      </c>
      <c r="Q13" s="63">
        <f t="shared" si="0"/>
        <v>6.1000000000000005</v>
      </c>
      <c r="R13" s="64">
        <f t="shared" si="1"/>
        <v>14.352941176470591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0.1</v>
      </c>
      <c r="G14" s="59"/>
      <c r="H14" s="59"/>
      <c r="I14" s="59">
        <v>0.1</v>
      </c>
      <c r="J14" s="59">
        <v>1</v>
      </c>
      <c r="K14" s="59">
        <v>0.5</v>
      </c>
      <c r="L14" s="59">
        <v>1</v>
      </c>
      <c r="M14" s="59">
        <v>0.2</v>
      </c>
      <c r="N14" s="59">
        <v>0.3</v>
      </c>
      <c r="O14" s="59">
        <v>0.8</v>
      </c>
      <c r="P14" s="60">
        <v>0.5</v>
      </c>
      <c r="Q14" s="65">
        <f t="shared" si="0"/>
        <v>4.5</v>
      </c>
      <c r="R14" s="66">
        <f t="shared" si="1"/>
        <v>10.588235294117647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3</v>
      </c>
      <c r="E15" s="67">
        <f t="shared" si="2"/>
        <v>2.5</v>
      </c>
      <c r="F15" s="67">
        <f t="shared" si="2"/>
        <v>4</v>
      </c>
      <c r="G15" s="67">
        <f t="shared" si="2"/>
        <v>0</v>
      </c>
      <c r="H15" s="67">
        <f t="shared" si="2"/>
        <v>0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4</v>
      </c>
      <c r="N15" s="67">
        <f t="shared" si="2"/>
        <v>4</v>
      </c>
      <c r="O15" s="67">
        <f t="shared" si="2"/>
        <v>1</v>
      </c>
      <c r="P15" s="67">
        <f t="shared" si="2"/>
        <v>4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2323" priority="35">
      <formula>AND((D6/$D$5)&gt;0,(D6/$D$5)&lt;=0.2)</formula>
    </cfRule>
  </conditionalFormatting>
  <conditionalFormatting sqref="D6:D14">
    <cfRule type="expression" dxfId="2322" priority="36">
      <formula>AND((D6/$D$5)&gt;0.2,(D6/$D$5)&lt;=0.4)</formula>
    </cfRule>
  </conditionalFormatting>
  <conditionalFormatting sqref="D6:D14">
    <cfRule type="expression" dxfId="2321" priority="37">
      <formula>AND((D6/$D$5)*100&gt;40,(D6/$D$5)*100&lt;=60)</formula>
    </cfRule>
  </conditionalFormatting>
  <conditionalFormatting sqref="D6:D14">
    <cfRule type="expression" dxfId="2320" priority="38">
      <formula>AND((D6/$D$5)&gt;0.6,(D6/$D$5)&lt;=0.8)</formula>
    </cfRule>
  </conditionalFormatting>
  <conditionalFormatting sqref="D6:D14">
    <cfRule type="expression" dxfId="2319" priority="39">
      <formula>(D6/$D$5)&gt;0.8</formula>
    </cfRule>
  </conditionalFormatting>
  <conditionalFormatting sqref="E6:E14">
    <cfRule type="expression" dxfId="2318" priority="40">
      <formula>AND((E6/$E$5)&gt;0,(E6/$E$5)&lt;=0.2)</formula>
    </cfRule>
  </conditionalFormatting>
  <conditionalFormatting sqref="E6:E14">
    <cfRule type="expression" dxfId="2317" priority="41">
      <formula>AND((E6/$E$5)&gt;0.2,(E6/$E$5)&lt;=0.4)</formula>
    </cfRule>
  </conditionalFormatting>
  <conditionalFormatting sqref="E6:E14">
    <cfRule type="expression" dxfId="2316" priority="42">
      <formula>AND((E6/$E$5)&gt;0.4,(E6/$E$5)&lt;=0.6)</formula>
    </cfRule>
  </conditionalFormatting>
  <conditionalFormatting sqref="E6:E14">
    <cfRule type="expression" dxfId="2315" priority="43">
      <formula>AND((E6/$E$5)&gt;0.6,(E6/$E$5)&lt;=0.8)</formula>
    </cfRule>
  </conditionalFormatting>
  <conditionalFormatting sqref="E6:E14">
    <cfRule type="expression" dxfId="2314" priority="44">
      <formula>(E6/$E$5)&gt;0.8</formula>
    </cfRule>
  </conditionalFormatting>
  <conditionalFormatting sqref="F6:F14">
    <cfRule type="expression" dxfId="2313" priority="45">
      <formula>AND((F6/$F$5)&gt;0.2,(F6/$F$5)&lt;=0.4)</formula>
    </cfRule>
  </conditionalFormatting>
  <conditionalFormatting sqref="F6:F14">
    <cfRule type="expression" dxfId="2312" priority="46">
      <formula>AND((F6/$F$5)*100&gt;0,(F6/$F$5)*100&lt;=20)</formula>
    </cfRule>
  </conditionalFormatting>
  <conditionalFormatting sqref="F6:F14">
    <cfRule type="expression" dxfId="2311" priority="47">
      <formula>AND((F6/$F$5)*100&gt;40,(F6/$F$5)*100&lt;=60)</formula>
    </cfRule>
  </conditionalFormatting>
  <conditionalFormatting sqref="F6:F14">
    <cfRule type="expression" dxfId="2310" priority="48">
      <formula>AND((F6/$F$5)*100&gt;60,(F6/$F$5)*100&lt;=80)</formula>
    </cfRule>
  </conditionalFormatting>
  <conditionalFormatting sqref="F6:F14">
    <cfRule type="expression" dxfId="2309" priority="49">
      <formula>(F6/$F$5)&gt;0.8</formula>
    </cfRule>
  </conditionalFormatting>
  <conditionalFormatting sqref="G7:G14">
    <cfRule type="expression" dxfId="2308" priority="50">
      <formula>AND((G7/$G$5)&gt;0,(G7/$G$5)&lt;=0.2)</formula>
    </cfRule>
  </conditionalFormatting>
  <conditionalFormatting sqref="G7:G14">
    <cfRule type="expression" dxfId="2307" priority="51">
      <formula>AND((G7/$G$5)&gt;0.2,(G7/$G$5)&lt;=0.4)</formula>
    </cfRule>
  </conditionalFormatting>
  <conditionalFormatting sqref="G7:G14">
    <cfRule type="expression" dxfId="2306" priority="52">
      <formula>AND((G7/$G$5)&gt;0.4,(G7/$G$5)&lt;=0.6)</formula>
    </cfRule>
  </conditionalFormatting>
  <conditionalFormatting sqref="G7:G14">
    <cfRule type="expression" dxfId="2305" priority="53">
      <formula>AND((G7/$G$5)&gt;0.6,(G7/$G$5)*100&lt;=0.8)</formula>
    </cfRule>
  </conditionalFormatting>
  <conditionalFormatting sqref="G7:G14">
    <cfRule type="expression" dxfId="2304" priority="54">
      <formula>(G7/$G$5)&gt;0.8</formula>
    </cfRule>
  </conditionalFormatting>
  <conditionalFormatting sqref="H6:H14">
    <cfRule type="expression" dxfId="2303" priority="55">
      <formula>AND((H6/$H$5)&gt;0,(H6/$H$5)&lt;=0.2)</formula>
    </cfRule>
  </conditionalFormatting>
  <conditionalFormatting sqref="H6:H14">
    <cfRule type="expression" dxfId="2302" priority="56">
      <formula>AND((H6/$H$5)&gt;0.2,(H6/$H$5)&lt;=0.4)</formula>
    </cfRule>
  </conditionalFormatting>
  <conditionalFormatting sqref="H6:H14">
    <cfRule type="expression" dxfId="2301" priority="57">
      <formula>AND((H6/$H$5)&gt;0.4,(H6/$H$5)&lt;=0.6)</formula>
    </cfRule>
  </conditionalFormatting>
  <conditionalFormatting sqref="H6:H14">
    <cfRule type="expression" dxfId="2300" priority="58">
      <formula>AND((H6/$H$5)&gt;0.6,(H6/$H$5)&lt;=0.8)</formula>
    </cfRule>
  </conditionalFormatting>
  <conditionalFormatting sqref="H6:H14">
    <cfRule type="expression" dxfId="2299" priority="59">
      <formula>(H6/$H$5)&gt;0.8</formula>
    </cfRule>
  </conditionalFormatting>
  <conditionalFormatting sqref="D7:P12 D13:L13 N13:P13 D14:P14 D6:F6 H6:P6">
    <cfRule type="containsBlanks" dxfId="2298" priority="60">
      <formula>LEN(TRIM(D6))=0</formula>
    </cfRule>
  </conditionalFormatting>
  <conditionalFormatting sqref="I6:I14">
    <cfRule type="expression" dxfId="2297" priority="61">
      <formula>AND((I6/$I$5)&gt;0,(I6/$I$5)&lt;=0.2)</formula>
    </cfRule>
  </conditionalFormatting>
  <conditionalFormatting sqref="I6:I14">
    <cfRule type="expression" dxfId="2296" priority="62">
      <formula>AND((I6/$I$5)&gt;0.2,(I6/$I$5)&lt;=0.4)</formula>
    </cfRule>
  </conditionalFormatting>
  <conditionalFormatting sqref="I6:I14">
    <cfRule type="expression" dxfId="2295" priority="63">
      <formula>AND((I6/$I$5)&gt;0.4,(I6/$I$5)&lt;=0.6)</formula>
    </cfRule>
  </conditionalFormatting>
  <conditionalFormatting sqref="I6:I14">
    <cfRule type="expression" dxfId="2294" priority="64">
      <formula>AND((I6/$I$5)&gt;0.6,(I6/$I$5)&lt;=0.8)</formula>
    </cfRule>
  </conditionalFormatting>
  <conditionalFormatting sqref="I6:I14">
    <cfRule type="expression" dxfId="2293" priority="65">
      <formula>(I6/$I$5)&gt;0.8</formula>
    </cfRule>
  </conditionalFormatting>
  <conditionalFormatting sqref="J6:J14">
    <cfRule type="expression" dxfId="2292" priority="66">
      <formula>AND((J6/$J$5)&gt;0,(J6/$J$5)&lt;=0.2)</formula>
    </cfRule>
  </conditionalFormatting>
  <conditionalFormatting sqref="J6:J14">
    <cfRule type="expression" dxfId="2291" priority="67">
      <formula>AND((J6/$J$5)&gt;0.2,(J6/$J$5)&lt;=0.4)</formula>
    </cfRule>
  </conditionalFormatting>
  <conditionalFormatting sqref="J6:J14">
    <cfRule type="expression" dxfId="2290" priority="68">
      <formula>AND((J6/$J$5)&gt;0.4,(J6/$J$5)&lt;=0.62)</formula>
    </cfRule>
  </conditionalFormatting>
  <conditionalFormatting sqref="J6:J14">
    <cfRule type="expression" dxfId="2289" priority="69">
      <formula>AND((J6/$J$5)&gt;0.6,(J6/$J$5)&lt;=0.8)</formula>
    </cfRule>
  </conditionalFormatting>
  <conditionalFormatting sqref="J6:J14">
    <cfRule type="expression" dxfId="2288" priority="70">
      <formula>(J6/$J$5)&gt;0.8</formula>
    </cfRule>
  </conditionalFormatting>
  <conditionalFormatting sqref="K6:K14">
    <cfRule type="expression" dxfId="2287" priority="71">
      <formula>AND((K6/$K$5)&gt;0,(K6/$K$5)&lt;=0.2)</formula>
    </cfRule>
  </conditionalFormatting>
  <conditionalFormatting sqref="K6:K14">
    <cfRule type="expression" dxfId="2286" priority="72">
      <formula>AND((K6/$K$5)&gt;0.2,(K6/$K$5)&lt;=0.4)</formula>
    </cfRule>
  </conditionalFormatting>
  <conditionalFormatting sqref="K6:K14">
    <cfRule type="expression" dxfId="2285" priority="73">
      <formula>AND((K6/$K$5)&gt;0.4,(K6/$K$5)&lt;=0.6)</formula>
    </cfRule>
  </conditionalFormatting>
  <conditionalFormatting sqref="K6:K14">
    <cfRule type="expression" dxfId="2284" priority="74">
      <formula>AND((K6/$K$5)&gt;0.6,(K6/$K$5)&lt;=0.8)</formula>
    </cfRule>
  </conditionalFormatting>
  <conditionalFormatting sqref="K6:K14">
    <cfRule type="expression" dxfId="2283" priority="75">
      <formula>(K6/$K$5)&gt;0.8</formula>
    </cfRule>
  </conditionalFormatting>
  <conditionalFormatting sqref="L6:L14">
    <cfRule type="expression" dxfId="2282" priority="76">
      <formula>AND((L6/$L$5)&gt;0,(L6/$L$5)&lt;=0.2)</formula>
    </cfRule>
  </conditionalFormatting>
  <conditionalFormatting sqref="L6:L14">
    <cfRule type="expression" dxfId="2281" priority="77">
      <formula>AND((L6/$L$5)&gt;0.2,(L6/$L$5)&lt;=0.4)</formula>
    </cfRule>
  </conditionalFormatting>
  <conditionalFormatting sqref="L6:L14">
    <cfRule type="expression" dxfId="2280" priority="78">
      <formula>AND((L6/$L$5)&gt;0.4,(L6/$L$5)&lt;=0.6)</formula>
    </cfRule>
  </conditionalFormatting>
  <conditionalFormatting sqref="L6:L14">
    <cfRule type="expression" dxfId="2279" priority="79">
      <formula>AND((L6/$L$5)&gt;0.6,(L6/$L$5)&lt;=0.8)</formula>
    </cfRule>
  </conditionalFormatting>
  <conditionalFormatting sqref="L6:L14">
    <cfRule type="expression" dxfId="2278" priority="80">
      <formula>(L6/$L$5)&gt;0.8</formula>
    </cfRule>
  </conditionalFormatting>
  <conditionalFormatting sqref="M6:M12 M14">
    <cfRule type="expression" dxfId="2277" priority="81">
      <formula>AND((M6/$M$5)&gt;0,(M6/$M$5)&lt;=0.2)</formula>
    </cfRule>
  </conditionalFormatting>
  <conditionalFormatting sqref="M6:M12 M14">
    <cfRule type="expression" dxfId="2276" priority="82">
      <formula>AND((M6/$M$5)&gt;0.2,(M6/$M$5)&lt;=0.4)</formula>
    </cfRule>
  </conditionalFormatting>
  <conditionalFormatting sqref="M6:M12 M14">
    <cfRule type="expression" dxfId="2275" priority="83">
      <formula>AND((M6/$M$5)&gt;0.4,(M6/$M$5)&lt;=0.6)</formula>
    </cfRule>
  </conditionalFormatting>
  <conditionalFormatting sqref="M6:M12 M14">
    <cfRule type="expression" dxfId="2274" priority="84">
      <formula>AND((M6/$M$5)&gt;0.6,(M6/$M$5)&lt;=0.8)</formula>
    </cfRule>
  </conditionalFormatting>
  <conditionalFormatting sqref="M6:M12 M14">
    <cfRule type="expression" dxfId="2273" priority="85">
      <formula>(M6/$M$5)&gt;0.8</formula>
    </cfRule>
  </conditionalFormatting>
  <conditionalFormatting sqref="N6:N14">
    <cfRule type="expression" dxfId="2272" priority="86">
      <formula>AND((N6/$N$5)&gt;0,(N6/$N$5)&lt;=0.2)</formula>
    </cfRule>
  </conditionalFormatting>
  <conditionalFormatting sqref="N6:N14">
    <cfRule type="expression" dxfId="2271" priority="87">
      <formula>AND((N6/$N$5)&gt;0.2,(N6/$N$5)&lt;=0.4)</formula>
    </cfRule>
  </conditionalFormatting>
  <conditionalFormatting sqref="N6:N14">
    <cfRule type="expression" dxfId="2270" priority="88">
      <formula>AND((N6/$N$5)&gt;0.4,(N6/$N$5)&lt;=0.6)</formula>
    </cfRule>
  </conditionalFormatting>
  <conditionalFormatting sqref="N6:N14">
    <cfRule type="expression" dxfId="2269" priority="89">
      <formula>AND((N6/$N$5)&gt;0.6,(N6/$N$5)&lt;=0.8)</formula>
    </cfRule>
  </conditionalFormatting>
  <conditionalFormatting sqref="N6:N14">
    <cfRule type="expression" dxfId="2268" priority="90">
      <formula>(N6/$N$5)&gt;0.8</formula>
    </cfRule>
  </conditionalFormatting>
  <conditionalFormatting sqref="O6:O14">
    <cfRule type="expression" dxfId="2267" priority="91">
      <formula>AND((O6/$O$5)&gt;0,(O6/$O$5)&lt;=0.2)</formula>
    </cfRule>
  </conditionalFormatting>
  <conditionalFormatting sqref="O6:O14">
    <cfRule type="expression" dxfId="2266" priority="92">
      <formula>AND((O6/$O$5)&gt;0.2,(O6/$O$5)&lt;=0.4)</formula>
    </cfRule>
  </conditionalFormatting>
  <conditionalFormatting sqref="O6:O14">
    <cfRule type="expression" dxfId="2265" priority="93">
      <formula>AND((O6/$O$5)&gt;0.4,(O6/$O$5)&lt;=0.6)</formula>
    </cfRule>
  </conditionalFormatting>
  <conditionalFormatting sqref="O6:O14">
    <cfRule type="expression" dxfId="2264" priority="94">
      <formula>AND((O6/$O$5)&gt;0.6,(O6/$O$5)&lt;=0.8)</formula>
    </cfRule>
  </conditionalFormatting>
  <conditionalFormatting sqref="O6:O14">
    <cfRule type="expression" dxfId="2263" priority="95">
      <formula>(O6/$O$5)&gt;0.8</formula>
    </cfRule>
  </conditionalFormatting>
  <conditionalFormatting sqref="P6:P14">
    <cfRule type="expression" dxfId="2262" priority="96">
      <formula>AND((P6/$P$5)&gt;0,(P6/$P$5)&lt;=0.2)</formula>
    </cfRule>
  </conditionalFormatting>
  <conditionalFormatting sqref="P6:P14">
    <cfRule type="expression" dxfId="2261" priority="97">
      <formula>AND((P6/$P$5)&gt;0.2,(P6/$P$5)&lt;=0.4)</formula>
    </cfRule>
  </conditionalFormatting>
  <conditionalFormatting sqref="P6:P14">
    <cfRule type="expression" dxfId="2260" priority="98">
      <formula>AND((P6/$P$5)&gt;0.4,(P6/$P$5)&lt;=0.6)</formula>
    </cfRule>
  </conditionalFormatting>
  <conditionalFormatting sqref="P6:P14">
    <cfRule type="expression" dxfId="2259" priority="99">
      <formula>AND((P6/$P$5)&gt;0.6,(P6/$P$5)&lt;=0.8)</formula>
    </cfRule>
  </conditionalFormatting>
  <conditionalFormatting sqref="P6:P14">
    <cfRule type="expression" dxfId="2258" priority="100">
      <formula>(P6/$P$5)&gt;0.8</formula>
    </cfRule>
  </conditionalFormatting>
  <conditionalFormatting sqref="Q5:R14">
    <cfRule type="containsBlanks" dxfId="2257" priority="101">
      <formula>LEN(TRIM(Q5))=0</formula>
    </cfRule>
  </conditionalFormatting>
  <conditionalFormatting sqref="Q6:R14 D5:P5 D13:L13 N13:P13 D14:P14 D7:P12 D6:F6 H6:P6">
    <cfRule type="cellIs" dxfId="2256" priority="102" operator="equal">
      <formula>0</formula>
    </cfRule>
  </conditionalFormatting>
  <conditionalFormatting sqref="R5">
    <cfRule type="cellIs" dxfId="2255" priority="34" operator="greaterThan">
      <formula>100</formula>
    </cfRule>
  </conditionalFormatting>
  <conditionalFormatting sqref="R5">
    <cfRule type="cellIs" dxfId="2254" priority="33" operator="lessThan">
      <formula>100</formula>
    </cfRule>
  </conditionalFormatting>
  <conditionalFormatting sqref="R6:R14">
    <cfRule type="top10" dxfId="2253" priority="32" rank="3"/>
  </conditionalFormatting>
  <conditionalFormatting sqref="G12">
    <cfRule type="expression" dxfId="2252" priority="27">
      <formula>AND((G12/$I$5)&gt;0,(G12/$I$5)&lt;=0.2)</formula>
    </cfRule>
  </conditionalFormatting>
  <conditionalFormatting sqref="G12">
    <cfRule type="expression" dxfId="2251" priority="28">
      <formula>AND((G12/$I$5)&gt;0.2,(G12/$I$5)&lt;=0.4)</formula>
    </cfRule>
  </conditionalFormatting>
  <conditionalFormatting sqref="G12">
    <cfRule type="expression" dxfId="2250" priority="29">
      <formula>AND((G12/$I$5)&gt;0.4,(G12/$I$5)&lt;=0.6)</formula>
    </cfRule>
  </conditionalFormatting>
  <conditionalFormatting sqref="G12">
    <cfRule type="expression" dxfId="2249" priority="30">
      <formula>AND((G12/$I$5)&gt;0.6,(G12/$I$5)&lt;=0.8)</formula>
    </cfRule>
  </conditionalFormatting>
  <conditionalFormatting sqref="G12">
    <cfRule type="expression" dxfId="2248" priority="31">
      <formula>(G12/$I$5)&gt;0.8</formula>
    </cfRule>
  </conditionalFormatting>
  <conditionalFormatting sqref="G12">
    <cfRule type="expression" dxfId="2247" priority="22">
      <formula>AND((G12/$E$5)&gt;0,(G12/$E$5)&lt;=0.2)</formula>
    </cfRule>
  </conditionalFormatting>
  <conditionalFormatting sqref="G12">
    <cfRule type="expression" dxfId="2246" priority="23">
      <formula>AND((G12/$E$5)&gt;0.2,(G12/$E$5)&lt;=0.4)</formula>
    </cfRule>
  </conditionalFormatting>
  <conditionalFormatting sqref="G12">
    <cfRule type="expression" dxfId="2245" priority="24">
      <formula>AND((G12/$E$5)&gt;0.4,(G12/$E$5)&lt;=0.6)</formula>
    </cfRule>
  </conditionalFormatting>
  <conditionalFormatting sqref="G12">
    <cfRule type="expression" dxfId="2244" priority="25">
      <formula>AND((G12/$E$5)&gt;0.6,(G12/$E$5)&lt;=0.8)</formula>
    </cfRule>
  </conditionalFormatting>
  <conditionalFormatting sqref="G12">
    <cfRule type="expression" dxfId="2243" priority="26">
      <formula>(G12/$E$5)&gt;0.8</formula>
    </cfRule>
  </conditionalFormatting>
  <conditionalFormatting sqref="M13">
    <cfRule type="containsBlanks" dxfId="2242" priority="15">
      <formula>LEN(TRIM(M13))=0</formula>
    </cfRule>
  </conditionalFormatting>
  <conditionalFormatting sqref="M13">
    <cfRule type="expression" dxfId="2241" priority="16">
      <formula>AND((M13/$M$5)&gt;0,(M13/$M$5)&lt;=0.2)</formula>
    </cfRule>
  </conditionalFormatting>
  <conditionalFormatting sqref="M13">
    <cfRule type="expression" dxfId="2240" priority="17">
      <formula>AND((M13/$M$5)&gt;0.2,(M13/$M$5)&lt;=0.4)</formula>
    </cfRule>
  </conditionalFormatting>
  <conditionalFormatting sqref="M13">
    <cfRule type="expression" dxfId="2239" priority="18">
      <formula>AND((M13/$M$5)&gt;0.4,(M13/$M$5)&lt;=0.6)</formula>
    </cfRule>
  </conditionalFormatting>
  <conditionalFormatting sqref="M13">
    <cfRule type="expression" dxfId="2238" priority="19">
      <formula>AND((M13/$M$5)&gt;0.6,(M13/$M$5)&lt;=0.8)</formula>
    </cfRule>
  </conditionalFormatting>
  <conditionalFormatting sqref="M13">
    <cfRule type="expression" dxfId="2237" priority="20">
      <formula>(M13/$M$5)&gt;0.8</formula>
    </cfRule>
  </conditionalFormatting>
  <conditionalFormatting sqref="M13">
    <cfRule type="cellIs" dxfId="2236" priority="21" operator="equal">
      <formula>0</formula>
    </cfRule>
  </conditionalFormatting>
  <conditionalFormatting sqref="M14">
    <cfRule type="expression" dxfId="2235" priority="10">
      <formula>AND((M14/$L$5)&gt;0,(M14/$L$5)&lt;=0.2)</formula>
    </cfRule>
  </conditionalFormatting>
  <conditionalFormatting sqref="M14">
    <cfRule type="expression" dxfId="2234" priority="11">
      <formula>AND((M14/$L$5)&gt;0.2,(M14/$L$5)&lt;=0.4)</formula>
    </cfRule>
  </conditionalFormatting>
  <conditionalFormatting sqref="M14">
    <cfRule type="expression" dxfId="2233" priority="12">
      <formula>AND((M14/$L$5)&gt;0.4,(M14/$L$5)&lt;=0.6)</formula>
    </cfRule>
  </conditionalFormatting>
  <conditionalFormatting sqref="M14">
    <cfRule type="expression" dxfId="2232" priority="13">
      <formula>AND((M14/$L$5)&gt;0.6,(M14/$L$5)&lt;=0.8)</formula>
    </cfRule>
  </conditionalFormatting>
  <conditionalFormatting sqref="M14">
    <cfRule type="expression" dxfId="2231" priority="14">
      <formula>(M14/$L$5)&gt;0.8</formula>
    </cfRule>
  </conditionalFormatting>
  <conditionalFormatting sqref="G6">
    <cfRule type="containsBlanks" dxfId="2230" priority="3">
      <formula>LEN(TRIM(G6))=0</formula>
    </cfRule>
  </conditionalFormatting>
  <conditionalFormatting sqref="G6">
    <cfRule type="expression" dxfId="2229" priority="4">
      <formula>AND((G6/$J$5)&gt;0,(G6/$J$5)&lt;=0.2)</formula>
    </cfRule>
  </conditionalFormatting>
  <conditionalFormatting sqref="G6">
    <cfRule type="expression" dxfId="2228" priority="5">
      <formula>AND((G6/$J$5)&gt;0.2,(G6/$J$5)&lt;=0.4)</formula>
    </cfRule>
  </conditionalFormatting>
  <conditionalFormatting sqref="G6">
    <cfRule type="expression" dxfId="2227" priority="6">
      <formula>AND((G6/$J$5)&gt;0.4,(G6/$J$5)&lt;=0.62)</formula>
    </cfRule>
  </conditionalFormatting>
  <conditionalFormatting sqref="G6">
    <cfRule type="expression" dxfId="2226" priority="7">
      <formula>AND((G6/$J$5)&gt;0.6,(G6/$J$5)&lt;=0.8)</formula>
    </cfRule>
  </conditionalFormatting>
  <conditionalFormatting sqref="G6">
    <cfRule type="expression" dxfId="2225" priority="8">
      <formula>(G6/$J$5)&gt;0.8</formula>
    </cfRule>
  </conditionalFormatting>
  <conditionalFormatting sqref="G6">
    <cfRule type="cellIs" dxfId="2224" priority="9" operator="equal">
      <formula>0</formula>
    </cfRule>
  </conditionalFormatting>
  <conditionalFormatting sqref="D15:P15">
    <cfRule type="cellIs" dxfId="2223" priority="2" operator="greaterThan">
      <formula>D5</formula>
    </cfRule>
  </conditionalFormatting>
  <conditionalFormatting sqref="D15:P15">
    <cfRule type="cellIs" dxfId="2222" priority="1" operator="lessThan">
      <formula>D5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9FE-11D1-4124-AA45-DDA8ECAD812D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4.5</v>
      </c>
      <c r="E5" s="30">
        <v>4</v>
      </c>
      <c r="F5" s="30">
        <v>4</v>
      </c>
      <c r="G5" s="30"/>
      <c r="H5" s="30">
        <v>5</v>
      </c>
      <c r="I5" s="30">
        <v>1</v>
      </c>
      <c r="J5" s="30">
        <v>5</v>
      </c>
      <c r="K5" s="30">
        <v>5</v>
      </c>
      <c r="L5" s="30">
        <v>5</v>
      </c>
      <c r="M5" s="30">
        <v>5</v>
      </c>
      <c r="N5" s="30">
        <v>4</v>
      </c>
      <c r="O5" s="30"/>
      <c r="P5" s="31">
        <v>4</v>
      </c>
      <c r="Q5" s="61">
        <f t="shared" ref="Q5:Q14" si="0">SUM(D5:P5)</f>
        <v>46.5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>
        <v>2</v>
      </c>
      <c r="F6" s="33">
        <v>0.7</v>
      </c>
      <c r="G6" s="33"/>
      <c r="H6" s="68"/>
      <c r="I6" s="33"/>
      <c r="J6" s="33">
        <v>1</v>
      </c>
      <c r="K6" s="33"/>
      <c r="L6" s="33">
        <v>3.3</v>
      </c>
      <c r="M6" s="33">
        <v>0.5</v>
      </c>
      <c r="N6" s="33">
        <v>0.1</v>
      </c>
      <c r="O6" s="33"/>
      <c r="P6" s="34">
        <v>1.7</v>
      </c>
      <c r="Q6" s="63">
        <f t="shared" si="0"/>
        <v>9.2999999999999989</v>
      </c>
      <c r="R6" s="64">
        <f t="shared" ref="R6:R14" si="1">IF($Q$5=0,0,Q6/$Q$5*100)</f>
        <v>20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0.9</v>
      </c>
      <c r="G7" s="33"/>
      <c r="H7" s="33">
        <v>3.2</v>
      </c>
      <c r="I7" s="33"/>
      <c r="J7" s="33"/>
      <c r="K7" s="33"/>
      <c r="L7" s="33"/>
      <c r="M7" s="33"/>
      <c r="N7" s="33"/>
      <c r="O7" s="33"/>
      <c r="P7" s="34">
        <v>0.6</v>
      </c>
      <c r="Q7" s="63">
        <f t="shared" si="0"/>
        <v>4.7</v>
      </c>
      <c r="R7" s="64">
        <f t="shared" si="1"/>
        <v>10.10752688172043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1</v>
      </c>
      <c r="F8" s="33"/>
      <c r="G8" s="33"/>
      <c r="H8" s="33"/>
      <c r="I8" s="33"/>
      <c r="J8" s="33">
        <v>2.5</v>
      </c>
      <c r="K8" s="33"/>
      <c r="L8" s="33">
        <v>0.1</v>
      </c>
      <c r="M8" s="33">
        <v>3.4</v>
      </c>
      <c r="N8" s="33">
        <v>0.1</v>
      </c>
      <c r="O8" s="33"/>
      <c r="P8" s="34"/>
      <c r="Q8" s="63">
        <f t="shared" si="0"/>
        <v>7.1</v>
      </c>
      <c r="R8" s="64">
        <f t="shared" si="1"/>
        <v>15.268817204301074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0.8</v>
      </c>
      <c r="E9" s="33"/>
      <c r="F9" s="33"/>
      <c r="G9" s="33"/>
      <c r="H9" s="33"/>
      <c r="I9" s="33">
        <v>1</v>
      </c>
      <c r="J9" s="33"/>
      <c r="K9" s="33">
        <v>2.5</v>
      </c>
      <c r="L9" s="33"/>
      <c r="M9" s="33"/>
      <c r="N9" s="33"/>
      <c r="O9" s="33"/>
      <c r="P9" s="34"/>
      <c r="Q9" s="63">
        <f t="shared" si="0"/>
        <v>4.3</v>
      </c>
      <c r="R9" s="64">
        <f t="shared" si="1"/>
        <v>9.2473118279569881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>
        <v>0.6</v>
      </c>
      <c r="G10" s="33"/>
      <c r="H10" s="33"/>
      <c r="I10" s="33"/>
      <c r="J10" s="33"/>
      <c r="K10" s="33"/>
      <c r="L10" s="33"/>
      <c r="M10" s="33"/>
      <c r="N10" s="33"/>
      <c r="O10" s="33"/>
      <c r="P10" s="34"/>
      <c r="Q10" s="63">
        <f t="shared" si="0"/>
        <v>0.6</v>
      </c>
      <c r="R10" s="64">
        <f t="shared" si="1"/>
        <v>1.2903225806451613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1.9</v>
      </c>
      <c r="L11" s="33"/>
      <c r="M11" s="33"/>
      <c r="N11" s="33"/>
      <c r="O11" s="33"/>
      <c r="P11" s="34"/>
      <c r="Q11" s="63">
        <f t="shared" si="0"/>
        <v>1.9</v>
      </c>
      <c r="R11" s="64">
        <f t="shared" si="1"/>
        <v>4.086021505376344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3.3</v>
      </c>
      <c r="E12" s="33">
        <v>0.5</v>
      </c>
      <c r="F12" s="33">
        <v>0.2</v>
      </c>
      <c r="G12" s="33"/>
      <c r="H12" s="33"/>
      <c r="I12" s="33"/>
      <c r="J12" s="33"/>
      <c r="K12" s="33"/>
      <c r="L12" s="33">
        <v>0.1</v>
      </c>
      <c r="M12" s="33"/>
      <c r="N12" s="33">
        <v>0.1</v>
      </c>
      <c r="O12" s="33"/>
      <c r="P12" s="34"/>
      <c r="Q12" s="63">
        <f t="shared" si="0"/>
        <v>4.1999999999999993</v>
      </c>
      <c r="R12" s="64">
        <f t="shared" si="1"/>
        <v>9.0322580645161263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0.4</v>
      </c>
      <c r="E13" s="33">
        <v>0.5</v>
      </c>
      <c r="F13" s="33">
        <v>0.5</v>
      </c>
      <c r="G13" s="33"/>
      <c r="H13" s="33">
        <v>1.8</v>
      </c>
      <c r="I13" s="33"/>
      <c r="J13" s="33">
        <v>0.5</v>
      </c>
      <c r="K13" s="33">
        <v>0.5</v>
      </c>
      <c r="L13" s="33">
        <v>0.5</v>
      </c>
      <c r="M13" s="33">
        <v>0.5</v>
      </c>
      <c r="N13" s="33">
        <v>0.5</v>
      </c>
      <c r="O13" s="33"/>
      <c r="P13" s="34">
        <v>0.7</v>
      </c>
      <c r="Q13" s="63">
        <f t="shared" si="0"/>
        <v>6.4</v>
      </c>
      <c r="R13" s="64">
        <f t="shared" si="1"/>
        <v>13.763440860215054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1.1000000000000001</v>
      </c>
      <c r="G14" s="59"/>
      <c r="H14" s="59"/>
      <c r="I14" s="59"/>
      <c r="J14" s="59">
        <v>1</v>
      </c>
      <c r="K14" s="59">
        <v>0.1</v>
      </c>
      <c r="L14" s="59">
        <v>1</v>
      </c>
      <c r="M14" s="59">
        <v>0.6</v>
      </c>
      <c r="N14" s="59">
        <v>3.2</v>
      </c>
      <c r="O14" s="59"/>
      <c r="P14" s="60">
        <v>1</v>
      </c>
      <c r="Q14" s="65">
        <f t="shared" si="0"/>
        <v>8</v>
      </c>
      <c r="R14" s="66">
        <f t="shared" si="1"/>
        <v>17.20430107526882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4.5</v>
      </c>
      <c r="E15" s="67">
        <f t="shared" si="2"/>
        <v>4</v>
      </c>
      <c r="F15" s="67">
        <f t="shared" si="2"/>
        <v>4</v>
      </c>
      <c r="G15" s="67">
        <f t="shared" si="2"/>
        <v>0</v>
      </c>
      <c r="H15" s="67">
        <f t="shared" si="2"/>
        <v>5</v>
      </c>
      <c r="I15" s="67">
        <f t="shared" si="2"/>
        <v>1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0</v>
      </c>
      <c r="P15" s="67">
        <f t="shared" si="2"/>
        <v>4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2221" priority="35">
      <formula>AND((D6/$D$5)&gt;0,(D6/$D$5)&lt;=0.2)</formula>
    </cfRule>
  </conditionalFormatting>
  <conditionalFormatting sqref="D6:D14">
    <cfRule type="expression" dxfId="2220" priority="36">
      <formula>AND((D6/$D$5)&gt;0.2,(D6/$D$5)&lt;=0.4)</formula>
    </cfRule>
  </conditionalFormatting>
  <conditionalFormatting sqref="D6:D14">
    <cfRule type="expression" dxfId="2219" priority="37">
      <formula>AND((D6/$D$5)*100&gt;40,(D6/$D$5)*100&lt;=60)</formula>
    </cfRule>
  </conditionalFormatting>
  <conditionalFormatting sqref="D6:D14">
    <cfRule type="expression" dxfId="2218" priority="38">
      <formula>AND((D6/$D$5)&gt;0.6,(D6/$D$5)&lt;=0.8)</formula>
    </cfRule>
  </conditionalFormatting>
  <conditionalFormatting sqref="D6:D14">
    <cfRule type="expression" dxfId="2217" priority="39">
      <formula>(D6/$D$5)&gt;0.8</formula>
    </cfRule>
  </conditionalFormatting>
  <conditionalFormatting sqref="E6:E14">
    <cfRule type="expression" dxfId="2216" priority="40">
      <formula>AND((E6/$E$5)&gt;0,(E6/$E$5)&lt;=0.2)</formula>
    </cfRule>
  </conditionalFormatting>
  <conditionalFormatting sqref="E6:E14">
    <cfRule type="expression" dxfId="2215" priority="41">
      <formula>AND((E6/$E$5)&gt;0.2,(E6/$E$5)&lt;=0.4)</formula>
    </cfRule>
  </conditionalFormatting>
  <conditionalFormatting sqref="E6:E14">
    <cfRule type="expression" dxfId="2214" priority="42">
      <formula>AND((E6/$E$5)&gt;0.4,(E6/$E$5)&lt;=0.6)</formula>
    </cfRule>
  </conditionalFormatting>
  <conditionalFormatting sqref="E6:E14">
    <cfRule type="expression" dxfId="2213" priority="43">
      <formula>AND((E6/$E$5)&gt;0.6,(E6/$E$5)&lt;=0.8)</formula>
    </cfRule>
  </conditionalFormatting>
  <conditionalFormatting sqref="E6:E14">
    <cfRule type="expression" dxfId="2212" priority="44">
      <formula>(E6/$E$5)&gt;0.8</formula>
    </cfRule>
  </conditionalFormatting>
  <conditionalFormatting sqref="F6:F14">
    <cfRule type="expression" dxfId="2211" priority="45">
      <formula>AND((F6/$F$5)&gt;0.2,(F6/$F$5)&lt;=0.4)</formula>
    </cfRule>
  </conditionalFormatting>
  <conditionalFormatting sqref="F6:F14">
    <cfRule type="expression" dxfId="2210" priority="46">
      <formula>AND((F6/$F$5)*100&gt;0,(F6/$F$5)*100&lt;=20)</formula>
    </cfRule>
  </conditionalFormatting>
  <conditionalFormatting sqref="F6:F14">
    <cfRule type="expression" dxfId="2209" priority="47">
      <formula>AND((F6/$F$5)*100&gt;40,(F6/$F$5)*100&lt;=60)</formula>
    </cfRule>
  </conditionalFormatting>
  <conditionalFormatting sqref="F6:F14">
    <cfRule type="expression" dxfId="2208" priority="48">
      <formula>AND((F6/$F$5)*100&gt;60,(F6/$F$5)*100&lt;=80)</formula>
    </cfRule>
  </conditionalFormatting>
  <conditionalFormatting sqref="F6:F14">
    <cfRule type="expression" dxfId="2207" priority="49">
      <formula>(F6/$F$5)&gt;0.8</formula>
    </cfRule>
  </conditionalFormatting>
  <conditionalFormatting sqref="G7:G14">
    <cfRule type="expression" dxfId="2206" priority="50">
      <formula>AND((G7/$G$5)&gt;0,(G7/$G$5)&lt;=0.2)</formula>
    </cfRule>
  </conditionalFormatting>
  <conditionalFormatting sqref="G7:G14">
    <cfRule type="expression" dxfId="2205" priority="51">
      <formula>AND((G7/$G$5)&gt;0.2,(G7/$G$5)&lt;=0.4)</formula>
    </cfRule>
  </conditionalFormatting>
  <conditionalFormatting sqref="G7:G14">
    <cfRule type="expression" dxfId="2204" priority="52">
      <formula>AND((G7/$G$5)&gt;0.4,(G7/$G$5)&lt;=0.6)</formula>
    </cfRule>
  </conditionalFormatting>
  <conditionalFormatting sqref="G7:G14">
    <cfRule type="expression" dxfId="2203" priority="53">
      <formula>AND((G7/$G$5)&gt;0.6,(G7/$G$5)*100&lt;=0.8)</formula>
    </cfRule>
  </conditionalFormatting>
  <conditionalFormatting sqref="G7:G14">
    <cfRule type="expression" dxfId="2202" priority="54">
      <formula>(G7/$G$5)&gt;0.8</formula>
    </cfRule>
  </conditionalFormatting>
  <conditionalFormatting sqref="H6:H14">
    <cfRule type="expression" dxfId="2201" priority="55">
      <formula>AND((H6/$H$5)&gt;0,(H6/$H$5)&lt;=0.2)</formula>
    </cfRule>
  </conditionalFormatting>
  <conditionalFormatting sqref="H6:H14">
    <cfRule type="expression" dxfId="2200" priority="56">
      <formula>AND((H6/$H$5)&gt;0.2,(H6/$H$5)&lt;=0.4)</formula>
    </cfRule>
  </conditionalFormatting>
  <conditionalFormatting sqref="H6:H14">
    <cfRule type="expression" dxfId="2199" priority="57">
      <formula>AND((H6/$H$5)&gt;0.4,(H6/$H$5)&lt;=0.6)</formula>
    </cfRule>
  </conditionalFormatting>
  <conditionalFormatting sqref="H6:H14">
    <cfRule type="expression" dxfId="2198" priority="58">
      <formula>AND((H6/$H$5)&gt;0.6,(H6/$H$5)&lt;=0.8)</formula>
    </cfRule>
  </conditionalFormatting>
  <conditionalFormatting sqref="H6:H14">
    <cfRule type="expression" dxfId="2197" priority="59">
      <formula>(H6/$H$5)&gt;0.8</formula>
    </cfRule>
  </conditionalFormatting>
  <conditionalFormatting sqref="D7:P12 D13:L13 N13:P13 D14:P14 D6:F6 H6:P6">
    <cfRule type="containsBlanks" dxfId="2196" priority="60">
      <formula>LEN(TRIM(D6))=0</formula>
    </cfRule>
  </conditionalFormatting>
  <conditionalFormatting sqref="I6:I14">
    <cfRule type="expression" dxfId="2195" priority="61">
      <formula>AND((I6/$I$5)&gt;0,(I6/$I$5)&lt;=0.2)</formula>
    </cfRule>
  </conditionalFormatting>
  <conditionalFormatting sqref="I6:I14">
    <cfRule type="expression" dxfId="2194" priority="62">
      <formula>AND((I6/$I$5)&gt;0.2,(I6/$I$5)&lt;=0.4)</formula>
    </cfRule>
  </conditionalFormatting>
  <conditionalFormatting sqref="I6:I14">
    <cfRule type="expression" dxfId="2193" priority="63">
      <formula>AND((I6/$I$5)&gt;0.4,(I6/$I$5)&lt;=0.6)</formula>
    </cfRule>
  </conditionalFormatting>
  <conditionalFormatting sqref="I6:I14">
    <cfRule type="expression" dxfId="2192" priority="64">
      <formula>AND((I6/$I$5)&gt;0.6,(I6/$I$5)&lt;=0.8)</formula>
    </cfRule>
  </conditionalFormatting>
  <conditionalFormatting sqref="I6:I14">
    <cfRule type="expression" dxfId="2191" priority="65">
      <formula>(I6/$I$5)&gt;0.8</formula>
    </cfRule>
  </conditionalFormatting>
  <conditionalFormatting sqref="J6:J14">
    <cfRule type="expression" dxfId="2190" priority="66">
      <formula>AND((J6/$J$5)&gt;0,(J6/$J$5)&lt;=0.2)</formula>
    </cfRule>
  </conditionalFormatting>
  <conditionalFormatting sqref="J6:J14">
    <cfRule type="expression" dxfId="2189" priority="67">
      <formula>AND((J6/$J$5)&gt;0.2,(J6/$J$5)&lt;=0.4)</formula>
    </cfRule>
  </conditionalFormatting>
  <conditionalFormatting sqref="J6:J14">
    <cfRule type="expression" dxfId="2188" priority="68">
      <formula>AND((J6/$J$5)&gt;0.4,(J6/$J$5)&lt;=0.62)</formula>
    </cfRule>
  </conditionalFormatting>
  <conditionalFormatting sqref="J6:J14">
    <cfRule type="expression" dxfId="2187" priority="69">
      <formula>AND((J6/$J$5)&gt;0.6,(J6/$J$5)&lt;=0.8)</formula>
    </cfRule>
  </conditionalFormatting>
  <conditionalFormatting sqref="J6:J14">
    <cfRule type="expression" dxfId="2186" priority="70">
      <formula>(J6/$J$5)&gt;0.8</formula>
    </cfRule>
  </conditionalFormatting>
  <conditionalFormatting sqref="K6:K14">
    <cfRule type="expression" dxfId="2185" priority="71">
      <formula>AND((K6/$K$5)&gt;0,(K6/$K$5)&lt;=0.2)</formula>
    </cfRule>
  </conditionalFormatting>
  <conditionalFormatting sqref="K6:K14">
    <cfRule type="expression" dxfId="2184" priority="72">
      <formula>AND((K6/$K$5)&gt;0.2,(K6/$K$5)&lt;=0.4)</formula>
    </cfRule>
  </conditionalFormatting>
  <conditionalFormatting sqref="K6:K14">
    <cfRule type="expression" dxfId="2183" priority="73">
      <formula>AND((K6/$K$5)&gt;0.4,(K6/$K$5)&lt;=0.6)</formula>
    </cfRule>
  </conditionalFormatting>
  <conditionalFormatting sqref="K6:K14">
    <cfRule type="expression" dxfId="2182" priority="74">
      <formula>AND((K6/$K$5)&gt;0.6,(K6/$K$5)&lt;=0.8)</formula>
    </cfRule>
  </conditionalFormatting>
  <conditionalFormatting sqref="K6:K14">
    <cfRule type="expression" dxfId="2181" priority="75">
      <formula>(K6/$K$5)&gt;0.8</formula>
    </cfRule>
  </conditionalFormatting>
  <conditionalFormatting sqref="L6:L14">
    <cfRule type="expression" dxfId="2180" priority="76">
      <formula>AND((L6/$L$5)&gt;0,(L6/$L$5)&lt;=0.2)</formula>
    </cfRule>
  </conditionalFormatting>
  <conditionalFormatting sqref="L6:L14">
    <cfRule type="expression" dxfId="2179" priority="77">
      <formula>AND((L6/$L$5)&gt;0.2,(L6/$L$5)&lt;=0.4)</formula>
    </cfRule>
  </conditionalFormatting>
  <conditionalFormatting sqref="L6:L14">
    <cfRule type="expression" dxfId="2178" priority="78">
      <formula>AND((L6/$L$5)&gt;0.4,(L6/$L$5)&lt;=0.6)</formula>
    </cfRule>
  </conditionalFormatting>
  <conditionalFormatting sqref="L6:L14">
    <cfRule type="expression" dxfId="2177" priority="79">
      <formula>AND((L6/$L$5)&gt;0.6,(L6/$L$5)&lt;=0.8)</formula>
    </cfRule>
  </conditionalFormatting>
  <conditionalFormatting sqref="L6:L14">
    <cfRule type="expression" dxfId="2176" priority="80">
      <formula>(L6/$L$5)&gt;0.8</formula>
    </cfRule>
  </conditionalFormatting>
  <conditionalFormatting sqref="M6:M12 M14">
    <cfRule type="expression" dxfId="2175" priority="81">
      <formula>AND((M6/$M$5)&gt;0,(M6/$M$5)&lt;=0.2)</formula>
    </cfRule>
  </conditionalFormatting>
  <conditionalFormatting sqref="M6:M12 M14">
    <cfRule type="expression" dxfId="2174" priority="82">
      <formula>AND((M6/$M$5)&gt;0.2,(M6/$M$5)&lt;=0.4)</formula>
    </cfRule>
  </conditionalFormatting>
  <conditionalFormatting sqref="M6:M12 M14">
    <cfRule type="expression" dxfId="2173" priority="83">
      <formula>AND((M6/$M$5)&gt;0.4,(M6/$M$5)&lt;=0.6)</formula>
    </cfRule>
  </conditionalFormatting>
  <conditionalFormatting sqref="M6:M12 M14">
    <cfRule type="expression" dxfId="2172" priority="84">
      <formula>AND((M6/$M$5)&gt;0.6,(M6/$M$5)&lt;=0.8)</formula>
    </cfRule>
  </conditionalFormatting>
  <conditionalFormatting sqref="M6:M12 M14">
    <cfRule type="expression" dxfId="2171" priority="85">
      <formula>(M6/$M$5)&gt;0.8</formula>
    </cfRule>
  </conditionalFormatting>
  <conditionalFormatting sqref="N6:N14">
    <cfRule type="expression" dxfId="2170" priority="86">
      <formula>AND((N6/$N$5)&gt;0,(N6/$N$5)&lt;=0.2)</formula>
    </cfRule>
  </conditionalFormatting>
  <conditionalFormatting sqref="N6:N14">
    <cfRule type="expression" dxfId="2169" priority="87">
      <formula>AND((N6/$N$5)&gt;0.2,(N6/$N$5)&lt;=0.4)</formula>
    </cfRule>
  </conditionalFormatting>
  <conditionalFormatting sqref="N6:N14">
    <cfRule type="expression" dxfId="2168" priority="88">
      <formula>AND((N6/$N$5)&gt;0.4,(N6/$N$5)&lt;=0.6)</formula>
    </cfRule>
  </conditionalFormatting>
  <conditionalFormatting sqref="N6:N14">
    <cfRule type="expression" dxfId="2167" priority="89">
      <formula>AND((N6/$N$5)&gt;0.6,(N6/$N$5)&lt;=0.8)</formula>
    </cfRule>
  </conditionalFormatting>
  <conditionalFormatting sqref="N6:N14">
    <cfRule type="expression" dxfId="2166" priority="90">
      <formula>(N6/$N$5)&gt;0.8</formula>
    </cfRule>
  </conditionalFormatting>
  <conditionalFormatting sqref="O6:O14">
    <cfRule type="expression" dxfId="2165" priority="91">
      <formula>AND((O6/$O$5)&gt;0,(O6/$O$5)&lt;=0.2)</formula>
    </cfRule>
  </conditionalFormatting>
  <conditionalFormatting sqref="O6:O14">
    <cfRule type="expression" dxfId="2164" priority="92">
      <formula>AND((O6/$O$5)&gt;0.2,(O6/$O$5)&lt;=0.4)</formula>
    </cfRule>
  </conditionalFormatting>
  <conditionalFormatting sqref="O6:O14">
    <cfRule type="expression" dxfId="2163" priority="93">
      <formula>AND((O6/$O$5)&gt;0.4,(O6/$O$5)&lt;=0.6)</formula>
    </cfRule>
  </conditionalFormatting>
  <conditionalFormatting sqref="O6:O14">
    <cfRule type="expression" dxfId="2162" priority="94">
      <formula>AND((O6/$O$5)&gt;0.6,(O6/$O$5)&lt;=0.8)</formula>
    </cfRule>
  </conditionalFormatting>
  <conditionalFormatting sqref="O6:O14">
    <cfRule type="expression" dxfId="2161" priority="95">
      <formula>(O6/$O$5)&gt;0.8</formula>
    </cfRule>
  </conditionalFormatting>
  <conditionalFormatting sqref="P6:P14">
    <cfRule type="expression" dxfId="2160" priority="96">
      <formula>AND((P6/$P$5)&gt;0,(P6/$P$5)&lt;=0.2)</formula>
    </cfRule>
  </conditionalFormatting>
  <conditionalFormatting sqref="P6:P14">
    <cfRule type="expression" dxfId="2159" priority="97">
      <formula>AND((P6/$P$5)&gt;0.2,(P6/$P$5)&lt;=0.4)</formula>
    </cfRule>
  </conditionalFormatting>
  <conditionalFormatting sqref="P6:P14">
    <cfRule type="expression" dxfId="2158" priority="98">
      <formula>AND((P6/$P$5)&gt;0.4,(P6/$P$5)&lt;=0.6)</formula>
    </cfRule>
  </conditionalFormatting>
  <conditionalFormatting sqref="P6:P14">
    <cfRule type="expression" dxfId="2157" priority="99">
      <formula>AND((P6/$P$5)&gt;0.6,(P6/$P$5)&lt;=0.8)</formula>
    </cfRule>
  </conditionalFormatting>
  <conditionalFormatting sqref="P6:P14">
    <cfRule type="expression" dxfId="2156" priority="100">
      <formula>(P6/$P$5)&gt;0.8</formula>
    </cfRule>
  </conditionalFormatting>
  <conditionalFormatting sqref="Q5:R14">
    <cfRule type="containsBlanks" dxfId="2155" priority="101">
      <formula>LEN(TRIM(Q5))=0</formula>
    </cfRule>
  </conditionalFormatting>
  <conditionalFormatting sqref="Q6:R14 D5:P5 D13:L13 N13:P13 D14:P14 D7:P12 D6:F6 H6:P6">
    <cfRule type="cellIs" dxfId="2154" priority="102" operator="equal">
      <formula>0</formula>
    </cfRule>
  </conditionalFormatting>
  <conditionalFormatting sqref="R5">
    <cfRule type="cellIs" dxfId="2153" priority="34" operator="greaterThan">
      <formula>100</formula>
    </cfRule>
  </conditionalFormatting>
  <conditionalFormatting sqref="R5">
    <cfRule type="cellIs" dxfId="2152" priority="33" operator="lessThan">
      <formula>100</formula>
    </cfRule>
  </conditionalFormatting>
  <conditionalFormatting sqref="R6:R14">
    <cfRule type="top10" dxfId="2151" priority="32" rank="3"/>
  </conditionalFormatting>
  <conditionalFormatting sqref="G12">
    <cfRule type="expression" dxfId="2150" priority="27">
      <formula>AND((G12/$I$5)&gt;0,(G12/$I$5)&lt;=0.2)</formula>
    </cfRule>
  </conditionalFormatting>
  <conditionalFormatting sqref="G12">
    <cfRule type="expression" dxfId="2149" priority="28">
      <formula>AND((G12/$I$5)&gt;0.2,(G12/$I$5)&lt;=0.4)</formula>
    </cfRule>
  </conditionalFormatting>
  <conditionalFormatting sqref="G12">
    <cfRule type="expression" dxfId="2148" priority="29">
      <formula>AND((G12/$I$5)&gt;0.4,(G12/$I$5)&lt;=0.6)</formula>
    </cfRule>
  </conditionalFormatting>
  <conditionalFormatting sqref="G12">
    <cfRule type="expression" dxfId="2147" priority="30">
      <formula>AND((G12/$I$5)&gt;0.6,(G12/$I$5)&lt;=0.8)</formula>
    </cfRule>
  </conditionalFormatting>
  <conditionalFormatting sqref="G12">
    <cfRule type="expression" dxfId="2146" priority="31">
      <formula>(G12/$I$5)&gt;0.8</formula>
    </cfRule>
  </conditionalFormatting>
  <conditionalFormatting sqref="G12">
    <cfRule type="expression" dxfId="2145" priority="22">
      <formula>AND((G12/$E$5)&gt;0,(G12/$E$5)&lt;=0.2)</formula>
    </cfRule>
  </conditionalFormatting>
  <conditionalFormatting sqref="G12">
    <cfRule type="expression" dxfId="2144" priority="23">
      <formula>AND((G12/$E$5)&gt;0.2,(G12/$E$5)&lt;=0.4)</formula>
    </cfRule>
  </conditionalFormatting>
  <conditionalFormatting sqref="G12">
    <cfRule type="expression" dxfId="2143" priority="24">
      <formula>AND((G12/$E$5)&gt;0.4,(G12/$E$5)&lt;=0.6)</formula>
    </cfRule>
  </conditionalFormatting>
  <conditionalFormatting sqref="G12">
    <cfRule type="expression" dxfId="2142" priority="25">
      <formula>AND((G12/$E$5)&gt;0.6,(G12/$E$5)&lt;=0.8)</formula>
    </cfRule>
  </conditionalFormatting>
  <conditionalFormatting sqref="G12">
    <cfRule type="expression" dxfId="2141" priority="26">
      <formula>(G12/$E$5)&gt;0.8</formula>
    </cfRule>
  </conditionalFormatting>
  <conditionalFormatting sqref="M13">
    <cfRule type="containsBlanks" dxfId="2140" priority="15">
      <formula>LEN(TRIM(M13))=0</formula>
    </cfRule>
  </conditionalFormatting>
  <conditionalFormatting sqref="M13">
    <cfRule type="expression" dxfId="2139" priority="16">
      <formula>AND((M13/$M$5)&gt;0,(M13/$M$5)&lt;=0.2)</formula>
    </cfRule>
  </conditionalFormatting>
  <conditionalFormatting sqref="M13">
    <cfRule type="expression" dxfId="2138" priority="17">
      <formula>AND((M13/$M$5)&gt;0.2,(M13/$M$5)&lt;=0.4)</formula>
    </cfRule>
  </conditionalFormatting>
  <conditionalFormatting sqref="M13">
    <cfRule type="expression" dxfId="2137" priority="18">
      <formula>AND((M13/$M$5)&gt;0.4,(M13/$M$5)&lt;=0.6)</formula>
    </cfRule>
  </conditionalFormatting>
  <conditionalFormatting sqref="M13">
    <cfRule type="expression" dxfId="2136" priority="19">
      <formula>AND((M13/$M$5)&gt;0.6,(M13/$M$5)&lt;=0.8)</formula>
    </cfRule>
  </conditionalFormatting>
  <conditionalFormatting sqref="M13">
    <cfRule type="expression" dxfId="2135" priority="20">
      <formula>(M13/$M$5)&gt;0.8</formula>
    </cfRule>
  </conditionalFormatting>
  <conditionalFormatting sqref="M13">
    <cfRule type="cellIs" dxfId="2134" priority="21" operator="equal">
      <formula>0</formula>
    </cfRule>
  </conditionalFormatting>
  <conditionalFormatting sqref="M14">
    <cfRule type="expression" dxfId="2133" priority="10">
      <formula>AND((M14/$L$5)&gt;0,(M14/$L$5)&lt;=0.2)</formula>
    </cfRule>
  </conditionalFormatting>
  <conditionalFormatting sqref="M14">
    <cfRule type="expression" dxfId="2132" priority="11">
      <formula>AND((M14/$L$5)&gt;0.2,(M14/$L$5)&lt;=0.4)</formula>
    </cfRule>
  </conditionalFormatting>
  <conditionalFormatting sqref="M14">
    <cfRule type="expression" dxfId="2131" priority="12">
      <formula>AND((M14/$L$5)&gt;0.4,(M14/$L$5)&lt;=0.6)</formula>
    </cfRule>
  </conditionalFormatting>
  <conditionalFormatting sqref="M14">
    <cfRule type="expression" dxfId="2130" priority="13">
      <formula>AND((M14/$L$5)&gt;0.6,(M14/$L$5)&lt;=0.8)</formula>
    </cfRule>
  </conditionalFormatting>
  <conditionalFormatting sqref="M14">
    <cfRule type="expression" dxfId="2129" priority="14">
      <formula>(M14/$L$5)&gt;0.8</formula>
    </cfRule>
  </conditionalFormatting>
  <conditionalFormatting sqref="G6">
    <cfRule type="containsBlanks" dxfId="2128" priority="3">
      <formula>LEN(TRIM(G6))=0</formula>
    </cfRule>
  </conditionalFormatting>
  <conditionalFormatting sqref="G6">
    <cfRule type="expression" dxfId="2127" priority="4">
      <formula>AND((G6/$J$5)&gt;0,(G6/$J$5)&lt;=0.2)</formula>
    </cfRule>
  </conditionalFormatting>
  <conditionalFormatting sqref="G6">
    <cfRule type="expression" dxfId="2126" priority="5">
      <formula>AND((G6/$J$5)&gt;0.2,(G6/$J$5)&lt;=0.4)</formula>
    </cfRule>
  </conditionalFormatting>
  <conditionalFormatting sqref="G6">
    <cfRule type="expression" dxfId="2125" priority="6">
      <formula>AND((G6/$J$5)&gt;0.4,(G6/$J$5)&lt;=0.62)</formula>
    </cfRule>
  </conditionalFormatting>
  <conditionalFormatting sqref="G6">
    <cfRule type="expression" dxfId="2124" priority="7">
      <formula>AND((G6/$J$5)&gt;0.6,(G6/$J$5)&lt;=0.8)</formula>
    </cfRule>
  </conditionalFormatting>
  <conditionalFormatting sqref="G6">
    <cfRule type="expression" dxfId="2123" priority="8">
      <formula>(G6/$J$5)&gt;0.8</formula>
    </cfRule>
  </conditionalFormatting>
  <conditionalFormatting sqref="G6">
    <cfRule type="cellIs" dxfId="2122" priority="9" operator="equal">
      <formula>0</formula>
    </cfRule>
  </conditionalFormatting>
  <conditionalFormatting sqref="D15:P15">
    <cfRule type="cellIs" dxfId="2121" priority="2" operator="greaterThan">
      <formula>D5</formula>
    </cfRule>
  </conditionalFormatting>
  <conditionalFormatting sqref="D15:P15">
    <cfRule type="cellIs" dxfId="2120" priority="1" operator="lessThan">
      <formula>D5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4D86-C50A-4DE0-9E5C-0E6192149807}">
  <dimension ref="A1:V17"/>
  <sheetViews>
    <sheetView workbookViewId="0">
      <selection activeCell="H11" sqref="H11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1</v>
      </c>
      <c r="F5" s="30">
        <v>2</v>
      </c>
      <c r="G5" s="30"/>
      <c r="H5" s="30">
        <v>3</v>
      </c>
      <c r="I5" s="30">
        <v>5</v>
      </c>
      <c r="J5" s="30">
        <v>4</v>
      </c>
      <c r="K5" s="30">
        <v>3</v>
      </c>
      <c r="L5" s="30">
        <v>3</v>
      </c>
      <c r="M5" s="30">
        <v>2</v>
      </c>
      <c r="N5" s="30">
        <v>2</v>
      </c>
      <c r="O5" s="30"/>
      <c r="P5" s="31">
        <v>5</v>
      </c>
      <c r="Q5" s="61">
        <f t="shared" ref="Q5:Q14" si="0">SUM(D5:P5)</f>
        <v>35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>
        <v>1</v>
      </c>
      <c r="F6" s="33">
        <v>0.9</v>
      </c>
      <c r="G6" s="33"/>
      <c r="H6" s="68">
        <v>0.3</v>
      </c>
      <c r="I6" s="33"/>
      <c r="J6" s="33">
        <v>0.5</v>
      </c>
      <c r="K6" s="33"/>
      <c r="L6" s="33">
        <v>1.5</v>
      </c>
      <c r="M6" s="33">
        <v>0.4</v>
      </c>
      <c r="N6" s="33"/>
      <c r="O6" s="33"/>
      <c r="P6" s="34">
        <v>3</v>
      </c>
      <c r="Q6" s="63">
        <f t="shared" si="0"/>
        <v>7.6</v>
      </c>
      <c r="R6" s="64">
        <f t="shared" ref="R6:R14" si="1">IF($Q$5=0,0,Q6/$Q$5*100)</f>
        <v>21.714285714285715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0.3</v>
      </c>
      <c r="G7" s="33"/>
      <c r="H7" s="33">
        <v>2.5</v>
      </c>
      <c r="I7" s="33"/>
      <c r="J7" s="33"/>
      <c r="K7" s="33"/>
      <c r="L7" s="33"/>
      <c r="M7" s="33"/>
      <c r="N7" s="33"/>
      <c r="O7" s="33"/>
      <c r="P7" s="34"/>
      <c r="Q7" s="63">
        <f t="shared" si="0"/>
        <v>2.8</v>
      </c>
      <c r="R7" s="64">
        <f t="shared" si="1"/>
        <v>8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/>
      <c r="F8" s="33"/>
      <c r="G8" s="33"/>
      <c r="H8" s="33"/>
      <c r="I8" s="33"/>
      <c r="J8" s="33">
        <v>1.5</v>
      </c>
      <c r="K8" s="33"/>
      <c r="L8" s="33">
        <v>0.3</v>
      </c>
      <c r="M8" s="33">
        <v>0.4</v>
      </c>
      <c r="N8" s="33">
        <v>0.5</v>
      </c>
      <c r="O8" s="33"/>
      <c r="P8" s="34"/>
      <c r="Q8" s="63">
        <f t="shared" si="0"/>
        <v>2.7</v>
      </c>
      <c r="R8" s="64">
        <f t="shared" si="1"/>
        <v>7.7142857142857153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1</v>
      </c>
      <c r="E9" s="33"/>
      <c r="F9" s="33"/>
      <c r="G9" s="33"/>
      <c r="H9" s="33"/>
      <c r="I9" s="33">
        <v>4.7</v>
      </c>
      <c r="J9" s="33"/>
      <c r="K9" s="33">
        <v>2.5</v>
      </c>
      <c r="L9" s="33"/>
      <c r="M9" s="33"/>
      <c r="N9" s="33"/>
      <c r="O9" s="33"/>
      <c r="P9" s="34"/>
      <c r="Q9" s="63">
        <f t="shared" si="0"/>
        <v>8.1999999999999993</v>
      </c>
      <c r="R9" s="64">
        <f t="shared" si="1"/>
        <v>23.428571428571427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4"/>
      <c r="Q10" s="63">
        <f t="shared" si="0"/>
        <v>0</v>
      </c>
      <c r="R10" s="64">
        <f t="shared" si="1"/>
        <v>0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0.1</v>
      </c>
      <c r="L11" s="33"/>
      <c r="M11" s="33"/>
      <c r="N11" s="33"/>
      <c r="O11" s="33"/>
      <c r="P11" s="34"/>
      <c r="Q11" s="63">
        <f t="shared" si="0"/>
        <v>0.1</v>
      </c>
      <c r="R11" s="64">
        <f t="shared" si="1"/>
        <v>0.2857142857142857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3.7</v>
      </c>
      <c r="E12" s="33"/>
      <c r="F12" s="33">
        <v>0.1</v>
      </c>
      <c r="G12" s="33"/>
      <c r="H12" s="33"/>
      <c r="I12" s="33"/>
      <c r="J12" s="33">
        <v>1</v>
      </c>
      <c r="K12" s="33"/>
      <c r="L12" s="33">
        <v>0.2</v>
      </c>
      <c r="M12" s="33"/>
      <c r="N12" s="33"/>
      <c r="O12" s="33"/>
      <c r="P12" s="34"/>
      <c r="Q12" s="63">
        <f t="shared" si="0"/>
        <v>5.0000000000000009</v>
      </c>
      <c r="R12" s="64">
        <f t="shared" si="1"/>
        <v>14.285714285714288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0.3</v>
      </c>
      <c r="E13" s="33"/>
      <c r="F13" s="33">
        <v>0.3</v>
      </c>
      <c r="G13" s="33"/>
      <c r="H13" s="33">
        <v>0.2</v>
      </c>
      <c r="I13" s="33">
        <v>0.3</v>
      </c>
      <c r="J13" s="33"/>
      <c r="K13" s="33">
        <v>0.1</v>
      </c>
      <c r="L13" s="33">
        <v>1</v>
      </c>
      <c r="M13" s="33">
        <v>0.2</v>
      </c>
      <c r="N13" s="33">
        <v>0.5</v>
      </c>
      <c r="O13" s="33"/>
      <c r="P13" s="34">
        <v>1</v>
      </c>
      <c r="Q13" s="63">
        <f t="shared" si="0"/>
        <v>3.9000000000000004</v>
      </c>
      <c r="R13" s="64">
        <f t="shared" si="1"/>
        <v>11.142857142857142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0.4</v>
      </c>
      <c r="G14" s="59"/>
      <c r="H14" s="59"/>
      <c r="I14" s="59"/>
      <c r="J14" s="59">
        <v>1</v>
      </c>
      <c r="K14" s="59">
        <v>0.3</v>
      </c>
      <c r="L14" s="59"/>
      <c r="M14" s="59">
        <v>1</v>
      </c>
      <c r="N14" s="59">
        <v>1</v>
      </c>
      <c r="O14" s="59"/>
      <c r="P14" s="60">
        <v>1</v>
      </c>
      <c r="Q14" s="65">
        <f t="shared" si="0"/>
        <v>4.7</v>
      </c>
      <c r="R14" s="66">
        <f t="shared" si="1"/>
        <v>13.428571428571429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1</v>
      </c>
      <c r="F15" s="67">
        <f t="shared" si="2"/>
        <v>2</v>
      </c>
      <c r="G15" s="67">
        <f t="shared" si="2"/>
        <v>0</v>
      </c>
      <c r="H15" s="67">
        <f t="shared" si="2"/>
        <v>3</v>
      </c>
      <c r="I15" s="67">
        <f t="shared" si="2"/>
        <v>5</v>
      </c>
      <c r="J15" s="67">
        <f t="shared" si="2"/>
        <v>4</v>
      </c>
      <c r="K15" s="67">
        <f t="shared" si="2"/>
        <v>3</v>
      </c>
      <c r="L15" s="67">
        <f t="shared" si="2"/>
        <v>3</v>
      </c>
      <c r="M15" s="67">
        <f t="shared" si="2"/>
        <v>2</v>
      </c>
      <c r="N15" s="67">
        <f t="shared" si="2"/>
        <v>2</v>
      </c>
      <c r="O15" s="67">
        <f t="shared" si="2"/>
        <v>0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2119" priority="35">
      <formula>AND((D6/$D$5)&gt;0,(D6/$D$5)&lt;=0.2)</formula>
    </cfRule>
  </conditionalFormatting>
  <conditionalFormatting sqref="D6:D14">
    <cfRule type="expression" dxfId="2118" priority="36">
      <formula>AND((D6/$D$5)&gt;0.2,(D6/$D$5)&lt;=0.4)</formula>
    </cfRule>
  </conditionalFormatting>
  <conditionalFormatting sqref="D6:D14">
    <cfRule type="expression" dxfId="2117" priority="37">
      <formula>AND((D6/$D$5)*100&gt;40,(D6/$D$5)*100&lt;=60)</formula>
    </cfRule>
  </conditionalFormatting>
  <conditionalFormatting sqref="D6:D14">
    <cfRule type="expression" dxfId="2116" priority="38">
      <formula>AND((D6/$D$5)&gt;0.6,(D6/$D$5)&lt;=0.8)</formula>
    </cfRule>
  </conditionalFormatting>
  <conditionalFormatting sqref="D6:D14">
    <cfRule type="expression" dxfId="2115" priority="39">
      <formula>(D6/$D$5)&gt;0.8</formula>
    </cfRule>
  </conditionalFormatting>
  <conditionalFormatting sqref="E6:E14">
    <cfRule type="expression" dxfId="2114" priority="40">
      <formula>AND((E6/$E$5)&gt;0,(E6/$E$5)&lt;=0.2)</formula>
    </cfRule>
  </conditionalFormatting>
  <conditionalFormatting sqref="E6:E14">
    <cfRule type="expression" dxfId="2113" priority="41">
      <formula>AND((E6/$E$5)&gt;0.2,(E6/$E$5)&lt;=0.4)</formula>
    </cfRule>
  </conditionalFormatting>
  <conditionalFormatting sqref="E6:E14">
    <cfRule type="expression" dxfId="2112" priority="42">
      <formula>AND((E6/$E$5)&gt;0.4,(E6/$E$5)&lt;=0.6)</formula>
    </cfRule>
  </conditionalFormatting>
  <conditionalFormatting sqref="E6:E14">
    <cfRule type="expression" dxfId="2111" priority="43">
      <formula>AND((E6/$E$5)&gt;0.6,(E6/$E$5)&lt;=0.8)</formula>
    </cfRule>
  </conditionalFormatting>
  <conditionalFormatting sqref="E6:E14">
    <cfRule type="expression" dxfId="2110" priority="44">
      <formula>(E6/$E$5)&gt;0.8</formula>
    </cfRule>
  </conditionalFormatting>
  <conditionalFormatting sqref="F6:F14">
    <cfRule type="expression" dxfId="2109" priority="45">
      <formula>AND((F6/$F$5)&gt;0.2,(F6/$F$5)&lt;=0.4)</formula>
    </cfRule>
  </conditionalFormatting>
  <conditionalFormatting sqref="F6:F14">
    <cfRule type="expression" dxfId="2108" priority="46">
      <formula>AND((F6/$F$5)*100&gt;0,(F6/$F$5)*100&lt;=20)</formula>
    </cfRule>
  </conditionalFormatting>
  <conditionalFormatting sqref="F6:F14">
    <cfRule type="expression" dxfId="2107" priority="47">
      <formula>AND((F6/$F$5)*100&gt;40,(F6/$F$5)*100&lt;=60)</formula>
    </cfRule>
  </conditionalFormatting>
  <conditionalFormatting sqref="F6:F14">
    <cfRule type="expression" dxfId="2106" priority="48">
      <formula>AND((F6/$F$5)*100&gt;60,(F6/$F$5)*100&lt;=80)</formula>
    </cfRule>
  </conditionalFormatting>
  <conditionalFormatting sqref="F6:F14">
    <cfRule type="expression" dxfId="2105" priority="49">
      <formula>(F6/$F$5)&gt;0.8</formula>
    </cfRule>
  </conditionalFormatting>
  <conditionalFormatting sqref="G7:G14">
    <cfRule type="expression" dxfId="2104" priority="50">
      <formula>AND((G7/$G$5)&gt;0,(G7/$G$5)&lt;=0.2)</formula>
    </cfRule>
  </conditionalFormatting>
  <conditionalFormatting sqref="G7:G14">
    <cfRule type="expression" dxfId="2103" priority="51">
      <formula>AND((G7/$G$5)&gt;0.2,(G7/$G$5)&lt;=0.4)</formula>
    </cfRule>
  </conditionalFormatting>
  <conditionalFormatting sqref="G7:G14">
    <cfRule type="expression" dxfId="2102" priority="52">
      <formula>AND((G7/$G$5)&gt;0.4,(G7/$G$5)&lt;=0.6)</formula>
    </cfRule>
  </conditionalFormatting>
  <conditionalFormatting sqref="G7:G14">
    <cfRule type="expression" dxfId="2101" priority="53">
      <formula>AND((G7/$G$5)&gt;0.6,(G7/$G$5)*100&lt;=0.8)</formula>
    </cfRule>
  </conditionalFormatting>
  <conditionalFormatting sqref="G7:G14">
    <cfRule type="expression" dxfId="2100" priority="54">
      <formula>(G7/$G$5)&gt;0.8</formula>
    </cfRule>
  </conditionalFormatting>
  <conditionalFormatting sqref="H6:H14">
    <cfRule type="expression" dxfId="2099" priority="55">
      <formula>AND((H6/$H$5)&gt;0,(H6/$H$5)&lt;=0.2)</formula>
    </cfRule>
  </conditionalFormatting>
  <conditionalFormatting sqref="H6:H14">
    <cfRule type="expression" dxfId="2098" priority="56">
      <formula>AND((H6/$H$5)&gt;0.2,(H6/$H$5)&lt;=0.4)</formula>
    </cfRule>
  </conditionalFormatting>
  <conditionalFormatting sqref="H6:H14">
    <cfRule type="expression" dxfId="2097" priority="57">
      <formula>AND((H6/$H$5)&gt;0.4,(H6/$H$5)&lt;=0.6)</formula>
    </cfRule>
  </conditionalFormatting>
  <conditionalFormatting sqref="H6:H14">
    <cfRule type="expression" dxfId="2096" priority="58">
      <formula>AND((H6/$H$5)&gt;0.6,(H6/$H$5)&lt;=0.8)</formula>
    </cfRule>
  </conditionalFormatting>
  <conditionalFormatting sqref="H6:H14">
    <cfRule type="expression" dxfId="2095" priority="59">
      <formula>(H6/$H$5)&gt;0.8</formula>
    </cfRule>
  </conditionalFormatting>
  <conditionalFormatting sqref="D7:P12 D13:L13 N13:P13 D14:P14 D6:F6 H6:P6">
    <cfRule type="containsBlanks" dxfId="2094" priority="60">
      <formula>LEN(TRIM(D6))=0</formula>
    </cfRule>
  </conditionalFormatting>
  <conditionalFormatting sqref="I6:I14">
    <cfRule type="expression" dxfId="2093" priority="61">
      <formula>AND((I6/$I$5)&gt;0,(I6/$I$5)&lt;=0.2)</formula>
    </cfRule>
  </conditionalFormatting>
  <conditionalFormatting sqref="I6:I14">
    <cfRule type="expression" dxfId="2092" priority="62">
      <formula>AND((I6/$I$5)&gt;0.2,(I6/$I$5)&lt;=0.4)</formula>
    </cfRule>
  </conditionalFormatting>
  <conditionalFormatting sqref="I6:I14">
    <cfRule type="expression" dxfId="2091" priority="63">
      <formula>AND((I6/$I$5)&gt;0.4,(I6/$I$5)&lt;=0.6)</formula>
    </cfRule>
  </conditionalFormatting>
  <conditionalFormatting sqref="I6:I14">
    <cfRule type="expression" dxfId="2090" priority="64">
      <formula>AND((I6/$I$5)&gt;0.6,(I6/$I$5)&lt;=0.8)</formula>
    </cfRule>
  </conditionalFormatting>
  <conditionalFormatting sqref="I6:I14">
    <cfRule type="expression" dxfId="2089" priority="65">
      <formula>(I6/$I$5)&gt;0.8</formula>
    </cfRule>
  </conditionalFormatting>
  <conditionalFormatting sqref="J6:J14">
    <cfRule type="expression" dxfId="2088" priority="66">
      <formula>AND((J6/$J$5)&gt;0,(J6/$J$5)&lt;=0.2)</formula>
    </cfRule>
  </conditionalFormatting>
  <conditionalFormatting sqref="J6:J14">
    <cfRule type="expression" dxfId="2087" priority="67">
      <formula>AND((J6/$J$5)&gt;0.2,(J6/$J$5)&lt;=0.4)</formula>
    </cfRule>
  </conditionalFormatting>
  <conditionalFormatting sqref="J6:J14">
    <cfRule type="expression" dxfId="2086" priority="68">
      <formula>AND((J6/$J$5)&gt;0.4,(J6/$J$5)&lt;=0.62)</formula>
    </cfRule>
  </conditionalFormatting>
  <conditionalFormatting sqref="J6:J14">
    <cfRule type="expression" dxfId="2085" priority="69">
      <formula>AND((J6/$J$5)&gt;0.6,(J6/$J$5)&lt;=0.8)</formula>
    </cfRule>
  </conditionalFormatting>
  <conditionalFormatting sqref="J6:J14">
    <cfRule type="expression" dxfId="2084" priority="70">
      <formula>(J6/$J$5)&gt;0.8</formula>
    </cfRule>
  </conditionalFormatting>
  <conditionalFormatting sqref="K6:K14">
    <cfRule type="expression" dxfId="2083" priority="71">
      <formula>AND((K6/$K$5)&gt;0,(K6/$K$5)&lt;=0.2)</formula>
    </cfRule>
  </conditionalFormatting>
  <conditionalFormatting sqref="K6:K14">
    <cfRule type="expression" dxfId="2082" priority="72">
      <formula>AND((K6/$K$5)&gt;0.2,(K6/$K$5)&lt;=0.4)</formula>
    </cfRule>
  </conditionalFormatting>
  <conditionalFormatting sqref="K6:K14">
    <cfRule type="expression" dxfId="2081" priority="73">
      <formula>AND((K6/$K$5)&gt;0.4,(K6/$K$5)&lt;=0.6)</formula>
    </cfRule>
  </conditionalFormatting>
  <conditionalFormatting sqref="K6:K14">
    <cfRule type="expression" dxfId="2080" priority="74">
      <formula>AND((K6/$K$5)&gt;0.6,(K6/$K$5)&lt;=0.8)</formula>
    </cfRule>
  </conditionalFormatting>
  <conditionalFormatting sqref="K6:K14">
    <cfRule type="expression" dxfId="2079" priority="75">
      <formula>(K6/$K$5)&gt;0.8</formula>
    </cfRule>
  </conditionalFormatting>
  <conditionalFormatting sqref="L6:L14">
    <cfRule type="expression" dxfId="2078" priority="76">
      <formula>AND((L6/$L$5)&gt;0,(L6/$L$5)&lt;=0.2)</formula>
    </cfRule>
  </conditionalFormatting>
  <conditionalFormatting sqref="L6:L14">
    <cfRule type="expression" dxfId="2077" priority="77">
      <formula>AND((L6/$L$5)&gt;0.2,(L6/$L$5)&lt;=0.4)</formula>
    </cfRule>
  </conditionalFormatting>
  <conditionalFormatting sqref="L6:L14">
    <cfRule type="expression" dxfId="2076" priority="78">
      <formula>AND((L6/$L$5)&gt;0.4,(L6/$L$5)&lt;=0.6)</formula>
    </cfRule>
  </conditionalFormatting>
  <conditionalFormatting sqref="L6:L14">
    <cfRule type="expression" dxfId="2075" priority="79">
      <formula>AND((L6/$L$5)&gt;0.6,(L6/$L$5)&lt;=0.8)</formula>
    </cfRule>
  </conditionalFormatting>
  <conditionalFormatting sqref="L6:L14">
    <cfRule type="expression" dxfId="2074" priority="80">
      <formula>(L6/$L$5)&gt;0.8</formula>
    </cfRule>
  </conditionalFormatting>
  <conditionalFormatting sqref="M6:M12 M14">
    <cfRule type="expression" dxfId="2073" priority="81">
      <formula>AND((M6/$M$5)&gt;0,(M6/$M$5)&lt;=0.2)</formula>
    </cfRule>
  </conditionalFormatting>
  <conditionalFormatting sqref="M6:M12 M14">
    <cfRule type="expression" dxfId="2072" priority="82">
      <formula>AND((M6/$M$5)&gt;0.2,(M6/$M$5)&lt;=0.4)</formula>
    </cfRule>
  </conditionalFormatting>
  <conditionalFormatting sqref="M6:M12 M14">
    <cfRule type="expression" dxfId="2071" priority="83">
      <formula>AND((M6/$M$5)&gt;0.4,(M6/$M$5)&lt;=0.6)</formula>
    </cfRule>
  </conditionalFormatting>
  <conditionalFormatting sqref="M6:M12 M14">
    <cfRule type="expression" dxfId="2070" priority="84">
      <formula>AND((M6/$M$5)&gt;0.6,(M6/$M$5)&lt;=0.8)</formula>
    </cfRule>
  </conditionalFormatting>
  <conditionalFormatting sqref="M6:M12 M14">
    <cfRule type="expression" dxfId="2069" priority="85">
      <formula>(M6/$M$5)&gt;0.8</formula>
    </cfRule>
  </conditionalFormatting>
  <conditionalFormatting sqref="N6:N14">
    <cfRule type="expression" dxfId="2068" priority="86">
      <formula>AND((N6/$N$5)&gt;0,(N6/$N$5)&lt;=0.2)</formula>
    </cfRule>
  </conditionalFormatting>
  <conditionalFormatting sqref="N6:N14">
    <cfRule type="expression" dxfId="2067" priority="87">
      <formula>AND((N6/$N$5)&gt;0.2,(N6/$N$5)&lt;=0.4)</formula>
    </cfRule>
  </conditionalFormatting>
  <conditionalFormatting sqref="N6:N14">
    <cfRule type="expression" dxfId="2066" priority="88">
      <formula>AND((N6/$N$5)&gt;0.4,(N6/$N$5)&lt;=0.6)</formula>
    </cfRule>
  </conditionalFormatting>
  <conditionalFormatting sqref="N6:N14">
    <cfRule type="expression" dxfId="2065" priority="89">
      <formula>AND((N6/$N$5)&gt;0.6,(N6/$N$5)&lt;=0.8)</formula>
    </cfRule>
  </conditionalFormatting>
  <conditionalFormatting sqref="N6:N14">
    <cfRule type="expression" dxfId="2064" priority="90">
      <formula>(N6/$N$5)&gt;0.8</formula>
    </cfRule>
  </conditionalFormatting>
  <conditionalFormatting sqref="O6:O14">
    <cfRule type="expression" dxfId="2063" priority="91">
      <formula>AND((O6/$O$5)&gt;0,(O6/$O$5)&lt;=0.2)</formula>
    </cfRule>
  </conditionalFormatting>
  <conditionalFormatting sqref="O6:O14">
    <cfRule type="expression" dxfId="2062" priority="92">
      <formula>AND((O6/$O$5)&gt;0.2,(O6/$O$5)&lt;=0.4)</formula>
    </cfRule>
  </conditionalFormatting>
  <conditionalFormatting sqref="O6:O14">
    <cfRule type="expression" dxfId="2061" priority="93">
      <formula>AND((O6/$O$5)&gt;0.4,(O6/$O$5)&lt;=0.6)</formula>
    </cfRule>
  </conditionalFormatting>
  <conditionalFormatting sqref="O6:O14">
    <cfRule type="expression" dxfId="2060" priority="94">
      <formula>AND((O6/$O$5)&gt;0.6,(O6/$O$5)&lt;=0.8)</formula>
    </cfRule>
  </conditionalFormatting>
  <conditionalFormatting sqref="O6:O14">
    <cfRule type="expression" dxfId="2059" priority="95">
      <formula>(O6/$O$5)&gt;0.8</formula>
    </cfRule>
  </conditionalFormatting>
  <conditionalFormatting sqref="P6:P14">
    <cfRule type="expression" dxfId="2058" priority="96">
      <formula>AND((P6/$P$5)&gt;0,(P6/$P$5)&lt;=0.2)</formula>
    </cfRule>
  </conditionalFormatting>
  <conditionalFormatting sqref="P6:P14">
    <cfRule type="expression" dxfId="2057" priority="97">
      <formula>AND((P6/$P$5)&gt;0.2,(P6/$P$5)&lt;=0.4)</formula>
    </cfRule>
  </conditionalFormatting>
  <conditionalFormatting sqref="P6:P14">
    <cfRule type="expression" dxfId="2056" priority="98">
      <formula>AND((P6/$P$5)&gt;0.4,(P6/$P$5)&lt;=0.6)</formula>
    </cfRule>
  </conditionalFormatting>
  <conditionalFormatting sqref="P6:P14">
    <cfRule type="expression" dxfId="2055" priority="99">
      <formula>AND((P6/$P$5)&gt;0.6,(P6/$P$5)&lt;=0.8)</formula>
    </cfRule>
  </conditionalFormatting>
  <conditionalFormatting sqref="P6:P14">
    <cfRule type="expression" dxfId="2054" priority="100">
      <formula>(P6/$P$5)&gt;0.8</formula>
    </cfRule>
  </conditionalFormatting>
  <conditionalFormatting sqref="Q5:R14">
    <cfRule type="containsBlanks" dxfId="2053" priority="101">
      <formula>LEN(TRIM(Q5))=0</formula>
    </cfRule>
  </conditionalFormatting>
  <conditionalFormatting sqref="Q6:R14 D5:P5 D13:L13 N13:P13 D14:P14 D7:P12 D6:F6 H6:P6">
    <cfRule type="cellIs" dxfId="2052" priority="102" operator="equal">
      <formula>0</formula>
    </cfRule>
  </conditionalFormatting>
  <conditionalFormatting sqref="R5">
    <cfRule type="cellIs" dxfId="2051" priority="34" operator="greaterThan">
      <formula>100</formula>
    </cfRule>
  </conditionalFormatting>
  <conditionalFormatting sqref="R5">
    <cfRule type="cellIs" dxfId="2050" priority="33" operator="lessThan">
      <formula>100</formula>
    </cfRule>
  </conditionalFormatting>
  <conditionalFormatting sqref="R6:R14">
    <cfRule type="top10" dxfId="2049" priority="32" rank="3"/>
  </conditionalFormatting>
  <conditionalFormatting sqref="G12">
    <cfRule type="expression" dxfId="2048" priority="27">
      <formula>AND((G12/$I$5)&gt;0,(G12/$I$5)&lt;=0.2)</formula>
    </cfRule>
  </conditionalFormatting>
  <conditionalFormatting sqref="G12">
    <cfRule type="expression" dxfId="2047" priority="28">
      <formula>AND((G12/$I$5)&gt;0.2,(G12/$I$5)&lt;=0.4)</formula>
    </cfRule>
  </conditionalFormatting>
  <conditionalFormatting sqref="G12">
    <cfRule type="expression" dxfId="2046" priority="29">
      <formula>AND((G12/$I$5)&gt;0.4,(G12/$I$5)&lt;=0.6)</formula>
    </cfRule>
  </conditionalFormatting>
  <conditionalFormatting sqref="G12">
    <cfRule type="expression" dxfId="2045" priority="30">
      <formula>AND((G12/$I$5)&gt;0.6,(G12/$I$5)&lt;=0.8)</formula>
    </cfRule>
  </conditionalFormatting>
  <conditionalFormatting sqref="G12">
    <cfRule type="expression" dxfId="2044" priority="31">
      <formula>(G12/$I$5)&gt;0.8</formula>
    </cfRule>
  </conditionalFormatting>
  <conditionalFormatting sqref="G12">
    <cfRule type="expression" dxfId="2043" priority="22">
      <formula>AND((G12/$E$5)&gt;0,(G12/$E$5)&lt;=0.2)</formula>
    </cfRule>
  </conditionalFormatting>
  <conditionalFormatting sqref="G12">
    <cfRule type="expression" dxfId="2042" priority="23">
      <formula>AND((G12/$E$5)&gt;0.2,(G12/$E$5)&lt;=0.4)</formula>
    </cfRule>
  </conditionalFormatting>
  <conditionalFormatting sqref="G12">
    <cfRule type="expression" dxfId="2041" priority="24">
      <formula>AND((G12/$E$5)&gt;0.4,(G12/$E$5)&lt;=0.6)</formula>
    </cfRule>
  </conditionalFormatting>
  <conditionalFormatting sqref="G12">
    <cfRule type="expression" dxfId="2040" priority="25">
      <formula>AND((G12/$E$5)&gt;0.6,(G12/$E$5)&lt;=0.8)</formula>
    </cfRule>
  </conditionalFormatting>
  <conditionalFormatting sqref="G12">
    <cfRule type="expression" dxfId="2039" priority="26">
      <formula>(G12/$E$5)&gt;0.8</formula>
    </cfRule>
  </conditionalFormatting>
  <conditionalFormatting sqref="M13">
    <cfRule type="containsBlanks" dxfId="2038" priority="15">
      <formula>LEN(TRIM(M13))=0</formula>
    </cfRule>
  </conditionalFormatting>
  <conditionalFormatting sqref="M13">
    <cfRule type="expression" dxfId="2037" priority="16">
      <formula>AND((M13/$M$5)&gt;0,(M13/$M$5)&lt;=0.2)</formula>
    </cfRule>
  </conditionalFormatting>
  <conditionalFormatting sqref="M13">
    <cfRule type="expression" dxfId="2036" priority="17">
      <formula>AND((M13/$M$5)&gt;0.2,(M13/$M$5)&lt;=0.4)</formula>
    </cfRule>
  </conditionalFormatting>
  <conditionalFormatting sqref="M13">
    <cfRule type="expression" dxfId="2035" priority="18">
      <formula>AND((M13/$M$5)&gt;0.4,(M13/$M$5)&lt;=0.6)</formula>
    </cfRule>
  </conditionalFormatting>
  <conditionalFormatting sqref="M13">
    <cfRule type="expression" dxfId="2034" priority="19">
      <formula>AND((M13/$M$5)&gt;0.6,(M13/$M$5)&lt;=0.8)</formula>
    </cfRule>
  </conditionalFormatting>
  <conditionalFormatting sqref="M13">
    <cfRule type="expression" dxfId="2033" priority="20">
      <formula>(M13/$M$5)&gt;0.8</formula>
    </cfRule>
  </conditionalFormatting>
  <conditionalFormatting sqref="M13">
    <cfRule type="cellIs" dxfId="2032" priority="21" operator="equal">
      <formula>0</formula>
    </cfRule>
  </conditionalFormatting>
  <conditionalFormatting sqref="M14">
    <cfRule type="expression" dxfId="2031" priority="10">
      <formula>AND((M14/$L$5)&gt;0,(M14/$L$5)&lt;=0.2)</formula>
    </cfRule>
  </conditionalFormatting>
  <conditionalFormatting sqref="M14">
    <cfRule type="expression" dxfId="2030" priority="11">
      <formula>AND((M14/$L$5)&gt;0.2,(M14/$L$5)&lt;=0.4)</formula>
    </cfRule>
  </conditionalFormatting>
  <conditionalFormatting sqref="M14">
    <cfRule type="expression" dxfId="2029" priority="12">
      <formula>AND((M14/$L$5)&gt;0.4,(M14/$L$5)&lt;=0.6)</formula>
    </cfRule>
  </conditionalFormatting>
  <conditionalFormatting sqref="M14">
    <cfRule type="expression" dxfId="2028" priority="13">
      <formula>AND((M14/$L$5)&gt;0.6,(M14/$L$5)&lt;=0.8)</formula>
    </cfRule>
  </conditionalFormatting>
  <conditionalFormatting sqref="M14">
    <cfRule type="expression" dxfId="2027" priority="14">
      <formula>(M14/$L$5)&gt;0.8</formula>
    </cfRule>
  </conditionalFormatting>
  <conditionalFormatting sqref="G6">
    <cfRule type="containsBlanks" dxfId="2026" priority="3">
      <formula>LEN(TRIM(G6))=0</formula>
    </cfRule>
  </conditionalFormatting>
  <conditionalFormatting sqref="G6">
    <cfRule type="expression" dxfId="2025" priority="4">
      <formula>AND((G6/$J$5)&gt;0,(G6/$J$5)&lt;=0.2)</formula>
    </cfRule>
  </conditionalFormatting>
  <conditionalFormatting sqref="G6">
    <cfRule type="expression" dxfId="2024" priority="5">
      <formula>AND((G6/$J$5)&gt;0.2,(G6/$J$5)&lt;=0.4)</formula>
    </cfRule>
  </conditionalFormatting>
  <conditionalFormatting sqref="G6">
    <cfRule type="expression" dxfId="2023" priority="6">
      <formula>AND((G6/$J$5)&gt;0.4,(G6/$J$5)&lt;=0.62)</formula>
    </cfRule>
  </conditionalFormatting>
  <conditionalFormatting sqref="G6">
    <cfRule type="expression" dxfId="2022" priority="7">
      <formula>AND((G6/$J$5)&gt;0.6,(G6/$J$5)&lt;=0.8)</formula>
    </cfRule>
  </conditionalFormatting>
  <conditionalFormatting sqref="G6">
    <cfRule type="expression" dxfId="2021" priority="8">
      <formula>(G6/$J$5)&gt;0.8</formula>
    </cfRule>
  </conditionalFormatting>
  <conditionalFormatting sqref="G6">
    <cfRule type="cellIs" dxfId="2020" priority="9" operator="equal">
      <formula>0</formula>
    </cfRule>
  </conditionalFormatting>
  <conditionalFormatting sqref="D15:P15">
    <cfRule type="cellIs" dxfId="2019" priority="2" operator="greaterThan">
      <formula>D5</formula>
    </cfRule>
  </conditionalFormatting>
  <conditionalFormatting sqref="D15:P15">
    <cfRule type="cellIs" dxfId="2018" priority="1" operator="lessThan">
      <formula>D5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1E3A-7AAE-4076-9E91-34B385DA61E8}">
  <dimension ref="A1:V17"/>
  <sheetViews>
    <sheetView workbookViewId="0">
      <selection activeCell="H7" sqref="H7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3</v>
      </c>
      <c r="E5" s="30"/>
      <c r="F5" s="30">
        <v>3</v>
      </c>
      <c r="G5" s="30"/>
      <c r="H5" s="30">
        <v>5</v>
      </c>
      <c r="I5" s="30">
        <v>5</v>
      </c>
      <c r="J5" s="30">
        <v>5</v>
      </c>
      <c r="K5" s="30">
        <v>3</v>
      </c>
      <c r="L5" s="30">
        <v>5</v>
      </c>
      <c r="M5" s="30"/>
      <c r="N5" s="30"/>
      <c r="O5" s="30"/>
      <c r="P5" s="31">
        <v>5</v>
      </c>
      <c r="Q5" s="61">
        <f t="shared" ref="Q5:Q14" si="0">SUM(D5:P5)</f>
        <v>34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>
        <v>0.7</v>
      </c>
      <c r="E6" s="33"/>
      <c r="F6" s="33">
        <v>0.2</v>
      </c>
      <c r="G6" s="33"/>
      <c r="H6" s="68"/>
      <c r="I6" s="33"/>
      <c r="J6" s="33"/>
      <c r="K6" s="33"/>
      <c r="L6" s="33">
        <v>1.5</v>
      </c>
      <c r="M6" s="33"/>
      <c r="N6" s="33"/>
      <c r="O6" s="33"/>
      <c r="P6" s="34">
        <v>2.8</v>
      </c>
      <c r="Q6" s="63">
        <f t="shared" si="0"/>
        <v>5.1999999999999993</v>
      </c>
      <c r="R6" s="64">
        <f t="shared" ref="R6:R14" si="1">IF($Q$5=0,0,Q6/$Q$5*100)</f>
        <v>15.294117647058822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>
        <v>4.5</v>
      </c>
      <c r="I7" s="33"/>
      <c r="J7" s="33"/>
      <c r="K7" s="33"/>
      <c r="L7" s="33"/>
      <c r="M7" s="33"/>
      <c r="N7" s="33"/>
      <c r="O7" s="33"/>
      <c r="P7" s="34"/>
      <c r="Q7" s="63">
        <f t="shared" si="0"/>
        <v>4.5</v>
      </c>
      <c r="R7" s="64">
        <f t="shared" si="1"/>
        <v>13.23529411764706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/>
      <c r="F8" s="33"/>
      <c r="G8" s="33"/>
      <c r="H8" s="33"/>
      <c r="I8" s="33">
        <v>0.5</v>
      </c>
      <c r="J8" s="33">
        <v>3.6</v>
      </c>
      <c r="K8" s="33"/>
      <c r="L8" s="33">
        <v>1</v>
      </c>
      <c r="M8" s="33"/>
      <c r="N8" s="33"/>
      <c r="O8" s="33"/>
      <c r="P8" s="34"/>
      <c r="Q8" s="63">
        <f t="shared" si="0"/>
        <v>5.0999999999999996</v>
      </c>
      <c r="R8" s="64">
        <f t="shared" si="1"/>
        <v>15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0.9</v>
      </c>
      <c r="E9" s="33"/>
      <c r="F9" s="33"/>
      <c r="G9" s="33"/>
      <c r="H9" s="33"/>
      <c r="I9" s="33">
        <v>4.2</v>
      </c>
      <c r="J9" s="33"/>
      <c r="K9" s="33">
        <v>1</v>
      </c>
      <c r="L9" s="33"/>
      <c r="M9" s="33"/>
      <c r="N9" s="33"/>
      <c r="O9" s="33"/>
      <c r="P9" s="34"/>
      <c r="Q9" s="63">
        <f t="shared" si="0"/>
        <v>6.1000000000000005</v>
      </c>
      <c r="R9" s="64">
        <f t="shared" si="1"/>
        <v>17.941176470588239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>
        <v>0.5</v>
      </c>
      <c r="L10" s="33"/>
      <c r="M10" s="33"/>
      <c r="N10" s="33"/>
      <c r="O10" s="33"/>
      <c r="P10" s="34"/>
      <c r="Q10" s="63">
        <f t="shared" si="0"/>
        <v>0.5</v>
      </c>
      <c r="R10" s="64">
        <f t="shared" si="1"/>
        <v>1.4705882352941175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1</v>
      </c>
      <c r="L11" s="33"/>
      <c r="M11" s="33"/>
      <c r="N11" s="33"/>
      <c r="O11" s="33"/>
      <c r="P11" s="34"/>
      <c r="Q11" s="63">
        <f t="shared" si="0"/>
        <v>1</v>
      </c>
      <c r="R11" s="64">
        <f t="shared" si="1"/>
        <v>2.9411764705882351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1.2</v>
      </c>
      <c r="E12" s="33"/>
      <c r="F12" s="33"/>
      <c r="G12" s="33"/>
      <c r="H12" s="33"/>
      <c r="I12" s="33"/>
      <c r="J12" s="33">
        <v>0.4</v>
      </c>
      <c r="K12" s="33"/>
      <c r="L12" s="33"/>
      <c r="M12" s="33"/>
      <c r="N12" s="33"/>
      <c r="O12" s="33"/>
      <c r="P12" s="34">
        <v>0.2</v>
      </c>
      <c r="Q12" s="63">
        <f t="shared" si="0"/>
        <v>1.8</v>
      </c>
      <c r="R12" s="64">
        <f t="shared" si="1"/>
        <v>5.2941176470588234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0.2</v>
      </c>
      <c r="E13" s="33"/>
      <c r="F13" s="33">
        <v>0.6</v>
      </c>
      <c r="G13" s="33"/>
      <c r="H13" s="33">
        <v>0.5</v>
      </c>
      <c r="I13" s="33">
        <v>0.2</v>
      </c>
      <c r="J13" s="33">
        <v>0.3</v>
      </c>
      <c r="K13" s="33">
        <v>0.5</v>
      </c>
      <c r="L13" s="33">
        <v>1</v>
      </c>
      <c r="M13" s="33"/>
      <c r="N13" s="33"/>
      <c r="O13" s="33"/>
      <c r="P13" s="34">
        <v>1</v>
      </c>
      <c r="Q13" s="63">
        <f t="shared" si="0"/>
        <v>4.3</v>
      </c>
      <c r="R13" s="64">
        <f t="shared" si="1"/>
        <v>12.647058823529411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2.2000000000000002</v>
      </c>
      <c r="G14" s="59"/>
      <c r="H14" s="59"/>
      <c r="I14" s="59">
        <v>0.1</v>
      </c>
      <c r="J14" s="59">
        <v>0.7</v>
      </c>
      <c r="K14" s="59"/>
      <c r="L14" s="59">
        <v>1.5</v>
      </c>
      <c r="M14" s="59"/>
      <c r="N14" s="59"/>
      <c r="O14" s="59"/>
      <c r="P14" s="60">
        <v>1</v>
      </c>
      <c r="Q14" s="65">
        <f t="shared" si="0"/>
        <v>5.5</v>
      </c>
      <c r="R14" s="66">
        <f t="shared" si="1"/>
        <v>16.176470588235293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3</v>
      </c>
      <c r="E15" s="67">
        <f t="shared" si="2"/>
        <v>0</v>
      </c>
      <c r="F15" s="67">
        <f t="shared" si="2"/>
        <v>3</v>
      </c>
      <c r="G15" s="67">
        <f t="shared" si="2"/>
        <v>0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3</v>
      </c>
      <c r="L15" s="67">
        <f t="shared" si="2"/>
        <v>5</v>
      </c>
      <c r="M15" s="67">
        <f t="shared" si="2"/>
        <v>0</v>
      </c>
      <c r="N15" s="67">
        <f t="shared" si="2"/>
        <v>0</v>
      </c>
      <c r="O15" s="67">
        <f t="shared" si="2"/>
        <v>0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2017" priority="35">
      <formula>AND((D6/$D$5)&gt;0,(D6/$D$5)&lt;=0.2)</formula>
    </cfRule>
  </conditionalFormatting>
  <conditionalFormatting sqref="D6:D14">
    <cfRule type="expression" dxfId="2016" priority="36">
      <formula>AND((D6/$D$5)&gt;0.2,(D6/$D$5)&lt;=0.4)</formula>
    </cfRule>
  </conditionalFormatting>
  <conditionalFormatting sqref="D6:D14">
    <cfRule type="expression" dxfId="2015" priority="37">
      <formula>AND((D6/$D$5)*100&gt;40,(D6/$D$5)*100&lt;=60)</formula>
    </cfRule>
  </conditionalFormatting>
  <conditionalFormatting sqref="D6:D14">
    <cfRule type="expression" dxfId="2014" priority="38">
      <formula>AND((D6/$D$5)&gt;0.6,(D6/$D$5)&lt;=0.8)</formula>
    </cfRule>
  </conditionalFormatting>
  <conditionalFormatting sqref="D6:D14">
    <cfRule type="expression" dxfId="2013" priority="39">
      <formula>(D6/$D$5)&gt;0.8</formula>
    </cfRule>
  </conditionalFormatting>
  <conditionalFormatting sqref="E6:E14">
    <cfRule type="expression" dxfId="2012" priority="40">
      <formula>AND((E6/$E$5)&gt;0,(E6/$E$5)&lt;=0.2)</formula>
    </cfRule>
  </conditionalFormatting>
  <conditionalFormatting sqref="E6:E14">
    <cfRule type="expression" dxfId="2011" priority="41">
      <formula>AND((E6/$E$5)&gt;0.2,(E6/$E$5)&lt;=0.4)</formula>
    </cfRule>
  </conditionalFormatting>
  <conditionalFormatting sqref="E6:E14">
    <cfRule type="expression" dxfId="2010" priority="42">
      <formula>AND((E6/$E$5)&gt;0.4,(E6/$E$5)&lt;=0.6)</formula>
    </cfRule>
  </conditionalFormatting>
  <conditionalFormatting sqref="E6:E14">
    <cfRule type="expression" dxfId="2009" priority="43">
      <formula>AND((E6/$E$5)&gt;0.6,(E6/$E$5)&lt;=0.8)</formula>
    </cfRule>
  </conditionalFormatting>
  <conditionalFormatting sqref="E6:E14">
    <cfRule type="expression" dxfId="2008" priority="44">
      <formula>(E6/$E$5)&gt;0.8</formula>
    </cfRule>
  </conditionalFormatting>
  <conditionalFormatting sqref="F6:F14">
    <cfRule type="expression" dxfId="2007" priority="45">
      <formula>AND((F6/$F$5)&gt;0.2,(F6/$F$5)&lt;=0.4)</formula>
    </cfRule>
  </conditionalFormatting>
  <conditionalFormatting sqref="F6:F14">
    <cfRule type="expression" dxfId="2006" priority="46">
      <formula>AND((F6/$F$5)*100&gt;0,(F6/$F$5)*100&lt;=20)</formula>
    </cfRule>
  </conditionalFormatting>
  <conditionalFormatting sqref="F6:F14">
    <cfRule type="expression" dxfId="2005" priority="47">
      <formula>AND((F6/$F$5)*100&gt;40,(F6/$F$5)*100&lt;=60)</formula>
    </cfRule>
  </conditionalFormatting>
  <conditionalFormatting sqref="F6:F14">
    <cfRule type="expression" dxfId="2004" priority="48">
      <formula>AND((F6/$F$5)*100&gt;60,(F6/$F$5)*100&lt;=80)</formula>
    </cfRule>
  </conditionalFormatting>
  <conditionalFormatting sqref="F6:F14">
    <cfRule type="expression" dxfId="2003" priority="49">
      <formula>(F6/$F$5)&gt;0.8</formula>
    </cfRule>
  </conditionalFormatting>
  <conditionalFormatting sqref="G7:G14">
    <cfRule type="expression" dxfId="2002" priority="50">
      <formula>AND((G7/$G$5)&gt;0,(G7/$G$5)&lt;=0.2)</formula>
    </cfRule>
  </conditionalFormatting>
  <conditionalFormatting sqref="G7:G14">
    <cfRule type="expression" dxfId="2001" priority="51">
      <formula>AND((G7/$G$5)&gt;0.2,(G7/$G$5)&lt;=0.4)</formula>
    </cfRule>
  </conditionalFormatting>
  <conditionalFormatting sqref="G7:G14">
    <cfRule type="expression" dxfId="2000" priority="52">
      <formula>AND((G7/$G$5)&gt;0.4,(G7/$G$5)&lt;=0.6)</formula>
    </cfRule>
  </conditionalFormatting>
  <conditionalFormatting sqref="G7:G14">
    <cfRule type="expression" dxfId="1999" priority="53">
      <formula>AND((G7/$G$5)&gt;0.6,(G7/$G$5)*100&lt;=0.8)</formula>
    </cfRule>
  </conditionalFormatting>
  <conditionalFormatting sqref="G7:G14">
    <cfRule type="expression" dxfId="1998" priority="54">
      <formula>(G7/$G$5)&gt;0.8</formula>
    </cfRule>
  </conditionalFormatting>
  <conditionalFormatting sqref="H6:H14">
    <cfRule type="expression" dxfId="1997" priority="55">
      <formula>AND((H6/$H$5)&gt;0,(H6/$H$5)&lt;=0.2)</formula>
    </cfRule>
  </conditionalFormatting>
  <conditionalFormatting sqref="H6:H14">
    <cfRule type="expression" dxfId="1996" priority="56">
      <formula>AND((H6/$H$5)&gt;0.2,(H6/$H$5)&lt;=0.4)</formula>
    </cfRule>
  </conditionalFormatting>
  <conditionalFormatting sqref="H6:H14">
    <cfRule type="expression" dxfId="1995" priority="57">
      <formula>AND((H6/$H$5)&gt;0.4,(H6/$H$5)&lt;=0.6)</formula>
    </cfRule>
  </conditionalFormatting>
  <conditionalFormatting sqref="H6:H14">
    <cfRule type="expression" dxfId="1994" priority="58">
      <formula>AND((H6/$H$5)&gt;0.6,(H6/$H$5)&lt;=0.8)</formula>
    </cfRule>
  </conditionalFormatting>
  <conditionalFormatting sqref="H6:H14">
    <cfRule type="expression" dxfId="1993" priority="59">
      <formula>(H6/$H$5)&gt;0.8</formula>
    </cfRule>
  </conditionalFormatting>
  <conditionalFormatting sqref="D7:P12 D13:L13 N13:P13 D14:P14 D6:F6 H6:P6">
    <cfRule type="containsBlanks" dxfId="1992" priority="60">
      <formula>LEN(TRIM(D6))=0</formula>
    </cfRule>
  </conditionalFormatting>
  <conditionalFormatting sqref="I6:I14">
    <cfRule type="expression" dxfId="1991" priority="61">
      <formula>AND((I6/$I$5)&gt;0,(I6/$I$5)&lt;=0.2)</formula>
    </cfRule>
  </conditionalFormatting>
  <conditionalFormatting sqref="I6:I14">
    <cfRule type="expression" dxfId="1990" priority="62">
      <formula>AND((I6/$I$5)&gt;0.2,(I6/$I$5)&lt;=0.4)</formula>
    </cfRule>
  </conditionalFormatting>
  <conditionalFormatting sqref="I6:I14">
    <cfRule type="expression" dxfId="1989" priority="63">
      <formula>AND((I6/$I$5)&gt;0.4,(I6/$I$5)&lt;=0.6)</formula>
    </cfRule>
  </conditionalFormatting>
  <conditionalFormatting sqref="I6:I14">
    <cfRule type="expression" dxfId="1988" priority="64">
      <formula>AND((I6/$I$5)&gt;0.6,(I6/$I$5)&lt;=0.8)</formula>
    </cfRule>
  </conditionalFormatting>
  <conditionalFormatting sqref="I6:I14">
    <cfRule type="expression" dxfId="1987" priority="65">
      <formula>(I6/$I$5)&gt;0.8</formula>
    </cfRule>
  </conditionalFormatting>
  <conditionalFormatting sqref="J6:J14">
    <cfRule type="expression" dxfId="1986" priority="66">
      <formula>AND((J6/$J$5)&gt;0,(J6/$J$5)&lt;=0.2)</formula>
    </cfRule>
  </conditionalFormatting>
  <conditionalFormatting sqref="J6:J14">
    <cfRule type="expression" dxfId="1985" priority="67">
      <formula>AND((J6/$J$5)&gt;0.2,(J6/$J$5)&lt;=0.4)</formula>
    </cfRule>
  </conditionalFormatting>
  <conditionalFormatting sqref="J6:J14">
    <cfRule type="expression" dxfId="1984" priority="68">
      <formula>AND((J6/$J$5)&gt;0.4,(J6/$J$5)&lt;=0.62)</formula>
    </cfRule>
  </conditionalFormatting>
  <conditionalFormatting sqref="J6:J14">
    <cfRule type="expression" dxfId="1983" priority="69">
      <formula>AND((J6/$J$5)&gt;0.6,(J6/$J$5)&lt;=0.8)</formula>
    </cfRule>
  </conditionalFormatting>
  <conditionalFormatting sqref="J6:J14">
    <cfRule type="expression" dxfId="1982" priority="70">
      <formula>(J6/$J$5)&gt;0.8</formula>
    </cfRule>
  </conditionalFormatting>
  <conditionalFormatting sqref="K6:K14">
    <cfRule type="expression" dxfId="1981" priority="71">
      <formula>AND((K6/$K$5)&gt;0,(K6/$K$5)&lt;=0.2)</formula>
    </cfRule>
  </conditionalFormatting>
  <conditionalFormatting sqref="K6:K14">
    <cfRule type="expression" dxfId="1980" priority="72">
      <formula>AND((K6/$K$5)&gt;0.2,(K6/$K$5)&lt;=0.4)</formula>
    </cfRule>
  </conditionalFormatting>
  <conditionalFormatting sqref="K6:K14">
    <cfRule type="expression" dxfId="1979" priority="73">
      <formula>AND((K6/$K$5)&gt;0.4,(K6/$K$5)&lt;=0.6)</formula>
    </cfRule>
  </conditionalFormatting>
  <conditionalFormatting sqref="K6:K14">
    <cfRule type="expression" dxfId="1978" priority="74">
      <formula>AND((K6/$K$5)&gt;0.6,(K6/$K$5)&lt;=0.8)</formula>
    </cfRule>
  </conditionalFormatting>
  <conditionalFormatting sqref="K6:K14">
    <cfRule type="expression" dxfId="1977" priority="75">
      <formula>(K6/$K$5)&gt;0.8</formula>
    </cfRule>
  </conditionalFormatting>
  <conditionalFormatting sqref="L6:L14">
    <cfRule type="expression" dxfId="1976" priority="76">
      <formula>AND((L6/$L$5)&gt;0,(L6/$L$5)&lt;=0.2)</formula>
    </cfRule>
  </conditionalFormatting>
  <conditionalFormatting sqref="L6:L14">
    <cfRule type="expression" dxfId="1975" priority="77">
      <formula>AND((L6/$L$5)&gt;0.2,(L6/$L$5)&lt;=0.4)</formula>
    </cfRule>
  </conditionalFormatting>
  <conditionalFormatting sqref="L6:L14">
    <cfRule type="expression" dxfId="1974" priority="78">
      <formula>AND((L6/$L$5)&gt;0.4,(L6/$L$5)&lt;=0.6)</formula>
    </cfRule>
  </conditionalFormatting>
  <conditionalFormatting sqref="L6:L14">
    <cfRule type="expression" dxfId="1973" priority="79">
      <formula>AND((L6/$L$5)&gt;0.6,(L6/$L$5)&lt;=0.8)</formula>
    </cfRule>
  </conditionalFormatting>
  <conditionalFormatting sqref="L6:L14">
    <cfRule type="expression" dxfId="1972" priority="80">
      <formula>(L6/$L$5)&gt;0.8</formula>
    </cfRule>
  </conditionalFormatting>
  <conditionalFormatting sqref="M6:M12 M14">
    <cfRule type="expression" dxfId="1971" priority="81">
      <formula>AND((M6/$M$5)&gt;0,(M6/$M$5)&lt;=0.2)</formula>
    </cfRule>
  </conditionalFormatting>
  <conditionalFormatting sqref="M6:M12 M14">
    <cfRule type="expression" dxfId="1970" priority="82">
      <formula>AND((M6/$M$5)&gt;0.2,(M6/$M$5)&lt;=0.4)</formula>
    </cfRule>
  </conditionalFormatting>
  <conditionalFormatting sqref="M6:M12 M14">
    <cfRule type="expression" dxfId="1969" priority="83">
      <formula>AND((M6/$M$5)&gt;0.4,(M6/$M$5)&lt;=0.6)</formula>
    </cfRule>
  </conditionalFormatting>
  <conditionalFormatting sqref="M6:M12 M14">
    <cfRule type="expression" dxfId="1968" priority="84">
      <formula>AND((M6/$M$5)&gt;0.6,(M6/$M$5)&lt;=0.8)</formula>
    </cfRule>
  </conditionalFormatting>
  <conditionalFormatting sqref="M6:M12 M14">
    <cfRule type="expression" dxfId="1967" priority="85">
      <formula>(M6/$M$5)&gt;0.8</formula>
    </cfRule>
  </conditionalFormatting>
  <conditionalFormatting sqref="N6:N14">
    <cfRule type="expression" dxfId="1966" priority="86">
      <formula>AND((N6/$N$5)&gt;0,(N6/$N$5)&lt;=0.2)</formula>
    </cfRule>
  </conditionalFormatting>
  <conditionalFormatting sqref="N6:N14">
    <cfRule type="expression" dxfId="1965" priority="87">
      <formula>AND((N6/$N$5)&gt;0.2,(N6/$N$5)&lt;=0.4)</formula>
    </cfRule>
  </conditionalFormatting>
  <conditionalFormatting sqref="N6:N14">
    <cfRule type="expression" dxfId="1964" priority="88">
      <formula>AND((N6/$N$5)&gt;0.4,(N6/$N$5)&lt;=0.6)</formula>
    </cfRule>
  </conditionalFormatting>
  <conditionalFormatting sqref="N6:N14">
    <cfRule type="expression" dxfId="1963" priority="89">
      <formula>AND((N6/$N$5)&gt;0.6,(N6/$N$5)&lt;=0.8)</formula>
    </cfRule>
  </conditionalFormatting>
  <conditionalFormatting sqref="N6:N14">
    <cfRule type="expression" dxfId="1962" priority="90">
      <formula>(N6/$N$5)&gt;0.8</formula>
    </cfRule>
  </conditionalFormatting>
  <conditionalFormatting sqref="O6:O14">
    <cfRule type="expression" dxfId="1961" priority="91">
      <formula>AND((O6/$O$5)&gt;0,(O6/$O$5)&lt;=0.2)</formula>
    </cfRule>
  </conditionalFormatting>
  <conditionalFormatting sqref="O6:O14">
    <cfRule type="expression" dxfId="1960" priority="92">
      <formula>AND((O6/$O$5)&gt;0.2,(O6/$O$5)&lt;=0.4)</formula>
    </cfRule>
  </conditionalFormatting>
  <conditionalFormatting sqref="O6:O14">
    <cfRule type="expression" dxfId="1959" priority="93">
      <formula>AND((O6/$O$5)&gt;0.4,(O6/$O$5)&lt;=0.6)</formula>
    </cfRule>
  </conditionalFormatting>
  <conditionalFormatting sqref="O6:O14">
    <cfRule type="expression" dxfId="1958" priority="94">
      <formula>AND((O6/$O$5)&gt;0.6,(O6/$O$5)&lt;=0.8)</formula>
    </cfRule>
  </conditionalFormatting>
  <conditionalFormatting sqref="O6:O14">
    <cfRule type="expression" dxfId="1957" priority="95">
      <formula>(O6/$O$5)&gt;0.8</formula>
    </cfRule>
  </conditionalFormatting>
  <conditionalFormatting sqref="P6:P14">
    <cfRule type="expression" dxfId="1956" priority="96">
      <formula>AND((P6/$P$5)&gt;0,(P6/$P$5)&lt;=0.2)</formula>
    </cfRule>
  </conditionalFormatting>
  <conditionalFormatting sqref="P6:P14">
    <cfRule type="expression" dxfId="1955" priority="97">
      <formula>AND((P6/$P$5)&gt;0.2,(P6/$P$5)&lt;=0.4)</formula>
    </cfRule>
  </conditionalFormatting>
  <conditionalFormatting sqref="P6:P14">
    <cfRule type="expression" dxfId="1954" priority="98">
      <formula>AND((P6/$P$5)&gt;0.4,(P6/$P$5)&lt;=0.6)</formula>
    </cfRule>
  </conditionalFormatting>
  <conditionalFormatting sqref="P6:P14">
    <cfRule type="expression" dxfId="1953" priority="99">
      <formula>AND((P6/$P$5)&gt;0.6,(P6/$P$5)&lt;=0.8)</formula>
    </cfRule>
  </conditionalFormatting>
  <conditionalFormatting sqref="P6:P14">
    <cfRule type="expression" dxfId="1952" priority="100">
      <formula>(P6/$P$5)&gt;0.8</formula>
    </cfRule>
  </conditionalFormatting>
  <conditionalFormatting sqref="Q5:R14">
    <cfRule type="containsBlanks" dxfId="1951" priority="101">
      <formula>LEN(TRIM(Q5))=0</formula>
    </cfRule>
  </conditionalFormatting>
  <conditionalFormatting sqref="Q6:R14 D5:P5 D13:L13 N13:P13 D14:P14 D7:P12 D6:F6 H6:P6">
    <cfRule type="cellIs" dxfId="1950" priority="102" operator="equal">
      <formula>0</formula>
    </cfRule>
  </conditionalFormatting>
  <conditionalFormatting sqref="R5">
    <cfRule type="cellIs" dxfId="1949" priority="34" operator="greaterThan">
      <formula>100</formula>
    </cfRule>
  </conditionalFormatting>
  <conditionalFormatting sqref="R5">
    <cfRule type="cellIs" dxfId="1948" priority="33" operator="lessThan">
      <formula>100</formula>
    </cfRule>
  </conditionalFormatting>
  <conditionalFormatting sqref="R6:R14">
    <cfRule type="top10" dxfId="1947" priority="32" rank="3"/>
  </conditionalFormatting>
  <conditionalFormatting sqref="G12">
    <cfRule type="expression" dxfId="1946" priority="27">
      <formula>AND((G12/$I$5)&gt;0,(G12/$I$5)&lt;=0.2)</formula>
    </cfRule>
  </conditionalFormatting>
  <conditionalFormatting sqref="G12">
    <cfRule type="expression" dxfId="1945" priority="28">
      <formula>AND((G12/$I$5)&gt;0.2,(G12/$I$5)&lt;=0.4)</formula>
    </cfRule>
  </conditionalFormatting>
  <conditionalFormatting sqref="G12">
    <cfRule type="expression" dxfId="1944" priority="29">
      <formula>AND((G12/$I$5)&gt;0.4,(G12/$I$5)&lt;=0.6)</formula>
    </cfRule>
  </conditionalFormatting>
  <conditionalFormatting sqref="G12">
    <cfRule type="expression" dxfId="1943" priority="30">
      <formula>AND((G12/$I$5)&gt;0.6,(G12/$I$5)&lt;=0.8)</formula>
    </cfRule>
  </conditionalFormatting>
  <conditionalFormatting sqref="G12">
    <cfRule type="expression" dxfId="1942" priority="31">
      <formula>(G12/$I$5)&gt;0.8</formula>
    </cfRule>
  </conditionalFormatting>
  <conditionalFormatting sqref="G12">
    <cfRule type="expression" dxfId="1941" priority="22">
      <formula>AND((G12/$E$5)&gt;0,(G12/$E$5)&lt;=0.2)</formula>
    </cfRule>
  </conditionalFormatting>
  <conditionalFormatting sqref="G12">
    <cfRule type="expression" dxfId="1940" priority="23">
      <formula>AND((G12/$E$5)&gt;0.2,(G12/$E$5)&lt;=0.4)</formula>
    </cfRule>
  </conditionalFormatting>
  <conditionalFormatting sqref="G12">
    <cfRule type="expression" dxfId="1939" priority="24">
      <formula>AND((G12/$E$5)&gt;0.4,(G12/$E$5)&lt;=0.6)</formula>
    </cfRule>
  </conditionalFormatting>
  <conditionalFormatting sqref="G12">
    <cfRule type="expression" dxfId="1938" priority="25">
      <formula>AND((G12/$E$5)&gt;0.6,(G12/$E$5)&lt;=0.8)</formula>
    </cfRule>
  </conditionalFormatting>
  <conditionalFormatting sqref="G12">
    <cfRule type="expression" dxfId="1937" priority="26">
      <formula>(G12/$E$5)&gt;0.8</formula>
    </cfRule>
  </conditionalFormatting>
  <conditionalFormatting sqref="M13">
    <cfRule type="containsBlanks" dxfId="1936" priority="15">
      <formula>LEN(TRIM(M13))=0</formula>
    </cfRule>
  </conditionalFormatting>
  <conditionalFormatting sqref="M13">
    <cfRule type="expression" dxfId="1935" priority="16">
      <formula>AND((M13/$M$5)&gt;0,(M13/$M$5)&lt;=0.2)</formula>
    </cfRule>
  </conditionalFormatting>
  <conditionalFormatting sqref="M13">
    <cfRule type="expression" dxfId="1934" priority="17">
      <formula>AND((M13/$M$5)&gt;0.2,(M13/$M$5)&lt;=0.4)</formula>
    </cfRule>
  </conditionalFormatting>
  <conditionalFormatting sqref="M13">
    <cfRule type="expression" dxfId="1933" priority="18">
      <formula>AND((M13/$M$5)&gt;0.4,(M13/$M$5)&lt;=0.6)</formula>
    </cfRule>
  </conditionalFormatting>
  <conditionalFormatting sqref="M13">
    <cfRule type="expression" dxfId="1932" priority="19">
      <formula>AND((M13/$M$5)&gt;0.6,(M13/$M$5)&lt;=0.8)</formula>
    </cfRule>
  </conditionalFormatting>
  <conditionalFormatting sqref="M13">
    <cfRule type="expression" dxfId="1931" priority="20">
      <formula>(M13/$M$5)&gt;0.8</formula>
    </cfRule>
  </conditionalFormatting>
  <conditionalFormatting sqref="M13">
    <cfRule type="cellIs" dxfId="1930" priority="21" operator="equal">
      <formula>0</formula>
    </cfRule>
  </conditionalFormatting>
  <conditionalFormatting sqref="M14">
    <cfRule type="expression" dxfId="1929" priority="10">
      <formula>AND((M14/$L$5)&gt;0,(M14/$L$5)&lt;=0.2)</formula>
    </cfRule>
  </conditionalFormatting>
  <conditionalFormatting sqref="M14">
    <cfRule type="expression" dxfId="1928" priority="11">
      <formula>AND((M14/$L$5)&gt;0.2,(M14/$L$5)&lt;=0.4)</formula>
    </cfRule>
  </conditionalFormatting>
  <conditionalFormatting sqref="M14">
    <cfRule type="expression" dxfId="1927" priority="12">
      <formula>AND((M14/$L$5)&gt;0.4,(M14/$L$5)&lt;=0.6)</formula>
    </cfRule>
  </conditionalFormatting>
  <conditionalFormatting sqref="M14">
    <cfRule type="expression" dxfId="1926" priority="13">
      <formula>AND((M14/$L$5)&gt;0.6,(M14/$L$5)&lt;=0.8)</formula>
    </cfRule>
  </conditionalFormatting>
  <conditionalFormatting sqref="M14">
    <cfRule type="expression" dxfId="1925" priority="14">
      <formula>(M14/$L$5)&gt;0.8</formula>
    </cfRule>
  </conditionalFormatting>
  <conditionalFormatting sqref="G6">
    <cfRule type="containsBlanks" dxfId="1924" priority="3">
      <formula>LEN(TRIM(G6))=0</formula>
    </cfRule>
  </conditionalFormatting>
  <conditionalFormatting sqref="G6">
    <cfRule type="expression" dxfId="1923" priority="4">
      <formula>AND((G6/$J$5)&gt;0,(G6/$J$5)&lt;=0.2)</formula>
    </cfRule>
  </conditionalFormatting>
  <conditionalFormatting sqref="G6">
    <cfRule type="expression" dxfId="1922" priority="5">
      <formula>AND((G6/$J$5)&gt;0.2,(G6/$J$5)&lt;=0.4)</formula>
    </cfRule>
  </conditionalFormatting>
  <conditionalFormatting sqref="G6">
    <cfRule type="expression" dxfId="1921" priority="6">
      <formula>AND((G6/$J$5)&gt;0.4,(G6/$J$5)&lt;=0.62)</formula>
    </cfRule>
  </conditionalFormatting>
  <conditionalFormatting sqref="G6">
    <cfRule type="expression" dxfId="1920" priority="7">
      <formula>AND((G6/$J$5)&gt;0.6,(G6/$J$5)&lt;=0.8)</formula>
    </cfRule>
  </conditionalFormatting>
  <conditionalFormatting sqref="G6">
    <cfRule type="expression" dxfId="1919" priority="8">
      <formula>(G6/$J$5)&gt;0.8</formula>
    </cfRule>
  </conditionalFormatting>
  <conditionalFormatting sqref="G6">
    <cfRule type="cellIs" dxfId="1918" priority="9" operator="equal">
      <formula>0</formula>
    </cfRule>
  </conditionalFormatting>
  <conditionalFormatting sqref="D15:P15">
    <cfRule type="cellIs" dxfId="1917" priority="2" operator="greaterThan">
      <formula>D5</formula>
    </cfRule>
  </conditionalFormatting>
  <conditionalFormatting sqref="D15:P15">
    <cfRule type="cellIs" dxfId="1916" priority="1" operator="lessThan">
      <formula>D5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C845-5855-4B14-983A-9487905FA64F}">
  <dimension ref="A1:V17"/>
  <sheetViews>
    <sheetView topLeftCell="A2" workbookViewId="0">
      <selection activeCell="L9" sqref="L9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/>
      <c r="E5" s="30"/>
      <c r="F5" s="30"/>
      <c r="G5" s="30"/>
      <c r="H5" s="30">
        <v>5</v>
      </c>
      <c r="I5" s="30">
        <v>5</v>
      </c>
      <c r="J5" s="30">
        <v>5</v>
      </c>
      <c r="K5" s="30">
        <v>3</v>
      </c>
      <c r="L5" s="30">
        <v>5</v>
      </c>
      <c r="M5" s="30">
        <v>5</v>
      </c>
      <c r="N5" s="30"/>
      <c r="O5" s="30">
        <v>3.5</v>
      </c>
      <c r="P5" s="31">
        <v>3</v>
      </c>
      <c r="Q5" s="61">
        <f t="shared" ref="Q5:Q14" si="0">SUM(D5:P5)</f>
        <v>34.5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/>
      <c r="F6" s="33"/>
      <c r="G6" s="33"/>
      <c r="H6" s="68"/>
      <c r="I6" s="33"/>
      <c r="J6" s="33"/>
      <c r="K6" s="33"/>
      <c r="L6" s="33">
        <v>3.3</v>
      </c>
      <c r="M6" s="33"/>
      <c r="N6" s="33"/>
      <c r="O6" s="33"/>
      <c r="P6" s="34">
        <v>2.5</v>
      </c>
      <c r="Q6" s="63">
        <f t="shared" si="0"/>
        <v>5.8</v>
      </c>
      <c r="R6" s="64">
        <f t="shared" ref="R6:R14" si="1">IF($Q$5=0,0,Q6/$Q$5*100)</f>
        <v>16.811594202898551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>
        <v>3.5</v>
      </c>
      <c r="I7" s="33"/>
      <c r="J7" s="33"/>
      <c r="K7" s="33"/>
      <c r="L7" s="33"/>
      <c r="M7" s="33"/>
      <c r="N7" s="33"/>
      <c r="O7" s="33"/>
      <c r="P7" s="34"/>
      <c r="Q7" s="63">
        <f t="shared" si="0"/>
        <v>3.5</v>
      </c>
      <c r="R7" s="64">
        <f t="shared" si="1"/>
        <v>10.144927536231885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/>
      <c r="F8" s="33"/>
      <c r="G8" s="33"/>
      <c r="H8" s="33"/>
      <c r="I8" s="33"/>
      <c r="J8" s="33">
        <v>4.5</v>
      </c>
      <c r="K8" s="33"/>
      <c r="L8" s="33"/>
      <c r="M8" s="33"/>
      <c r="N8" s="33"/>
      <c r="O8" s="33">
        <v>3</v>
      </c>
      <c r="P8" s="34"/>
      <c r="Q8" s="63">
        <f t="shared" si="0"/>
        <v>7.5</v>
      </c>
      <c r="R8" s="64">
        <f t="shared" si="1"/>
        <v>21.739130434782609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33">
        <v>4.4000000000000004</v>
      </c>
      <c r="J9" s="33"/>
      <c r="K9" s="33">
        <v>0.4</v>
      </c>
      <c r="L9" s="33"/>
      <c r="M9" s="33"/>
      <c r="N9" s="33"/>
      <c r="O9" s="33"/>
      <c r="P9" s="34"/>
      <c r="Q9" s="63">
        <f t="shared" si="0"/>
        <v>4.8000000000000007</v>
      </c>
      <c r="R9" s="64">
        <f t="shared" si="1"/>
        <v>13.913043478260873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>
        <v>1.5</v>
      </c>
      <c r="L10" s="33"/>
      <c r="M10" s="33">
        <v>2</v>
      </c>
      <c r="N10" s="33"/>
      <c r="O10" s="33"/>
      <c r="P10" s="34"/>
      <c r="Q10" s="63">
        <f t="shared" si="0"/>
        <v>3.5</v>
      </c>
      <c r="R10" s="64">
        <f t="shared" si="1"/>
        <v>10.144927536231885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0.5</v>
      </c>
      <c r="L11" s="33"/>
      <c r="M11" s="33"/>
      <c r="N11" s="33"/>
      <c r="O11" s="33"/>
      <c r="P11" s="34"/>
      <c r="Q11" s="63">
        <f t="shared" si="0"/>
        <v>0.5</v>
      </c>
      <c r="R11" s="64">
        <f t="shared" si="1"/>
        <v>1.4492753623188406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/>
      <c r="E12" s="33"/>
      <c r="F12" s="33"/>
      <c r="G12" s="33"/>
      <c r="H12" s="33"/>
      <c r="I12" s="33"/>
      <c r="J12" s="33"/>
      <c r="K12" s="33"/>
      <c r="L12" s="33">
        <v>1</v>
      </c>
      <c r="M12" s="33"/>
      <c r="N12" s="33"/>
      <c r="O12" s="33"/>
      <c r="P12" s="34"/>
      <c r="Q12" s="63">
        <f t="shared" si="0"/>
        <v>1</v>
      </c>
      <c r="R12" s="64">
        <f t="shared" si="1"/>
        <v>2.8985507246376812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/>
      <c r="E13" s="33"/>
      <c r="F13" s="33"/>
      <c r="G13" s="33"/>
      <c r="H13" s="33">
        <v>0.5</v>
      </c>
      <c r="I13" s="33">
        <v>0.1</v>
      </c>
      <c r="J13" s="33">
        <v>0.5</v>
      </c>
      <c r="K13" s="33">
        <v>0.4</v>
      </c>
      <c r="L13" s="33">
        <v>0.2</v>
      </c>
      <c r="M13" s="33">
        <v>0.3</v>
      </c>
      <c r="N13" s="33"/>
      <c r="O13" s="33">
        <v>0.5</v>
      </c>
      <c r="P13" s="34">
        <v>0.5</v>
      </c>
      <c r="Q13" s="63">
        <f t="shared" si="0"/>
        <v>3</v>
      </c>
      <c r="R13" s="64">
        <f t="shared" si="1"/>
        <v>8.695652173913043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/>
      <c r="H14" s="59">
        <v>1</v>
      </c>
      <c r="I14" s="59">
        <v>0.5</v>
      </c>
      <c r="J14" s="59"/>
      <c r="K14" s="59">
        <v>0.2</v>
      </c>
      <c r="L14" s="59">
        <v>0.5</v>
      </c>
      <c r="M14" s="59">
        <v>2.7</v>
      </c>
      <c r="N14" s="59"/>
      <c r="O14" s="59"/>
      <c r="P14" s="60"/>
      <c r="Q14" s="65">
        <f t="shared" si="0"/>
        <v>4.9000000000000004</v>
      </c>
      <c r="R14" s="66">
        <f t="shared" si="1"/>
        <v>14.202898550724639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0</v>
      </c>
      <c r="E15" s="67">
        <f t="shared" si="2"/>
        <v>0</v>
      </c>
      <c r="F15" s="67">
        <f t="shared" si="2"/>
        <v>0</v>
      </c>
      <c r="G15" s="67">
        <f t="shared" si="2"/>
        <v>0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3</v>
      </c>
      <c r="L15" s="67">
        <f t="shared" si="2"/>
        <v>5</v>
      </c>
      <c r="M15" s="67">
        <f t="shared" si="2"/>
        <v>5</v>
      </c>
      <c r="N15" s="67">
        <f t="shared" si="2"/>
        <v>0</v>
      </c>
      <c r="O15" s="67">
        <f t="shared" si="2"/>
        <v>3.5</v>
      </c>
      <c r="P15" s="67">
        <f t="shared" si="2"/>
        <v>3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1915" priority="35">
      <formula>AND((D6/$D$5)&gt;0,(D6/$D$5)&lt;=0.2)</formula>
    </cfRule>
  </conditionalFormatting>
  <conditionalFormatting sqref="D6:D14">
    <cfRule type="expression" dxfId="1914" priority="36">
      <formula>AND((D6/$D$5)&gt;0.2,(D6/$D$5)&lt;=0.4)</formula>
    </cfRule>
  </conditionalFormatting>
  <conditionalFormatting sqref="D6:D14">
    <cfRule type="expression" dxfId="1913" priority="37">
      <formula>AND((D6/$D$5)*100&gt;40,(D6/$D$5)*100&lt;=60)</formula>
    </cfRule>
  </conditionalFormatting>
  <conditionalFormatting sqref="D6:D14">
    <cfRule type="expression" dxfId="1912" priority="38">
      <formula>AND((D6/$D$5)&gt;0.6,(D6/$D$5)&lt;=0.8)</formula>
    </cfRule>
  </conditionalFormatting>
  <conditionalFormatting sqref="D6:D14">
    <cfRule type="expression" dxfId="1911" priority="39">
      <formula>(D6/$D$5)&gt;0.8</formula>
    </cfRule>
  </conditionalFormatting>
  <conditionalFormatting sqref="E6:E14">
    <cfRule type="expression" dxfId="1910" priority="40">
      <formula>AND((E6/$E$5)&gt;0,(E6/$E$5)&lt;=0.2)</formula>
    </cfRule>
  </conditionalFormatting>
  <conditionalFormatting sqref="E6:E14">
    <cfRule type="expression" dxfId="1909" priority="41">
      <formula>AND((E6/$E$5)&gt;0.2,(E6/$E$5)&lt;=0.4)</formula>
    </cfRule>
  </conditionalFormatting>
  <conditionalFormatting sqref="E6:E14">
    <cfRule type="expression" dxfId="1908" priority="42">
      <formula>AND((E6/$E$5)&gt;0.4,(E6/$E$5)&lt;=0.6)</formula>
    </cfRule>
  </conditionalFormatting>
  <conditionalFormatting sqref="E6:E14">
    <cfRule type="expression" dxfId="1907" priority="43">
      <formula>AND((E6/$E$5)&gt;0.6,(E6/$E$5)&lt;=0.8)</formula>
    </cfRule>
  </conditionalFormatting>
  <conditionalFormatting sqref="E6:E14">
    <cfRule type="expression" dxfId="1906" priority="44">
      <formula>(E6/$E$5)&gt;0.8</formula>
    </cfRule>
  </conditionalFormatting>
  <conditionalFormatting sqref="F6:F14">
    <cfRule type="expression" dxfId="1905" priority="45">
      <formula>AND((F6/$F$5)&gt;0.2,(F6/$F$5)&lt;=0.4)</formula>
    </cfRule>
  </conditionalFormatting>
  <conditionalFormatting sqref="F6:F14">
    <cfRule type="expression" dxfId="1904" priority="46">
      <formula>AND((F6/$F$5)*100&gt;0,(F6/$F$5)*100&lt;=20)</formula>
    </cfRule>
  </conditionalFormatting>
  <conditionalFormatting sqref="F6:F14">
    <cfRule type="expression" dxfId="1903" priority="47">
      <formula>AND((F6/$F$5)*100&gt;40,(F6/$F$5)*100&lt;=60)</formula>
    </cfRule>
  </conditionalFormatting>
  <conditionalFormatting sqref="F6:F14">
    <cfRule type="expression" dxfId="1902" priority="48">
      <formula>AND((F6/$F$5)*100&gt;60,(F6/$F$5)*100&lt;=80)</formula>
    </cfRule>
  </conditionalFormatting>
  <conditionalFormatting sqref="F6:F14">
    <cfRule type="expression" dxfId="1901" priority="49">
      <formula>(F6/$F$5)&gt;0.8</formula>
    </cfRule>
  </conditionalFormatting>
  <conditionalFormatting sqref="G7:G14">
    <cfRule type="expression" dxfId="1900" priority="50">
      <formula>AND((G7/$G$5)&gt;0,(G7/$G$5)&lt;=0.2)</formula>
    </cfRule>
  </conditionalFormatting>
  <conditionalFormatting sqref="G7:G14">
    <cfRule type="expression" dxfId="1899" priority="51">
      <formula>AND((G7/$G$5)&gt;0.2,(G7/$G$5)&lt;=0.4)</formula>
    </cfRule>
  </conditionalFormatting>
  <conditionalFormatting sqref="G7:G14">
    <cfRule type="expression" dxfId="1898" priority="52">
      <formula>AND((G7/$G$5)&gt;0.4,(G7/$G$5)&lt;=0.6)</formula>
    </cfRule>
  </conditionalFormatting>
  <conditionalFormatting sqref="G7:G14">
    <cfRule type="expression" dxfId="1897" priority="53">
      <formula>AND((G7/$G$5)&gt;0.6,(G7/$G$5)*100&lt;=0.8)</formula>
    </cfRule>
  </conditionalFormatting>
  <conditionalFormatting sqref="G7:G14">
    <cfRule type="expression" dxfId="1896" priority="54">
      <formula>(G7/$G$5)&gt;0.8</formula>
    </cfRule>
  </conditionalFormatting>
  <conditionalFormatting sqref="H6:H14">
    <cfRule type="expression" dxfId="1895" priority="55">
      <formula>AND((H6/$H$5)&gt;0,(H6/$H$5)&lt;=0.2)</formula>
    </cfRule>
  </conditionalFormatting>
  <conditionalFormatting sqref="H6:H14">
    <cfRule type="expression" dxfId="1894" priority="56">
      <formula>AND((H6/$H$5)&gt;0.2,(H6/$H$5)&lt;=0.4)</formula>
    </cfRule>
  </conditionalFormatting>
  <conditionalFormatting sqref="H6:H14">
    <cfRule type="expression" dxfId="1893" priority="57">
      <formula>AND((H6/$H$5)&gt;0.4,(H6/$H$5)&lt;=0.6)</formula>
    </cfRule>
  </conditionalFormatting>
  <conditionalFormatting sqref="H6:H14">
    <cfRule type="expression" dxfId="1892" priority="58">
      <formula>AND((H6/$H$5)&gt;0.6,(H6/$H$5)&lt;=0.8)</formula>
    </cfRule>
  </conditionalFormatting>
  <conditionalFormatting sqref="H6:H14">
    <cfRule type="expression" dxfId="1891" priority="59">
      <formula>(H6/$H$5)&gt;0.8</formula>
    </cfRule>
  </conditionalFormatting>
  <conditionalFormatting sqref="D7:P12 D13:L13 N13:P13 D14:P14 D6:F6 H6:P6">
    <cfRule type="containsBlanks" dxfId="1890" priority="60">
      <formula>LEN(TRIM(D6))=0</formula>
    </cfRule>
  </conditionalFormatting>
  <conditionalFormatting sqref="I6:I14">
    <cfRule type="expression" dxfId="1889" priority="61">
      <formula>AND((I6/$I$5)&gt;0,(I6/$I$5)&lt;=0.2)</formula>
    </cfRule>
  </conditionalFormatting>
  <conditionalFormatting sqref="I6:I14">
    <cfRule type="expression" dxfId="1888" priority="62">
      <formula>AND((I6/$I$5)&gt;0.2,(I6/$I$5)&lt;=0.4)</formula>
    </cfRule>
  </conditionalFormatting>
  <conditionalFormatting sqref="I6:I14">
    <cfRule type="expression" dxfId="1887" priority="63">
      <formula>AND((I6/$I$5)&gt;0.4,(I6/$I$5)&lt;=0.6)</formula>
    </cfRule>
  </conditionalFormatting>
  <conditionalFormatting sqref="I6:I14">
    <cfRule type="expression" dxfId="1886" priority="64">
      <formula>AND((I6/$I$5)&gt;0.6,(I6/$I$5)&lt;=0.8)</formula>
    </cfRule>
  </conditionalFormatting>
  <conditionalFormatting sqref="I6:I14">
    <cfRule type="expression" dxfId="1885" priority="65">
      <formula>(I6/$I$5)&gt;0.8</formula>
    </cfRule>
  </conditionalFormatting>
  <conditionalFormatting sqref="J6:J14">
    <cfRule type="expression" dxfId="1884" priority="66">
      <formula>AND((J6/$J$5)&gt;0,(J6/$J$5)&lt;=0.2)</formula>
    </cfRule>
  </conditionalFormatting>
  <conditionalFormatting sqref="J6:J14">
    <cfRule type="expression" dxfId="1883" priority="67">
      <formula>AND((J6/$J$5)&gt;0.2,(J6/$J$5)&lt;=0.4)</formula>
    </cfRule>
  </conditionalFormatting>
  <conditionalFormatting sqref="J6:J14">
    <cfRule type="expression" dxfId="1882" priority="68">
      <formula>AND((J6/$J$5)&gt;0.4,(J6/$J$5)&lt;=0.62)</formula>
    </cfRule>
  </conditionalFormatting>
  <conditionalFormatting sqref="J6:J14">
    <cfRule type="expression" dxfId="1881" priority="69">
      <formula>AND((J6/$J$5)&gt;0.6,(J6/$J$5)&lt;=0.8)</formula>
    </cfRule>
  </conditionalFormatting>
  <conditionalFormatting sqref="J6:J14">
    <cfRule type="expression" dxfId="1880" priority="70">
      <formula>(J6/$J$5)&gt;0.8</formula>
    </cfRule>
  </conditionalFormatting>
  <conditionalFormatting sqref="K6:K14">
    <cfRule type="expression" dxfId="1879" priority="71">
      <formula>AND((K6/$K$5)&gt;0,(K6/$K$5)&lt;=0.2)</formula>
    </cfRule>
  </conditionalFormatting>
  <conditionalFormatting sqref="K6:K14">
    <cfRule type="expression" dxfId="1878" priority="72">
      <formula>AND((K6/$K$5)&gt;0.2,(K6/$K$5)&lt;=0.4)</formula>
    </cfRule>
  </conditionalFormatting>
  <conditionalFormatting sqref="K6:K14">
    <cfRule type="expression" dxfId="1877" priority="73">
      <formula>AND((K6/$K$5)&gt;0.4,(K6/$K$5)&lt;=0.6)</formula>
    </cfRule>
  </conditionalFormatting>
  <conditionalFormatting sqref="K6:K14">
    <cfRule type="expression" dxfId="1876" priority="74">
      <formula>AND((K6/$K$5)&gt;0.6,(K6/$K$5)&lt;=0.8)</formula>
    </cfRule>
  </conditionalFormatting>
  <conditionalFormatting sqref="K6:K14">
    <cfRule type="expression" dxfId="1875" priority="75">
      <formula>(K6/$K$5)&gt;0.8</formula>
    </cfRule>
  </conditionalFormatting>
  <conditionalFormatting sqref="L6:L14">
    <cfRule type="expression" dxfId="1874" priority="76">
      <formula>AND((L6/$L$5)&gt;0,(L6/$L$5)&lt;=0.2)</formula>
    </cfRule>
  </conditionalFormatting>
  <conditionalFormatting sqref="L6:L14">
    <cfRule type="expression" dxfId="1873" priority="77">
      <formula>AND((L6/$L$5)&gt;0.2,(L6/$L$5)&lt;=0.4)</formula>
    </cfRule>
  </conditionalFormatting>
  <conditionalFormatting sqref="L6:L14">
    <cfRule type="expression" dxfId="1872" priority="78">
      <formula>AND((L6/$L$5)&gt;0.4,(L6/$L$5)&lt;=0.6)</formula>
    </cfRule>
  </conditionalFormatting>
  <conditionalFormatting sqref="L6:L14">
    <cfRule type="expression" dxfId="1871" priority="79">
      <formula>AND((L6/$L$5)&gt;0.6,(L6/$L$5)&lt;=0.8)</formula>
    </cfRule>
  </conditionalFormatting>
  <conditionalFormatting sqref="L6:L14">
    <cfRule type="expression" dxfId="1870" priority="80">
      <formula>(L6/$L$5)&gt;0.8</formula>
    </cfRule>
  </conditionalFormatting>
  <conditionalFormatting sqref="M6:M12 M14">
    <cfRule type="expression" dxfId="1869" priority="81">
      <formula>AND((M6/$M$5)&gt;0,(M6/$M$5)&lt;=0.2)</formula>
    </cfRule>
  </conditionalFormatting>
  <conditionalFormatting sqref="M6:M12 M14">
    <cfRule type="expression" dxfId="1868" priority="82">
      <formula>AND((M6/$M$5)&gt;0.2,(M6/$M$5)&lt;=0.4)</formula>
    </cfRule>
  </conditionalFormatting>
  <conditionalFormatting sqref="M6:M12 M14">
    <cfRule type="expression" dxfId="1867" priority="83">
      <formula>AND((M6/$M$5)&gt;0.4,(M6/$M$5)&lt;=0.6)</formula>
    </cfRule>
  </conditionalFormatting>
  <conditionalFormatting sqref="M6:M12 M14">
    <cfRule type="expression" dxfId="1866" priority="84">
      <formula>AND((M6/$M$5)&gt;0.6,(M6/$M$5)&lt;=0.8)</formula>
    </cfRule>
  </conditionalFormatting>
  <conditionalFormatting sqref="M6:M12 M14">
    <cfRule type="expression" dxfId="1865" priority="85">
      <formula>(M6/$M$5)&gt;0.8</formula>
    </cfRule>
  </conditionalFormatting>
  <conditionalFormatting sqref="N6:N14">
    <cfRule type="expression" dxfId="1864" priority="86">
      <formula>AND((N6/$N$5)&gt;0,(N6/$N$5)&lt;=0.2)</formula>
    </cfRule>
  </conditionalFormatting>
  <conditionalFormatting sqref="N6:N14">
    <cfRule type="expression" dxfId="1863" priority="87">
      <formula>AND((N6/$N$5)&gt;0.2,(N6/$N$5)&lt;=0.4)</formula>
    </cfRule>
  </conditionalFormatting>
  <conditionalFormatting sqref="N6:N14">
    <cfRule type="expression" dxfId="1862" priority="88">
      <formula>AND((N6/$N$5)&gt;0.4,(N6/$N$5)&lt;=0.6)</formula>
    </cfRule>
  </conditionalFormatting>
  <conditionalFormatting sqref="N6:N14">
    <cfRule type="expression" dxfId="1861" priority="89">
      <formula>AND((N6/$N$5)&gt;0.6,(N6/$N$5)&lt;=0.8)</formula>
    </cfRule>
  </conditionalFormatting>
  <conditionalFormatting sqref="N6:N14">
    <cfRule type="expression" dxfId="1860" priority="90">
      <formula>(N6/$N$5)&gt;0.8</formula>
    </cfRule>
  </conditionalFormatting>
  <conditionalFormatting sqref="O6:O14">
    <cfRule type="expression" dxfId="1859" priority="91">
      <formula>AND((O6/$O$5)&gt;0,(O6/$O$5)&lt;=0.2)</formula>
    </cfRule>
  </conditionalFormatting>
  <conditionalFormatting sqref="O6:O14">
    <cfRule type="expression" dxfId="1858" priority="92">
      <formula>AND((O6/$O$5)&gt;0.2,(O6/$O$5)&lt;=0.4)</formula>
    </cfRule>
  </conditionalFormatting>
  <conditionalFormatting sqref="O6:O14">
    <cfRule type="expression" dxfId="1857" priority="93">
      <formula>AND((O6/$O$5)&gt;0.4,(O6/$O$5)&lt;=0.6)</formula>
    </cfRule>
  </conditionalFormatting>
  <conditionalFormatting sqref="O6:O14">
    <cfRule type="expression" dxfId="1856" priority="94">
      <formula>AND((O6/$O$5)&gt;0.6,(O6/$O$5)&lt;=0.8)</formula>
    </cfRule>
  </conditionalFormatting>
  <conditionalFormatting sqref="O6:O14">
    <cfRule type="expression" dxfId="1855" priority="95">
      <formula>(O6/$O$5)&gt;0.8</formula>
    </cfRule>
  </conditionalFormatting>
  <conditionalFormatting sqref="P6:P14">
    <cfRule type="expression" dxfId="1854" priority="96">
      <formula>AND((P6/$P$5)&gt;0,(P6/$P$5)&lt;=0.2)</formula>
    </cfRule>
  </conditionalFormatting>
  <conditionalFormatting sqref="P6:P14">
    <cfRule type="expression" dxfId="1853" priority="97">
      <formula>AND((P6/$P$5)&gt;0.2,(P6/$P$5)&lt;=0.4)</formula>
    </cfRule>
  </conditionalFormatting>
  <conditionalFormatting sqref="P6:P14">
    <cfRule type="expression" dxfId="1852" priority="98">
      <formula>AND((P6/$P$5)&gt;0.4,(P6/$P$5)&lt;=0.6)</formula>
    </cfRule>
  </conditionalFormatting>
  <conditionalFormatting sqref="P6:P14">
    <cfRule type="expression" dxfId="1851" priority="99">
      <formula>AND((P6/$P$5)&gt;0.6,(P6/$P$5)&lt;=0.8)</formula>
    </cfRule>
  </conditionalFormatting>
  <conditionalFormatting sqref="P6:P14">
    <cfRule type="expression" dxfId="1850" priority="100">
      <formula>(P6/$P$5)&gt;0.8</formula>
    </cfRule>
  </conditionalFormatting>
  <conditionalFormatting sqref="Q5:R14">
    <cfRule type="containsBlanks" dxfId="1849" priority="101">
      <formula>LEN(TRIM(Q5))=0</formula>
    </cfRule>
  </conditionalFormatting>
  <conditionalFormatting sqref="Q6:R14 D5:P5 D13:L13 N13:P13 D14:P14 D7:P12 D6:F6 H6:P6">
    <cfRule type="cellIs" dxfId="1848" priority="102" operator="equal">
      <formula>0</formula>
    </cfRule>
  </conditionalFormatting>
  <conditionalFormatting sqref="R5">
    <cfRule type="cellIs" dxfId="1847" priority="34" operator="greaterThan">
      <formula>100</formula>
    </cfRule>
  </conditionalFormatting>
  <conditionalFormatting sqref="R5">
    <cfRule type="cellIs" dxfId="1846" priority="33" operator="lessThan">
      <formula>100</formula>
    </cfRule>
  </conditionalFormatting>
  <conditionalFormatting sqref="R6:R14">
    <cfRule type="top10" dxfId="1845" priority="32" rank="3"/>
  </conditionalFormatting>
  <conditionalFormatting sqref="G12">
    <cfRule type="expression" dxfId="1844" priority="27">
      <formula>AND((G12/$I$5)&gt;0,(G12/$I$5)&lt;=0.2)</formula>
    </cfRule>
  </conditionalFormatting>
  <conditionalFormatting sqref="G12">
    <cfRule type="expression" dxfId="1843" priority="28">
      <formula>AND((G12/$I$5)&gt;0.2,(G12/$I$5)&lt;=0.4)</formula>
    </cfRule>
  </conditionalFormatting>
  <conditionalFormatting sqref="G12">
    <cfRule type="expression" dxfId="1842" priority="29">
      <formula>AND((G12/$I$5)&gt;0.4,(G12/$I$5)&lt;=0.6)</formula>
    </cfRule>
  </conditionalFormatting>
  <conditionalFormatting sqref="G12">
    <cfRule type="expression" dxfId="1841" priority="30">
      <formula>AND((G12/$I$5)&gt;0.6,(G12/$I$5)&lt;=0.8)</formula>
    </cfRule>
  </conditionalFormatting>
  <conditionalFormatting sqref="G12">
    <cfRule type="expression" dxfId="1840" priority="31">
      <formula>(G12/$I$5)&gt;0.8</formula>
    </cfRule>
  </conditionalFormatting>
  <conditionalFormatting sqref="G12">
    <cfRule type="expression" dxfId="1839" priority="22">
      <formula>AND((G12/$E$5)&gt;0,(G12/$E$5)&lt;=0.2)</formula>
    </cfRule>
  </conditionalFormatting>
  <conditionalFormatting sqref="G12">
    <cfRule type="expression" dxfId="1838" priority="23">
      <formula>AND((G12/$E$5)&gt;0.2,(G12/$E$5)&lt;=0.4)</formula>
    </cfRule>
  </conditionalFormatting>
  <conditionalFormatting sqref="G12">
    <cfRule type="expression" dxfId="1837" priority="24">
      <formula>AND((G12/$E$5)&gt;0.4,(G12/$E$5)&lt;=0.6)</formula>
    </cfRule>
  </conditionalFormatting>
  <conditionalFormatting sqref="G12">
    <cfRule type="expression" dxfId="1836" priority="25">
      <formula>AND((G12/$E$5)&gt;0.6,(G12/$E$5)&lt;=0.8)</formula>
    </cfRule>
  </conditionalFormatting>
  <conditionalFormatting sqref="G12">
    <cfRule type="expression" dxfId="1835" priority="26">
      <formula>(G12/$E$5)&gt;0.8</formula>
    </cfRule>
  </conditionalFormatting>
  <conditionalFormatting sqref="M13">
    <cfRule type="containsBlanks" dxfId="1834" priority="15">
      <formula>LEN(TRIM(M13))=0</formula>
    </cfRule>
  </conditionalFormatting>
  <conditionalFormatting sqref="M13">
    <cfRule type="expression" dxfId="1833" priority="16">
      <formula>AND((M13/$M$5)&gt;0,(M13/$M$5)&lt;=0.2)</formula>
    </cfRule>
  </conditionalFormatting>
  <conditionalFormatting sqref="M13">
    <cfRule type="expression" dxfId="1832" priority="17">
      <formula>AND((M13/$M$5)&gt;0.2,(M13/$M$5)&lt;=0.4)</formula>
    </cfRule>
  </conditionalFormatting>
  <conditionalFormatting sqref="M13">
    <cfRule type="expression" dxfId="1831" priority="18">
      <formula>AND((M13/$M$5)&gt;0.4,(M13/$M$5)&lt;=0.6)</formula>
    </cfRule>
  </conditionalFormatting>
  <conditionalFormatting sqref="M13">
    <cfRule type="expression" dxfId="1830" priority="19">
      <formula>AND((M13/$M$5)&gt;0.6,(M13/$M$5)&lt;=0.8)</formula>
    </cfRule>
  </conditionalFormatting>
  <conditionalFormatting sqref="M13">
    <cfRule type="expression" dxfId="1829" priority="20">
      <formula>(M13/$M$5)&gt;0.8</formula>
    </cfRule>
  </conditionalFormatting>
  <conditionalFormatting sqref="M13">
    <cfRule type="cellIs" dxfId="1828" priority="21" operator="equal">
      <formula>0</formula>
    </cfRule>
  </conditionalFormatting>
  <conditionalFormatting sqref="M14">
    <cfRule type="expression" dxfId="1827" priority="10">
      <formula>AND((M14/$L$5)&gt;0,(M14/$L$5)&lt;=0.2)</formula>
    </cfRule>
  </conditionalFormatting>
  <conditionalFormatting sqref="M14">
    <cfRule type="expression" dxfId="1826" priority="11">
      <formula>AND((M14/$L$5)&gt;0.2,(M14/$L$5)&lt;=0.4)</formula>
    </cfRule>
  </conditionalFormatting>
  <conditionalFormatting sqref="M14">
    <cfRule type="expression" dxfId="1825" priority="12">
      <formula>AND((M14/$L$5)&gt;0.4,(M14/$L$5)&lt;=0.6)</formula>
    </cfRule>
  </conditionalFormatting>
  <conditionalFormatting sqref="M14">
    <cfRule type="expression" dxfId="1824" priority="13">
      <formula>AND((M14/$L$5)&gt;0.6,(M14/$L$5)&lt;=0.8)</formula>
    </cfRule>
  </conditionalFormatting>
  <conditionalFormatting sqref="M14">
    <cfRule type="expression" dxfId="1823" priority="14">
      <formula>(M14/$L$5)&gt;0.8</formula>
    </cfRule>
  </conditionalFormatting>
  <conditionalFormatting sqref="G6">
    <cfRule type="containsBlanks" dxfId="1822" priority="3">
      <formula>LEN(TRIM(G6))=0</formula>
    </cfRule>
  </conditionalFormatting>
  <conditionalFormatting sqref="G6">
    <cfRule type="expression" dxfId="1821" priority="4">
      <formula>AND((G6/$J$5)&gt;0,(G6/$J$5)&lt;=0.2)</formula>
    </cfRule>
  </conditionalFormatting>
  <conditionalFormatting sqref="G6">
    <cfRule type="expression" dxfId="1820" priority="5">
      <formula>AND((G6/$J$5)&gt;0.2,(G6/$J$5)&lt;=0.4)</formula>
    </cfRule>
  </conditionalFormatting>
  <conditionalFormatting sqref="G6">
    <cfRule type="expression" dxfId="1819" priority="6">
      <formula>AND((G6/$J$5)&gt;0.4,(G6/$J$5)&lt;=0.62)</formula>
    </cfRule>
  </conditionalFormatting>
  <conditionalFormatting sqref="G6">
    <cfRule type="expression" dxfId="1818" priority="7">
      <formula>AND((G6/$J$5)&gt;0.6,(G6/$J$5)&lt;=0.8)</formula>
    </cfRule>
  </conditionalFormatting>
  <conditionalFormatting sqref="G6">
    <cfRule type="expression" dxfId="1817" priority="8">
      <formula>(G6/$J$5)&gt;0.8</formula>
    </cfRule>
  </conditionalFormatting>
  <conditionalFormatting sqref="G6">
    <cfRule type="cellIs" dxfId="1816" priority="9" operator="equal">
      <formula>0</formula>
    </cfRule>
  </conditionalFormatting>
  <conditionalFormatting sqref="D15:P15">
    <cfRule type="cellIs" dxfId="1815" priority="2" operator="greaterThan">
      <formula>D5</formula>
    </cfRule>
  </conditionalFormatting>
  <conditionalFormatting sqref="D15:P15">
    <cfRule type="cellIs" dxfId="1814" priority="1" operator="lessThan">
      <formula>D5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DD31-F91C-4662-B48F-A5E2895AE97C}">
  <dimension ref="A1:V17"/>
  <sheetViews>
    <sheetView topLeftCell="B2" workbookViewId="0">
      <selection activeCell="Q5" sqref="Q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4.5</v>
      </c>
      <c r="E5" s="30">
        <v>3.5</v>
      </c>
      <c r="F5" s="30"/>
      <c r="G5" s="30">
        <v>5</v>
      </c>
      <c r="H5" s="30">
        <v>3</v>
      </c>
      <c r="I5" s="30">
        <v>5</v>
      </c>
      <c r="J5" s="30">
        <v>5</v>
      </c>
      <c r="K5" s="30"/>
      <c r="L5" s="30">
        <v>5</v>
      </c>
      <c r="M5" s="30">
        <v>4.5</v>
      </c>
      <c r="N5" s="30">
        <v>2</v>
      </c>
      <c r="O5" s="30">
        <v>5</v>
      </c>
      <c r="P5" s="31"/>
      <c r="Q5" s="61">
        <f t="shared" ref="Q5:Q14" si="0">SUM(D5:P5)</f>
        <v>42.5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/>
      <c r="F6" s="33"/>
      <c r="G6" s="33">
        <v>3.2</v>
      </c>
      <c r="H6" s="68"/>
      <c r="I6" s="33"/>
      <c r="J6" s="33">
        <v>0.3</v>
      </c>
      <c r="K6" s="33"/>
      <c r="L6" s="33">
        <v>3.4</v>
      </c>
      <c r="M6" s="33">
        <v>0.5</v>
      </c>
      <c r="N6" s="33">
        <v>0.3</v>
      </c>
      <c r="O6" s="33"/>
      <c r="P6" s="34"/>
      <c r="Q6" s="63">
        <f t="shared" si="0"/>
        <v>7.7</v>
      </c>
      <c r="R6" s="64">
        <f t="shared" ref="R6:R14" si="1">IF($Q$5=0,0,Q6/$Q$5*100)</f>
        <v>18.117647058823529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>
        <v>3</v>
      </c>
      <c r="I7" s="33"/>
      <c r="J7" s="33"/>
      <c r="K7" s="33"/>
      <c r="L7" s="33"/>
      <c r="M7" s="33"/>
      <c r="N7" s="33"/>
      <c r="O7" s="33"/>
      <c r="P7" s="34"/>
      <c r="Q7" s="63">
        <f t="shared" si="0"/>
        <v>3</v>
      </c>
      <c r="R7" s="64">
        <f t="shared" si="1"/>
        <v>7.0588235294117645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3</v>
      </c>
      <c r="F8" s="33"/>
      <c r="G8" s="33">
        <v>0.6</v>
      </c>
      <c r="H8" s="33"/>
      <c r="I8" s="33">
        <v>0.7</v>
      </c>
      <c r="J8" s="33">
        <v>3</v>
      </c>
      <c r="K8" s="33"/>
      <c r="L8" s="33"/>
      <c r="M8" s="33"/>
      <c r="N8" s="33">
        <v>0.1</v>
      </c>
      <c r="O8" s="33">
        <v>4</v>
      </c>
      <c r="P8" s="34"/>
      <c r="Q8" s="63">
        <f t="shared" si="0"/>
        <v>11.399999999999999</v>
      </c>
      <c r="R8" s="64">
        <f t="shared" si="1"/>
        <v>26.823529411764703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0.4</v>
      </c>
      <c r="E9" s="33"/>
      <c r="F9" s="33"/>
      <c r="G9" s="33"/>
      <c r="H9" s="33"/>
      <c r="I9" s="33">
        <v>4</v>
      </c>
      <c r="J9" s="33"/>
      <c r="K9" s="33"/>
      <c r="L9" s="33"/>
      <c r="M9" s="33"/>
      <c r="N9" s="33"/>
      <c r="O9" s="33"/>
      <c r="P9" s="34"/>
      <c r="Q9" s="63">
        <f t="shared" si="0"/>
        <v>4.4000000000000004</v>
      </c>
      <c r="R9" s="64">
        <f t="shared" si="1"/>
        <v>10.352941176470591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/>
      <c r="L10" s="33"/>
      <c r="M10" s="33">
        <v>3</v>
      </c>
      <c r="N10" s="33"/>
      <c r="O10" s="33"/>
      <c r="P10" s="34"/>
      <c r="Q10" s="63">
        <f t="shared" si="0"/>
        <v>3</v>
      </c>
      <c r="R10" s="64">
        <f t="shared" si="1"/>
        <v>7.0588235294117645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4"/>
      <c r="Q11" s="63">
        <f t="shared" si="0"/>
        <v>0</v>
      </c>
      <c r="R11" s="64">
        <f t="shared" si="1"/>
        <v>0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4</v>
      </c>
      <c r="E12" s="33"/>
      <c r="F12" s="33"/>
      <c r="G12" s="33">
        <v>0.6</v>
      </c>
      <c r="H12" s="33"/>
      <c r="I12" s="33"/>
      <c r="J12" s="33"/>
      <c r="K12" s="33"/>
      <c r="L12" s="33"/>
      <c r="M12" s="33"/>
      <c r="N12" s="33"/>
      <c r="O12" s="33">
        <v>0.1</v>
      </c>
      <c r="P12" s="34"/>
      <c r="Q12" s="63">
        <f t="shared" si="0"/>
        <v>4.6999999999999993</v>
      </c>
      <c r="R12" s="64">
        <f t="shared" si="1"/>
        <v>11.058823529411763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0.1</v>
      </c>
      <c r="E13" s="33">
        <v>0.5</v>
      </c>
      <c r="F13" s="33"/>
      <c r="G13" s="33"/>
      <c r="H13" s="33"/>
      <c r="I13" s="33">
        <v>0.1</v>
      </c>
      <c r="J13" s="33">
        <v>0.5</v>
      </c>
      <c r="K13" s="33"/>
      <c r="L13" s="33">
        <v>0.1</v>
      </c>
      <c r="M13" s="33">
        <v>0.2</v>
      </c>
      <c r="N13" s="33">
        <v>0.1</v>
      </c>
      <c r="O13" s="33">
        <v>0.4</v>
      </c>
      <c r="P13" s="34"/>
      <c r="Q13" s="63">
        <f t="shared" si="0"/>
        <v>2</v>
      </c>
      <c r="R13" s="64">
        <f t="shared" si="1"/>
        <v>4.7058823529411766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>
        <v>0.6</v>
      </c>
      <c r="H14" s="59"/>
      <c r="I14" s="59">
        <v>0.2</v>
      </c>
      <c r="J14" s="59">
        <v>1.2</v>
      </c>
      <c r="K14" s="59"/>
      <c r="L14" s="59">
        <v>1.5</v>
      </c>
      <c r="M14" s="59">
        <v>0.8</v>
      </c>
      <c r="N14" s="59">
        <v>1.5</v>
      </c>
      <c r="O14" s="59">
        <v>0.5</v>
      </c>
      <c r="P14" s="60"/>
      <c r="Q14" s="65">
        <f t="shared" si="0"/>
        <v>6.3</v>
      </c>
      <c r="R14" s="66">
        <f t="shared" si="1"/>
        <v>14.823529411764705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4.5</v>
      </c>
      <c r="E15" s="67">
        <f t="shared" si="2"/>
        <v>3.5</v>
      </c>
      <c r="F15" s="67">
        <f t="shared" si="2"/>
        <v>0</v>
      </c>
      <c r="G15" s="67">
        <f t="shared" si="2"/>
        <v>5</v>
      </c>
      <c r="H15" s="67">
        <f t="shared" si="2"/>
        <v>3</v>
      </c>
      <c r="I15" s="67">
        <f t="shared" si="2"/>
        <v>5</v>
      </c>
      <c r="J15" s="67">
        <f t="shared" si="2"/>
        <v>5</v>
      </c>
      <c r="K15" s="67">
        <f t="shared" si="2"/>
        <v>0</v>
      </c>
      <c r="L15" s="67">
        <f t="shared" si="2"/>
        <v>5</v>
      </c>
      <c r="M15" s="67">
        <f t="shared" si="2"/>
        <v>4.5</v>
      </c>
      <c r="N15" s="67">
        <f t="shared" si="2"/>
        <v>2</v>
      </c>
      <c r="O15" s="67">
        <f t="shared" si="2"/>
        <v>5</v>
      </c>
      <c r="P15" s="67">
        <f t="shared" si="2"/>
        <v>0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1813" priority="35">
      <formula>AND((D6/$D$5)&gt;0,(D6/$D$5)&lt;=0.2)</formula>
    </cfRule>
  </conditionalFormatting>
  <conditionalFormatting sqref="D6:D14">
    <cfRule type="expression" dxfId="1812" priority="36">
      <formula>AND((D6/$D$5)&gt;0.2,(D6/$D$5)&lt;=0.4)</formula>
    </cfRule>
  </conditionalFormatting>
  <conditionalFormatting sqref="D6:D14">
    <cfRule type="expression" dxfId="1811" priority="37">
      <formula>AND((D6/$D$5)*100&gt;40,(D6/$D$5)*100&lt;=60)</formula>
    </cfRule>
  </conditionalFormatting>
  <conditionalFormatting sqref="D6:D14">
    <cfRule type="expression" dxfId="1810" priority="38">
      <formula>AND((D6/$D$5)&gt;0.6,(D6/$D$5)&lt;=0.8)</formula>
    </cfRule>
  </conditionalFormatting>
  <conditionalFormatting sqref="D6:D14">
    <cfRule type="expression" dxfId="1809" priority="39">
      <formula>(D6/$D$5)&gt;0.8</formula>
    </cfRule>
  </conditionalFormatting>
  <conditionalFormatting sqref="E6:E14">
    <cfRule type="expression" dxfId="1808" priority="40">
      <formula>AND((E6/$E$5)&gt;0,(E6/$E$5)&lt;=0.2)</formula>
    </cfRule>
  </conditionalFormatting>
  <conditionalFormatting sqref="E6:E14">
    <cfRule type="expression" dxfId="1807" priority="41">
      <formula>AND((E6/$E$5)&gt;0.2,(E6/$E$5)&lt;=0.4)</formula>
    </cfRule>
  </conditionalFormatting>
  <conditionalFormatting sqref="E6:E14">
    <cfRule type="expression" dxfId="1806" priority="42">
      <formula>AND((E6/$E$5)&gt;0.4,(E6/$E$5)&lt;=0.6)</formula>
    </cfRule>
  </conditionalFormatting>
  <conditionalFormatting sqref="E6:E14">
    <cfRule type="expression" dxfId="1805" priority="43">
      <formula>AND((E6/$E$5)&gt;0.6,(E6/$E$5)&lt;=0.8)</formula>
    </cfRule>
  </conditionalFormatting>
  <conditionalFormatting sqref="E6:E14">
    <cfRule type="expression" dxfId="1804" priority="44">
      <formula>(E6/$E$5)&gt;0.8</formula>
    </cfRule>
  </conditionalFormatting>
  <conditionalFormatting sqref="F6:F14">
    <cfRule type="expression" dxfId="1803" priority="45">
      <formula>AND((F6/$F$5)&gt;0.2,(F6/$F$5)&lt;=0.4)</formula>
    </cfRule>
  </conditionalFormatting>
  <conditionalFormatting sqref="F6:F14">
    <cfRule type="expression" dxfId="1802" priority="46">
      <formula>AND((F6/$F$5)*100&gt;0,(F6/$F$5)*100&lt;=20)</formula>
    </cfRule>
  </conditionalFormatting>
  <conditionalFormatting sqref="F6:F14">
    <cfRule type="expression" dxfId="1801" priority="47">
      <formula>AND((F6/$F$5)*100&gt;40,(F6/$F$5)*100&lt;=60)</formula>
    </cfRule>
  </conditionalFormatting>
  <conditionalFormatting sqref="F6:F14">
    <cfRule type="expression" dxfId="1800" priority="48">
      <formula>AND((F6/$F$5)*100&gt;60,(F6/$F$5)*100&lt;=80)</formula>
    </cfRule>
  </conditionalFormatting>
  <conditionalFormatting sqref="F6:F14">
    <cfRule type="expression" dxfId="1799" priority="49">
      <formula>(F6/$F$5)&gt;0.8</formula>
    </cfRule>
  </conditionalFormatting>
  <conditionalFormatting sqref="G7:G14">
    <cfRule type="expression" dxfId="1798" priority="50">
      <formula>AND((G7/$G$5)&gt;0,(G7/$G$5)&lt;=0.2)</formula>
    </cfRule>
  </conditionalFormatting>
  <conditionalFormatting sqref="G7:G14">
    <cfRule type="expression" dxfId="1797" priority="51">
      <formula>AND((G7/$G$5)&gt;0.2,(G7/$G$5)&lt;=0.4)</formula>
    </cfRule>
  </conditionalFormatting>
  <conditionalFormatting sqref="G7:G14">
    <cfRule type="expression" dxfId="1796" priority="52">
      <formula>AND((G7/$G$5)&gt;0.4,(G7/$G$5)&lt;=0.6)</formula>
    </cfRule>
  </conditionalFormatting>
  <conditionalFormatting sqref="G7:G14">
    <cfRule type="expression" dxfId="1795" priority="53">
      <formula>AND((G7/$G$5)&gt;0.6,(G7/$G$5)*100&lt;=0.8)</formula>
    </cfRule>
  </conditionalFormatting>
  <conditionalFormatting sqref="G7:G14">
    <cfRule type="expression" dxfId="1794" priority="54">
      <formula>(G7/$G$5)&gt;0.8</formula>
    </cfRule>
  </conditionalFormatting>
  <conditionalFormatting sqref="H6:H14">
    <cfRule type="expression" dxfId="1793" priority="55">
      <formula>AND((H6/$H$5)&gt;0,(H6/$H$5)&lt;=0.2)</formula>
    </cfRule>
  </conditionalFormatting>
  <conditionalFormatting sqref="H6:H14">
    <cfRule type="expression" dxfId="1792" priority="56">
      <formula>AND((H6/$H$5)&gt;0.2,(H6/$H$5)&lt;=0.4)</formula>
    </cfRule>
  </conditionalFormatting>
  <conditionalFormatting sqref="H6:H14">
    <cfRule type="expression" dxfId="1791" priority="57">
      <formula>AND((H6/$H$5)&gt;0.4,(H6/$H$5)&lt;=0.6)</formula>
    </cfRule>
  </conditionalFormatting>
  <conditionalFormatting sqref="H6:H14">
    <cfRule type="expression" dxfId="1790" priority="58">
      <formula>AND((H6/$H$5)&gt;0.6,(H6/$H$5)&lt;=0.8)</formula>
    </cfRule>
  </conditionalFormatting>
  <conditionalFormatting sqref="H6:H14">
    <cfRule type="expression" dxfId="1789" priority="59">
      <formula>(H6/$H$5)&gt;0.8</formula>
    </cfRule>
  </conditionalFormatting>
  <conditionalFormatting sqref="D7:P12 D13:L13 N13:P13 D14:P14 D6:F6 H6:P6">
    <cfRule type="containsBlanks" dxfId="1788" priority="60">
      <formula>LEN(TRIM(D6))=0</formula>
    </cfRule>
  </conditionalFormatting>
  <conditionalFormatting sqref="I6:I14">
    <cfRule type="expression" dxfId="1787" priority="61">
      <formula>AND((I6/$I$5)&gt;0,(I6/$I$5)&lt;=0.2)</formula>
    </cfRule>
  </conditionalFormatting>
  <conditionalFormatting sqref="I6:I14">
    <cfRule type="expression" dxfId="1786" priority="62">
      <formula>AND((I6/$I$5)&gt;0.2,(I6/$I$5)&lt;=0.4)</formula>
    </cfRule>
  </conditionalFormatting>
  <conditionalFormatting sqref="I6:I14">
    <cfRule type="expression" dxfId="1785" priority="63">
      <formula>AND((I6/$I$5)&gt;0.4,(I6/$I$5)&lt;=0.6)</formula>
    </cfRule>
  </conditionalFormatting>
  <conditionalFormatting sqref="I6:I14">
    <cfRule type="expression" dxfId="1784" priority="64">
      <formula>AND((I6/$I$5)&gt;0.6,(I6/$I$5)&lt;=0.8)</formula>
    </cfRule>
  </conditionalFormatting>
  <conditionalFormatting sqref="I6:I14">
    <cfRule type="expression" dxfId="1783" priority="65">
      <formula>(I6/$I$5)&gt;0.8</formula>
    </cfRule>
  </conditionalFormatting>
  <conditionalFormatting sqref="J6:J14">
    <cfRule type="expression" dxfId="1782" priority="66">
      <formula>AND((J6/$J$5)&gt;0,(J6/$J$5)&lt;=0.2)</formula>
    </cfRule>
  </conditionalFormatting>
  <conditionalFormatting sqref="J6:J14">
    <cfRule type="expression" dxfId="1781" priority="67">
      <formula>AND((J6/$J$5)&gt;0.2,(J6/$J$5)&lt;=0.4)</formula>
    </cfRule>
  </conditionalFormatting>
  <conditionalFormatting sqref="J6:J14">
    <cfRule type="expression" dxfId="1780" priority="68">
      <formula>AND((J6/$J$5)&gt;0.4,(J6/$J$5)&lt;=0.62)</formula>
    </cfRule>
  </conditionalFormatting>
  <conditionalFormatting sqref="J6:J14">
    <cfRule type="expression" dxfId="1779" priority="69">
      <formula>AND((J6/$J$5)&gt;0.6,(J6/$J$5)&lt;=0.8)</formula>
    </cfRule>
  </conditionalFormatting>
  <conditionalFormatting sqref="J6:J14">
    <cfRule type="expression" dxfId="1778" priority="70">
      <formula>(J6/$J$5)&gt;0.8</formula>
    </cfRule>
  </conditionalFormatting>
  <conditionalFormatting sqref="K6:K14">
    <cfRule type="expression" dxfId="1777" priority="71">
      <formula>AND((K6/$K$5)&gt;0,(K6/$K$5)&lt;=0.2)</formula>
    </cfRule>
  </conditionalFormatting>
  <conditionalFormatting sqref="K6:K14">
    <cfRule type="expression" dxfId="1776" priority="72">
      <formula>AND((K6/$K$5)&gt;0.2,(K6/$K$5)&lt;=0.4)</formula>
    </cfRule>
  </conditionalFormatting>
  <conditionalFormatting sqref="K6:K14">
    <cfRule type="expression" dxfId="1775" priority="73">
      <formula>AND((K6/$K$5)&gt;0.4,(K6/$K$5)&lt;=0.6)</formula>
    </cfRule>
  </conditionalFormatting>
  <conditionalFormatting sqref="K6:K14">
    <cfRule type="expression" dxfId="1774" priority="74">
      <formula>AND((K6/$K$5)&gt;0.6,(K6/$K$5)&lt;=0.8)</formula>
    </cfRule>
  </conditionalFormatting>
  <conditionalFormatting sqref="K6:K14">
    <cfRule type="expression" dxfId="1773" priority="75">
      <formula>(K6/$K$5)&gt;0.8</formula>
    </cfRule>
  </conditionalFormatting>
  <conditionalFormatting sqref="L6:L14">
    <cfRule type="expression" dxfId="1772" priority="76">
      <formula>AND((L6/$L$5)&gt;0,(L6/$L$5)&lt;=0.2)</formula>
    </cfRule>
  </conditionalFormatting>
  <conditionalFormatting sqref="L6:L14">
    <cfRule type="expression" dxfId="1771" priority="77">
      <formula>AND((L6/$L$5)&gt;0.2,(L6/$L$5)&lt;=0.4)</formula>
    </cfRule>
  </conditionalFormatting>
  <conditionalFormatting sqref="L6:L14">
    <cfRule type="expression" dxfId="1770" priority="78">
      <formula>AND((L6/$L$5)&gt;0.4,(L6/$L$5)&lt;=0.6)</formula>
    </cfRule>
  </conditionalFormatting>
  <conditionalFormatting sqref="L6:L14">
    <cfRule type="expression" dxfId="1769" priority="79">
      <formula>AND((L6/$L$5)&gt;0.6,(L6/$L$5)&lt;=0.8)</formula>
    </cfRule>
  </conditionalFormatting>
  <conditionalFormatting sqref="L6:L14">
    <cfRule type="expression" dxfId="1768" priority="80">
      <formula>(L6/$L$5)&gt;0.8</formula>
    </cfRule>
  </conditionalFormatting>
  <conditionalFormatting sqref="M6:M12 M14">
    <cfRule type="expression" dxfId="1767" priority="81">
      <formula>AND((M6/$M$5)&gt;0,(M6/$M$5)&lt;=0.2)</formula>
    </cfRule>
  </conditionalFormatting>
  <conditionalFormatting sqref="M6:M12 M14">
    <cfRule type="expression" dxfId="1766" priority="82">
      <formula>AND((M6/$M$5)&gt;0.2,(M6/$M$5)&lt;=0.4)</formula>
    </cfRule>
  </conditionalFormatting>
  <conditionalFormatting sqref="M6:M12 M14">
    <cfRule type="expression" dxfId="1765" priority="83">
      <formula>AND((M6/$M$5)&gt;0.4,(M6/$M$5)&lt;=0.6)</formula>
    </cfRule>
  </conditionalFormatting>
  <conditionalFormatting sqref="M6:M12 M14">
    <cfRule type="expression" dxfId="1764" priority="84">
      <formula>AND((M6/$M$5)&gt;0.6,(M6/$M$5)&lt;=0.8)</formula>
    </cfRule>
  </conditionalFormatting>
  <conditionalFormatting sqref="M6:M12 M14">
    <cfRule type="expression" dxfId="1763" priority="85">
      <formula>(M6/$M$5)&gt;0.8</formula>
    </cfRule>
  </conditionalFormatting>
  <conditionalFormatting sqref="N6:N14">
    <cfRule type="expression" dxfId="1762" priority="86">
      <formula>AND((N6/$N$5)&gt;0,(N6/$N$5)&lt;=0.2)</formula>
    </cfRule>
  </conditionalFormatting>
  <conditionalFormatting sqref="N6:N14">
    <cfRule type="expression" dxfId="1761" priority="87">
      <formula>AND((N6/$N$5)&gt;0.2,(N6/$N$5)&lt;=0.4)</formula>
    </cfRule>
  </conditionalFormatting>
  <conditionalFormatting sqref="N6:N14">
    <cfRule type="expression" dxfId="1760" priority="88">
      <formula>AND((N6/$N$5)&gt;0.4,(N6/$N$5)&lt;=0.6)</formula>
    </cfRule>
  </conditionalFormatting>
  <conditionalFormatting sqref="N6:N14">
    <cfRule type="expression" dxfId="1759" priority="89">
      <formula>AND((N6/$N$5)&gt;0.6,(N6/$N$5)&lt;=0.8)</formula>
    </cfRule>
  </conditionalFormatting>
  <conditionalFormatting sqref="N6:N14">
    <cfRule type="expression" dxfId="1758" priority="90">
      <formula>(N6/$N$5)&gt;0.8</formula>
    </cfRule>
  </conditionalFormatting>
  <conditionalFormatting sqref="O6:O14">
    <cfRule type="expression" dxfId="1757" priority="91">
      <formula>AND((O6/$O$5)&gt;0,(O6/$O$5)&lt;=0.2)</formula>
    </cfRule>
  </conditionalFormatting>
  <conditionalFormatting sqref="O6:O14">
    <cfRule type="expression" dxfId="1756" priority="92">
      <formula>AND((O6/$O$5)&gt;0.2,(O6/$O$5)&lt;=0.4)</formula>
    </cfRule>
  </conditionalFormatting>
  <conditionalFormatting sqref="O6:O14">
    <cfRule type="expression" dxfId="1755" priority="93">
      <formula>AND((O6/$O$5)&gt;0.4,(O6/$O$5)&lt;=0.6)</formula>
    </cfRule>
  </conditionalFormatting>
  <conditionalFormatting sqref="O6:O14">
    <cfRule type="expression" dxfId="1754" priority="94">
      <formula>AND((O6/$O$5)&gt;0.6,(O6/$O$5)&lt;=0.8)</formula>
    </cfRule>
  </conditionalFormatting>
  <conditionalFormatting sqref="O6:O14">
    <cfRule type="expression" dxfId="1753" priority="95">
      <formula>(O6/$O$5)&gt;0.8</formula>
    </cfRule>
  </conditionalFormatting>
  <conditionalFormatting sqref="P6:P14">
    <cfRule type="expression" dxfId="1752" priority="96">
      <formula>AND((P6/$P$5)&gt;0,(P6/$P$5)&lt;=0.2)</formula>
    </cfRule>
  </conditionalFormatting>
  <conditionalFormatting sqref="P6:P14">
    <cfRule type="expression" dxfId="1751" priority="97">
      <formula>AND((P6/$P$5)&gt;0.2,(P6/$P$5)&lt;=0.4)</formula>
    </cfRule>
  </conditionalFormatting>
  <conditionalFormatting sqref="P6:P14">
    <cfRule type="expression" dxfId="1750" priority="98">
      <formula>AND((P6/$P$5)&gt;0.4,(P6/$P$5)&lt;=0.6)</formula>
    </cfRule>
  </conditionalFormatting>
  <conditionalFormatting sqref="P6:P14">
    <cfRule type="expression" dxfId="1749" priority="99">
      <formula>AND((P6/$P$5)&gt;0.6,(P6/$P$5)&lt;=0.8)</formula>
    </cfRule>
  </conditionalFormatting>
  <conditionalFormatting sqref="P6:P14">
    <cfRule type="expression" dxfId="1748" priority="100">
      <formula>(P6/$P$5)&gt;0.8</formula>
    </cfRule>
  </conditionalFormatting>
  <conditionalFormatting sqref="Q5:R14">
    <cfRule type="containsBlanks" dxfId="1747" priority="101">
      <formula>LEN(TRIM(Q5))=0</formula>
    </cfRule>
  </conditionalFormatting>
  <conditionalFormatting sqref="Q6:R14 D5:P5 D13:L13 N13:P13 D14:P14 D7:P12 D6:F6 H6:P6">
    <cfRule type="cellIs" dxfId="1746" priority="102" operator="equal">
      <formula>0</formula>
    </cfRule>
  </conditionalFormatting>
  <conditionalFormatting sqref="R5">
    <cfRule type="cellIs" dxfId="1745" priority="34" operator="greaterThan">
      <formula>100</formula>
    </cfRule>
  </conditionalFormatting>
  <conditionalFormatting sqref="R5">
    <cfRule type="cellIs" dxfId="1744" priority="33" operator="lessThan">
      <formula>100</formula>
    </cfRule>
  </conditionalFormatting>
  <conditionalFormatting sqref="R6:R14">
    <cfRule type="top10" dxfId="1743" priority="32" rank="3"/>
  </conditionalFormatting>
  <conditionalFormatting sqref="G12">
    <cfRule type="expression" dxfId="1742" priority="27">
      <formula>AND((G12/$I$5)&gt;0,(G12/$I$5)&lt;=0.2)</formula>
    </cfRule>
  </conditionalFormatting>
  <conditionalFormatting sqref="G12">
    <cfRule type="expression" dxfId="1741" priority="28">
      <formula>AND((G12/$I$5)&gt;0.2,(G12/$I$5)&lt;=0.4)</formula>
    </cfRule>
  </conditionalFormatting>
  <conditionalFormatting sqref="G12">
    <cfRule type="expression" dxfId="1740" priority="29">
      <formula>AND((G12/$I$5)&gt;0.4,(G12/$I$5)&lt;=0.6)</formula>
    </cfRule>
  </conditionalFormatting>
  <conditionalFormatting sqref="G12">
    <cfRule type="expression" dxfId="1739" priority="30">
      <formula>AND((G12/$I$5)&gt;0.6,(G12/$I$5)&lt;=0.8)</formula>
    </cfRule>
  </conditionalFormatting>
  <conditionalFormatting sqref="G12">
    <cfRule type="expression" dxfId="1738" priority="31">
      <formula>(G12/$I$5)&gt;0.8</formula>
    </cfRule>
  </conditionalFormatting>
  <conditionalFormatting sqref="G12">
    <cfRule type="expression" dxfId="1737" priority="22">
      <formula>AND((G12/$E$5)&gt;0,(G12/$E$5)&lt;=0.2)</formula>
    </cfRule>
  </conditionalFormatting>
  <conditionalFormatting sqref="G12">
    <cfRule type="expression" dxfId="1736" priority="23">
      <formula>AND((G12/$E$5)&gt;0.2,(G12/$E$5)&lt;=0.4)</formula>
    </cfRule>
  </conditionalFormatting>
  <conditionalFormatting sqref="G12">
    <cfRule type="expression" dxfId="1735" priority="24">
      <formula>AND((G12/$E$5)&gt;0.4,(G12/$E$5)&lt;=0.6)</formula>
    </cfRule>
  </conditionalFormatting>
  <conditionalFormatting sqref="G12">
    <cfRule type="expression" dxfId="1734" priority="25">
      <formula>AND((G12/$E$5)&gt;0.6,(G12/$E$5)&lt;=0.8)</formula>
    </cfRule>
  </conditionalFormatting>
  <conditionalFormatting sqref="G12">
    <cfRule type="expression" dxfId="1733" priority="26">
      <formula>(G12/$E$5)&gt;0.8</formula>
    </cfRule>
  </conditionalFormatting>
  <conditionalFormatting sqref="M13">
    <cfRule type="containsBlanks" dxfId="1732" priority="15">
      <formula>LEN(TRIM(M13))=0</formula>
    </cfRule>
  </conditionalFormatting>
  <conditionalFormatting sqref="M13">
    <cfRule type="expression" dxfId="1731" priority="16">
      <formula>AND((M13/$M$5)&gt;0,(M13/$M$5)&lt;=0.2)</formula>
    </cfRule>
  </conditionalFormatting>
  <conditionalFormatting sqref="M13">
    <cfRule type="expression" dxfId="1730" priority="17">
      <formula>AND((M13/$M$5)&gt;0.2,(M13/$M$5)&lt;=0.4)</formula>
    </cfRule>
  </conditionalFormatting>
  <conditionalFormatting sqref="M13">
    <cfRule type="expression" dxfId="1729" priority="18">
      <formula>AND((M13/$M$5)&gt;0.4,(M13/$M$5)&lt;=0.6)</formula>
    </cfRule>
  </conditionalFormatting>
  <conditionalFormatting sqref="M13">
    <cfRule type="expression" dxfId="1728" priority="19">
      <formula>AND((M13/$M$5)&gt;0.6,(M13/$M$5)&lt;=0.8)</formula>
    </cfRule>
  </conditionalFormatting>
  <conditionalFormatting sqref="M13">
    <cfRule type="expression" dxfId="1727" priority="20">
      <formula>(M13/$M$5)&gt;0.8</formula>
    </cfRule>
  </conditionalFormatting>
  <conditionalFormatting sqref="M13">
    <cfRule type="cellIs" dxfId="1726" priority="21" operator="equal">
      <formula>0</formula>
    </cfRule>
  </conditionalFormatting>
  <conditionalFormatting sqref="M14">
    <cfRule type="expression" dxfId="1725" priority="10">
      <formula>AND((M14/$L$5)&gt;0,(M14/$L$5)&lt;=0.2)</formula>
    </cfRule>
  </conditionalFormatting>
  <conditionalFormatting sqref="M14">
    <cfRule type="expression" dxfId="1724" priority="11">
      <formula>AND((M14/$L$5)&gt;0.2,(M14/$L$5)&lt;=0.4)</formula>
    </cfRule>
  </conditionalFormatting>
  <conditionalFormatting sqref="M14">
    <cfRule type="expression" dxfId="1723" priority="12">
      <formula>AND((M14/$L$5)&gt;0.4,(M14/$L$5)&lt;=0.6)</formula>
    </cfRule>
  </conditionalFormatting>
  <conditionalFormatting sqref="M14">
    <cfRule type="expression" dxfId="1722" priority="13">
      <formula>AND((M14/$L$5)&gt;0.6,(M14/$L$5)&lt;=0.8)</formula>
    </cfRule>
  </conditionalFormatting>
  <conditionalFormatting sqref="M14">
    <cfRule type="expression" dxfId="1721" priority="14">
      <formula>(M14/$L$5)&gt;0.8</formula>
    </cfRule>
  </conditionalFormatting>
  <conditionalFormatting sqref="G6">
    <cfRule type="containsBlanks" dxfId="1720" priority="3">
      <formula>LEN(TRIM(G6))=0</formula>
    </cfRule>
  </conditionalFormatting>
  <conditionalFormatting sqref="G6">
    <cfRule type="expression" dxfId="1719" priority="4">
      <formula>AND((G6/$J$5)&gt;0,(G6/$J$5)&lt;=0.2)</formula>
    </cfRule>
  </conditionalFormatting>
  <conditionalFormatting sqref="G6">
    <cfRule type="expression" dxfId="1718" priority="5">
      <formula>AND((G6/$J$5)&gt;0.2,(G6/$J$5)&lt;=0.4)</formula>
    </cfRule>
  </conditionalFormatting>
  <conditionalFormatting sqref="G6">
    <cfRule type="expression" dxfId="1717" priority="6">
      <formula>AND((G6/$J$5)&gt;0.4,(G6/$J$5)&lt;=0.62)</formula>
    </cfRule>
  </conditionalFormatting>
  <conditionalFormatting sqref="G6">
    <cfRule type="expression" dxfId="1716" priority="7">
      <formula>AND((G6/$J$5)&gt;0.6,(G6/$J$5)&lt;=0.8)</formula>
    </cfRule>
  </conditionalFormatting>
  <conditionalFormatting sqref="G6">
    <cfRule type="expression" dxfId="1715" priority="8">
      <formula>(G6/$J$5)&gt;0.8</formula>
    </cfRule>
  </conditionalFormatting>
  <conditionalFormatting sqref="G6">
    <cfRule type="cellIs" dxfId="1714" priority="9" operator="equal">
      <formula>0</formula>
    </cfRule>
  </conditionalFormatting>
  <conditionalFormatting sqref="D15:P15">
    <cfRule type="cellIs" dxfId="1713" priority="2" operator="greaterThan">
      <formula>D5</formula>
    </cfRule>
  </conditionalFormatting>
  <conditionalFormatting sqref="D15:P15">
    <cfRule type="cellIs" dxfId="1712" priority="1" operator="lessThan">
      <formula>D5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ACF-0ED4-471A-A970-56FF3BB99817}">
  <dimension ref="A1:V17"/>
  <sheetViews>
    <sheetView workbookViewId="0">
      <selection activeCell="H5" sqref="H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5</v>
      </c>
      <c r="E5" s="30">
        <v>5</v>
      </c>
      <c r="F5" s="30">
        <v>3</v>
      </c>
      <c r="G5" s="30">
        <v>4</v>
      </c>
      <c r="H5" s="30"/>
      <c r="I5" s="30">
        <v>5</v>
      </c>
      <c r="J5" s="30">
        <v>4.5</v>
      </c>
      <c r="K5" s="30"/>
      <c r="L5" s="30">
        <v>5</v>
      </c>
      <c r="M5" s="30">
        <v>3</v>
      </c>
      <c r="N5" s="30">
        <v>4</v>
      </c>
      <c r="O5" s="30">
        <v>4.5</v>
      </c>
      <c r="P5" s="31"/>
      <c r="Q5" s="61">
        <f t="shared" ref="Q5:Q14" si="0">SUM(D5:P5)</f>
        <v>43</v>
      </c>
      <c r="R5" s="62">
        <f>IF($Q$5=0,"",SUM(Q6:Q14)/$Q$5*100)</f>
        <v>100.00000000000003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>
        <v>1.2</v>
      </c>
      <c r="F6" s="33">
        <v>1.3</v>
      </c>
      <c r="G6" s="33">
        <v>2</v>
      </c>
      <c r="H6" s="68"/>
      <c r="I6" s="33"/>
      <c r="J6" s="33">
        <v>0.8</v>
      </c>
      <c r="K6" s="33"/>
      <c r="L6" s="33">
        <v>0.5</v>
      </c>
      <c r="M6" s="33">
        <v>0.5</v>
      </c>
      <c r="N6" s="33">
        <v>0.2</v>
      </c>
      <c r="O6" s="33">
        <v>0.2</v>
      </c>
      <c r="P6" s="34"/>
      <c r="Q6" s="63">
        <f t="shared" si="0"/>
        <v>6.7</v>
      </c>
      <c r="R6" s="64">
        <f t="shared" ref="R6:R14" si="1">IF($Q$5=0,0,Q6/$Q$5*100)</f>
        <v>15.58139534883721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0.6</v>
      </c>
      <c r="G7" s="33"/>
      <c r="H7" s="33"/>
      <c r="I7" s="33"/>
      <c r="J7" s="33"/>
      <c r="K7" s="33"/>
      <c r="L7" s="33"/>
      <c r="M7" s="33"/>
      <c r="N7" s="33">
        <v>0.2</v>
      </c>
      <c r="O7" s="33"/>
      <c r="P7" s="34"/>
      <c r="Q7" s="63">
        <f t="shared" si="0"/>
        <v>0.8</v>
      </c>
      <c r="R7" s="64">
        <f t="shared" si="1"/>
        <v>1.8604651162790697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>
        <v>0.8</v>
      </c>
      <c r="E8" s="33">
        <v>3</v>
      </c>
      <c r="F8" s="33"/>
      <c r="G8" s="33">
        <v>0.5</v>
      </c>
      <c r="H8" s="33"/>
      <c r="I8" s="33"/>
      <c r="J8" s="33">
        <v>2.2000000000000002</v>
      </c>
      <c r="K8" s="33"/>
      <c r="L8" s="33">
        <v>1</v>
      </c>
      <c r="M8" s="33"/>
      <c r="N8" s="33">
        <v>3</v>
      </c>
      <c r="O8" s="33">
        <v>1.6</v>
      </c>
      <c r="P8" s="34"/>
      <c r="Q8" s="63">
        <f t="shared" si="0"/>
        <v>12.1</v>
      </c>
      <c r="R8" s="64">
        <f t="shared" si="1"/>
        <v>28.13953488372093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0.5</v>
      </c>
      <c r="E9" s="33"/>
      <c r="F9" s="33"/>
      <c r="G9" s="33"/>
      <c r="H9" s="33"/>
      <c r="I9" s="33">
        <v>4.5</v>
      </c>
      <c r="J9" s="33"/>
      <c r="K9" s="33"/>
      <c r="L9" s="33"/>
      <c r="M9" s="33"/>
      <c r="N9" s="33"/>
      <c r="O9" s="33"/>
      <c r="P9" s="34"/>
      <c r="Q9" s="63">
        <f t="shared" si="0"/>
        <v>5</v>
      </c>
      <c r="R9" s="64">
        <f t="shared" si="1"/>
        <v>11.627906976744185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/>
      <c r="L10" s="33"/>
      <c r="M10" s="33">
        <v>2.2999999999999998</v>
      </c>
      <c r="N10" s="33">
        <v>0.1</v>
      </c>
      <c r="O10" s="33"/>
      <c r="P10" s="34"/>
      <c r="Q10" s="63">
        <f t="shared" si="0"/>
        <v>2.4</v>
      </c>
      <c r="R10" s="64">
        <f t="shared" si="1"/>
        <v>5.5813953488372094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/>
      <c r="L11" s="33">
        <v>1</v>
      </c>
      <c r="M11" s="33"/>
      <c r="N11" s="33"/>
      <c r="O11" s="33"/>
      <c r="P11" s="34"/>
      <c r="Q11" s="63">
        <f t="shared" si="0"/>
        <v>1</v>
      </c>
      <c r="R11" s="64">
        <f t="shared" si="1"/>
        <v>2.3255813953488373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3.6</v>
      </c>
      <c r="E12" s="33"/>
      <c r="F12" s="33"/>
      <c r="G12" s="33">
        <v>1</v>
      </c>
      <c r="H12" s="33"/>
      <c r="I12" s="33"/>
      <c r="J12" s="33"/>
      <c r="K12" s="33"/>
      <c r="L12" s="33">
        <v>0.2</v>
      </c>
      <c r="M12" s="33"/>
      <c r="N12" s="33"/>
      <c r="O12" s="33">
        <v>0.8</v>
      </c>
      <c r="P12" s="34"/>
      <c r="Q12" s="63">
        <f t="shared" si="0"/>
        <v>5.6</v>
      </c>
      <c r="R12" s="64">
        <f t="shared" si="1"/>
        <v>13.023255813953488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0.1</v>
      </c>
      <c r="E13" s="33">
        <v>0.8</v>
      </c>
      <c r="F13" s="33">
        <v>0.3</v>
      </c>
      <c r="G13" s="33"/>
      <c r="H13" s="33"/>
      <c r="I13" s="33">
        <v>0.4</v>
      </c>
      <c r="J13" s="33">
        <v>0.5</v>
      </c>
      <c r="K13" s="33"/>
      <c r="L13" s="33">
        <v>0.3</v>
      </c>
      <c r="M13" s="33">
        <v>0.2</v>
      </c>
      <c r="N13" s="33">
        <v>0.2</v>
      </c>
      <c r="O13" s="33">
        <v>0.4</v>
      </c>
      <c r="P13" s="34"/>
      <c r="Q13" s="63">
        <f t="shared" si="0"/>
        <v>3.2</v>
      </c>
      <c r="R13" s="64">
        <f t="shared" si="1"/>
        <v>7.441860465116279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0.8</v>
      </c>
      <c r="G14" s="59">
        <v>0.5</v>
      </c>
      <c r="H14" s="59"/>
      <c r="I14" s="59">
        <v>0.1</v>
      </c>
      <c r="J14" s="59">
        <v>1</v>
      </c>
      <c r="K14" s="59"/>
      <c r="L14" s="59">
        <v>2</v>
      </c>
      <c r="M14" s="59"/>
      <c r="N14" s="59">
        <v>0.3</v>
      </c>
      <c r="O14" s="59">
        <v>1.5</v>
      </c>
      <c r="P14" s="60"/>
      <c r="Q14" s="65">
        <f t="shared" si="0"/>
        <v>6.2</v>
      </c>
      <c r="R14" s="66">
        <f t="shared" si="1"/>
        <v>14.418604651162791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3</v>
      </c>
      <c r="G15" s="67">
        <f t="shared" si="2"/>
        <v>4</v>
      </c>
      <c r="H15" s="67">
        <f t="shared" si="2"/>
        <v>0</v>
      </c>
      <c r="I15" s="67">
        <f t="shared" si="2"/>
        <v>5</v>
      </c>
      <c r="J15" s="67">
        <f t="shared" si="2"/>
        <v>4.5</v>
      </c>
      <c r="K15" s="67">
        <f t="shared" si="2"/>
        <v>0</v>
      </c>
      <c r="L15" s="67">
        <f t="shared" si="2"/>
        <v>5</v>
      </c>
      <c r="M15" s="67">
        <f t="shared" si="2"/>
        <v>3</v>
      </c>
      <c r="N15" s="67">
        <f t="shared" si="2"/>
        <v>4</v>
      </c>
      <c r="O15" s="67">
        <f t="shared" si="2"/>
        <v>4.5</v>
      </c>
      <c r="P15" s="67">
        <f t="shared" si="2"/>
        <v>0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1711" priority="35">
      <formula>AND((D6/$D$5)&gt;0,(D6/$D$5)&lt;=0.2)</formula>
    </cfRule>
  </conditionalFormatting>
  <conditionalFormatting sqref="D6:D14">
    <cfRule type="expression" dxfId="1710" priority="36">
      <formula>AND((D6/$D$5)&gt;0.2,(D6/$D$5)&lt;=0.4)</formula>
    </cfRule>
  </conditionalFormatting>
  <conditionalFormatting sqref="D6:D14">
    <cfRule type="expression" dxfId="1709" priority="37">
      <formula>AND((D6/$D$5)*100&gt;40,(D6/$D$5)*100&lt;=60)</formula>
    </cfRule>
  </conditionalFormatting>
  <conditionalFormatting sqref="D6:D14">
    <cfRule type="expression" dxfId="1708" priority="38">
      <formula>AND((D6/$D$5)&gt;0.6,(D6/$D$5)&lt;=0.8)</formula>
    </cfRule>
  </conditionalFormatting>
  <conditionalFormatting sqref="D6:D14">
    <cfRule type="expression" dxfId="1707" priority="39">
      <formula>(D6/$D$5)&gt;0.8</formula>
    </cfRule>
  </conditionalFormatting>
  <conditionalFormatting sqref="E6:E14">
    <cfRule type="expression" dxfId="1706" priority="40">
      <formula>AND((E6/$E$5)&gt;0,(E6/$E$5)&lt;=0.2)</formula>
    </cfRule>
  </conditionalFormatting>
  <conditionalFormatting sqref="E6:E14">
    <cfRule type="expression" dxfId="1705" priority="41">
      <formula>AND((E6/$E$5)&gt;0.2,(E6/$E$5)&lt;=0.4)</formula>
    </cfRule>
  </conditionalFormatting>
  <conditionalFormatting sqref="E6:E14">
    <cfRule type="expression" dxfId="1704" priority="42">
      <formula>AND((E6/$E$5)&gt;0.4,(E6/$E$5)&lt;=0.6)</formula>
    </cfRule>
  </conditionalFormatting>
  <conditionalFormatting sqref="E6:E14">
    <cfRule type="expression" dxfId="1703" priority="43">
      <formula>AND((E6/$E$5)&gt;0.6,(E6/$E$5)&lt;=0.8)</formula>
    </cfRule>
  </conditionalFormatting>
  <conditionalFormatting sqref="E6:E14">
    <cfRule type="expression" dxfId="1702" priority="44">
      <formula>(E6/$E$5)&gt;0.8</formula>
    </cfRule>
  </conditionalFormatting>
  <conditionalFormatting sqref="F6:F14">
    <cfRule type="expression" dxfId="1701" priority="45">
      <formula>AND((F6/$F$5)&gt;0.2,(F6/$F$5)&lt;=0.4)</formula>
    </cfRule>
  </conditionalFormatting>
  <conditionalFormatting sqref="F6:F14">
    <cfRule type="expression" dxfId="1700" priority="46">
      <formula>AND((F6/$F$5)*100&gt;0,(F6/$F$5)*100&lt;=20)</formula>
    </cfRule>
  </conditionalFormatting>
  <conditionalFormatting sqref="F6:F14">
    <cfRule type="expression" dxfId="1699" priority="47">
      <formula>AND((F6/$F$5)*100&gt;40,(F6/$F$5)*100&lt;=60)</formula>
    </cfRule>
  </conditionalFormatting>
  <conditionalFormatting sqref="F6:F14">
    <cfRule type="expression" dxfId="1698" priority="48">
      <formula>AND((F6/$F$5)*100&gt;60,(F6/$F$5)*100&lt;=80)</formula>
    </cfRule>
  </conditionalFormatting>
  <conditionalFormatting sqref="F6:F14">
    <cfRule type="expression" dxfId="1697" priority="49">
      <formula>(F6/$F$5)&gt;0.8</formula>
    </cfRule>
  </conditionalFormatting>
  <conditionalFormatting sqref="G7:G14">
    <cfRule type="expression" dxfId="1696" priority="50">
      <formula>AND((G7/$G$5)&gt;0,(G7/$G$5)&lt;=0.2)</formula>
    </cfRule>
  </conditionalFormatting>
  <conditionalFormatting sqref="G7:G14">
    <cfRule type="expression" dxfId="1695" priority="51">
      <formula>AND((G7/$G$5)&gt;0.2,(G7/$G$5)&lt;=0.4)</formula>
    </cfRule>
  </conditionalFormatting>
  <conditionalFormatting sqref="G7:G14">
    <cfRule type="expression" dxfId="1694" priority="52">
      <formula>AND((G7/$G$5)&gt;0.4,(G7/$G$5)&lt;=0.6)</formula>
    </cfRule>
  </conditionalFormatting>
  <conditionalFormatting sqref="G7:G14">
    <cfRule type="expression" dxfId="1693" priority="53">
      <formula>AND((G7/$G$5)&gt;0.6,(G7/$G$5)*100&lt;=0.8)</formula>
    </cfRule>
  </conditionalFormatting>
  <conditionalFormatting sqref="G7:G14">
    <cfRule type="expression" dxfId="1692" priority="54">
      <formula>(G7/$G$5)&gt;0.8</formula>
    </cfRule>
  </conditionalFormatting>
  <conditionalFormatting sqref="H6:H14">
    <cfRule type="expression" dxfId="1691" priority="55">
      <formula>AND((H6/$H$5)&gt;0,(H6/$H$5)&lt;=0.2)</formula>
    </cfRule>
  </conditionalFormatting>
  <conditionalFormatting sqref="H6:H14">
    <cfRule type="expression" dxfId="1690" priority="56">
      <formula>AND((H6/$H$5)&gt;0.2,(H6/$H$5)&lt;=0.4)</formula>
    </cfRule>
  </conditionalFormatting>
  <conditionalFormatting sqref="H6:H14">
    <cfRule type="expression" dxfId="1689" priority="57">
      <formula>AND((H6/$H$5)&gt;0.4,(H6/$H$5)&lt;=0.6)</formula>
    </cfRule>
  </conditionalFormatting>
  <conditionalFormatting sqref="H6:H14">
    <cfRule type="expression" dxfId="1688" priority="58">
      <formula>AND((H6/$H$5)&gt;0.6,(H6/$H$5)&lt;=0.8)</formula>
    </cfRule>
  </conditionalFormatting>
  <conditionalFormatting sqref="H6:H14">
    <cfRule type="expression" dxfId="1687" priority="59">
      <formula>(H6/$H$5)&gt;0.8</formula>
    </cfRule>
  </conditionalFormatting>
  <conditionalFormatting sqref="D7:P12 D13:L13 N13:P13 D14:P14 D6:F6 H6:P6">
    <cfRule type="containsBlanks" dxfId="1686" priority="60">
      <formula>LEN(TRIM(D6))=0</formula>
    </cfRule>
  </conditionalFormatting>
  <conditionalFormatting sqref="I6:I14">
    <cfRule type="expression" dxfId="1685" priority="61">
      <formula>AND((I6/$I$5)&gt;0,(I6/$I$5)&lt;=0.2)</formula>
    </cfRule>
  </conditionalFormatting>
  <conditionalFormatting sqref="I6:I14">
    <cfRule type="expression" dxfId="1684" priority="62">
      <formula>AND((I6/$I$5)&gt;0.2,(I6/$I$5)&lt;=0.4)</formula>
    </cfRule>
  </conditionalFormatting>
  <conditionalFormatting sqref="I6:I14">
    <cfRule type="expression" dxfId="1683" priority="63">
      <formula>AND((I6/$I$5)&gt;0.4,(I6/$I$5)&lt;=0.6)</formula>
    </cfRule>
  </conditionalFormatting>
  <conditionalFormatting sqref="I6:I14">
    <cfRule type="expression" dxfId="1682" priority="64">
      <formula>AND((I6/$I$5)&gt;0.6,(I6/$I$5)&lt;=0.8)</formula>
    </cfRule>
  </conditionalFormatting>
  <conditionalFormatting sqref="I6:I14">
    <cfRule type="expression" dxfId="1681" priority="65">
      <formula>(I6/$I$5)&gt;0.8</formula>
    </cfRule>
  </conditionalFormatting>
  <conditionalFormatting sqref="J6:J14">
    <cfRule type="expression" dxfId="1680" priority="66">
      <formula>AND((J6/$J$5)&gt;0,(J6/$J$5)&lt;=0.2)</formula>
    </cfRule>
  </conditionalFormatting>
  <conditionalFormatting sqref="J6:J14">
    <cfRule type="expression" dxfId="1679" priority="67">
      <formula>AND((J6/$J$5)&gt;0.2,(J6/$J$5)&lt;=0.4)</formula>
    </cfRule>
  </conditionalFormatting>
  <conditionalFormatting sqref="J6:J14">
    <cfRule type="expression" dxfId="1678" priority="68">
      <formula>AND((J6/$J$5)&gt;0.4,(J6/$J$5)&lt;=0.62)</formula>
    </cfRule>
  </conditionalFormatting>
  <conditionalFormatting sqref="J6:J14">
    <cfRule type="expression" dxfId="1677" priority="69">
      <formula>AND((J6/$J$5)&gt;0.6,(J6/$J$5)&lt;=0.8)</formula>
    </cfRule>
  </conditionalFormatting>
  <conditionalFormatting sqref="J6:J14">
    <cfRule type="expression" dxfId="1676" priority="70">
      <formula>(J6/$J$5)&gt;0.8</formula>
    </cfRule>
  </conditionalFormatting>
  <conditionalFormatting sqref="K6:K14">
    <cfRule type="expression" dxfId="1675" priority="71">
      <formula>AND((K6/$K$5)&gt;0,(K6/$K$5)&lt;=0.2)</formula>
    </cfRule>
  </conditionalFormatting>
  <conditionalFormatting sqref="K6:K14">
    <cfRule type="expression" dxfId="1674" priority="72">
      <formula>AND((K6/$K$5)&gt;0.2,(K6/$K$5)&lt;=0.4)</formula>
    </cfRule>
  </conditionalFormatting>
  <conditionalFormatting sqref="K6:K14">
    <cfRule type="expression" dxfId="1673" priority="73">
      <formula>AND((K6/$K$5)&gt;0.4,(K6/$K$5)&lt;=0.6)</formula>
    </cfRule>
  </conditionalFormatting>
  <conditionalFormatting sqref="K6:K14">
    <cfRule type="expression" dxfId="1672" priority="74">
      <formula>AND((K6/$K$5)&gt;0.6,(K6/$K$5)&lt;=0.8)</formula>
    </cfRule>
  </conditionalFormatting>
  <conditionalFormatting sqref="K6:K14">
    <cfRule type="expression" dxfId="1671" priority="75">
      <formula>(K6/$K$5)&gt;0.8</formula>
    </cfRule>
  </conditionalFormatting>
  <conditionalFormatting sqref="L6:L14">
    <cfRule type="expression" dxfId="1670" priority="76">
      <formula>AND((L6/$L$5)&gt;0,(L6/$L$5)&lt;=0.2)</formula>
    </cfRule>
  </conditionalFormatting>
  <conditionalFormatting sqref="L6:L14">
    <cfRule type="expression" dxfId="1669" priority="77">
      <formula>AND((L6/$L$5)&gt;0.2,(L6/$L$5)&lt;=0.4)</formula>
    </cfRule>
  </conditionalFormatting>
  <conditionalFormatting sqref="L6:L14">
    <cfRule type="expression" dxfId="1668" priority="78">
      <formula>AND((L6/$L$5)&gt;0.4,(L6/$L$5)&lt;=0.6)</formula>
    </cfRule>
  </conditionalFormatting>
  <conditionalFormatting sqref="L6:L14">
    <cfRule type="expression" dxfId="1667" priority="79">
      <formula>AND((L6/$L$5)&gt;0.6,(L6/$L$5)&lt;=0.8)</formula>
    </cfRule>
  </conditionalFormatting>
  <conditionalFormatting sqref="L6:L14">
    <cfRule type="expression" dxfId="1666" priority="80">
      <formula>(L6/$L$5)&gt;0.8</formula>
    </cfRule>
  </conditionalFormatting>
  <conditionalFormatting sqref="M6:M12 M14">
    <cfRule type="expression" dxfId="1665" priority="81">
      <formula>AND((M6/$M$5)&gt;0,(M6/$M$5)&lt;=0.2)</formula>
    </cfRule>
  </conditionalFormatting>
  <conditionalFormatting sqref="M6:M12 M14">
    <cfRule type="expression" dxfId="1664" priority="82">
      <formula>AND((M6/$M$5)&gt;0.2,(M6/$M$5)&lt;=0.4)</formula>
    </cfRule>
  </conditionalFormatting>
  <conditionalFormatting sqref="M6:M12 M14">
    <cfRule type="expression" dxfId="1663" priority="83">
      <formula>AND((M6/$M$5)&gt;0.4,(M6/$M$5)&lt;=0.6)</formula>
    </cfRule>
  </conditionalFormatting>
  <conditionalFormatting sqref="M6:M12 M14">
    <cfRule type="expression" dxfId="1662" priority="84">
      <formula>AND((M6/$M$5)&gt;0.6,(M6/$M$5)&lt;=0.8)</formula>
    </cfRule>
  </conditionalFormatting>
  <conditionalFormatting sqref="M6:M12 M14">
    <cfRule type="expression" dxfId="1661" priority="85">
      <formula>(M6/$M$5)&gt;0.8</formula>
    </cfRule>
  </conditionalFormatting>
  <conditionalFormatting sqref="N6:N14">
    <cfRule type="expression" dxfId="1660" priority="86">
      <formula>AND((N6/$N$5)&gt;0,(N6/$N$5)&lt;=0.2)</formula>
    </cfRule>
  </conditionalFormatting>
  <conditionalFormatting sqref="N6:N14">
    <cfRule type="expression" dxfId="1659" priority="87">
      <formula>AND((N6/$N$5)&gt;0.2,(N6/$N$5)&lt;=0.4)</formula>
    </cfRule>
  </conditionalFormatting>
  <conditionalFormatting sqref="N6:N14">
    <cfRule type="expression" dxfId="1658" priority="88">
      <formula>AND((N6/$N$5)&gt;0.4,(N6/$N$5)&lt;=0.6)</formula>
    </cfRule>
  </conditionalFormatting>
  <conditionalFormatting sqref="N6:N14">
    <cfRule type="expression" dxfId="1657" priority="89">
      <formula>AND((N6/$N$5)&gt;0.6,(N6/$N$5)&lt;=0.8)</formula>
    </cfRule>
  </conditionalFormatting>
  <conditionalFormatting sqref="N6:N14">
    <cfRule type="expression" dxfId="1656" priority="90">
      <formula>(N6/$N$5)&gt;0.8</formula>
    </cfRule>
  </conditionalFormatting>
  <conditionalFormatting sqref="O6:O14">
    <cfRule type="expression" dxfId="1655" priority="91">
      <formula>AND((O6/$O$5)&gt;0,(O6/$O$5)&lt;=0.2)</formula>
    </cfRule>
  </conditionalFormatting>
  <conditionalFormatting sqref="O6:O14">
    <cfRule type="expression" dxfId="1654" priority="92">
      <formula>AND((O6/$O$5)&gt;0.2,(O6/$O$5)&lt;=0.4)</formula>
    </cfRule>
  </conditionalFormatting>
  <conditionalFormatting sqref="O6:O14">
    <cfRule type="expression" dxfId="1653" priority="93">
      <formula>AND((O6/$O$5)&gt;0.4,(O6/$O$5)&lt;=0.6)</formula>
    </cfRule>
  </conditionalFormatting>
  <conditionalFormatting sqref="O6:O14">
    <cfRule type="expression" dxfId="1652" priority="94">
      <formula>AND((O6/$O$5)&gt;0.6,(O6/$O$5)&lt;=0.8)</formula>
    </cfRule>
  </conditionalFormatting>
  <conditionalFormatting sqref="O6:O14">
    <cfRule type="expression" dxfId="1651" priority="95">
      <formula>(O6/$O$5)&gt;0.8</formula>
    </cfRule>
  </conditionalFormatting>
  <conditionalFormatting sqref="P6:P14">
    <cfRule type="expression" dxfId="1650" priority="96">
      <formula>AND((P6/$P$5)&gt;0,(P6/$P$5)&lt;=0.2)</formula>
    </cfRule>
  </conditionalFormatting>
  <conditionalFormatting sqref="P6:P14">
    <cfRule type="expression" dxfId="1649" priority="97">
      <formula>AND((P6/$P$5)&gt;0.2,(P6/$P$5)&lt;=0.4)</formula>
    </cfRule>
  </conditionalFormatting>
  <conditionalFormatting sqref="P6:P14">
    <cfRule type="expression" dxfId="1648" priority="98">
      <formula>AND((P6/$P$5)&gt;0.4,(P6/$P$5)&lt;=0.6)</formula>
    </cfRule>
  </conditionalFormatting>
  <conditionalFormatting sqref="P6:P14">
    <cfRule type="expression" dxfId="1647" priority="99">
      <formula>AND((P6/$P$5)&gt;0.6,(P6/$P$5)&lt;=0.8)</formula>
    </cfRule>
  </conditionalFormatting>
  <conditionalFormatting sqref="P6:P14">
    <cfRule type="expression" dxfId="1646" priority="100">
      <formula>(P6/$P$5)&gt;0.8</formula>
    </cfRule>
  </conditionalFormatting>
  <conditionalFormatting sqref="Q5:R14">
    <cfRule type="containsBlanks" dxfId="1645" priority="101">
      <formula>LEN(TRIM(Q5))=0</formula>
    </cfRule>
  </conditionalFormatting>
  <conditionalFormatting sqref="Q6:R14 D5:P5 D13:L13 N13:P13 D14:P14 D7:P12 D6:F6 H6:P6">
    <cfRule type="cellIs" dxfId="1644" priority="102" operator="equal">
      <formula>0</formula>
    </cfRule>
  </conditionalFormatting>
  <conditionalFormatting sqref="R5">
    <cfRule type="cellIs" dxfId="1643" priority="34" operator="greaterThan">
      <formula>100</formula>
    </cfRule>
  </conditionalFormatting>
  <conditionalFormatting sqref="R5">
    <cfRule type="cellIs" dxfId="1642" priority="33" operator="lessThan">
      <formula>100</formula>
    </cfRule>
  </conditionalFormatting>
  <conditionalFormatting sqref="R6:R14">
    <cfRule type="top10" dxfId="1641" priority="32" rank="3"/>
  </conditionalFormatting>
  <conditionalFormatting sqref="G12">
    <cfRule type="expression" dxfId="1640" priority="27">
      <formula>AND((G12/$I$5)&gt;0,(G12/$I$5)&lt;=0.2)</formula>
    </cfRule>
  </conditionalFormatting>
  <conditionalFormatting sqref="G12">
    <cfRule type="expression" dxfId="1639" priority="28">
      <formula>AND((G12/$I$5)&gt;0.2,(G12/$I$5)&lt;=0.4)</formula>
    </cfRule>
  </conditionalFormatting>
  <conditionalFormatting sqref="G12">
    <cfRule type="expression" dxfId="1638" priority="29">
      <formula>AND((G12/$I$5)&gt;0.4,(G12/$I$5)&lt;=0.6)</formula>
    </cfRule>
  </conditionalFormatting>
  <conditionalFormatting sqref="G12">
    <cfRule type="expression" dxfId="1637" priority="30">
      <formula>AND((G12/$I$5)&gt;0.6,(G12/$I$5)&lt;=0.8)</formula>
    </cfRule>
  </conditionalFormatting>
  <conditionalFormatting sqref="G12">
    <cfRule type="expression" dxfId="1636" priority="31">
      <formula>(G12/$I$5)&gt;0.8</formula>
    </cfRule>
  </conditionalFormatting>
  <conditionalFormatting sqref="G12">
    <cfRule type="expression" dxfId="1635" priority="22">
      <formula>AND((G12/$E$5)&gt;0,(G12/$E$5)&lt;=0.2)</formula>
    </cfRule>
  </conditionalFormatting>
  <conditionalFormatting sqref="G12">
    <cfRule type="expression" dxfId="1634" priority="23">
      <formula>AND((G12/$E$5)&gt;0.2,(G12/$E$5)&lt;=0.4)</formula>
    </cfRule>
  </conditionalFormatting>
  <conditionalFormatting sqref="G12">
    <cfRule type="expression" dxfId="1633" priority="24">
      <formula>AND((G12/$E$5)&gt;0.4,(G12/$E$5)&lt;=0.6)</formula>
    </cfRule>
  </conditionalFormatting>
  <conditionalFormatting sqref="G12">
    <cfRule type="expression" dxfId="1632" priority="25">
      <formula>AND((G12/$E$5)&gt;0.6,(G12/$E$5)&lt;=0.8)</formula>
    </cfRule>
  </conditionalFormatting>
  <conditionalFormatting sqref="G12">
    <cfRule type="expression" dxfId="1631" priority="26">
      <formula>(G12/$E$5)&gt;0.8</formula>
    </cfRule>
  </conditionalFormatting>
  <conditionalFormatting sqref="M13">
    <cfRule type="containsBlanks" dxfId="1630" priority="15">
      <formula>LEN(TRIM(M13))=0</formula>
    </cfRule>
  </conditionalFormatting>
  <conditionalFormatting sqref="M13">
    <cfRule type="expression" dxfId="1629" priority="16">
      <formula>AND((M13/$M$5)&gt;0,(M13/$M$5)&lt;=0.2)</formula>
    </cfRule>
  </conditionalFormatting>
  <conditionalFormatting sqref="M13">
    <cfRule type="expression" dxfId="1628" priority="17">
      <formula>AND((M13/$M$5)&gt;0.2,(M13/$M$5)&lt;=0.4)</formula>
    </cfRule>
  </conditionalFormatting>
  <conditionalFormatting sqref="M13">
    <cfRule type="expression" dxfId="1627" priority="18">
      <formula>AND((M13/$M$5)&gt;0.4,(M13/$M$5)&lt;=0.6)</formula>
    </cfRule>
  </conditionalFormatting>
  <conditionalFormatting sqref="M13">
    <cfRule type="expression" dxfId="1626" priority="19">
      <formula>AND((M13/$M$5)&gt;0.6,(M13/$M$5)&lt;=0.8)</formula>
    </cfRule>
  </conditionalFormatting>
  <conditionalFormatting sqref="M13">
    <cfRule type="expression" dxfId="1625" priority="20">
      <formula>(M13/$M$5)&gt;0.8</formula>
    </cfRule>
  </conditionalFormatting>
  <conditionalFormatting sqref="M13">
    <cfRule type="cellIs" dxfId="1624" priority="21" operator="equal">
      <formula>0</formula>
    </cfRule>
  </conditionalFormatting>
  <conditionalFormatting sqref="M14">
    <cfRule type="expression" dxfId="1623" priority="10">
      <formula>AND((M14/$L$5)&gt;0,(M14/$L$5)&lt;=0.2)</formula>
    </cfRule>
  </conditionalFormatting>
  <conditionalFormatting sqref="M14">
    <cfRule type="expression" dxfId="1622" priority="11">
      <formula>AND((M14/$L$5)&gt;0.2,(M14/$L$5)&lt;=0.4)</formula>
    </cfRule>
  </conditionalFormatting>
  <conditionalFormatting sqref="M14">
    <cfRule type="expression" dxfId="1621" priority="12">
      <formula>AND((M14/$L$5)&gt;0.4,(M14/$L$5)&lt;=0.6)</formula>
    </cfRule>
  </conditionalFormatting>
  <conditionalFormatting sqref="M14">
    <cfRule type="expression" dxfId="1620" priority="13">
      <formula>AND((M14/$L$5)&gt;0.6,(M14/$L$5)&lt;=0.8)</formula>
    </cfRule>
  </conditionalFormatting>
  <conditionalFormatting sqref="M14">
    <cfRule type="expression" dxfId="1619" priority="14">
      <formula>(M14/$L$5)&gt;0.8</formula>
    </cfRule>
  </conditionalFormatting>
  <conditionalFormatting sqref="G6">
    <cfRule type="containsBlanks" dxfId="1618" priority="3">
      <formula>LEN(TRIM(G6))=0</formula>
    </cfRule>
  </conditionalFormatting>
  <conditionalFormatting sqref="G6">
    <cfRule type="expression" dxfId="1617" priority="4">
      <formula>AND((G6/$J$5)&gt;0,(G6/$J$5)&lt;=0.2)</formula>
    </cfRule>
  </conditionalFormatting>
  <conditionalFormatting sqref="G6">
    <cfRule type="expression" dxfId="1616" priority="5">
      <formula>AND((G6/$J$5)&gt;0.2,(G6/$J$5)&lt;=0.4)</formula>
    </cfRule>
  </conditionalFormatting>
  <conditionalFormatting sqref="G6">
    <cfRule type="expression" dxfId="1615" priority="6">
      <formula>AND((G6/$J$5)&gt;0.4,(G6/$J$5)&lt;=0.62)</formula>
    </cfRule>
  </conditionalFormatting>
  <conditionalFormatting sqref="G6">
    <cfRule type="expression" dxfId="1614" priority="7">
      <formula>AND((G6/$J$5)&gt;0.6,(G6/$J$5)&lt;=0.8)</formula>
    </cfRule>
  </conditionalFormatting>
  <conditionalFormatting sqref="G6">
    <cfRule type="expression" dxfId="1613" priority="8">
      <formula>(G6/$J$5)&gt;0.8</formula>
    </cfRule>
  </conditionalFormatting>
  <conditionalFormatting sqref="G6">
    <cfRule type="cellIs" dxfId="1612" priority="9" operator="equal">
      <formula>0</formula>
    </cfRule>
  </conditionalFormatting>
  <conditionalFormatting sqref="D15:P15">
    <cfRule type="cellIs" dxfId="1611" priority="2" operator="greaterThan">
      <formula>D5</formula>
    </cfRule>
  </conditionalFormatting>
  <conditionalFormatting sqref="D15:P15">
    <cfRule type="cellIs" dxfId="1610" priority="1" operator="lessThan">
      <formula>D5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194E-EF75-4D61-B514-05F158BB0EEC}">
  <dimension ref="A1:V17"/>
  <sheetViews>
    <sheetView workbookViewId="0">
      <selection activeCell="Q5" sqref="Q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4</v>
      </c>
      <c r="E5" s="30">
        <v>4</v>
      </c>
      <c r="F5" s="30"/>
      <c r="G5" s="30">
        <v>4</v>
      </c>
      <c r="H5" s="30">
        <v>4</v>
      </c>
      <c r="I5" s="30">
        <v>4</v>
      </c>
      <c r="J5" s="30">
        <v>4</v>
      </c>
      <c r="K5" s="30">
        <v>4</v>
      </c>
      <c r="L5" s="30">
        <v>4</v>
      </c>
      <c r="M5" s="30"/>
      <c r="N5" s="30">
        <v>4</v>
      </c>
      <c r="O5" s="30">
        <v>3</v>
      </c>
      <c r="P5" s="31"/>
      <c r="Q5" s="61">
        <f t="shared" ref="Q5:Q14" si="0">SUM(D5:P5)</f>
        <v>39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>
        <v>2</v>
      </c>
      <c r="F6" s="33"/>
      <c r="G6" s="33">
        <v>2</v>
      </c>
      <c r="H6" s="68"/>
      <c r="I6" s="33"/>
      <c r="J6" s="33">
        <v>1</v>
      </c>
      <c r="K6" s="33"/>
      <c r="L6" s="33">
        <v>1</v>
      </c>
      <c r="M6" s="33"/>
      <c r="N6" s="33">
        <v>2.5</v>
      </c>
      <c r="O6" s="33"/>
      <c r="P6" s="34"/>
      <c r="Q6" s="63">
        <f t="shared" si="0"/>
        <v>8.5</v>
      </c>
      <c r="R6" s="64">
        <f t="shared" ref="R6:R14" si="1">IF($Q$5=0,0,Q6/$Q$5*100)</f>
        <v>21.794871794871796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>
        <v>3.5</v>
      </c>
      <c r="I7" s="33"/>
      <c r="J7" s="33"/>
      <c r="K7" s="33"/>
      <c r="L7" s="33">
        <v>0.5</v>
      </c>
      <c r="M7" s="33"/>
      <c r="N7" s="33"/>
      <c r="O7" s="33"/>
      <c r="P7" s="34"/>
      <c r="Q7" s="63">
        <f t="shared" si="0"/>
        <v>4</v>
      </c>
      <c r="R7" s="64">
        <f t="shared" si="1"/>
        <v>10.256410256410255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>
        <v>0.5</v>
      </c>
      <c r="E8" s="33">
        <v>0.5</v>
      </c>
      <c r="F8" s="33"/>
      <c r="G8" s="33"/>
      <c r="H8" s="33"/>
      <c r="I8" s="33"/>
      <c r="J8" s="33">
        <v>1.5</v>
      </c>
      <c r="K8" s="33"/>
      <c r="L8" s="33"/>
      <c r="M8" s="33"/>
      <c r="N8" s="33">
        <v>0.2</v>
      </c>
      <c r="O8" s="33">
        <v>1.5</v>
      </c>
      <c r="P8" s="34"/>
      <c r="Q8" s="63">
        <f t="shared" si="0"/>
        <v>4.2</v>
      </c>
      <c r="R8" s="64">
        <f t="shared" si="1"/>
        <v>10.76923076923077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33">
        <v>3.5</v>
      </c>
      <c r="J9" s="33"/>
      <c r="K9" s="33">
        <v>1</v>
      </c>
      <c r="L9" s="33"/>
      <c r="M9" s="33"/>
      <c r="N9" s="33"/>
      <c r="O9" s="33"/>
      <c r="P9" s="34"/>
      <c r="Q9" s="63">
        <f t="shared" si="0"/>
        <v>4.5</v>
      </c>
      <c r="R9" s="64">
        <f t="shared" si="1"/>
        <v>11.538461538461538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>
        <v>0.25</v>
      </c>
      <c r="F10" s="33"/>
      <c r="G10" s="33">
        <v>0.3</v>
      </c>
      <c r="H10" s="33"/>
      <c r="I10" s="33"/>
      <c r="J10" s="33">
        <v>1.4</v>
      </c>
      <c r="K10" s="33">
        <v>0.2</v>
      </c>
      <c r="L10" s="33"/>
      <c r="M10" s="33"/>
      <c r="N10" s="33">
        <v>0.5</v>
      </c>
      <c r="O10" s="33"/>
      <c r="P10" s="34"/>
      <c r="Q10" s="63">
        <f t="shared" si="0"/>
        <v>2.65</v>
      </c>
      <c r="R10" s="64">
        <f t="shared" si="1"/>
        <v>6.7948717948717947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1.8</v>
      </c>
      <c r="L11" s="33">
        <v>0.5</v>
      </c>
      <c r="M11" s="33"/>
      <c r="N11" s="33"/>
      <c r="O11" s="33"/>
      <c r="P11" s="34"/>
      <c r="Q11" s="63">
        <f t="shared" si="0"/>
        <v>2.2999999999999998</v>
      </c>
      <c r="R11" s="64">
        <f t="shared" si="1"/>
        <v>5.8974358974358969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3</v>
      </c>
      <c r="E12" s="33">
        <v>0.5</v>
      </c>
      <c r="F12" s="33"/>
      <c r="G12" s="33">
        <v>1</v>
      </c>
      <c r="H12" s="33"/>
      <c r="I12" s="33"/>
      <c r="J12" s="33"/>
      <c r="K12" s="33"/>
      <c r="L12" s="33">
        <v>0.5</v>
      </c>
      <c r="M12" s="33"/>
      <c r="N12" s="33">
        <v>0.5</v>
      </c>
      <c r="O12" s="33"/>
      <c r="P12" s="34"/>
      <c r="Q12" s="63">
        <f t="shared" si="0"/>
        <v>5.5</v>
      </c>
      <c r="R12" s="64">
        <f t="shared" si="1"/>
        <v>14.102564102564102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0.5</v>
      </c>
      <c r="E13" s="33">
        <v>0.75</v>
      </c>
      <c r="F13" s="33"/>
      <c r="G13" s="33">
        <v>0.3</v>
      </c>
      <c r="H13" s="33">
        <v>0.5</v>
      </c>
      <c r="I13" s="33">
        <v>0.4</v>
      </c>
      <c r="J13" s="33">
        <v>0.1</v>
      </c>
      <c r="K13" s="33">
        <v>0.8</v>
      </c>
      <c r="L13" s="33">
        <v>0.5</v>
      </c>
      <c r="M13" s="33"/>
      <c r="N13" s="33">
        <v>0.3</v>
      </c>
      <c r="O13" s="33">
        <v>1</v>
      </c>
      <c r="P13" s="34"/>
      <c r="Q13" s="63">
        <f t="shared" si="0"/>
        <v>5.1499999999999995</v>
      </c>
      <c r="R13" s="64">
        <f t="shared" si="1"/>
        <v>13.205128205128203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>
        <v>0.4</v>
      </c>
      <c r="H14" s="59"/>
      <c r="I14" s="59">
        <v>0.1</v>
      </c>
      <c r="J14" s="59"/>
      <c r="K14" s="59">
        <v>0.2</v>
      </c>
      <c r="L14" s="59">
        <v>1</v>
      </c>
      <c r="M14" s="59"/>
      <c r="N14" s="59"/>
      <c r="O14" s="59">
        <v>0.5</v>
      </c>
      <c r="P14" s="60"/>
      <c r="Q14" s="65">
        <f t="shared" si="0"/>
        <v>2.2000000000000002</v>
      </c>
      <c r="R14" s="66">
        <f t="shared" si="1"/>
        <v>5.6410256410256414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</v>
      </c>
      <c r="E15" s="67">
        <f t="shared" si="2"/>
        <v>4</v>
      </c>
      <c r="F15" s="67">
        <f t="shared" si="2"/>
        <v>0</v>
      </c>
      <c r="G15" s="67">
        <f t="shared" si="2"/>
        <v>3.9999999999999996</v>
      </c>
      <c r="H15" s="67">
        <f t="shared" si="2"/>
        <v>4</v>
      </c>
      <c r="I15" s="67">
        <f t="shared" si="2"/>
        <v>4</v>
      </c>
      <c r="J15" s="67">
        <f t="shared" si="2"/>
        <v>4</v>
      </c>
      <c r="K15" s="67">
        <f t="shared" si="2"/>
        <v>4</v>
      </c>
      <c r="L15" s="67">
        <f t="shared" si="2"/>
        <v>4</v>
      </c>
      <c r="M15" s="67">
        <f t="shared" si="2"/>
        <v>0</v>
      </c>
      <c r="N15" s="67">
        <f t="shared" si="2"/>
        <v>4</v>
      </c>
      <c r="O15" s="67">
        <f t="shared" si="2"/>
        <v>3</v>
      </c>
      <c r="P15" s="67">
        <f t="shared" si="2"/>
        <v>0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1609" priority="35">
      <formula>AND((D6/$D$5)&gt;0,(D6/$D$5)&lt;=0.2)</formula>
    </cfRule>
  </conditionalFormatting>
  <conditionalFormatting sqref="D6:D14">
    <cfRule type="expression" dxfId="1608" priority="36">
      <formula>AND((D6/$D$5)&gt;0.2,(D6/$D$5)&lt;=0.4)</formula>
    </cfRule>
  </conditionalFormatting>
  <conditionalFormatting sqref="D6:D14">
    <cfRule type="expression" dxfId="1607" priority="37">
      <formula>AND((D6/$D$5)*100&gt;40,(D6/$D$5)*100&lt;=60)</formula>
    </cfRule>
  </conditionalFormatting>
  <conditionalFormatting sqref="D6:D14">
    <cfRule type="expression" dxfId="1606" priority="38">
      <formula>AND((D6/$D$5)&gt;0.6,(D6/$D$5)&lt;=0.8)</formula>
    </cfRule>
  </conditionalFormatting>
  <conditionalFormatting sqref="D6:D14">
    <cfRule type="expression" dxfId="1605" priority="39">
      <formula>(D6/$D$5)&gt;0.8</formula>
    </cfRule>
  </conditionalFormatting>
  <conditionalFormatting sqref="E6:E14">
    <cfRule type="expression" dxfId="1604" priority="40">
      <formula>AND((E6/$E$5)&gt;0,(E6/$E$5)&lt;=0.2)</formula>
    </cfRule>
  </conditionalFormatting>
  <conditionalFormatting sqref="E6:E14">
    <cfRule type="expression" dxfId="1603" priority="41">
      <formula>AND((E6/$E$5)&gt;0.2,(E6/$E$5)&lt;=0.4)</formula>
    </cfRule>
  </conditionalFormatting>
  <conditionalFormatting sqref="E6:E14">
    <cfRule type="expression" dxfId="1602" priority="42">
      <formula>AND((E6/$E$5)&gt;0.4,(E6/$E$5)&lt;=0.6)</formula>
    </cfRule>
  </conditionalFormatting>
  <conditionalFormatting sqref="E6:E14">
    <cfRule type="expression" dxfId="1601" priority="43">
      <formula>AND((E6/$E$5)&gt;0.6,(E6/$E$5)&lt;=0.8)</formula>
    </cfRule>
  </conditionalFormatting>
  <conditionalFormatting sqref="E6:E14">
    <cfRule type="expression" dxfId="1600" priority="44">
      <formula>(E6/$E$5)&gt;0.8</formula>
    </cfRule>
  </conditionalFormatting>
  <conditionalFormatting sqref="F6:F14">
    <cfRule type="expression" dxfId="1599" priority="45">
      <formula>AND((F6/$F$5)&gt;0.2,(F6/$F$5)&lt;=0.4)</formula>
    </cfRule>
  </conditionalFormatting>
  <conditionalFormatting sqref="F6:F14">
    <cfRule type="expression" dxfId="1598" priority="46">
      <formula>AND((F6/$F$5)*100&gt;0,(F6/$F$5)*100&lt;=20)</formula>
    </cfRule>
  </conditionalFormatting>
  <conditionalFormatting sqref="F6:F14">
    <cfRule type="expression" dxfId="1597" priority="47">
      <formula>AND((F6/$F$5)*100&gt;40,(F6/$F$5)*100&lt;=60)</formula>
    </cfRule>
  </conditionalFormatting>
  <conditionalFormatting sqref="F6:F14">
    <cfRule type="expression" dxfId="1596" priority="48">
      <formula>AND((F6/$F$5)*100&gt;60,(F6/$F$5)*100&lt;=80)</formula>
    </cfRule>
  </conditionalFormatting>
  <conditionalFormatting sqref="F6:F14">
    <cfRule type="expression" dxfId="1595" priority="49">
      <formula>(F6/$F$5)&gt;0.8</formula>
    </cfRule>
  </conditionalFormatting>
  <conditionalFormatting sqref="G7:G14">
    <cfRule type="expression" dxfId="1594" priority="50">
      <formula>AND((G7/$G$5)&gt;0,(G7/$G$5)&lt;=0.2)</formula>
    </cfRule>
  </conditionalFormatting>
  <conditionalFormatting sqref="G7:G14">
    <cfRule type="expression" dxfId="1593" priority="51">
      <formula>AND((G7/$G$5)&gt;0.2,(G7/$G$5)&lt;=0.4)</formula>
    </cfRule>
  </conditionalFormatting>
  <conditionalFormatting sqref="G7:G14">
    <cfRule type="expression" dxfId="1592" priority="52">
      <formula>AND((G7/$G$5)&gt;0.4,(G7/$G$5)&lt;=0.6)</formula>
    </cfRule>
  </conditionalFormatting>
  <conditionalFormatting sqref="G7:G14">
    <cfRule type="expression" dxfId="1591" priority="53">
      <formula>AND((G7/$G$5)&gt;0.6,(G7/$G$5)*100&lt;=0.8)</formula>
    </cfRule>
  </conditionalFormatting>
  <conditionalFormatting sqref="G7:G14">
    <cfRule type="expression" dxfId="1590" priority="54">
      <formula>(G7/$G$5)&gt;0.8</formula>
    </cfRule>
  </conditionalFormatting>
  <conditionalFormatting sqref="H6:H14">
    <cfRule type="expression" dxfId="1589" priority="55">
      <formula>AND((H6/$H$5)&gt;0,(H6/$H$5)&lt;=0.2)</formula>
    </cfRule>
  </conditionalFormatting>
  <conditionalFormatting sqref="H6:H14">
    <cfRule type="expression" dxfId="1588" priority="56">
      <formula>AND((H6/$H$5)&gt;0.2,(H6/$H$5)&lt;=0.4)</formula>
    </cfRule>
  </conditionalFormatting>
  <conditionalFormatting sqref="H6:H14">
    <cfRule type="expression" dxfId="1587" priority="57">
      <formula>AND((H6/$H$5)&gt;0.4,(H6/$H$5)&lt;=0.6)</formula>
    </cfRule>
  </conditionalFormatting>
  <conditionalFormatting sqref="H6:H14">
    <cfRule type="expression" dxfId="1586" priority="58">
      <formula>AND((H6/$H$5)&gt;0.6,(H6/$H$5)&lt;=0.8)</formula>
    </cfRule>
  </conditionalFormatting>
  <conditionalFormatting sqref="H6:H14">
    <cfRule type="expression" dxfId="1585" priority="59">
      <formula>(H6/$H$5)&gt;0.8</formula>
    </cfRule>
  </conditionalFormatting>
  <conditionalFormatting sqref="D7:P12 D13:L13 N13:P13 D14:P14 D6:F6 H6:P6">
    <cfRule type="containsBlanks" dxfId="1584" priority="60">
      <formula>LEN(TRIM(D6))=0</formula>
    </cfRule>
  </conditionalFormatting>
  <conditionalFormatting sqref="I6:I14">
    <cfRule type="expression" dxfId="1583" priority="61">
      <formula>AND((I6/$I$5)&gt;0,(I6/$I$5)&lt;=0.2)</formula>
    </cfRule>
  </conditionalFormatting>
  <conditionalFormatting sqref="I6:I14">
    <cfRule type="expression" dxfId="1582" priority="62">
      <formula>AND((I6/$I$5)&gt;0.2,(I6/$I$5)&lt;=0.4)</formula>
    </cfRule>
  </conditionalFormatting>
  <conditionalFormatting sqref="I6:I14">
    <cfRule type="expression" dxfId="1581" priority="63">
      <formula>AND((I6/$I$5)&gt;0.4,(I6/$I$5)&lt;=0.6)</formula>
    </cfRule>
  </conditionalFormatting>
  <conditionalFormatting sqref="I6:I14">
    <cfRule type="expression" dxfId="1580" priority="64">
      <formula>AND((I6/$I$5)&gt;0.6,(I6/$I$5)&lt;=0.8)</formula>
    </cfRule>
  </conditionalFormatting>
  <conditionalFormatting sqref="I6:I14">
    <cfRule type="expression" dxfId="1579" priority="65">
      <formula>(I6/$I$5)&gt;0.8</formula>
    </cfRule>
  </conditionalFormatting>
  <conditionalFormatting sqref="J6:J14">
    <cfRule type="expression" dxfId="1578" priority="66">
      <formula>AND((J6/$J$5)&gt;0,(J6/$J$5)&lt;=0.2)</formula>
    </cfRule>
  </conditionalFormatting>
  <conditionalFormatting sqref="J6:J14">
    <cfRule type="expression" dxfId="1577" priority="67">
      <formula>AND((J6/$J$5)&gt;0.2,(J6/$J$5)&lt;=0.4)</formula>
    </cfRule>
  </conditionalFormatting>
  <conditionalFormatting sqref="J6:J14">
    <cfRule type="expression" dxfId="1576" priority="68">
      <formula>AND((J6/$J$5)&gt;0.4,(J6/$J$5)&lt;=0.62)</formula>
    </cfRule>
  </conditionalFormatting>
  <conditionalFormatting sqref="J6:J14">
    <cfRule type="expression" dxfId="1575" priority="69">
      <formula>AND((J6/$J$5)&gt;0.6,(J6/$J$5)&lt;=0.8)</formula>
    </cfRule>
  </conditionalFormatting>
  <conditionalFormatting sqref="J6:J14">
    <cfRule type="expression" dxfId="1574" priority="70">
      <formula>(J6/$J$5)&gt;0.8</formula>
    </cfRule>
  </conditionalFormatting>
  <conditionalFormatting sqref="K6:K14">
    <cfRule type="expression" dxfId="1573" priority="71">
      <formula>AND((K6/$K$5)&gt;0,(K6/$K$5)&lt;=0.2)</formula>
    </cfRule>
  </conditionalFormatting>
  <conditionalFormatting sqref="K6:K14">
    <cfRule type="expression" dxfId="1572" priority="72">
      <formula>AND((K6/$K$5)&gt;0.2,(K6/$K$5)&lt;=0.4)</formula>
    </cfRule>
  </conditionalFormatting>
  <conditionalFormatting sqref="K6:K14">
    <cfRule type="expression" dxfId="1571" priority="73">
      <formula>AND((K6/$K$5)&gt;0.4,(K6/$K$5)&lt;=0.6)</formula>
    </cfRule>
  </conditionalFormatting>
  <conditionalFormatting sqref="K6:K14">
    <cfRule type="expression" dxfId="1570" priority="74">
      <formula>AND((K6/$K$5)&gt;0.6,(K6/$K$5)&lt;=0.8)</formula>
    </cfRule>
  </conditionalFormatting>
  <conditionalFormatting sqref="K6:K14">
    <cfRule type="expression" dxfId="1569" priority="75">
      <formula>(K6/$K$5)&gt;0.8</formula>
    </cfRule>
  </conditionalFormatting>
  <conditionalFormatting sqref="L6:L14">
    <cfRule type="expression" dxfId="1568" priority="76">
      <formula>AND((L6/$L$5)&gt;0,(L6/$L$5)&lt;=0.2)</formula>
    </cfRule>
  </conditionalFormatting>
  <conditionalFormatting sqref="L6:L14">
    <cfRule type="expression" dxfId="1567" priority="77">
      <formula>AND((L6/$L$5)&gt;0.2,(L6/$L$5)&lt;=0.4)</formula>
    </cfRule>
  </conditionalFormatting>
  <conditionalFormatting sqref="L6:L14">
    <cfRule type="expression" dxfId="1566" priority="78">
      <formula>AND((L6/$L$5)&gt;0.4,(L6/$L$5)&lt;=0.6)</formula>
    </cfRule>
  </conditionalFormatting>
  <conditionalFormatting sqref="L6:L14">
    <cfRule type="expression" dxfId="1565" priority="79">
      <formula>AND((L6/$L$5)&gt;0.6,(L6/$L$5)&lt;=0.8)</formula>
    </cfRule>
  </conditionalFormatting>
  <conditionalFormatting sqref="L6:L14">
    <cfRule type="expression" dxfId="1564" priority="80">
      <formula>(L6/$L$5)&gt;0.8</formula>
    </cfRule>
  </conditionalFormatting>
  <conditionalFormatting sqref="M6:M12 M14">
    <cfRule type="expression" dxfId="1563" priority="81">
      <formula>AND((M6/$M$5)&gt;0,(M6/$M$5)&lt;=0.2)</formula>
    </cfRule>
  </conditionalFormatting>
  <conditionalFormatting sqref="M6:M12 M14">
    <cfRule type="expression" dxfId="1562" priority="82">
      <formula>AND((M6/$M$5)&gt;0.2,(M6/$M$5)&lt;=0.4)</formula>
    </cfRule>
  </conditionalFormatting>
  <conditionalFormatting sqref="M6:M12 M14">
    <cfRule type="expression" dxfId="1561" priority="83">
      <formula>AND((M6/$M$5)&gt;0.4,(M6/$M$5)&lt;=0.6)</formula>
    </cfRule>
  </conditionalFormatting>
  <conditionalFormatting sqref="M6:M12 M14">
    <cfRule type="expression" dxfId="1560" priority="84">
      <formula>AND((M6/$M$5)&gt;0.6,(M6/$M$5)&lt;=0.8)</formula>
    </cfRule>
  </conditionalFormatting>
  <conditionalFormatting sqref="M6:M12 M14">
    <cfRule type="expression" dxfId="1559" priority="85">
      <formula>(M6/$M$5)&gt;0.8</formula>
    </cfRule>
  </conditionalFormatting>
  <conditionalFormatting sqref="N6:N14">
    <cfRule type="expression" dxfId="1558" priority="86">
      <formula>AND((N6/$N$5)&gt;0,(N6/$N$5)&lt;=0.2)</formula>
    </cfRule>
  </conditionalFormatting>
  <conditionalFormatting sqref="N6:N14">
    <cfRule type="expression" dxfId="1557" priority="87">
      <formula>AND((N6/$N$5)&gt;0.2,(N6/$N$5)&lt;=0.4)</formula>
    </cfRule>
  </conditionalFormatting>
  <conditionalFormatting sqref="N6:N14">
    <cfRule type="expression" dxfId="1556" priority="88">
      <formula>AND((N6/$N$5)&gt;0.4,(N6/$N$5)&lt;=0.6)</formula>
    </cfRule>
  </conditionalFormatting>
  <conditionalFormatting sqref="N6:N14">
    <cfRule type="expression" dxfId="1555" priority="89">
      <formula>AND((N6/$N$5)&gt;0.6,(N6/$N$5)&lt;=0.8)</formula>
    </cfRule>
  </conditionalFormatting>
  <conditionalFormatting sqref="N6:N14">
    <cfRule type="expression" dxfId="1554" priority="90">
      <formula>(N6/$N$5)&gt;0.8</formula>
    </cfRule>
  </conditionalFormatting>
  <conditionalFormatting sqref="O6:O14">
    <cfRule type="expression" dxfId="1553" priority="91">
      <formula>AND((O6/$O$5)&gt;0,(O6/$O$5)&lt;=0.2)</formula>
    </cfRule>
  </conditionalFormatting>
  <conditionalFormatting sqref="O6:O14">
    <cfRule type="expression" dxfId="1552" priority="92">
      <formula>AND((O6/$O$5)&gt;0.2,(O6/$O$5)&lt;=0.4)</formula>
    </cfRule>
  </conditionalFormatting>
  <conditionalFormatting sqref="O6:O14">
    <cfRule type="expression" dxfId="1551" priority="93">
      <formula>AND((O6/$O$5)&gt;0.4,(O6/$O$5)&lt;=0.6)</formula>
    </cfRule>
  </conditionalFormatting>
  <conditionalFormatting sqref="O6:O14">
    <cfRule type="expression" dxfId="1550" priority="94">
      <formula>AND((O6/$O$5)&gt;0.6,(O6/$O$5)&lt;=0.8)</formula>
    </cfRule>
  </conditionalFormatting>
  <conditionalFormatting sqref="O6:O14">
    <cfRule type="expression" dxfId="1549" priority="95">
      <formula>(O6/$O$5)&gt;0.8</formula>
    </cfRule>
  </conditionalFormatting>
  <conditionalFormatting sqref="P6:P14">
    <cfRule type="expression" dxfId="1548" priority="96">
      <formula>AND((P6/$P$5)&gt;0,(P6/$P$5)&lt;=0.2)</formula>
    </cfRule>
  </conditionalFormatting>
  <conditionalFormatting sqref="P6:P14">
    <cfRule type="expression" dxfId="1547" priority="97">
      <formula>AND((P6/$P$5)&gt;0.2,(P6/$P$5)&lt;=0.4)</formula>
    </cfRule>
  </conditionalFormatting>
  <conditionalFormatting sqref="P6:P14">
    <cfRule type="expression" dxfId="1546" priority="98">
      <formula>AND((P6/$P$5)&gt;0.4,(P6/$P$5)&lt;=0.6)</formula>
    </cfRule>
  </conditionalFormatting>
  <conditionalFormatting sqref="P6:P14">
    <cfRule type="expression" dxfId="1545" priority="99">
      <formula>AND((P6/$P$5)&gt;0.6,(P6/$P$5)&lt;=0.8)</formula>
    </cfRule>
  </conditionalFormatting>
  <conditionalFormatting sqref="P6:P14">
    <cfRule type="expression" dxfId="1544" priority="100">
      <formula>(P6/$P$5)&gt;0.8</formula>
    </cfRule>
  </conditionalFormatting>
  <conditionalFormatting sqref="Q5:R14">
    <cfRule type="containsBlanks" dxfId="1543" priority="101">
      <formula>LEN(TRIM(Q5))=0</formula>
    </cfRule>
  </conditionalFormatting>
  <conditionalFormatting sqref="Q6:R14 D5:P5 D13:L13 N13:P13 D14:P14 D7:P12 D6:F6 H6:P6">
    <cfRule type="cellIs" dxfId="1542" priority="102" operator="equal">
      <formula>0</formula>
    </cfRule>
  </conditionalFormatting>
  <conditionalFormatting sqref="R5">
    <cfRule type="cellIs" dxfId="1541" priority="34" operator="greaterThan">
      <formula>100</formula>
    </cfRule>
  </conditionalFormatting>
  <conditionalFormatting sqref="R5">
    <cfRule type="cellIs" dxfId="1540" priority="33" operator="lessThan">
      <formula>100</formula>
    </cfRule>
  </conditionalFormatting>
  <conditionalFormatting sqref="R6:R14">
    <cfRule type="top10" dxfId="1539" priority="32" rank="3"/>
  </conditionalFormatting>
  <conditionalFormatting sqref="G12">
    <cfRule type="expression" dxfId="1538" priority="27">
      <formula>AND((G12/$I$5)&gt;0,(G12/$I$5)&lt;=0.2)</formula>
    </cfRule>
  </conditionalFormatting>
  <conditionalFormatting sqref="G12">
    <cfRule type="expression" dxfId="1537" priority="28">
      <formula>AND((G12/$I$5)&gt;0.2,(G12/$I$5)&lt;=0.4)</formula>
    </cfRule>
  </conditionalFormatting>
  <conditionalFormatting sqref="G12">
    <cfRule type="expression" dxfId="1536" priority="29">
      <formula>AND((G12/$I$5)&gt;0.4,(G12/$I$5)&lt;=0.6)</formula>
    </cfRule>
  </conditionalFormatting>
  <conditionalFormatting sqref="G12">
    <cfRule type="expression" dxfId="1535" priority="30">
      <formula>AND((G12/$I$5)&gt;0.6,(G12/$I$5)&lt;=0.8)</formula>
    </cfRule>
  </conditionalFormatting>
  <conditionalFormatting sqref="G12">
    <cfRule type="expression" dxfId="1534" priority="31">
      <formula>(G12/$I$5)&gt;0.8</formula>
    </cfRule>
  </conditionalFormatting>
  <conditionalFormatting sqref="G12">
    <cfRule type="expression" dxfId="1533" priority="22">
      <formula>AND((G12/$E$5)&gt;0,(G12/$E$5)&lt;=0.2)</formula>
    </cfRule>
  </conditionalFormatting>
  <conditionalFormatting sqref="G12">
    <cfRule type="expression" dxfId="1532" priority="23">
      <formula>AND((G12/$E$5)&gt;0.2,(G12/$E$5)&lt;=0.4)</formula>
    </cfRule>
  </conditionalFormatting>
  <conditionalFormatting sqref="G12">
    <cfRule type="expression" dxfId="1531" priority="24">
      <formula>AND((G12/$E$5)&gt;0.4,(G12/$E$5)&lt;=0.6)</formula>
    </cfRule>
  </conditionalFormatting>
  <conditionalFormatting sqref="G12">
    <cfRule type="expression" dxfId="1530" priority="25">
      <formula>AND((G12/$E$5)&gt;0.6,(G12/$E$5)&lt;=0.8)</formula>
    </cfRule>
  </conditionalFormatting>
  <conditionalFormatting sqref="G12">
    <cfRule type="expression" dxfId="1529" priority="26">
      <formula>(G12/$E$5)&gt;0.8</formula>
    </cfRule>
  </conditionalFormatting>
  <conditionalFormatting sqref="M13">
    <cfRule type="containsBlanks" dxfId="1528" priority="15">
      <formula>LEN(TRIM(M13))=0</formula>
    </cfRule>
  </conditionalFormatting>
  <conditionalFormatting sqref="M13">
    <cfRule type="expression" dxfId="1527" priority="16">
      <formula>AND((M13/$M$5)&gt;0,(M13/$M$5)&lt;=0.2)</formula>
    </cfRule>
  </conditionalFormatting>
  <conditionalFormatting sqref="M13">
    <cfRule type="expression" dxfId="1526" priority="17">
      <formula>AND((M13/$M$5)&gt;0.2,(M13/$M$5)&lt;=0.4)</formula>
    </cfRule>
  </conditionalFormatting>
  <conditionalFormatting sqref="M13">
    <cfRule type="expression" dxfId="1525" priority="18">
      <formula>AND((M13/$M$5)&gt;0.4,(M13/$M$5)&lt;=0.6)</formula>
    </cfRule>
  </conditionalFormatting>
  <conditionalFormatting sqref="M13">
    <cfRule type="expression" dxfId="1524" priority="19">
      <formula>AND((M13/$M$5)&gt;0.6,(M13/$M$5)&lt;=0.8)</formula>
    </cfRule>
  </conditionalFormatting>
  <conditionalFormatting sqref="M13">
    <cfRule type="expression" dxfId="1523" priority="20">
      <formula>(M13/$M$5)&gt;0.8</formula>
    </cfRule>
  </conditionalFormatting>
  <conditionalFormatting sqref="M13">
    <cfRule type="cellIs" dxfId="1522" priority="21" operator="equal">
      <formula>0</formula>
    </cfRule>
  </conditionalFormatting>
  <conditionalFormatting sqref="M14">
    <cfRule type="expression" dxfId="1521" priority="10">
      <formula>AND((M14/$L$5)&gt;0,(M14/$L$5)&lt;=0.2)</formula>
    </cfRule>
  </conditionalFormatting>
  <conditionalFormatting sqref="M14">
    <cfRule type="expression" dxfId="1520" priority="11">
      <formula>AND((M14/$L$5)&gt;0.2,(M14/$L$5)&lt;=0.4)</formula>
    </cfRule>
  </conditionalFormatting>
  <conditionalFormatting sqref="M14">
    <cfRule type="expression" dxfId="1519" priority="12">
      <formula>AND((M14/$L$5)&gt;0.4,(M14/$L$5)&lt;=0.6)</formula>
    </cfRule>
  </conditionalFormatting>
  <conditionalFormatting sqref="M14">
    <cfRule type="expression" dxfId="1518" priority="13">
      <formula>AND((M14/$L$5)&gt;0.6,(M14/$L$5)&lt;=0.8)</formula>
    </cfRule>
  </conditionalFormatting>
  <conditionalFormatting sqref="M14">
    <cfRule type="expression" dxfId="1517" priority="14">
      <formula>(M14/$L$5)&gt;0.8</formula>
    </cfRule>
  </conditionalFormatting>
  <conditionalFormatting sqref="G6">
    <cfRule type="containsBlanks" dxfId="1516" priority="3">
      <formula>LEN(TRIM(G6))=0</formula>
    </cfRule>
  </conditionalFormatting>
  <conditionalFormatting sqref="G6">
    <cfRule type="expression" dxfId="1515" priority="4">
      <formula>AND((G6/$J$5)&gt;0,(G6/$J$5)&lt;=0.2)</formula>
    </cfRule>
  </conditionalFormatting>
  <conditionalFormatting sqref="G6">
    <cfRule type="expression" dxfId="1514" priority="5">
      <formula>AND((G6/$J$5)&gt;0.2,(G6/$J$5)&lt;=0.4)</formula>
    </cfRule>
  </conditionalFormatting>
  <conditionalFormatting sqref="G6">
    <cfRule type="expression" dxfId="1513" priority="6">
      <formula>AND((G6/$J$5)&gt;0.4,(G6/$J$5)&lt;=0.62)</formula>
    </cfRule>
  </conditionalFormatting>
  <conditionalFormatting sqref="G6">
    <cfRule type="expression" dxfId="1512" priority="7">
      <formula>AND((G6/$J$5)&gt;0.6,(G6/$J$5)&lt;=0.8)</formula>
    </cfRule>
  </conditionalFormatting>
  <conditionalFormatting sqref="G6">
    <cfRule type="expression" dxfId="1511" priority="8">
      <formula>(G6/$J$5)&gt;0.8</formula>
    </cfRule>
  </conditionalFormatting>
  <conditionalFormatting sqref="G6">
    <cfRule type="cellIs" dxfId="1510" priority="9" operator="equal">
      <formula>0</formula>
    </cfRule>
  </conditionalFormatting>
  <conditionalFormatting sqref="D15:P15">
    <cfRule type="cellIs" dxfId="1509" priority="2" operator="greaterThan">
      <formula>D5</formula>
    </cfRule>
  </conditionalFormatting>
  <conditionalFormatting sqref="D15:P15">
    <cfRule type="cellIs" dxfId="1508" priority="1" operator="lessThan">
      <formula>D5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9890-6C5B-4EC5-884F-2F1A021310AA}">
  <dimension ref="A1:V17"/>
  <sheetViews>
    <sheetView workbookViewId="0">
      <selection activeCell="P5" sqref="P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90">
        <v>4</v>
      </c>
      <c r="E5" s="30">
        <v>5</v>
      </c>
      <c r="F5" s="30">
        <v>3.5</v>
      </c>
      <c r="G5" s="30">
        <v>5</v>
      </c>
      <c r="H5" s="30">
        <v>5</v>
      </c>
      <c r="I5" s="30">
        <v>5</v>
      </c>
      <c r="J5" s="30">
        <v>5</v>
      </c>
      <c r="K5" s="30">
        <v>5</v>
      </c>
      <c r="L5" s="30">
        <v>5</v>
      </c>
      <c r="M5" s="30">
        <v>5</v>
      </c>
      <c r="N5" s="30">
        <v>4</v>
      </c>
      <c r="O5" s="30">
        <v>4.5</v>
      </c>
      <c r="P5" s="31">
        <v>5</v>
      </c>
      <c r="Q5" s="61">
        <f t="shared" ref="Q5:Q14" si="0">SUM(D5:P5)</f>
        <v>61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>
        <v>1.5</v>
      </c>
      <c r="F6" s="33"/>
      <c r="G6" s="33">
        <v>2</v>
      </c>
      <c r="H6" s="68"/>
      <c r="I6" s="33"/>
      <c r="J6" s="33">
        <v>1.5</v>
      </c>
      <c r="K6" s="33"/>
      <c r="L6" s="33">
        <v>2</v>
      </c>
      <c r="M6" s="33">
        <v>1</v>
      </c>
      <c r="N6" s="33">
        <v>0.5</v>
      </c>
      <c r="O6" s="33">
        <v>2.6</v>
      </c>
      <c r="P6" s="34">
        <v>2</v>
      </c>
      <c r="Q6" s="63">
        <f t="shared" si="0"/>
        <v>13.1</v>
      </c>
      <c r="R6" s="64">
        <f t="shared" ref="R6:R14" si="1">IF($Q$5=0,0,Q6/$Q$5*100)</f>
        <v>21.475409836065573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0.4</v>
      </c>
      <c r="G7" s="33"/>
      <c r="H7" s="33">
        <v>4.2</v>
      </c>
      <c r="I7" s="33"/>
      <c r="J7" s="33"/>
      <c r="K7" s="33"/>
      <c r="L7" s="33"/>
      <c r="M7" s="33"/>
      <c r="N7" s="33">
        <v>1</v>
      </c>
      <c r="O7" s="33"/>
      <c r="P7" s="34"/>
      <c r="Q7" s="63">
        <f t="shared" si="0"/>
        <v>5.6000000000000005</v>
      </c>
      <c r="R7" s="64">
        <f t="shared" si="1"/>
        <v>9.1803278688524603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1.5</v>
      </c>
      <c r="F8" s="33"/>
      <c r="G8" s="33"/>
      <c r="H8" s="33"/>
      <c r="I8" s="33"/>
      <c r="J8" s="33">
        <v>2</v>
      </c>
      <c r="K8" s="33"/>
      <c r="L8" s="33"/>
      <c r="M8" s="33"/>
      <c r="N8" s="33">
        <v>0.5</v>
      </c>
      <c r="O8" s="33"/>
      <c r="P8" s="34"/>
      <c r="Q8" s="63">
        <f t="shared" si="0"/>
        <v>4</v>
      </c>
      <c r="R8" s="64">
        <f t="shared" si="1"/>
        <v>6.557377049180328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0.7</v>
      </c>
      <c r="E9" s="33"/>
      <c r="F9" s="33"/>
      <c r="G9" s="33"/>
      <c r="H9" s="33"/>
      <c r="I9" s="33">
        <v>3.6</v>
      </c>
      <c r="J9" s="33"/>
      <c r="K9" s="33">
        <v>3</v>
      </c>
      <c r="L9" s="33"/>
      <c r="M9" s="33"/>
      <c r="N9" s="33"/>
      <c r="O9" s="33"/>
      <c r="P9" s="34"/>
      <c r="Q9" s="63">
        <f t="shared" si="0"/>
        <v>7.3</v>
      </c>
      <c r="R9" s="64">
        <f t="shared" si="1"/>
        <v>11.967213114754099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>
        <v>1</v>
      </c>
      <c r="H10" s="33"/>
      <c r="I10" s="33"/>
      <c r="J10" s="33"/>
      <c r="K10" s="33"/>
      <c r="L10" s="33"/>
      <c r="M10" s="33">
        <v>0.7</v>
      </c>
      <c r="N10" s="33"/>
      <c r="O10" s="33"/>
      <c r="P10" s="34"/>
      <c r="Q10" s="63">
        <f t="shared" si="0"/>
        <v>1.7</v>
      </c>
      <c r="R10" s="64">
        <f t="shared" si="1"/>
        <v>2.7868852459016393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4"/>
      <c r="Q11" s="63">
        <f t="shared" si="0"/>
        <v>2</v>
      </c>
      <c r="R11" s="64">
        <f t="shared" si="1"/>
        <v>3.278688524590164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2.8</v>
      </c>
      <c r="E12" s="33">
        <v>1</v>
      </c>
      <c r="F12" s="33">
        <v>0.1</v>
      </c>
      <c r="G12" s="33">
        <v>0.5</v>
      </c>
      <c r="H12" s="33"/>
      <c r="I12" s="33"/>
      <c r="J12" s="33"/>
      <c r="K12" s="33"/>
      <c r="L12" s="33"/>
      <c r="M12" s="33"/>
      <c r="N12" s="33"/>
      <c r="O12" s="33"/>
      <c r="P12" s="34">
        <v>0.5</v>
      </c>
      <c r="Q12" s="63">
        <f t="shared" si="0"/>
        <v>4.9000000000000004</v>
      </c>
      <c r="R12" s="64">
        <f t="shared" si="1"/>
        <v>8.0327868852459012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0.5</v>
      </c>
      <c r="E13" s="33">
        <v>1</v>
      </c>
      <c r="F13" s="33">
        <v>0.7</v>
      </c>
      <c r="G13" s="33">
        <v>1</v>
      </c>
      <c r="H13" s="33">
        <v>0.8</v>
      </c>
      <c r="I13" s="33">
        <v>0.4</v>
      </c>
      <c r="J13" s="33">
        <v>0.5</v>
      </c>
      <c r="K13" s="33">
        <v>1</v>
      </c>
      <c r="L13" s="33">
        <v>0.8</v>
      </c>
      <c r="M13" s="33">
        <v>0.8</v>
      </c>
      <c r="N13" s="33">
        <v>0.5</v>
      </c>
      <c r="O13" s="33">
        <v>0.4</v>
      </c>
      <c r="P13" s="34">
        <v>1</v>
      </c>
      <c r="Q13" s="63">
        <f t="shared" si="0"/>
        <v>9.4</v>
      </c>
      <c r="R13" s="64">
        <f t="shared" si="1"/>
        <v>15.409836065573771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2.2999999999999998</v>
      </c>
      <c r="G14" s="59">
        <v>0.5</v>
      </c>
      <c r="H14" s="59"/>
      <c r="I14" s="59">
        <v>1</v>
      </c>
      <c r="J14" s="59">
        <v>1</v>
      </c>
      <c r="K14" s="59"/>
      <c r="L14" s="59">
        <v>1.2</v>
      </c>
      <c r="M14" s="59">
        <v>2.5</v>
      </c>
      <c r="N14" s="59">
        <v>1.5</v>
      </c>
      <c r="O14" s="59">
        <v>1.5</v>
      </c>
      <c r="P14" s="60">
        <v>1.5</v>
      </c>
      <c r="Q14" s="65">
        <f t="shared" si="0"/>
        <v>13</v>
      </c>
      <c r="R14" s="66">
        <f t="shared" si="1"/>
        <v>21.311475409836063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</v>
      </c>
      <c r="E15" s="67">
        <f t="shared" si="2"/>
        <v>5</v>
      </c>
      <c r="F15" s="67">
        <f t="shared" si="2"/>
        <v>3.5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4.5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1507" priority="35">
      <formula>AND((D6/$D$5)&gt;0,(D6/$D$5)&lt;=0.2)</formula>
    </cfRule>
  </conditionalFormatting>
  <conditionalFormatting sqref="D6:D14">
    <cfRule type="expression" dxfId="1506" priority="36">
      <formula>AND((D6/$D$5)&gt;0.2,(D6/$D$5)&lt;=0.4)</formula>
    </cfRule>
  </conditionalFormatting>
  <conditionalFormatting sqref="D6:D14">
    <cfRule type="expression" dxfId="1505" priority="37">
      <formula>AND((D6/$D$5)*100&gt;40,(D6/$D$5)*100&lt;=60)</formula>
    </cfRule>
  </conditionalFormatting>
  <conditionalFormatting sqref="D6:D14">
    <cfRule type="expression" dxfId="1504" priority="38">
      <formula>AND((D6/$D$5)&gt;0.6,(D6/$D$5)&lt;=0.8)</formula>
    </cfRule>
  </conditionalFormatting>
  <conditionalFormatting sqref="D6:D14">
    <cfRule type="expression" dxfId="1503" priority="39">
      <formula>(D6/$D$5)&gt;0.8</formula>
    </cfRule>
  </conditionalFormatting>
  <conditionalFormatting sqref="E6:E14">
    <cfRule type="expression" dxfId="1502" priority="40">
      <formula>AND((E6/$E$5)&gt;0,(E6/$E$5)&lt;=0.2)</formula>
    </cfRule>
  </conditionalFormatting>
  <conditionalFormatting sqref="E6:E14">
    <cfRule type="expression" dxfId="1501" priority="41">
      <formula>AND((E6/$E$5)&gt;0.2,(E6/$E$5)&lt;=0.4)</formula>
    </cfRule>
  </conditionalFormatting>
  <conditionalFormatting sqref="E6:E14">
    <cfRule type="expression" dxfId="1500" priority="42">
      <formula>AND((E6/$E$5)&gt;0.4,(E6/$E$5)&lt;=0.6)</formula>
    </cfRule>
  </conditionalFormatting>
  <conditionalFormatting sqref="E6:E14">
    <cfRule type="expression" dxfId="1499" priority="43">
      <formula>AND((E6/$E$5)&gt;0.6,(E6/$E$5)&lt;=0.8)</formula>
    </cfRule>
  </conditionalFormatting>
  <conditionalFormatting sqref="E6:E14">
    <cfRule type="expression" dxfId="1498" priority="44">
      <formula>(E6/$E$5)&gt;0.8</formula>
    </cfRule>
  </conditionalFormatting>
  <conditionalFormatting sqref="F6:F14">
    <cfRule type="expression" dxfId="1497" priority="45">
      <formula>AND((F6/$F$5)&gt;0.2,(F6/$F$5)&lt;=0.4)</formula>
    </cfRule>
  </conditionalFormatting>
  <conditionalFormatting sqref="F6:F14">
    <cfRule type="expression" dxfId="1496" priority="46">
      <formula>AND((F6/$F$5)*100&gt;0,(F6/$F$5)*100&lt;=20)</formula>
    </cfRule>
  </conditionalFormatting>
  <conditionalFormatting sqref="F6:F14">
    <cfRule type="expression" dxfId="1495" priority="47">
      <formula>AND((F6/$F$5)*100&gt;40,(F6/$F$5)*100&lt;=60)</formula>
    </cfRule>
  </conditionalFormatting>
  <conditionalFormatting sqref="F6:F14">
    <cfRule type="expression" dxfId="1494" priority="48">
      <formula>AND((F6/$F$5)*100&gt;60,(F6/$F$5)*100&lt;=80)</formula>
    </cfRule>
  </conditionalFormatting>
  <conditionalFormatting sqref="F6:F14">
    <cfRule type="expression" dxfId="1493" priority="49">
      <formula>(F6/$F$5)&gt;0.8</formula>
    </cfRule>
  </conditionalFormatting>
  <conditionalFormatting sqref="G7:G14">
    <cfRule type="expression" dxfId="1492" priority="50">
      <formula>AND((G7/$G$5)&gt;0,(G7/$G$5)&lt;=0.2)</formula>
    </cfRule>
  </conditionalFormatting>
  <conditionalFormatting sqref="G7:G14">
    <cfRule type="expression" dxfId="1491" priority="51">
      <formula>AND((G7/$G$5)&gt;0.2,(G7/$G$5)&lt;=0.4)</formula>
    </cfRule>
  </conditionalFormatting>
  <conditionalFormatting sqref="G7:G14">
    <cfRule type="expression" dxfId="1490" priority="52">
      <formula>AND((G7/$G$5)&gt;0.4,(G7/$G$5)&lt;=0.6)</formula>
    </cfRule>
  </conditionalFormatting>
  <conditionalFormatting sqref="G7:G14">
    <cfRule type="expression" dxfId="1489" priority="53">
      <formula>AND((G7/$G$5)&gt;0.6,(G7/$G$5)*100&lt;=0.8)</formula>
    </cfRule>
  </conditionalFormatting>
  <conditionalFormatting sqref="G7:G14">
    <cfRule type="expression" dxfId="1488" priority="54">
      <formula>(G7/$G$5)&gt;0.8</formula>
    </cfRule>
  </conditionalFormatting>
  <conditionalFormatting sqref="H6:H14">
    <cfRule type="expression" dxfId="1487" priority="55">
      <formula>AND((H6/$H$5)&gt;0,(H6/$H$5)&lt;=0.2)</formula>
    </cfRule>
  </conditionalFormatting>
  <conditionalFormatting sqref="H6:H14">
    <cfRule type="expression" dxfId="1486" priority="56">
      <formula>AND((H6/$H$5)&gt;0.2,(H6/$H$5)&lt;=0.4)</formula>
    </cfRule>
  </conditionalFormatting>
  <conditionalFormatting sqref="H6:H14">
    <cfRule type="expression" dxfId="1485" priority="57">
      <formula>AND((H6/$H$5)&gt;0.4,(H6/$H$5)&lt;=0.6)</formula>
    </cfRule>
  </conditionalFormatting>
  <conditionalFormatting sqref="H6:H14">
    <cfRule type="expression" dxfId="1484" priority="58">
      <formula>AND((H6/$H$5)&gt;0.6,(H6/$H$5)&lt;=0.8)</formula>
    </cfRule>
  </conditionalFormatting>
  <conditionalFormatting sqref="H6:H14">
    <cfRule type="expression" dxfId="1483" priority="59">
      <formula>(H6/$H$5)&gt;0.8</formula>
    </cfRule>
  </conditionalFormatting>
  <conditionalFormatting sqref="D7:P12 D13:L13 N13:P13 D14:P14 D6:F6 H6:P6">
    <cfRule type="containsBlanks" dxfId="1482" priority="60">
      <formula>LEN(TRIM(D6))=0</formula>
    </cfRule>
  </conditionalFormatting>
  <conditionalFormatting sqref="I6:I14">
    <cfRule type="expression" dxfId="1481" priority="61">
      <formula>AND((I6/$I$5)&gt;0,(I6/$I$5)&lt;=0.2)</formula>
    </cfRule>
  </conditionalFormatting>
  <conditionalFormatting sqref="I6:I14">
    <cfRule type="expression" dxfId="1480" priority="62">
      <formula>AND((I6/$I$5)&gt;0.2,(I6/$I$5)&lt;=0.4)</formula>
    </cfRule>
  </conditionalFormatting>
  <conditionalFormatting sqref="I6:I14">
    <cfRule type="expression" dxfId="1479" priority="63">
      <formula>AND((I6/$I$5)&gt;0.4,(I6/$I$5)&lt;=0.6)</formula>
    </cfRule>
  </conditionalFormatting>
  <conditionalFormatting sqref="I6:I14">
    <cfRule type="expression" dxfId="1478" priority="64">
      <formula>AND((I6/$I$5)&gt;0.6,(I6/$I$5)&lt;=0.8)</formula>
    </cfRule>
  </conditionalFormatting>
  <conditionalFormatting sqref="I6:I14">
    <cfRule type="expression" dxfId="1477" priority="65">
      <formula>(I6/$I$5)&gt;0.8</formula>
    </cfRule>
  </conditionalFormatting>
  <conditionalFormatting sqref="J6:J14">
    <cfRule type="expression" dxfId="1476" priority="66">
      <formula>AND((J6/$J$5)&gt;0,(J6/$J$5)&lt;=0.2)</formula>
    </cfRule>
  </conditionalFormatting>
  <conditionalFormatting sqref="J6:J14">
    <cfRule type="expression" dxfId="1475" priority="67">
      <formula>AND((J6/$J$5)&gt;0.2,(J6/$J$5)&lt;=0.4)</formula>
    </cfRule>
  </conditionalFormatting>
  <conditionalFormatting sqref="J6:J14">
    <cfRule type="expression" dxfId="1474" priority="68">
      <formula>AND((J6/$J$5)&gt;0.4,(J6/$J$5)&lt;=0.62)</formula>
    </cfRule>
  </conditionalFormatting>
  <conditionalFormatting sqref="J6:J14">
    <cfRule type="expression" dxfId="1473" priority="69">
      <formula>AND((J6/$J$5)&gt;0.6,(J6/$J$5)&lt;=0.8)</formula>
    </cfRule>
  </conditionalFormatting>
  <conditionalFormatting sqref="J6:J14">
    <cfRule type="expression" dxfId="1472" priority="70">
      <formula>(J6/$J$5)&gt;0.8</formula>
    </cfRule>
  </conditionalFormatting>
  <conditionalFormatting sqref="K6:K14">
    <cfRule type="expression" dxfId="1471" priority="71">
      <formula>AND((K6/$K$5)&gt;0,(K6/$K$5)&lt;=0.2)</formula>
    </cfRule>
  </conditionalFormatting>
  <conditionalFormatting sqref="K6:K14">
    <cfRule type="expression" dxfId="1470" priority="72">
      <formula>AND((K6/$K$5)&gt;0.2,(K6/$K$5)&lt;=0.4)</formula>
    </cfRule>
  </conditionalFormatting>
  <conditionalFormatting sqref="K6:K14">
    <cfRule type="expression" dxfId="1469" priority="73">
      <formula>AND((K6/$K$5)&gt;0.4,(K6/$K$5)&lt;=0.6)</formula>
    </cfRule>
  </conditionalFormatting>
  <conditionalFormatting sqref="K6:K14">
    <cfRule type="expression" dxfId="1468" priority="74">
      <formula>AND((K6/$K$5)&gt;0.6,(K6/$K$5)&lt;=0.8)</formula>
    </cfRule>
  </conditionalFormatting>
  <conditionalFormatting sqref="K6:K14">
    <cfRule type="expression" dxfId="1467" priority="75">
      <formula>(K6/$K$5)&gt;0.8</formula>
    </cfRule>
  </conditionalFormatting>
  <conditionalFormatting sqref="L6:L14">
    <cfRule type="expression" dxfId="1466" priority="76">
      <formula>AND((L6/$L$5)&gt;0,(L6/$L$5)&lt;=0.2)</formula>
    </cfRule>
  </conditionalFormatting>
  <conditionalFormatting sqref="L6:L14">
    <cfRule type="expression" dxfId="1465" priority="77">
      <formula>AND((L6/$L$5)&gt;0.2,(L6/$L$5)&lt;=0.4)</formula>
    </cfRule>
  </conditionalFormatting>
  <conditionalFormatting sqref="L6:L14">
    <cfRule type="expression" dxfId="1464" priority="78">
      <formula>AND((L6/$L$5)&gt;0.4,(L6/$L$5)&lt;=0.6)</formula>
    </cfRule>
  </conditionalFormatting>
  <conditionalFormatting sqref="L6:L14">
    <cfRule type="expression" dxfId="1463" priority="79">
      <formula>AND((L6/$L$5)&gt;0.6,(L6/$L$5)&lt;=0.8)</formula>
    </cfRule>
  </conditionalFormatting>
  <conditionalFormatting sqref="L6:L14">
    <cfRule type="expression" dxfId="1462" priority="80">
      <formula>(L6/$L$5)&gt;0.8</formula>
    </cfRule>
  </conditionalFormatting>
  <conditionalFormatting sqref="M6:M12 M14">
    <cfRule type="expression" dxfId="1461" priority="81">
      <formula>AND((M6/$M$5)&gt;0,(M6/$M$5)&lt;=0.2)</formula>
    </cfRule>
  </conditionalFormatting>
  <conditionalFormatting sqref="M6:M12 M14">
    <cfRule type="expression" dxfId="1460" priority="82">
      <formula>AND((M6/$M$5)&gt;0.2,(M6/$M$5)&lt;=0.4)</formula>
    </cfRule>
  </conditionalFormatting>
  <conditionalFormatting sqref="M6:M12 M14">
    <cfRule type="expression" dxfId="1459" priority="83">
      <formula>AND((M6/$M$5)&gt;0.4,(M6/$M$5)&lt;=0.6)</formula>
    </cfRule>
  </conditionalFormatting>
  <conditionalFormatting sqref="M6:M12 M14">
    <cfRule type="expression" dxfId="1458" priority="84">
      <formula>AND((M6/$M$5)&gt;0.6,(M6/$M$5)&lt;=0.8)</formula>
    </cfRule>
  </conditionalFormatting>
  <conditionalFormatting sqref="M6:M12 M14">
    <cfRule type="expression" dxfId="1457" priority="85">
      <formula>(M6/$M$5)&gt;0.8</formula>
    </cfRule>
  </conditionalFormatting>
  <conditionalFormatting sqref="N6:N14">
    <cfRule type="expression" dxfId="1456" priority="86">
      <formula>AND((N6/$N$5)&gt;0,(N6/$N$5)&lt;=0.2)</formula>
    </cfRule>
  </conditionalFormatting>
  <conditionalFormatting sqref="N6:N14">
    <cfRule type="expression" dxfId="1455" priority="87">
      <formula>AND((N6/$N$5)&gt;0.2,(N6/$N$5)&lt;=0.4)</formula>
    </cfRule>
  </conditionalFormatting>
  <conditionalFormatting sqref="N6:N14">
    <cfRule type="expression" dxfId="1454" priority="88">
      <formula>AND((N6/$N$5)&gt;0.4,(N6/$N$5)&lt;=0.6)</formula>
    </cfRule>
  </conditionalFormatting>
  <conditionalFormatting sqref="N6:N14">
    <cfRule type="expression" dxfId="1453" priority="89">
      <formula>AND((N6/$N$5)&gt;0.6,(N6/$N$5)&lt;=0.8)</formula>
    </cfRule>
  </conditionalFormatting>
  <conditionalFormatting sqref="N6:N14">
    <cfRule type="expression" dxfId="1452" priority="90">
      <formula>(N6/$N$5)&gt;0.8</formula>
    </cfRule>
  </conditionalFormatting>
  <conditionalFormatting sqref="O6:O14">
    <cfRule type="expression" dxfId="1451" priority="91">
      <formula>AND((O6/$O$5)&gt;0,(O6/$O$5)&lt;=0.2)</formula>
    </cfRule>
  </conditionalFormatting>
  <conditionalFormatting sqref="O6:O14">
    <cfRule type="expression" dxfId="1450" priority="92">
      <formula>AND((O6/$O$5)&gt;0.2,(O6/$O$5)&lt;=0.4)</formula>
    </cfRule>
  </conditionalFormatting>
  <conditionalFormatting sqref="O6:O14">
    <cfRule type="expression" dxfId="1449" priority="93">
      <formula>AND((O6/$O$5)&gt;0.4,(O6/$O$5)&lt;=0.6)</formula>
    </cfRule>
  </conditionalFormatting>
  <conditionalFormatting sqref="O6:O14">
    <cfRule type="expression" dxfId="1448" priority="94">
      <formula>AND((O6/$O$5)&gt;0.6,(O6/$O$5)&lt;=0.8)</formula>
    </cfRule>
  </conditionalFormatting>
  <conditionalFormatting sqref="O6:O14">
    <cfRule type="expression" dxfId="1447" priority="95">
      <formula>(O6/$O$5)&gt;0.8</formula>
    </cfRule>
  </conditionalFormatting>
  <conditionalFormatting sqref="P6:P14">
    <cfRule type="expression" dxfId="1446" priority="96">
      <formula>AND((P6/$P$5)&gt;0,(P6/$P$5)&lt;=0.2)</formula>
    </cfRule>
  </conditionalFormatting>
  <conditionalFormatting sqref="P6:P14">
    <cfRule type="expression" dxfId="1445" priority="97">
      <formula>AND((P6/$P$5)&gt;0.2,(P6/$P$5)&lt;=0.4)</formula>
    </cfRule>
  </conditionalFormatting>
  <conditionalFormatting sqref="P6:P14">
    <cfRule type="expression" dxfId="1444" priority="98">
      <formula>AND((P6/$P$5)&gt;0.4,(P6/$P$5)&lt;=0.6)</formula>
    </cfRule>
  </conditionalFormatting>
  <conditionalFormatting sqref="P6:P14">
    <cfRule type="expression" dxfId="1443" priority="99">
      <formula>AND((P6/$P$5)&gt;0.6,(P6/$P$5)&lt;=0.8)</formula>
    </cfRule>
  </conditionalFormatting>
  <conditionalFormatting sqref="P6:P14">
    <cfRule type="expression" dxfId="1442" priority="100">
      <formula>(P6/$P$5)&gt;0.8</formula>
    </cfRule>
  </conditionalFormatting>
  <conditionalFormatting sqref="Q5:R14">
    <cfRule type="containsBlanks" dxfId="1441" priority="101">
      <formula>LEN(TRIM(Q5))=0</formula>
    </cfRule>
  </conditionalFormatting>
  <conditionalFormatting sqref="Q6:R14 D5:P5 D13:L13 N13:P13 D14:P14 D7:P12 D6:F6 H6:P6">
    <cfRule type="cellIs" dxfId="1440" priority="102" operator="equal">
      <formula>0</formula>
    </cfRule>
  </conditionalFormatting>
  <conditionalFormatting sqref="R5">
    <cfRule type="cellIs" dxfId="1439" priority="34" operator="greaterThan">
      <formula>100</formula>
    </cfRule>
  </conditionalFormatting>
  <conditionalFormatting sqref="R5">
    <cfRule type="cellIs" dxfId="1438" priority="33" operator="lessThan">
      <formula>100</formula>
    </cfRule>
  </conditionalFormatting>
  <conditionalFormatting sqref="R6:R14">
    <cfRule type="top10" dxfId="1437" priority="32" rank="3"/>
  </conditionalFormatting>
  <conditionalFormatting sqref="G12">
    <cfRule type="expression" dxfId="1436" priority="27">
      <formula>AND((G12/$I$5)&gt;0,(G12/$I$5)&lt;=0.2)</formula>
    </cfRule>
  </conditionalFormatting>
  <conditionalFormatting sqref="G12">
    <cfRule type="expression" dxfId="1435" priority="28">
      <formula>AND((G12/$I$5)&gt;0.2,(G12/$I$5)&lt;=0.4)</formula>
    </cfRule>
  </conditionalFormatting>
  <conditionalFormatting sqref="G12">
    <cfRule type="expression" dxfId="1434" priority="29">
      <formula>AND((G12/$I$5)&gt;0.4,(G12/$I$5)&lt;=0.6)</formula>
    </cfRule>
  </conditionalFormatting>
  <conditionalFormatting sqref="G12">
    <cfRule type="expression" dxfId="1433" priority="30">
      <formula>AND((G12/$I$5)&gt;0.6,(G12/$I$5)&lt;=0.8)</formula>
    </cfRule>
  </conditionalFormatting>
  <conditionalFormatting sqref="G12">
    <cfRule type="expression" dxfId="1432" priority="31">
      <formula>(G12/$I$5)&gt;0.8</formula>
    </cfRule>
  </conditionalFormatting>
  <conditionalFormatting sqref="G12">
    <cfRule type="expression" dxfId="1431" priority="22">
      <formula>AND((G12/$E$5)&gt;0,(G12/$E$5)&lt;=0.2)</formula>
    </cfRule>
  </conditionalFormatting>
  <conditionalFormatting sqref="G12">
    <cfRule type="expression" dxfId="1430" priority="23">
      <formula>AND((G12/$E$5)&gt;0.2,(G12/$E$5)&lt;=0.4)</formula>
    </cfRule>
  </conditionalFormatting>
  <conditionalFormatting sqref="G12">
    <cfRule type="expression" dxfId="1429" priority="24">
      <formula>AND((G12/$E$5)&gt;0.4,(G12/$E$5)&lt;=0.6)</formula>
    </cfRule>
  </conditionalFormatting>
  <conditionalFormatting sqref="G12">
    <cfRule type="expression" dxfId="1428" priority="25">
      <formula>AND((G12/$E$5)&gt;0.6,(G12/$E$5)&lt;=0.8)</formula>
    </cfRule>
  </conditionalFormatting>
  <conditionalFormatting sqref="G12">
    <cfRule type="expression" dxfId="1427" priority="26">
      <formula>(G12/$E$5)&gt;0.8</formula>
    </cfRule>
  </conditionalFormatting>
  <conditionalFormatting sqref="M13">
    <cfRule type="containsBlanks" dxfId="1426" priority="15">
      <formula>LEN(TRIM(M13))=0</formula>
    </cfRule>
  </conditionalFormatting>
  <conditionalFormatting sqref="M13">
    <cfRule type="expression" dxfId="1425" priority="16">
      <formula>AND((M13/$M$5)&gt;0,(M13/$M$5)&lt;=0.2)</formula>
    </cfRule>
  </conditionalFormatting>
  <conditionalFormatting sqref="M13">
    <cfRule type="expression" dxfId="1424" priority="17">
      <formula>AND((M13/$M$5)&gt;0.2,(M13/$M$5)&lt;=0.4)</formula>
    </cfRule>
  </conditionalFormatting>
  <conditionalFormatting sqref="M13">
    <cfRule type="expression" dxfId="1423" priority="18">
      <formula>AND((M13/$M$5)&gt;0.4,(M13/$M$5)&lt;=0.6)</formula>
    </cfRule>
  </conditionalFormatting>
  <conditionalFormatting sqref="M13">
    <cfRule type="expression" dxfId="1422" priority="19">
      <formula>AND((M13/$M$5)&gt;0.6,(M13/$M$5)&lt;=0.8)</formula>
    </cfRule>
  </conditionalFormatting>
  <conditionalFormatting sqref="M13">
    <cfRule type="expression" dxfId="1421" priority="20">
      <formula>(M13/$M$5)&gt;0.8</formula>
    </cfRule>
  </conditionalFormatting>
  <conditionalFormatting sqref="M13">
    <cfRule type="cellIs" dxfId="1420" priority="21" operator="equal">
      <formula>0</formula>
    </cfRule>
  </conditionalFormatting>
  <conditionalFormatting sqref="M14">
    <cfRule type="expression" dxfId="1419" priority="10">
      <formula>AND((M14/$L$5)&gt;0,(M14/$L$5)&lt;=0.2)</formula>
    </cfRule>
  </conditionalFormatting>
  <conditionalFormatting sqref="M14">
    <cfRule type="expression" dxfId="1418" priority="11">
      <formula>AND((M14/$L$5)&gt;0.2,(M14/$L$5)&lt;=0.4)</formula>
    </cfRule>
  </conditionalFormatting>
  <conditionalFormatting sqref="M14">
    <cfRule type="expression" dxfId="1417" priority="12">
      <formula>AND((M14/$L$5)&gt;0.4,(M14/$L$5)&lt;=0.6)</formula>
    </cfRule>
  </conditionalFormatting>
  <conditionalFormatting sqref="M14">
    <cfRule type="expression" dxfId="1416" priority="13">
      <formula>AND((M14/$L$5)&gt;0.6,(M14/$L$5)&lt;=0.8)</formula>
    </cfRule>
  </conditionalFormatting>
  <conditionalFormatting sqref="M14">
    <cfRule type="expression" dxfId="1415" priority="14">
      <formula>(M14/$L$5)&gt;0.8</formula>
    </cfRule>
  </conditionalFormatting>
  <conditionalFormatting sqref="G6">
    <cfRule type="containsBlanks" dxfId="1414" priority="3">
      <formula>LEN(TRIM(G6))=0</formula>
    </cfRule>
  </conditionalFormatting>
  <conditionalFormatting sqref="G6">
    <cfRule type="expression" dxfId="1413" priority="4">
      <formula>AND((G6/$J$5)&gt;0,(G6/$J$5)&lt;=0.2)</formula>
    </cfRule>
  </conditionalFormatting>
  <conditionalFormatting sqref="G6">
    <cfRule type="expression" dxfId="1412" priority="5">
      <formula>AND((G6/$J$5)&gt;0.2,(G6/$J$5)&lt;=0.4)</formula>
    </cfRule>
  </conditionalFormatting>
  <conditionalFormatting sqref="G6">
    <cfRule type="expression" dxfId="1411" priority="6">
      <formula>AND((G6/$J$5)&gt;0.4,(G6/$J$5)&lt;=0.62)</formula>
    </cfRule>
  </conditionalFormatting>
  <conditionalFormatting sqref="G6">
    <cfRule type="expression" dxfId="1410" priority="7">
      <formula>AND((G6/$J$5)&gt;0.6,(G6/$J$5)&lt;=0.8)</formula>
    </cfRule>
  </conditionalFormatting>
  <conditionalFormatting sqref="G6">
    <cfRule type="expression" dxfId="1409" priority="8">
      <formula>(G6/$J$5)&gt;0.8</formula>
    </cfRule>
  </conditionalFormatting>
  <conditionalFormatting sqref="G6">
    <cfRule type="cellIs" dxfId="1408" priority="9" operator="equal">
      <formula>0</formula>
    </cfRule>
  </conditionalFormatting>
  <conditionalFormatting sqref="D15:P15">
    <cfRule type="cellIs" dxfId="1407" priority="2" operator="greaterThan">
      <formula>D5</formula>
    </cfRule>
  </conditionalFormatting>
  <conditionalFormatting sqref="D15:P15">
    <cfRule type="cellIs" dxfId="1406" priority="1" operator="lessThan">
      <formula>D5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CB3E-0909-4570-B965-7114CBDAC4A6}">
  <dimension ref="A1:V17"/>
  <sheetViews>
    <sheetView workbookViewId="0">
      <selection activeCell="U11" sqref="U11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5</v>
      </c>
      <c r="E5" s="30">
        <v>5</v>
      </c>
      <c r="F5" s="30">
        <v>1.5</v>
      </c>
      <c r="G5" s="30">
        <v>5</v>
      </c>
      <c r="H5" s="30">
        <v>5</v>
      </c>
      <c r="I5" s="30">
        <v>5</v>
      </c>
      <c r="J5" s="30">
        <v>5</v>
      </c>
      <c r="K5" s="30">
        <v>5</v>
      </c>
      <c r="L5" s="30">
        <v>2</v>
      </c>
      <c r="M5" s="30">
        <v>5</v>
      </c>
      <c r="N5" s="30">
        <v>4</v>
      </c>
      <c r="O5" s="30">
        <v>3</v>
      </c>
      <c r="P5" s="31">
        <v>5</v>
      </c>
      <c r="Q5" s="61">
        <f t="shared" ref="Q5:Q14" si="0">SUM(D5:P5)</f>
        <v>55.5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>
        <v>1</v>
      </c>
      <c r="F6" s="33"/>
      <c r="G6" s="33">
        <v>2</v>
      </c>
      <c r="H6" s="68"/>
      <c r="I6" s="33"/>
      <c r="J6" s="33">
        <v>0.5</v>
      </c>
      <c r="K6" s="33"/>
      <c r="L6" s="33">
        <v>1</v>
      </c>
      <c r="M6" s="33">
        <v>2.4</v>
      </c>
      <c r="N6" s="33">
        <v>0.3</v>
      </c>
      <c r="O6" s="33">
        <v>1</v>
      </c>
      <c r="P6" s="34">
        <v>1.8</v>
      </c>
      <c r="Q6" s="63">
        <f t="shared" si="0"/>
        <v>10</v>
      </c>
      <c r="R6" s="64">
        <f t="shared" ref="R6:R14" si="1">IF($Q$5=0,0,Q6/$Q$5*100)</f>
        <v>18.018018018018019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>
        <v>3.5</v>
      </c>
      <c r="I7" s="33"/>
      <c r="J7" s="33"/>
      <c r="K7" s="33"/>
      <c r="L7" s="33">
        <v>0.5</v>
      </c>
      <c r="M7" s="33"/>
      <c r="N7" s="33">
        <v>2.7</v>
      </c>
      <c r="O7" s="33"/>
      <c r="P7" s="34"/>
      <c r="Q7" s="63">
        <f t="shared" si="0"/>
        <v>6.7</v>
      </c>
      <c r="R7" s="64">
        <f t="shared" si="1"/>
        <v>12.072072072072073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1</v>
      </c>
      <c r="F8" s="33"/>
      <c r="G8" s="33"/>
      <c r="H8" s="33"/>
      <c r="I8" s="33"/>
      <c r="J8" s="33">
        <v>2</v>
      </c>
      <c r="K8" s="33"/>
      <c r="L8" s="33"/>
      <c r="M8" s="33"/>
      <c r="N8" s="33"/>
      <c r="O8" s="33"/>
      <c r="P8" s="34"/>
      <c r="Q8" s="63">
        <f t="shared" si="0"/>
        <v>3</v>
      </c>
      <c r="R8" s="64">
        <f t="shared" si="1"/>
        <v>5.4054054054054053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4</v>
      </c>
      <c r="E9" s="33"/>
      <c r="F9" s="33"/>
      <c r="G9" s="33"/>
      <c r="H9" s="33"/>
      <c r="I9" s="33">
        <v>4</v>
      </c>
      <c r="J9" s="33"/>
      <c r="K9" s="33">
        <v>3.7</v>
      </c>
      <c r="L9" s="33"/>
      <c r="M9" s="33"/>
      <c r="N9" s="33"/>
      <c r="O9" s="33"/>
      <c r="P9" s="34"/>
      <c r="Q9" s="63">
        <f t="shared" si="0"/>
        <v>11.7</v>
      </c>
      <c r="R9" s="64">
        <f t="shared" si="1"/>
        <v>21.081081081081081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>
        <v>1</v>
      </c>
      <c r="F10" s="33"/>
      <c r="G10" s="33"/>
      <c r="H10" s="33"/>
      <c r="I10" s="33"/>
      <c r="J10" s="33"/>
      <c r="K10" s="33"/>
      <c r="L10" s="33"/>
      <c r="M10" s="33">
        <v>0.7</v>
      </c>
      <c r="N10" s="33"/>
      <c r="O10" s="33">
        <v>1.3</v>
      </c>
      <c r="P10" s="34">
        <v>1</v>
      </c>
      <c r="Q10" s="63">
        <f t="shared" si="0"/>
        <v>4</v>
      </c>
      <c r="R10" s="64">
        <f t="shared" si="1"/>
        <v>7.2072072072072073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0.2</v>
      </c>
      <c r="L11" s="33"/>
      <c r="M11" s="33"/>
      <c r="N11" s="33"/>
      <c r="O11" s="33"/>
      <c r="P11" s="34"/>
      <c r="Q11" s="63">
        <f t="shared" si="0"/>
        <v>0.2</v>
      </c>
      <c r="R11" s="64">
        <f t="shared" si="1"/>
        <v>0.36036036036036034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0.5</v>
      </c>
      <c r="E12" s="33"/>
      <c r="F12" s="33"/>
      <c r="G12" s="33">
        <v>0.5</v>
      </c>
      <c r="H12" s="33"/>
      <c r="I12" s="33">
        <v>0.1</v>
      </c>
      <c r="J12" s="33"/>
      <c r="K12" s="33"/>
      <c r="L12" s="33"/>
      <c r="M12" s="33"/>
      <c r="N12" s="33"/>
      <c r="O12" s="33"/>
      <c r="P12" s="34">
        <v>0.2</v>
      </c>
      <c r="Q12" s="63">
        <f t="shared" si="0"/>
        <v>1.3</v>
      </c>
      <c r="R12" s="64">
        <f t="shared" si="1"/>
        <v>2.3423423423423424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0.5</v>
      </c>
      <c r="E13" s="33">
        <v>1.5</v>
      </c>
      <c r="F13" s="33">
        <v>0.3</v>
      </c>
      <c r="G13" s="33">
        <v>0.5</v>
      </c>
      <c r="H13" s="33">
        <v>1.5</v>
      </c>
      <c r="I13" s="33">
        <v>0.7</v>
      </c>
      <c r="J13" s="33">
        <v>1</v>
      </c>
      <c r="K13" s="33">
        <v>1.1000000000000001</v>
      </c>
      <c r="L13" s="33">
        <v>0.3</v>
      </c>
      <c r="M13" s="33">
        <v>0.9</v>
      </c>
      <c r="N13" s="33">
        <v>0.5</v>
      </c>
      <c r="O13" s="33">
        <v>0.7</v>
      </c>
      <c r="P13" s="34">
        <v>1</v>
      </c>
      <c r="Q13" s="63">
        <f t="shared" si="0"/>
        <v>10.499999999999998</v>
      </c>
      <c r="R13" s="64">
        <f t="shared" si="1"/>
        <v>18.918918918918916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>
        <v>0.5</v>
      </c>
      <c r="F14" s="59">
        <v>1.2</v>
      </c>
      <c r="G14" s="59">
        <v>2</v>
      </c>
      <c r="H14" s="59"/>
      <c r="I14" s="59">
        <v>0.2</v>
      </c>
      <c r="J14" s="59">
        <v>1.5</v>
      </c>
      <c r="K14" s="59"/>
      <c r="L14" s="59">
        <v>0.2</v>
      </c>
      <c r="M14" s="59">
        <v>1</v>
      </c>
      <c r="N14" s="59">
        <v>0.5</v>
      </c>
      <c r="O14" s="59"/>
      <c r="P14" s="60">
        <v>1</v>
      </c>
      <c r="Q14" s="65">
        <f t="shared" si="0"/>
        <v>8.1000000000000014</v>
      </c>
      <c r="R14" s="66">
        <f t="shared" si="1"/>
        <v>14.594594594594598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1.5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2</v>
      </c>
      <c r="M15" s="67">
        <f t="shared" si="2"/>
        <v>5</v>
      </c>
      <c r="N15" s="67">
        <f t="shared" si="2"/>
        <v>4</v>
      </c>
      <c r="O15" s="67">
        <f t="shared" si="2"/>
        <v>3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1405" priority="35">
      <formula>AND((D6/$D$5)&gt;0,(D6/$D$5)&lt;=0.2)</formula>
    </cfRule>
  </conditionalFormatting>
  <conditionalFormatting sqref="D6:D14">
    <cfRule type="expression" dxfId="1404" priority="36">
      <formula>AND((D6/$D$5)&gt;0.2,(D6/$D$5)&lt;=0.4)</formula>
    </cfRule>
  </conditionalFormatting>
  <conditionalFormatting sqref="D6:D14">
    <cfRule type="expression" dxfId="1403" priority="37">
      <formula>AND((D6/$D$5)*100&gt;40,(D6/$D$5)*100&lt;=60)</formula>
    </cfRule>
  </conditionalFormatting>
  <conditionalFormatting sqref="D6:D14">
    <cfRule type="expression" dxfId="1402" priority="38">
      <formula>AND((D6/$D$5)&gt;0.6,(D6/$D$5)&lt;=0.8)</formula>
    </cfRule>
  </conditionalFormatting>
  <conditionalFormatting sqref="D6:D14">
    <cfRule type="expression" dxfId="1401" priority="39">
      <formula>(D6/$D$5)&gt;0.8</formula>
    </cfRule>
  </conditionalFormatting>
  <conditionalFormatting sqref="E6:E14">
    <cfRule type="expression" dxfId="1400" priority="40">
      <formula>AND((E6/$E$5)&gt;0,(E6/$E$5)&lt;=0.2)</formula>
    </cfRule>
  </conditionalFormatting>
  <conditionalFormatting sqref="E6:E14">
    <cfRule type="expression" dxfId="1399" priority="41">
      <formula>AND((E6/$E$5)&gt;0.2,(E6/$E$5)&lt;=0.4)</formula>
    </cfRule>
  </conditionalFormatting>
  <conditionalFormatting sqref="E6:E14">
    <cfRule type="expression" dxfId="1398" priority="42">
      <formula>AND((E6/$E$5)&gt;0.4,(E6/$E$5)&lt;=0.6)</formula>
    </cfRule>
  </conditionalFormatting>
  <conditionalFormatting sqref="E6:E14">
    <cfRule type="expression" dxfId="1397" priority="43">
      <formula>AND((E6/$E$5)&gt;0.6,(E6/$E$5)&lt;=0.8)</formula>
    </cfRule>
  </conditionalFormatting>
  <conditionalFormatting sqref="E6:E14">
    <cfRule type="expression" dxfId="1396" priority="44">
      <formula>(E6/$E$5)&gt;0.8</formula>
    </cfRule>
  </conditionalFormatting>
  <conditionalFormatting sqref="F6:F14">
    <cfRule type="expression" dxfId="1395" priority="45">
      <formula>AND((F6/$F$5)&gt;0.2,(F6/$F$5)&lt;=0.4)</formula>
    </cfRule>
  </conditionalFormatting>
  <conditionalFormatting sqref="F6:F14">
    <cfRule type="expression" dxfId="1394" priority="46">
      <formula>AND((F6/$F$5)*100&gt;0,(F6/$F$5)*100&lt;=20)</formula>
    </cfRule>
  </conditionalFormatting>
  <conditionalFormatting sqref="F6:F14">
    <cfRule type="expression" dxfId="1393" priority="47">
      <formula>AND((F6/$F$5)*100&gt;40,(F6/$F$5)*100&lt;=60)</formula>
    </cfRule>
  </conditionalFormatting>
  <conditionalFormatting sqref="F6:F14">
    <cfRule type="expression" dxfId="1392" priority="48">
      <formula>AND((F6/$F$5)*100&gt;60,(F6/$F$5)*100&lt;=80)</formula>
    </cfRule>
  </conditionalFormatting>
  <conditionalFormatting sqref="F6:F14">
    <cfRule type="expression" dxfId="1391" priority="49">
      <formula>(F6/$F$5)&gt;0.8</formula>
    </cfRule>
  </conditionalFormatting>
  <conditionalFormatting sqref="G7:G14">
    <cfRule type="expression" dxfId="1390" priority="50">
      <formula>AND((G7/$G$5)&gt;0,(G7/$G$5)&lt;=0.2)</formula>
    </cfRule>
  </conditionalFormatting>
  <conditionalFormatting sqref="G7:G14">
    <cfRule type="expression" dxfId="1389" priority="51">
      <formula>AND((G7/$G$5)&gt;0.2,(G7/$G$5)&lt;=0.4)</formula>
    </cfRule>
  </conditionalFormatting>
  <conditionalFormatting sqref="G7:G14">
    <cfRule type="expression" dxfId="1388" priority="52">
      <formula>AND((G7/$G$5)&gt;0.4,(G7/$G$5)&lt;=0.6)</formula>
    </cfRule>
  </conditionalFormatting>
  <conditionalFormatting sqref="G7:G14">
    <cfRule type="expression" dxfId="1387" priority="53">
      <formula>AND((G7/$G$5)&gt;0.6,(G7/$G$5)*100&lt;=0.8)</formula>
    </cfRule>
  </conditionalFormatting>
  <conditionalFormatting sqref="G7:G14">
    <cfRule type="expression" dxfId="1386" priority="54">
      <formula>(G7/$G$5)&gt;0.8</formula>
    </cfRule>
  </conditionalFormatting>
  <conditionalFormatting sqref="H6:H14">
    <cfRule type="expression" dxfId="1385" priority="55">
      <formula>AND((H6/$H$5)&gt;0,(H6/$H$5)&lt;=0.2)</formula>
    </cfRule>
  </conditionalFormatting>
  <conditionalFormatting sqref="H6:H14">
    <cfRule type="expression" dxfId="1384" priority="56">
      <formula>AND((H6/$H$5)&gt;0.2,(H6/$H$5)&lt;=0.4)</formula>
    </cfRule>
  </conditionalFormatting>
  <conditionalFormatting sqref="H6:H14">
    <cfRule type="expression" dxfId="1383" priority="57">
      <formula>AND((H6/$H$5)&gt;0.4,(H6/$H$5)&lt;=0.6)</formula>
    </cfRule>
  </conditionalFormatting>
  <conditionalFormatting sqref="H6:H14">
    <cfRule type="expression" dxfId="1382" priority="58">
      <formula>AND((H6/$H$5)&gt;0.6,(H6/$H$5)&lt;=0.8)</formula>
    </cfRule>
  </conditionalFormatting>
  <conditionalFormatting sqref="H6:H14">
    <cfRule type="expression" dxfId="1381" priority="59">
      <formula>(H6/$H$5)&gt;0.8</formula>
    </cfRule>
  </conditionalFormatting>
  <conditionalFormatting sqref="D7:P12 D13:L13 N13:P13 D14:P14 D6:F6 H6:P6">
    <cfRule type="containsBlanks" dxfId="1380" priority="60">
      <formula>LEN(TRIM(D6))=0</formula>
    </cfRule>
  </conditionalFormatting>
  <conditionalFormatting sqref="I6:I14">
    <cfRule type="expression" dxfId="1379" priority="61">
      <formula>AND((I6/$I$5)&gt;0,(I6/$I$5)&lt;=0.2)</formula>
    </cfRule>
  </conditionalFormatting>
  <conditionalFormatting sqref="I6:I14">
    <cfRule type="expression" dxfId="1378" priority="62">
      <formula>AND((I6/$I$5)&gt;0.2,(I6/$I$5)&lt;=0.4)</formula>
    </cfRule>
  </conditionalFormatting>
  <conditionalFormatting sqref="I6:I14">
    <cfRule type="expression" dxfId="1377" priority="63">
      <formula>AND((I6/$I$5)&gt;0.4,(I6/$I$5)&lt;=0.6)</formula>
    </cfRule>
  </conditionalFormatting>
  <conditionalFormatting sqref="I6:I14">
    <cfRule type="expression" dxfId="1376" priority="64">
      <formula>AND((I6/$I$5)&gt;0.6,(I6/$I$5)&lt;=0.8)</formula>
    </cfRule>
  </conditionalFormatting>
  <conditionalFormatting sqref="I6:I14">
    <cfRule type="expression" dxfId="1375" priority="65">
      <formula>(I6/$I$5)&gt;0.8</formula>
    </cfRule>
  </conditionalFormatting>
  <conditionalFormatting sqref="J6:J14">
    <cfRule type="expression" dxfId="1374" priority="66">
      <formula>AND((J6/$J$5)&gt;0,(J6/$J$5)&lt;=0.2)</formula>
    </cfRule>
  </conditionalFormatting>
  <conditionalFormatting sqref="J6:J14">
    <cfRule type="expression" dxfId="1373" priority="67">
      <formula>AND((J6/$J$5)&gt;0.2,(J6/$J$5)&lt;=0.4)</formula>
    </cfRule>
  </conditionalFormatting>
  <conditionalFormatting sqref="J6:J14">
    <cfRule type="expression" dxfId="1372" priority="68">
      <formula>AND((J6/$J$5)&gt;0.4,(J6/$J$5)&lt;=0.62)</formula>
    </cfRule>
  </conditionalFormatting>
  <conditionalFormatting sqref="J6:J14">
    <cfRule type="expression" dxfId="1371" priority="69">
      <formula>AND((J6/$J$5)&gt;0.6,(J6/$J$5)&lt;=0.8)</formula>
    </cfRule>
  </conditionalFormatting>
  <conditionalFormatting sqref="J6:J14">
    <cfRule type="expression" dxfId="1370" priority="70">
      <formula>(J6/$J$5)&gt;0.8</formula>
    </cfRule>
  </conditionalFormatting>
  <conditionalFormatting sqref="K6:K14">
    <cfRule type="expression" dxfId="1369" priority="71">
      <formula>AND((K6/$K$5)&gt;0,(K6/$K$5)&lt;=0.2)</formula>
    </cfRule>
  </conditionalFormatting>
  <conditionalFormatting sqref="K6:K14">
    <cfRule type="expression" dxfId="1368" priority="72">
      <formula>AND((K6/$K$5)&gt;0.2,(K6/$K$5)&lt;=0.4)</formula>
    </cfRule>
  </conditionalFormatting>
  <conditionalFormatting sqref="K6:K14">
    <cfRule type="expression" dxfId="1367" priority="73">
      <formula>AND((K6/$K$5)&gt;0.4,(K6/$K$5)&lt;=0.6)</formula>
    </cfRule>
  </conditionalFormatting>
  <conditionalFormatting sqref="K6:K14">
    <cfRule type="expression" dxfId="1366" priority="74">
      <formula>AND((K6/$K$5)&gt;0.6,(K6/$K$5)&lt;=0.8)</formula>
    </cfRule>
  </conditionalFormatting>
  <conditionalFormatting sqref="K6:K14">
    <cfRule type="expression" dxfId="1365" priority="75">
      <formula>(K6/$K$5)&gt;0.8</formula>
    </cfRule>
  </conditionalFormatting>
  <conditionalFormatting sqref="L6:L14">
    <cfRule type="expression" dxfId="1364" priority="76">
      <formula>AND((L6/$L$5)&gt;0,(L6/$L$5)&lt;=0.2)</formula>
    </cfRule>
  </conditionalFormatting>
  <conditionalFormatting sqref="L6:L14">
    <cfRule type="expression" dxfId="1363" priority="77">
      <formula>AND((L6/$L$5)&gt;0.2,(L6/$L$5)&lt;=0.4)</formula>
    </cfRule>
  </conditionalFormatting>
  <conditionalFormatting sqref="L6:L14">
    <cfRule type="expression" dxfId="1362" priority="78">
      <formula>AND((L6/$L$5)&gt;0.4,(L6/$L$5)&lt;=0.6)</formula>
    </cfRule>
  </conditionalFormatting>
  <conditionalFormatting sqref="L6:L14">
    <cfRule type="expression" dxfId="1361" priority="79">
      <formula>AND((L6/$L$5)&gt;0.6,(L6/$L$5)&lt;=0.8)</formula>
    </cfRule>
  </conditionalFormatting>
  <conditionalFormatting sqref="L6:L14">
    <cfRule type="expression" dxfId="1360" priority="80">
      <formula>(L6/$L$5)&gt;0.8</formula>
    </cfRule>
  </conditionalFormatting>
  <conditionalFormatting sqref="M6:M12 M14">
    <cfRule type="expression" dxfId="1359" priority="81">
      <formula>AND((M6/$M$5)&gt;0,(M6/$M$5)&lt;=0.2)</formula>
    </cfRule>
  </conditionalFormatting>
  <conditionalFormatting sqref="M6:M12 M14">
    <cfRule type="expression" dxfId="1358" priority="82">
      <formula>AND((M6/$M$5)&gt;0.2,(M6/$M$5)&lt;=0.4)</formula>
    </cfRule>
  </conditionalFormatting>
  <conditionalFormatting sqref="M6:M12 M14">
    <cfRule type="expression" dxfId="1357" priority="83">
      <formula>AND((M6/$M$5)&gt;0.4,(M6/$M$5)&lt;=0.6)</formula>
    </cfRule>
  </conditionalFormatting>
  <conditionalFormatting sqref="M6:M12 M14">
    <cfRule type="expression" dxfId="1356" priority="84">
      <formula>AND((M6/$M$5)&gt;0.6,(M6/$M$5)&lt;=0.8)</formula>
    </cfRule>
  </conditionalFormatting>
  <conditionalFormatting sqref="M6:M12 M14">
    <cfRule type="expression" dxfId="1355" priority="85">
      <formula>(M6/$M$5)&gt;0.8</formula>
    </cfRule>
  </conditionalFormatting>
  <conditionalFormatting sqref="N6:N14">
    <cfRule type="expression" dxfId="1354" priority="86">
      <formula>AND((N6/$N$5)&gt;0,(N6/$N$5)&lt;=0.2)</formula>
    </cfRule>
  </conditionalFormatting>
  <conditionalFormatting sqref="N6:N14">
    <cfRule type="expression" dxfId="1353" priority="87">
      <formula>AND((N6/$N$5)&gt;0.2,(N6/$N$5)&lt;=0.4)</formula>
    </cfRule>
  </conditionalFormatting>
  <conditionalFormatting sqref="N6:N14">
    <cfRule type="expression" dxfId="1352" priority="88">
      <formula>AND((N6/$N$5)&gt;0.4,(N6/$N$5)&lt;=0.6)</formula>
    </cfRule>
  </conditionalFormatting>
  <conditionalFormatting sqref="N6:N14">
    <cfRule type="expression" dxfId="1351" priority="89">
      <formula>AND((N6/$N$5)&gt;0.6,(N6/$N$5)&lt;=0.8)</formula>
    </cfRule>
  </conditionalFormatting>
  <conditionalFormatting sqref="N6:N14">
    <cfRule type="expression" dxfId="1350" priority="90">
      <formula>(N6/$N$5)&gt;0.8</formula>
    </cfRule>
  </conditionalFormatting>
  <conditionalFormatting sqref="O6:O14">
    <cfRule type="expression" dxfId="1349" priority="91">
      <formula>AND((O6/$O$5)&gt;0,(O6/$O$5)&lt;=0.2)</formula>
    </cfRule>
  </conditionalFormatting>
  <conditionalFormatting sqref="O6:O14">
    <cfRule type="expression" dxfId="1348" priority="92">
      <formula>AND((O6/$O$5)&gt;0.2,(O6/$O$5)&lt;=0.4)</formula>
    </cfRule>
  </conditionalFormatting>
  <conditionalFormatting sqref="O6:O14">
    <cfRule type="expression" dxfId="1347" priority="93">
      <formula>AND((O6/$O$5)&gt;0.4,(O6/$O$5)&lt;=0.6)</formula>
    </cfRule>
  </conditionalFormatting>
  <conditionalFormatting sqref="O6:O14">
    <cfRule type="expression" dxfId="1346" priority="94">
      <formula>AND((O6/$O$5)&gt;0.6,(O6/$O$5)&lt;=0.8)</formula>
    </cfRule>
  </conditionalFormatting>
  <conditionalFormatting sqref="O6:O14">
    <cfRule type="expression" dxfId="1345" priority="95">
      <formula>(O6/$O$5)&gt;0.8</formula>
    </cfRule>
  </conditionalFormatting>
  <conditionalFormatting sqref="P6:P14">
    <cfRule type="expression" dxfId="1344" priority="96">
      <formula>AND((P6/$P$5)&gt;0,(P6/$P$5)&lt;=0.2)</formula>
    </cfRule>
  </conditionalFormatting>
  <conditionalFormatting sqref="P6:P14">
    <cfRule type="expression" dxfId="1343" priority="97">
      <formula>AND((P6/$P$5)&gt;0.2,(P6/$P$5)&lt;=0.4)</formula>
    </cfRule>
  </conditionalFormatting>
  <conditionalFormatting sqref="P6:P14">
    <cfRule type="expression" dxfId="1342" priority="98">
      <formula>AND((P6/$P$5)&gt;0.4,(P6/$P$5)&lt;=0.6)</formula>
    </cfRule>
  </conditionalFormatting>
  <conditionalFormatting sqref="P6:P14">
    <cfRule type="expression" dxfId="1341" priority="99">
      <formula>AND((P6/$P$5)&gt;0.6,(P6/$P$5)&lt;=0.8)</formula>
    </cfRule>
  </conditionalFormatting>
  <conditionalFormatting sqref="P6:P14">
    <cfRule type="expression" dxfId="1340" priority="100">
      <formula>(P6/$P$5)&gt;0.8</formula>
    </cfRule>
  </conditionalFormatting>
  <conditionalFormatting sqref="Q5:R14">
    <cfRule type="containsBlanks" dxfId="1339" priority="101">
      <formula>LEN(TRIM(Q5))=0</formula>
    </cfRule>
  </conditionalFormatting>
  <conditionalFormatting sqref="Q6:R14 D5:P5 D13:L13 N13:P13 D14:P14 D7:P12 D6:F6 H6:P6">
    <cfRule type="cellIs" dxfId="1338" priority="102" operator="equal">
      <formula>0</formula>
    </cfRule>
  </conditionalFormatting>
  <conditionalFormatting sqref="R5">
    <cfRule type="cellIs" dxfId="1337" priority="34" operator="greaterThan">
      <formula>100</formula>
    </cfRule>
  </conditionalFormatting>
  <conditionalFormatting sqref="R5">
    <cfRule type="cellIs" dxfId="1336" priority="33" operator="lessThan">
      <formula>100</formula>
    </cfRule>
  </conditionalFormatting>
  <conditionalFormatting sqref="R6:R14">
    <cfRule type="top10" dxfId="1335" priority="32" rank="3"/>
  </conditionalFormatting>
  <conditionalFormatting sqref="G12">
    <cfRule type="expression" dxfId="1334" priority="27">
      <formula>AND((G12/$I$5)&gt;0,(G12/$I$5)&lt;=0.2)</formula>
    </cfRule>
  </conditionalFormatting>
  <conditionalFormatting sqref="G12">
    <cfRule type="expression" dxfId="1333" priority="28">
      <formula>AND((G12/$I$5)&gt;0.2,(G12/$I$5)&lt;=0.4)</formula>
    </cfRule>
  </conditionalFormatting>
  <conditionalFormatting sqref="G12">
    <cfRule type="expression" dxfId="1332" priority="29">
      <formula>AND((G12/$I$5)&gt;0.4,(G12/$I$5)&lt;=0.6)</formula>
    </cfRule>
  </conditionalFormatting>
  <conditionalFormatting sqref="G12">
    <cfRule type="expression" dxfId="1331" priority="30">
      <formula>AND((G12/$I$5)&gt;0.6,(G12/$I$5)&lt;=0.8)</formula>
    </cfRule>
  </conditionalFormatting>
  <conditionalFormatting sqref="G12">
    <cfRule type="expression" dxfId="1330" priority="31">
      <formula>(G12/$I$5)&gt;0.8</formula>
    </cfRule>
  </conditionalFormatting>
  <conditionalFormatting sqref="G12">
    <cfRule type="expression" dxfId="1329" priority="22">
      <formula>AND((G12/$E$5)&gt;0,(G12/$E$5)&lt;=0.2)</formula>
    </cfRule>
  </conditionalFormatting>
  <conditionalFormatting sqref="G12">
    <cfRule type="expression" dxfId="1328" priority="23">
      <formula>AND((G12/$E$5)&gt;0.2,(G12/$E$5)&lt;=0.4)</formula>
    </cfRule>
  </conditionalFormatting>
  <conditionalFormatting sqref="G12">
    <cfRule type="expression" dxfId="1327" priority="24">
      <formula>AND((G12/$E$5)&gt;0.4,(G12/$E$5)&lt;=0.6)</formula>
    </cfRule>
  </conditionalFormatting>
  <conditionalFormatting sqref="G12">
    <cfRule type="expression" dxfId="1326" priority="25">
      <formula>AND((G12/$E$5)&gt;0.6,(G12/$E$5)&lt;=0.8)</formula>
    </cfRule>
  </conditionalFormatting>
  <conditionalFormatting sqref="G12">
    <cfRule type="expression" dxfId="1325" priority="26">
      <formula>(G12/$E$5)&gt;0.8</formula>
    </cfRule>
  </conditionalFormatting>
  <conditionalFormatting sqref="M13">
    <cfRule type="containsBlanks" dxfId="1324" priority="15">
      <formula>LEN(TRIM(M13))=0</formula>
    </cfRule>
  </conditionalFormatting>
  <conditionalFormatting sqref="M13">
    <cfRule type="expression" dxfId="1323" priority="16">
      <formula>AND((M13/$M$5)&gt;0,(M13/$M$5)&lt;=0.2)</formula>
    </cfRule>
  </conditionalFormatting>
  <conditionalFormatting sqref="M13">
    <cfRule type="expression" dxfId="1322" priority="17">
      <formula>AND((M13/$M$5)&gt;0.2,(M13/$M$5)&lt;=0.4)</formula>
    </cfRule>
  </conditionalFormatting>
  <conditionalFormatting sqref="M13">
    <cfRule type="expression" dxfId="1321" priority="18">
      <formula>AND((M13/$M$5)&gt;0.4,(M13/$M$5)&lt;=0.6)</formula>
    </cfRule>
  </conditionalFormatting>
  <conditionalFormatting sqref="M13">
    <cfRule type="expression" dxfId="1320" priority="19">
      <formula>AND((M13/$M$5)&gt;0.6,(M13/$M$5)&lt;=0.8)</formula>
    </cfRule>
  </conditionalFormatting>
  <conditionalFormatting sqref="M13">
    <cfRule type="expression" dxfId="1319" priority="20">
      <formula>(M13/$M$5)&gt;0.8</formula>
    </cfRule>
  </conditionalFormatting>
  <conditionalFormatting sqref="M13">
    <cfRule type="cellIs" dxfId="1318" priority="21" operator="equal">
      <formula>0</formula>
    </cfRule>
  </conditionalFormatting>
  <conditionalFormatting sqref="M14">
    <cfRule type="expression" dxfId="1317" priority="10">
      <formula>AND((M14/$L$5)&gt;0,(M14/$L$5)&lt;=0.2)</formula>
    </cfRule>
  </conditionalFormatting>
  <conditionalFormatting sqref="M14">
    <cfRule type="expression" dxfId="1316" priority="11">
      <formula>AND((M14/$L$5)&gt;0.2,(M14/$L$5)&lt;=0.4)</formula>
    </cfRule>
  </conditionalFormatting>
  <conditionalFormatting sqref="M14">
    <cfRule type="expression" dxfId="1315" priority="12">
      <formula>AND((M14/$L$5)&gt;0.4,(M14/$L$5)&lt;=0.6)</formula>
    </cfRule>
  </conditionalFormatting>
  <conditionalFormatting sqref="M14">
    <cfRule type="expression" dxfId="1314" priority="13">
      <formula>AND((M14/$L$5)&gt;0.6,(M14/$L$5)&lt;=0.8)</formula>
    </cfRule>
  </conditionalFormatting>
  <conditionalFormatting sqref="M14">
    <cfRule type="expression" dxfId="1313" priority="14">
      <formula>(M14/$L$5)&gt;0.8</formula>
    </cfRule>
  </conditionalFormatting>
  <conditionalFormatting sqref="G6">
    <cfRule type="containsBlanks" dxfId="1312" priority="3">
      <formula>LEN(TRIM(G6))=0</formula>
    </cfRule>
  </conditionalFormatting>
  <conditionalFormatting sqref="G6">
    <cfRule type="expression" dxfId="1311" priority="4">
      <formula>AND((G6/$J$5)&gt;0,(G6/$J$5)&lt;=0.2)</formula>
    </cfRule>
  </conditionalFormatting>
  <conditionalFormatting sqref="G6">
    <cfRule type="expression" dxfId="1310" priority="5">
      <formula>AND((G6/$J$5)&gt;0.2,(G6/$J$5)&lt;=0.4)</formula>
    </cfRule>
  </conditionalFormatting>
  <conditionalFormatting sqref="G6">
    <cfRule type="expression" dxfId="1309" priority="6">
      <formula>AND((G6/$J$5)&gt;0.4,(G6/$J$5)&lt;=0.62)</formula>
    </cfRule>
  </conditionalFormatting>
  <conditionalFormatting sqref="G6">
    <cfRule type="expression" dxfId="1308" priority="7">
      <formula>AND((G6/$J$5)&gt;0.6,(G6/$J$5)&lt;=0.8)</formula>
    </cfRule>
  </conditionalFormatting>
  <conditionalFormatting sqref="G6">
    <cfRule type="expression" dxfId="1307" priority="8">
      <formula>(G6/$J$5)&gt;0.8</formula>
    </cfRule>
  </conditionalFormatting>
  <conditionalFormatting sqref="G6">
    <cfRule type="cellIs" dxfId="1306" priority="9" operator="equal">
      <formula>0</formula>
    </cfRule>
  </conditionalFormatting>
  <conditionalFormatting sqref="D15:P15">
    <cfRule type="cellIs" dxfId="1305" priority="2" operator="greaterThan">
      <formula>D5</formula>
    </cfRule>
  </conditionalFormatting>
  <conditionalFormatting sqref="D15:P15">
    <cfRule type="cellIs" dxfId="1304" priority="1" operator="lessThan">
      <formula>D5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FCD0-276A-4FBE-A030-A86ABD298229}">
  <dimension ref="A1:V18"/>
  <sheetViews>
    <sheetView workbookViewId="0">
      <selection activeCell="F16" sqref="F16"/>
    </sheetView>
  </sheetViews>
  <sheetFormatPr defaultColWidth="14.42578125" defaultRowHeight="12.7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102"/>
      <c r="U3" s="98"/>
      <c r="V3" s="47"/>
    </row>
    <row r="4" spans="1:22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48"/>
      <c r="T4" s="101"/>
      <c r="U4" s="100"/>
      <c r="V4" s="47"/>
    </row>
    <row r="5" spans="1:22">
      <c r="A5" s="40"/>
      <c r="B5" s="45"/>
      <c r="C5" s="55" t="s">
        <v>51</v>
      </c>
      <c r="D5" s="30"/>
      <c r="E5" s="30">
        <v>4</v>
      </c>
      <c r="F5" s="30">
        <v>5</v>
      </c>
      <c r="G5" s="30">
        <v>5</v>
      </c>
      <c r="H5" s="30">
        <v>5</v>
      </c>
      <c r="I5" s="30"/>
      <c r="J5" s="30">
        <v>4</v>
      </c>
      <c r="K5" s="30">
        <v>5</v>
      </c>
      <c r="L5" s="30">
        <v>5</v>
      </c>
      <c r="M5" s="30"/>
      <c r="N5" s="30"/>
      <c r="O5" s="31">
        <v>4</v>
      </c>
      <c r="P5" s="61">
        <f t="shared" ref="P5:P15" si="0">SUM(D5:O5)</f>
        <v>37</v>
      </c>
      <c r="Q5" s="62">
        <f>IF($P$5=0,"",SUM(P6:P15)/$P$5*100)</f>
        <v>100</v>
      </c>
      <c r="R5" s="28"/>
      <c r="S5" s="48"/>
      <c r="T5" s="101"/>
      <c r="U5" s="100"/>
      <c r="V5" s="47"/>
    </row>
    <row r="6" spans="1:22" ht="12.75" customHeight="1">
      <c r="A6" s="41"/>
      <c r="B6" s="46"/>
      <c r="C6" s="56" t="s">
        <v>57</v>
      </c>
      <c r="D6" s="33"/>
      <c r="E6" s="68">
        <v>3.25</v>
      </c>
      <c r="F6" s="68">
        <v>3.5</v>
      </c>
      <c r="G6" s="68">
        <v>3.5</v>
      </c>
      <c r="H6" s="33"/>
      <c r="I6" s="33"/>
      <c r="J6" s="33"/>
      <c r="K6" s="33"/>
      <c r="L6" s="33"/>
      <c r="M6" s="33"/>
      <c r="N6" s="33"/>
      <c r="O6" s="34"/>
      <c r="P6" s="63">
        <f t="shared" si="0"/>
        <v>10.25</v>
      </c>
      <c r="Q6" s="64">
        <f t="shared" ref="Q6:Q15" si="1">IF($P$5=0,0,P6/$P$5*100)</f>
        <v>27.702702702702702</v>
      </c>
      <c r="R6" s="28"/>
      <c r="S6" s="110"/>
      <c r="T6" s="114" t="s">
        <v>86</v>
      </c>
      <c r="U6" s="100"/>
      <c r="V6" s="47"/>
    </row>
    <row r="7" spans="1:22">
      <c r="A7" s="41"/>
      <c r="B7" s="46"/>
      <c r="C7" s="56" t="s">
        <v>87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  <c r="P7" s="63">
        <f t="shared" si="0"/>
        <v>0</v>
      </c>
      <c r="Q7" s="64">
        <f t="shared" si="1"/>
        <v>0</v>
      </c>
      <c r="R7" s="28"/>
      <c r="S7" s="111"/>
      <c r="T7" s="115"/>
      <c r="U7" s="100"/>
      <c r="V7" s="47"/>
    </row>
    <row r="8" spans="1:22">
      <c r="A8" s="41"/>
      <c r="B8" s="46"/>
      <c r="C8" s="56" t="s">
        <v>89</v>
      </c>
      <c r="D8" s="33"/>
      <c r="E8" s="33"/>
      <c r="F8" s="33"/>
      <c r="G8" s="33"/>
      <c r="H8" s="33"/>
      <c r="I8" s="33"/>
      <c r="J8" s="33"/>
      <c r="K8" s="33">
        <v>2.5</v>
      </c>
      <c r="L8" s="33">
        <v>1</v>
      </c>
      <c r="M8" s="33"/>
      <c r="N8" s="33"/>
      <c r="O8" s="34">
        <v>1</v>
      </c>
      <c r="P8" s="63">
        <f t="shared" si="0"/>
        <v>4.5</v>
      </c>
      <c r="Q8" s="64">
        <f t="shared" si="1"/>
        <v>12.162162162162163</v>
      </c>
      <c r="R8" s="28"/>
      <c r="S8" s="111"/>
      <c r="T8" s="115"/>
      <c r="U8" s="100"/>
      <c r="V8" s="47"/>
    </row>
    <row r="9" spans="1:22">
      <c r="A9" s="41"/>
      <c r="B9" s="46"/>
      <c r="C9" s="56" t="s">
        <v>70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63">
        <f t="shared" si="0"/>
        <v>0</v>
      </c>
      <c r="Q9" s="64">
        <f t="shared" si="1"/>
        <v>0</v>
      </c>
      <c r="R9" s="28"/>
      <c r="S9" s="111"/>
      <c r="T9" s="115"/>
      <c r="U9" s="100"/>
      <c r="V9" s="47"/>
    </row>
    <row r="10" spans="1:22">
      <c r="A10" s="41"/>
      <c r="B10" s="46"/>
      <c r="C10" s="56" t="s">
        <v>61</v>
      </c>
      <c r="D10" s="33"/>
      <c r="E10" s="33"/>
      <c r="F10" s="33"/>
      <c r="G10" s="33"/>
      <c r="H10" s="33">
        <v>2.2999999999999998</v>
      </c>
      <c r="I10" s="33"/>
      <c r="J10" s="33">
        <v>2.5</v>
      </c>
      <c r="K10" s="33"/>
      <c r="L10" s="33"/>
      <c r="M10" s="33"/>
      <c r="N10" s="33"/>
      <c r="O10" s="34"/>
      <c r="P10" s="63">
        <f t="shared" si="0"/>
        <v>4.8</v>
      </c>
      <c r="Q10" s="64">
        <f t="shared" si="1"/>
        <v>12.972972972972974</v>
      </c>
      <c r="R10" s="28"/>
      <c r="S10" s="111"/>
      <c r="T10" s="115"/>
      <c r="U10" s="100"/>
      <c r="V10" s="47"/>
    </row>
    <row r="11" spans="1:22">
      <c r="A11" s="41"/>
      <c r="B11" s="46"/>
      <c r="C11" s="56" t="s">
        <v>63</v>
      </c>
      <c r="D11" s="33"/>
      <c r="E11" s="33">
        <v>0.5</v>
      </c>
      <c r="F11" s="33"/>
      <c r="G11" s="33">
        <v>1</v>
      </c>
      <c r="H11" s="33"/>
      <c r="I11" s="33"/>
      <c r="J11" s="33"/>
      <c r="K11" s="33"/>
      <c r="L11" s="33"/>
      <c r="M11" s="33"/>
      <c r="N11" s="33"/>
      <c r="O11" s="34"/>
      <c r="P11" s="63">
        <f t="shared" si="0"/>
        <v>1.5</v>
      </c>
      <c r="Q11" s="64">
        <f t="shared" si="1"/>
        <v>4.0540540540540544</v>
      </c>
      <c r="R11" s="28"/>
      <c r="S11" s="111"/>
      <c r="T11" s="115"/>
      <c r="U11" s="100"/>
      <c r="V11" s="47"/>
    </row>
    <row r="12" spans="1:22">
      <c r="A12" s="41"/>
      <c r="B12" s="46"/>
      <c r="C12" s="56" t="s">
        <v>65</v>
      </c>
      <c r="D12" s="33"/>
      <c r="E12" s="33"/>
      <c r="F12" s="33"/>
      <c r="G12" s="33"/>
      <c r="H12" s="33"/>
      <c r="I12" s="33"/>
      <c r="J12" s="33">
        <v>0.8</v>
      </c>
      <c r="K12" s="33"/>
      <c r="L12" s="33"/>
      <c r="M12" s="33"/>
      <c r="N12" s="33"/>
      <c r="O12" s="34"/>
      <c r="P12" s="63">
        <f t="shared" si="0"/>
        <v>0.8</v>
      </c>
      <c r="Q12" s="64">
        <f t="shared" si="1"/>
        <v>2.1621621621621623</v>
      </c>
      <c r="R12" s="28"/>
      <c r="S12" s="111"/>
      <c r="T12" s="115"/>
      <c r="U12" s="100"/>
      <c r="V12" s="47"/>
    </row>
    <row r="13" spans="1:22">
      <c r="A13" s="41"/>
      <c r="B13" s="46"/>
      <c r="C13" s="56" t="s">
        <v>67</v>
      </c>
      <c r="D13" s="33"/>
      <c r="E13" s="33"/>
      <c r="F13" s="33">
        <v>0</v>
      </c>
      <c r="G13" s="33"/>
      <c r="H13" s="33">
        <v>2</v>
      </c>
      <c r="I13" s="33"/>
      <c r="J13" s="33"/>
      <c r="K13" s="33">
        <v>1.1000000000000001</v>
      </c>
      <c r="L13" s="33"/>
      <c r="M13" s="33"/>
      <c r="N13" s="33"/>
      <c r="O13" s="34"/>
      <c r="P13" s="63">
        <f t="shared" si="0"/>
        <v>3.1</v>
      </c>
      <c r="Q13" s="64">
        <f t="shared" si="1"/>
        <v>8.378378378378379</v>
      </c>
      <c r="R13" s="28"/>
      <c r="S13" s="111"/>
      <c r="T13" s="115"/>
      <c r="U13" s="100"/>
      <c r="V13" s="47"/>
    </row>
    <row r="14" spans="1:22">
      <c r="A14" s="41"/>
      <c r="B14" s="46"/>
      <c r="C14" s="56" t="s">
        <v>69</v>
      </c>
      <c r="D14" s="33"/>
      <c r="E14" s="33">
        <v>0.25</v>
      </c>
      <c r="F14" s="33">
        <v>0.5</v>
      </c>
      <c r="G14" s="33">
        <v>0.5</v>
      </c>
      <c r="H14" s="33">
        <v>0.4</v>
      </c>
      <c r="I14" s="33"/>
      <c r="J14" s="33">
        <v>0.7</v>
      </c>
      <c r="K14" s="33">
        <v>0.4</v>
      </c>
      <c r="L14" s="33">
        <v>0.7</v>
      </c>
      <c r="M14" s="33"/>
      <c r="N14" s="33"/>
      <c r="O14" s="34">
        <v>1</v>
      </c>
      <c r="P14" s="63">
        <f t="shared" si="0"/>
        <v>4.4499999999999993</v>
      </c>
      <c r="Q14" s="64">
        <f t="shared" si="1"/>
        <v>12.027027027027025</v>
      </c>
      <c r="R14" s="28"/>
      <c r="S14" s="111"/>
      <c r="T14" s="115"/>
      <c r="U14" s="100"/>
      <c r="V14" s="47"/>
    </row>
    <row r="15" spans="1:22">
      <c r="A15" s="41"/>
      <c r="B15" s="46"/>
      <c r="C15" s="57" t="s">
        <v>71</v>
      </c>
      <c r="D15" s="59"/>
      <c r="E15" s="59"/>
      <c r="F15" s="59">
        <v>1</v>
      </c>
      <c r="G15" s="59"/>
      <c r="H15" s="59">
        <v>0.3</v>
      </c>
      <c r="I15" s="59"/>
      <c r="J15" s="59"/>
      <c r="K15" s="59">
        <v>1</v>
      </c>
      <c r="L15" s="59">
        <v>3.3</v>
      </c>
      <c r="M15" s="59"/>
      <c r="N15" s="59"/>
      <c r="O15" s="60">
        <v>2</v>
      </c>
      <c r="P15" s="65">
        <f t="shared" si="0"/>
        <v>7.6</v>
      </c>
      <c r="Q15" s="66">
        <f t="shared" si="1"/>
        <v>20.54054054054054</v>
      </c>
      <c r="R15" s="28"/>
      <c r="S15" s="112"/>
      <c r="T15" s="116"/>
      <c r="U15" s="100"/>
      <c r="V15" s="47"/>
    </row>
    <row r="16" spans="1:22">
      <c r="A16" s="42"/>
      <c r="B16" s="28"/>
      <c r="C16" s="35"/>
      <c r="D16" s="67">
        <f t="shared" ref="D16:O16" si="2">SUM(D6:D15)</f>
        <v>0</v>
      </c>
      <c r="E16" s="67">
        <f t="shared" si="2"/>
        <v>4</v>
      </c>
      <c r="F16" s="67">
        <f t="shared" si="2"/>
        <v>5</v>
      </c>
      <c r="G16" s="67">
        <f t="shared" si="2"/>
        <v>5</v>
      </c>
      <c r="H16" s="67">
        <f t="shared" si="2"/>
        <v>5</v>
      </c>
      <c r="I16" s="67">
        <f t="shared" si="2"/>
        <v>0</v>
      </c>
      <c r="J16" s="67">
        <f t="shared" si="2"/>
        <v>4</v>
      </c>
      <c r="K16" s="67">
        <f t="shared" si="2"/>
        <v>5</v>
      </c>
      <c r="L16" s="67">
        <f t="shared" si="2"/>
        <v>5</v>
      </c>
      <c r="M16" s="67">
        <f t="shared" si="2"/>
        <v>0</v>
      </c>
      <c r="N16" s="67">
        <f t="shared" si="2"/>
        <v>0</v>
      </c>
      <c r="O16" s="67">
        <f t="shared" si="2"/>
        <v>4</v>
      </c>
      <c r="P16" s="35"/>
      <c r="Q16" s="35"/>
      <c r="R16" s="27"/>
      <c r="S16" s="48"/>
      <c r="T16" s="101"/>
      <c r="U16" s="100"/>
      <c r="V16" s="47"/>
    </row>
    <row r="17" spans="1:22">
      <c r="A17" s="42"/>
      <c r="B17" s="2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48"/>
      <c r="T17" s="101"/>
      <c r="U17" s="101"/>
      <c r="V17" s="47"/>
    </row>
    <row r="18" spans="1:22" ht="144" customHeight="1">
      <c r="B18" s="36"/>
      <c r="C18" s="113" t="s">
        <v>88</v>
      </c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1"/>
      <c r="S18" s="37"/>
      <c r="T18" s="103"/>
      <c r="U18" s="99"/>
    </row>
  </sheetData>
  <mergeCells count="4">
    <mergeCell ref="C2:R2"/>
    <mergeCell ref="S6:S15"/>
    <mergeCell ref="T6:T15"/>
    <mergeCell ref="C18:R18"/>
  </mergeCells>
  <conditionalFormatting sqref="D6:D15">
    <cfRule type="expression" dxfId="6735" priority="78">
      <formula>AND((D6/$D$5)&gt;0,(D6/$D$5)&lt;=0.2)</formula>
    </cfRule>
  </conditionalFormatting>
  <conditionalFormatting sqref="D6:D15">
    <cfRule type="expression" dxfId="6734" priority="79">
      <formula>AND((D6/$D$5)&gt;0.2,(D6/$D$5)&lt;=0.4)</formula>
    </cfRule>
  </conditionalFormatting>
  <conditionalFormatting sqref="D6:D15">
    <cfRule type="expression" dxfId="6733" priority="80">
      <formula>AND((D6/$D$5)&gt;0.4,(D6/$D$5)&lt;=0.6)</formula>
    </cfRule>
  </conditionalFormatting>
  <conditionalFormatting sqref="D6:D15">
    <cfRule type="expression" dxfId="6732" priority="81">
      <formula>AND((D6/$D$5)&gt;0.6,(D6/$D$5)&lt;=0.8)</formula>
    </cfRule>
  </conditionalFormatting>
  <conditionalFormatting sqref="D6:D15">
    <cfRule type="expression" dxfId="6731" priority="82">
      <formula>(D6/$D$5)&gt;0.8</formula>
    </cfRule>
  </conditionalFormatting>
  <conditionalFormatting sqref="F7:F15">
    <cfRule type="expression" dxfId="6730" priority="88">
      <formula>AND((F7/$F$5)&gt;0,(F7/$F$5)&lt;=0.2)</formula>
    </cfRule>
  </conditionalFormatting>
  <conditionalFormatting sqref="F7:F15">
    <cfRule type="expression" dxfId="6729" priority="89">
      <formula>AND((F7/$F$5)&gt;0.2,(F7/$F$5)&lt;=0.4)</formula>
    </cfRule>
  </conditionalFormatting>
  <conditionalFormatting sqref="F7:F15">
    <cfRule type="expression" dxfId="6728" priority="90">
      <formula>AND((F7/$F$5)&gt;0.4,(F7/$F$5)&lt;=0.6)</formula>
    </cfRule>
  </conditionalFormatting>
  <conditionalFormatting sqref="F7:F15">
    <cfRule type="expression" dxfId="6727" priority="91">
      <formula>AND((F7/$F$5)&gt;0.6,(F7/$F$5)*100&lt;=0.8)</formula>
    </cfRule>
  </conditionalFormatting>
  <conditionalFormatting sqref="F7:F15">
    <cfRule type="expression" dxfId="6726" priority="92">
      <formula>(F7/$F$5)&gt;0.8</formula>
    </cfRule>
  </conditionalFormatting>
  <conditionalFormatting sqref="G6:G15">
    <cfRule type="expression" dxfId="6725" priority="93">
      <formula>AND((G6/$G$5)&gt;0,(G6/$G$5)&lt;=0.2)</formula>
    </cfRule>
  </conditionalFormatting>
  <conditionalFormatting sqref="G6:G15">
    <cfRule type="expression" dxfId="6724" priority="94">
      <formula>AND((G6/$G$5)&gt;0.2,(G6/$G$5)&lt;=0.4)</formula>
    </cfRule>
  </conditionalFormatting>
  <conditionalFormatting sqref="G6:G15">
    <cfRule type="expression" dxfId="6723" priority="95">
      <formula>AND((G6/$G$5)&gt;0.4,(G6/$G$5)&lt;=0.6)</formula>
    </cfRule>
  </conditionalFormatting>
  <conditionalFormatting sqref="G6:G15">
    <cfRule type="expression" dxfId="6722" priority="96">
      <formula>AND((G6/$G$5)&gt;0.6,(G6/$G$5)&lt;=0.8)</formula>
    </cfRule>
  </conditionalFormatting>
  <conditionalFormatting sqref="G6:G15">
    <cfRule type="expression" dxfId="6721" priority="97">
      <formula>(G6/$G$5)&gt;0.8</formula>
    </cfRule>
  </conditionalFormatting>
  <conditionalFormatting sqref="M14:O14 G6:O6 K13:O13 D6:D15 F14:K14 F13:I13 F7:O12 F15:O15">
    <cfRule type="containsBlanks" dxfId="6720" priority="98">
      <formula>LEN(TRIM(D6))=0</formula>
    </cfRule>
  </conditionalFormatting>
  <conditionalFormatting sqref="H6:H15">
    <cfRule type="expression" dxfId="6719" priority="99">
      <formula>AND((H6/$H$5)&gt;0,(H6/$H$5)&lt;=0.2)</formula>
    </cfRule>
  </conditionalFormatting>
  <conditionalFormatting sqref="H6:H15">
    <cfRule type="expression" dxfId="6718" priority="100">
      <formula>AND((H6/$H$5)&gt;0.2,(H6/$H$5)&lt;=0.4)</formula>
    </cfRule>
  </conditionalFormatting>
  <conditionalFormatting sqref="H6:H15">
    <cfRule type="expression" dxfId="6717" priority="101">
      <formula>AND((H6/$H$5)&gt;0.4,(H6/$H$5)&lt;=0.6)</formula>
    </cfRule>
  </conditionalFormatting>
  <conditionalFormatting sqref="H6:H15">
    <cfRule type="expression" dxfId="6716" priority="102">
      <formula>AND((H6/$H$5)&gt;0.6,(H6/$H$5)&lt;=0.8)</formula>
    </cfRule>
  </conditionalFormatting>
  <conditionalFormatting sqref="H6:H15">
    <cfRule type="expression" dxfId="6715" priority="103">
      <formula>(H6/$H$5)&gt;0.8</formula>
    </cfRule>
  </conditionalFormatting>
  <conditionalFormatting sqref="I6:I15">
    <cfRule type="expression" dxfId="6714" priority="104">
      <formula>AND((I6/$I$5)&gt;0,(I6/$I$5)&lt;=0.2)</formula>
    </cfRule>
  </conditionalFormatting>
  <conditionalFormatting sqref="I6:I15">
    <cfRule type="expression" dxfId="6713" priority="105">
      <formula>AND((I6/$I$5)&gt;0.2,(I6/$I$5)&lt;=0.4)</formula>
    </cfRule>
  </conditionalFormatting>
  <conditionalFormatting sqref="I6:I15">
    <cfRule type="expression" dxfId="6712" priority="106">
      <formula>AND((I6/$I$5)&gt;0.4,(I6/$I$5)&lt;=0.62)</formula>
    </cfRule>
  </conditionalFormatting>
  <conditionalFormatting sqref="I6:I15">
    <cfRule type="expression" dxfId="6711" priority="107">
      <formula>AND((I6/$I$5)&gt;0.6,(I6/$I$5)&lt;=0.8)</formula>
    </cfRule>
  </conditionalFormatting>
  <conditionalFormatting sqref="I6:I15">
    <cfRule type="expression" dxfId="6710" priority="108">
      <formula>(I6/$I$5)&gt;0.8</formula>
    </cfRule>
  </conditionalFormatting>
  <conditionalFormatting sqref="J6:J12 J14:J15">
    <cfRule type="expression" dxfId="6709" priority="109">
      <formula>AND((J6/$J$5)&gt;0,(J6/$J$5)&lt;=0.2)</formula>
    </cfRule>
  </conditionalFormatting>
  <conditionalFormatting sqref="J6:J12 J14:J15">
    <cfRule type="expression" dxfId="6708" priority="110">
      <formula>AND((J6/$J$5)&gt;0.2,(J6/$J$5)&lt;=0.4)</formula>
    </cfRule>
  </conditionalFormatting>
  <conditionalFormatting sqref="J6:J12 J14:J15">
    <cfRule type="expression" dxfId="6707" priority="111">
      <formula>AND((J6/$J$5)&gt;0.4,(J6/$J$5)&lt;=0.6)</formula>
    </cfRule>
  </conditionalFormatting>
  <conditionalFormatting sqref="J6:J12 J14:J15">
    <cfRule type="expression" dxfId="6706" priority="112">
      <formula>AND((J6/$J$5)&gt;0.6,(J6/$J$5)&lt;=0.8)</formula>
    </cfRule>
  </conditionalFormatting>
  <conditionalFormatting sqref="J6:J12 J14:J15">
    <cfRule type="expression" dxfId="6705" priority="113">
      <formula>(J6/$J$5)&gt;0.8</formula>
    </cfRule>
  </conditionalFormatting>
  <conditionalFormatting sqref="K6:K15">
    <cfRule type="expression" dxfId="6704" priority="114">
      <formula>AND((K6/$K$5)&gt;0,(K6/$K$5)&lt;=0.2)</formula>
    </cfRule>
  </conditionalFormatting>
  <conditionalFormatting sqref="K6:K15">
    <cfRule type="expression" dxfId="6703" priority="115">
      <formula>AND((K6/$K$5)&gt;0.2,(K6/$K$5)&lt;=0.4)</formula>
    </cfRule>
  </conditionalFormatting>
  <conditionalFormatting sqref="K6:K15">
    <cfRule type="expression" dxfId="6702" priority="116">
      <formula>AND((K6/$K$5)&gt;0.4,(K6/$K$5)&lt;=0.6)</formula>
    </cfRule>
  </conditionalFormatting>
  <conditionalFormatting sqref="K6:K15">
    <cfRule type="expression" dxfId="6701" priority="117">
      <formula>AND((K6/$K$5)&gt;0.6,(K6/$K$5)&lt;=0.8)</formula>
    </cfRule>
  </conditionalFormatting>
  <conditionalFormatting sqref="K6:K15">
    <cfRule type="expression" dxfId="6700" priority="118">
      <formula>(K6/$K$5)&gt;0.8</formula>
    </cfRule>
  </conditionalFormatting>
  <conditionalFormatting sqref="L15 L6:L13">
    <cfRule type="expression" dxfId="6699" priority="119">
      <formula>AND((L6/$L$5)&gt;0,(L6/$L$5)&lt;=0.2)</formula>
    </cfRule>
  </conditionalFormatting>
  <conditionalFormatting sqref="L15 L6:L13">
    <cfRule type="expression" dxfId="6698" priority="120">
      <formula>AND((L6/$L$5)&gt;0.2,(L6/$L$5)&lt;=0.4)</formula>
    </cfRule>
  </conditionalFormatting>
  <conditionalFormatting sqref="L15 L6:L13">
    <cfRule type="expression" dxfId="6697" priority="121">
      <formula>AND((L6/$L$5)&gt;0.4,(L6/$L$5)&lt;=0.6)</formula>
    </cfRule>
  </conditionalFormatting>
  <conditionalFormatting sqref="L15 L6:L13">
    <cfRule type="expression" dxfId="6696" priority="122">
      <formula>AND((L6/$L$5)&gt;0.6,(L6/$L$5)&lt;=0.8)</formula>
    </cfRule>
  </conditionalFormatting>
  <conditionalFormatting sqref="L15 L6:L13">
    <cfRule type="expression" dxfId="6695" priority="123">
      <formula>(L6/$L$5)&gt;0.8</formula>
    </cfRule>
  </conditionalFormatting>
  <conditionalFormatting sqref="M6:M15">
    <cfRule type="expression" dxfId="6694" priority="124">
      <formula>AND((M6/$M$5)&gt;0,(M6/$M$5)&lt;=0.2)</formula>
    </cfRule>
  </conditionalFormatting>
  <conditionalFormatting sqref="M6:M15">
    <cfRule type="expression" dxfId="6693" priority="125">
      <formula>AND((M6/$M$5)&gt;0.2,(M6/$M$5)&lt;=0.4)</formula>
    </cfRule>
  </conditionalFormatting>
  <conditionalFormatting sqref="M6:M15">
    <cfRule type="expression" dxfId="6692" priority="126">
      <formula>AND((M6/$M$5)&gt;0.4,(M6/$M$5)&lt;=0.6)</formula>
    </cfRule>
  </conditionalFormatting>
  <conditionalFormatting sqref="M6:M15">
    <cfRule type="expression" dxfId="6691" priority="127">
      <formula>AND((M6/$M$5)&gt;0.6,(M6/$M$5)&lt;=0.8)</formula>
    </cfRule>
  </conditionalFormatting>
  <conditionalFormatting sqref="M6:M15">
    <cfRule type="expression" dxfId="6690" priority="128">
      <formula>(M6/$M$5)&gt;0.8</formula>
    </cfRule>
  </conditionalFormatting>
  <conditionalFormatting sqref="N6:N15">
    <cfRule type="expression" dxfId="6689" priority="129">
      <formula>AND((N6/$N$5)&gt;0,(N6/$N$5)&lt;=0.2)</formula>
    </cfRule>
  </conditionalFormatting>
  <conditionalFormatting sqref="N6:N15">
    <cfRule type="expression" dxfId="6688" priority="130">
      <formula>AND((N6/$N$5)&gt;0.2,(N6/$N$5)&lt;=0.4)</formula>
    </cfRule>
  </conditionalFormatting>
  <conditionalFormatting sqref="N6:N15">
    <cfRule type="expression" dxfId="6687" priority="131">
      <formula>AND((N6/$N$5)&gt;0.4,(N6/$N$5)&lt;=0.6)</formula>
    </cfRule>
  </conditionalFormatting>
  <conditionalFormatting sqref="N6:N15">
    <cfRule type="expression" dxfId="6686" priority="132">
      <formula>AND((N6/$N$5)&gt;0.6,(N6/$N$5)&lt;=0.8)</formula>
    </cfRule>
  </conditionalFormatting>
  <conditionalFormatting sqref="N6:N15">
    <cfRule type="expression" dxfId="6685" priority="133">
      <formula>(N6/$N$5)&gt;0.8</formula>
    </cfRule>
  </conditionalFormatting>
  <conditionalFormatting sqref="O6:O15">
    <cfRule type="expression" dxfId="6684" priority="134">
      <formula>AND((O6/$O$5)&gt;0,(O6/$O$5)&lt;=0.2)</formula>
    </cfRule>
  </conditionalFormatting>
  <conditionalFormatting sqref="O6:O15">
    <cfRule type="expression" dxfId="6683" priority="135">
      <formula>AND((O6/$O$5)&gt;0.2,(O6/$O$5)&lt;=0.4)</formula>
    </cfRule>
  </conditionalFormatting>
  <conditionalFormatting sqref="O6:O15">
    <cfRule type="expression" dxfId="6682" priority="136">
      <formula>AND((O6/$O$5)&gt;0.4,(O6/$O$5)&lt;=0.6)</formula>
    </cfRule>
  </conditionalFormatting>
  <conditionalFormatting sqref="O6:O15">
    <cfRule type="expression" dxfId="6681" priority="137">
      <formula>AND((O6/$O$5)&gt;0.6,(O6/$O$5)&lt;=0.8)</formula>
    </cfRule>
  </conditionalFormatting>
  <conditionalFormatting sqref="O6:O15">
    <cfRule type="expression" dxfId="6680" priority="138">
      <formula>(O6/$O$5)&gt;0.8</formula>
    </cfRule>
  </conditionalFormatting>
  <conditionalFormatting sqref="P5:Q15">
    <cfRule type="containsBlanks" dxfId="6679" priority="139">
      <formula>LEN(TRIM(P5))=0</formula>
    </cfRule>
  </conditionalFormatting>
  <conditionalFormatting sqref="P6:Q7 M14:O14 G6:O6 P9:Q15 K13:O13 D5:D15 F14:K14 F13:I13 F9:O12 F8:Q8 F7:O7 F15:O15 F5:O5">
    <cfRule type="cellIs" dxfId="6678" priority="140" operator="equal">
      <formula>0</formula>
    </cfRule>
  </conditionalFormatting>
  <conditionalFormatting sqref="Q5">
    <cfRule type="cellIs" dxfId="6677" priority="77" operator="greaterThan">
      <formula>100</formula>
    </cfRule>
  </conditionalFormatting>
  <conditionalFormatting sqref="Q5">
    <cfRule type="cellIs" dxfId="6676" priority="76" operator="lessThan">
      <formula>100</formula>
    </cfRule>
  </conditionalFormatting>
  <conditionalFormatting sqref="Q6:Q15">
    <cfRule type="top10" dxfId="6675" priority="75" rank="3"/>
  </conditionalFormatting>
  <conditionalFormatting sqref="F13">
    <cfRule type="expression" dxfId="6674" priority="70">
      <formula>AND((F13/$H$5)&gt;0,(F13/$H$5)&lt;=0.2)</formula>
    </cfRule>
  </conditionalFormatting>
  <conditionalFormatting sqref="F13">
    <cfRule type="expression" dxfId="6673" priority="71">
      <formula>AND((F13/$H$5)&gt;0.2,(F13/$H$5)&lt;=0.4)</formula>
    </cfRule>
  </conditionalFormatting>
  <conditionalFormatting sqref="F13">
    <cfRule type="expression" dxfId="6672" priority="72">
      <formula>AND((F13/$H$5)&gt;0.4,(F13/$H$5)&lt;=0.6)</formula>
    </cfRule>
  </conditionalFormatting>
  <conditionalFormatting sqref="F13">
    <cfRule type="expression" dxfId="6671" priority="73">
      <formula>AND((F13/$H$5)&gt;0.6,(F13/$H$5)&lt;=0.8)</formula>
    </cfRule>
  </conditionalFormatting>
  <conditionalFormatting sqref="F13">
    <cfRule type="expression" dxfId="6670" priority="74">
      <formula>(F13/$H$5)&gt;0.8</formula>
    </cfRule>
  </conditionalFormatting>
  <conditionalFormatting sqref="F13">
    <cfRule type="expression" dxfId="6669" priority="65">
      <formula>AND((F13/$D$5)&gt;0,(F13/$D$5)&lt;=0.2)</formula>
    </cfRule>
  </conditionalFormatting>
  <conditionalFormatting sqref="F13">
    <cfRule type="expression" dxfId="6668" priority="66">
      <formula>AND((F13/$D$5)&gt;0.2,(F13/$D$5)&lt;=0.4)</formula>
    </cfRule>
  </conditionalFormatting>
  <conditionalFormatting sqref="F13">
    <cfRule type="expression" dxfId="6667" priority="67">
      <formula>AND((F13/$D$5)&gt;0.4,(F13/$D$5)&lt;=0.6)</formula>
    </cfRule>
  </conditionalFormatting>
  <conditionalFormatting sqref="F13">
    <cfRule type="expression" dxfId="6666" priority="68">
      <formula>AND((F13/$D$5)&gt;0.6,(F13/$D$5)&lt;=0.8)</formula>
    </cfRule>
  </conditionalFormatting>
  <conditionalFormatting sqref="F13">
    <cfRule type="expression" dxfId="6665" priority="69">
      <formula>(F13/$D$5)&gt;0.8</formula>
    </cfRule>
  </conditionalFormatting>
  <conditionalFormatting sqref="L14">
    <cfRule type="containsBlanks" dxfId="6664" priority="58">
      <formula>LEN(TRIM(L14))=0</formula>
    </cfRule>
  </conditionalFormatting>
  <conditionalFormatting sqref="L14">
    <cfRule type="expression" dxfId="6663" priority="59">
      <formula>AND((L14/$L$5)&gt;0,(L14/$L$5)&lt;=0.2)</formula>
    </cfRule>
  </conditionalFormatting>
  <conditionalFormatting sqref="L14">
    <cfRule type="expression" dxfId="6662" priority="60">
      <formula>AND((L14/$L$5)&gt;0.2,(L14/$L$5)&lt;=0.4)</formula>
    </cfRule>
  </conditionalFormatting>
  <conditionalFormatting sqref="L14">
    <cfRule type="expression" dxfId="6661" priority="61">
      <formula>AND((L14/$L$5)&gt;0.4,(L14/$L$5)&lt;=0.6)</formula>
    </cfRule>
  </conditionalFormatting>
  <conditionalFormatting sqref="L14">
    <cfRule type="expression" dxfId="6660" priority="62">
      <formula>AND((L14/$L$5)&gt;0.6,(L14/$L$5)&lt;=0.8)</formula>
    </cfRule>
  </conditionalFormatting>
  <conditionalFormatting sqref="L14">
    <cfRule type="expression" dxfId="6659" priority="63">
      <formula>(L14/$L$5)&gt;0.8</formula>
    </cfRule>
  </conditionalFormatting>
  <conditionalFormatting sqref="L14">
    <cfRule type="cellIs" dxfId="6658" priority="64" operator="equal">
      <formula>0</formula>
    </cfRule>
  </conditionalFormatting>
  <conditionalFormatting sqref="L15">
    <cfRule type="expression" dxfId="6657" priority="53">
      <formula>AND((L15/$K$5)&gt;0,(L15/$K$5)&lt;=0.2)</formula>
    </cfRule>
  </conditionalFormatting>
  <conditionalFormatting sqref="L15">
    <cfRule type="expression" dxfId="6656" priority="54">
      <formula>AND((L15/$K$5)&gt;0.2,(L15/$K$5)&lt;=0.4)</formula>
    </cfRule>
  </conditionalFormatting>
  <conditionalFormatting sqref="L15">
    <cfRule type="expression" dxfId="6655" priority="55">
      <formula>AND((L15/$K$5)&gt;0.4,(L15/$K$5)&lt;=0.6)</formula>
    </cfRule>
  </conditionalFormatting>
  <conditionalFormatting sqref="L15">
    <cfRule type="expression" dxfId="6654" priority="56">
      <formula>AND((L15/$K$5)&gt;0.6,(L15/$K$5)&lt;=0.8)</formula>
    </cfRule>
  </conditionalFormatting>
  <conditionalFormatting sqref="L15">
    <cfRule type="expression" dxfId="6653" priority="57">
      <formula>(L15/$K$5)&gt;0.8</formula>
    </cfRule>
  </conditionalFormatting>
  <conditionalFormatting sqref="D16:O16">
    <cfRule type="cellIs" dxfId="6652" priority="141" operator="greaterThan">
      <formula>D5</formula>
    </cfRule>
  </conditionalFormatting>
  <conditionalFormatting sqref="D16:O16">
    <cfRule type="cellIs" dxfId="6651" priority="142" operator="lessThan">
      <formula>D5</formula>
    </cfRule>
  </conditionalFormatting>
  <conditionalFormatting sqref="J13">
    <cfRule type="containsBlanks" dxfId="6650" priority="39">
      <formula>LEN(TRIM(J13))=0</formula>
    </cfRule>
  </conditionalFormatting>
  <conditionalFormatting sqref="J13">
    <cfRule type="expression" dxfId="6649" priority="40">
      <formula>AND((J13/$J$5)&gt;0,(J13/$J$5)&lt;=0.2)</formula>
    </cfRule>
  </conditionalFormatting>
  <conditionalFormatting sqref="J13">
    <cfRule type="expression" dxfId="6648" priority="41">
      <formula>AND((J13/$J$5)&gt;0.2,(J13/$J$5)&lt;=0.4)</formula>
    </cfRule>
  </conditionalFormatting>
  <conditionalFormatting sqref="J13">
    <cfRule type="expression" dxfId="6647" priority="42">
      <formula>AND((J13/$J$5)&gt;0.4,(J13/$J$5)&lt;=0.6)</formula>
    </cfRule>
  </conditionalFormatting>
  <conditionalFormatting sqref="J13">
    <cfRule type="expression" dxfId="6646" priority="43">
      <formula>AND((J13/$J$5)&gt;0.6,(J13/$J$5)&lt;=0.8)</formula>
    </cfRule>
  </conditionalFormatting>
  <conditionalFormatting sqref="J13">
    <cfRule type="expression" dxfId="6645" priority="44">
      <formula>(J13/$J$5)&gt;0.8</formula>
    </cfRule>
  </conditionalFormatting>
  <conditionalFormatting sqref="J13">
    <cfRule type="cellIs" dxfId="6644" priority="45" operator="equal">
      <formula>0</formula>
    </cfRule>
  </conditionalFormatting>
  <conditionalFormatting sqref="E6:E15">
    <cfRule type="expression" dxfId="6643" priority="8">
      <formula>AND((E6/$G$5)&gt;0,(E6/$G$5)&lt;=0.2)</formula>
    </cfRule>
  </conditionalFormatting>
  <conditionalFormatting sqref="E6:E15">
    <cfRule type="expression" dxfId="6642" priority="9">
      <formula>AND((E6/$G$5)&gt;0.2,(E6/$G$5)&lt;=0.4)</formula>
    </cfRule>
  </conditionalFormatting>
  <conditionalFormatting sqref="E6:E15">
    <cfRule type="expression" dxfId="6641" priority="10">
      <formula>AND((E6/$G$5)&gt;0.4,(E6/$G$5)&lt;=0.6)</formula>
    </cfRule>
  </conditionalFormatting>
  <conditionalFormatting sqref="E6:E15">
    <cfRule type="expression" dxfId="6640" priority="11">
      <formula>AND((E6/$G$5)&gt;0.6,(E6/$G$5)&lt;=0.8)</formula>
    </cfRule>
  </conditionalFormatting>
  <conditionalFormatting sqref="E6:E15">
    <cfRule type="expression" dxfId="6639" priority="12">
      <formula>(E6/$G$5)&gt;0.8</formula>
    </cfRule>
  </conditionalFormatting>
  <conditionalFormatting sqref="E6:E15">
    <cfRule type="containsBlanks" dxfId="6638" priority="13">
      <formula>LEN(TRIM(E6))=0</formula>
    </cfRule>
  </conditionalFormatting>
  <conditionalFormatting sqref="E5:E15">
    <cfRule type="cellIs" dxfId="6637" priority="14" operator="equal">
      <formula>0</formula>
    </cfRule>
  </conditionalFormatting>
  <conditionalFormatting sqref="F6">
    <cfRule type="expression" dxfId="6636" priority="1">
      <formula>AND((F6/$G$5)&gt;0,(F6/$G$5)&lt;=0.2)</formula>
    </cfRule>
  </conditionalFormatting>
  <conditionalFormatting sqref="F6">
    <cfRule type="expression" dxfId="6635" priority="2">
      <formula>AND((F6/$G$5)&gt;0.2,(F6/$G$5)&lt;=0.4)</formula>
    </cfRule>
  </conditionalFormatting>
  <conditionalFormatting sqref="F6">
    <cfRule type="expression" dxfId="6634" priority="3">
      <formula>AND((F6/$G$5)&gt;0.4,(F6/$G$5)&lt;=0.6)</formula>
    </cfRule>
  </conditionalFormatting>
  <conditionalFormatting sqref="F6">
    <cfRule type="expression" dxfId="6633" priority="4">
      <formula>AND((F6/$G$5)&gt;0.6,(F6/$G$5)&lt;=0.8)</formula>
    </cfRule>
  </conditionalFormatting>
  <conditionalFormatting sqref="F6">
    <cfRule type="expression" dxfId="6632" priority="5">
      <formula>(F6/$G$5)&gt;0.8</formula>
    </cfRule>
  </conditionalFormatting>
  <conditionalFormatting sqref="F6">
    <cfRule type="containsBlanks" dxfId="6631" priority="6">
      <formula>LEN(TRIM(F6))=0</formula>
    </cfRule>
  </conditionalFormatting>
  <conditionalFormatting sqref="F6">
    <cfRule type="cellIs" dxfId="6630" priority="7" operator="equal">
      <formula>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1025-C7F8-44BF-BE61-B585BB4268D3}">
  <dimension ref="A1:V17"/>
  <sheetViews>
    <sheetView workbookViewId="0">
      <selection activeCell="A6" sqref="A6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5</v>
      </c>
      <c r="E5" s="30">
        <v>5</v>
      </c>
      <c r="F5" s="30">
        <v>1.5</v>
      </c>
      <c r="G5" s="30">
        <v>5</v>
      </c>
      <c r="H5" s="30">
        <v>3</v>
      </c>
      <c r="I5" s="30">
        <v>5</v>
      </c>
      <c r="J5" s="30">
        <v>5</v>
      </c>
      <c r="K5" s="30">
        <v>5</v>
      </c>
      <c r="L5" s="30">
        <v>5</v>
      </c>
      <c r="M5" s="30">
        <v>5</v>
      </c>
      <c r="N5" s="30">
        <v>4</v>
      </c>
      <c r="O5" s="30">
        <v>5</v>
      </c>
      <c r="P5" s="31">
        <v>5</v>
      </c>
      <c r="Q5" s="61">
        <f t="shared" ref="Q5:Q14" si="0">SUM(D5:P5)</f>
        <v>58.5</v>
      </c>
      <c r="R5" s="62">
        <f>IF($Q$5=0,"",SUM(Q6:Q14)/$Q$5*100)</f>
        <v>100.00000000000003</v>
      </c>
      <c r="S5" s="28"/>
      <c r="T5" s="27"/>
      <c r="U5" s="48"/>
      <c r="V5" s="47"/>
    </row>
    <row r="6" spans="1:22">
      <c r="A6" s="41"/>
      <c r="B6" s="46"/>
      <c r="C6" s="56" t="s">
        <v>55</v>
      </c>
      <c r="D6" s="32"/>
      <c r="E6" s="33">
        <v>1</v>
      </c>
      <c r="F6" s="33"/>
      <c r="G6" s="33">
        <v>1.5</v>
      </c>
      <c r="H6" s="68"/>
      <c r="I6" s="33"/>
      <c r="J6" s="33">
        <v>0.2</v>
      </c>
      <c r="K6" s="33"/>
      <c r="L6" s="33">
        <v>1</v>
      </c>
      <c r="M6" s="33"/>
      <c r="N6" s="33"/>
      <c r="O6" s="33"/>
      <c r="P6" s="34">
        <v>0.3</v>
      </c>
      <c r="Q6" s="63">
        <f t="shared" si="0"/>
        <v>4</v>
      </c>
      <c r="R6" s="64">
        <f t="shared" ref="R6:R14" si="1">IF($Q$5=0,0,Q6/$Q$5*100)</f>
        <v>6.8376068376068382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1</v>
      </c>
      <c r="G7" s="33"/>
      <c r="H7" s="33">
        <v>2.4</v>
      </c>
      <c r="I7" s="33"/>
      <c r="J7" s="33"/>
      <c r="K7" s="33"/>
      <c r="L7" s="33"/>
      <c r="M7" s="33"/>
      <c r="N7" s="33">
        <v>3</v>
      </c>
      <c r="O7" s="33"/>
      <c r="P7" s="34">
        <v>0.2</v>
      </c>
      <c r="Q7" s="63">
        <f t="shared" si="0"/>
        <v>6.6000000000000005</v>
      </c>
      <c r="R7" s="64">
        <f t="shared" si="1"/>
        <v>11.282051282051283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2</v>
      </c>
      <c r="F8" s="33"/>
      <c r="G8" s="33">
        <v>1</v>
      </c>
      <c r="H8" s="33"/>
      <c r="I8" s="33"/>
      <c r="J8" s="33">
        <v>1.5</v>
      </c>
      <c r="K8" s="33"/>
      <c r="L8" s="33"/>
      <c r="M8" s="33">
        <v>2</v>
      </c>
      <c r="N8" s="33"/>
      <c r="O8" s="33"/>
      <c r="P8" s="34"/>
      <c r="Q8" s="63">
        <f t="shared" si="0"/>
        <v>6.5</v>
      </c>
      <c r="R8" s="64">
        <f t="shared" si="1"/>
        <v>11.111111111111111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2.2000000000000002</v>
      </c>
      <c r="E9" s="33"/>
      <c r="F9" s="33"/>
      <c r="G9" s="33"/>
      <c r="H9" s="33"/>
      <c r="I9" s="33">
        <v>2.9</v>
      </c>
      <c r="J9" s="33"/>
      <c r="K9" s="33">
        <v>3.7</v>
      </c>
      <c r="L9" s="33"/>
      <c r="M9" s="33"/>
      <c r="N9" s="33"/>
      <c r="O9" s="33"/>
      <c r="P9" s="34"/>
      <c r="Q9" s="63">
        <f t="shared" si="0"/>
        <v>8.8000000000000007</v>
      </c>
      <c r="R9" s="64">
        <f t="shared" si="1"/>
        <v>15.042735042735044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>
        <v>1.5</v>
      </c>
      <c r="J10" s="33">
        <v>1</v>
      </c>
      <c r="K10" s="33"/>
      <c r="L10" s="33"/>
      <c r="M10" s="33">
        <v>0.4</v>
      </c>
      <c r="N10" s="33"/>
      <c r="O10" s="33">
        <v>4</v>
      </c>
      <c r="P10" s="34">
        <v>2.5</v>
      </c>
      <c r="Q10" s="63">
        <f t="shared" si="0"/>
        <v>9.4</v>
      </c>
      <c r="R10" s="64">
        <f t="shared" si="1"/>
        <v>16.068376068376068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0.5</v>
      </c>
      <c r="L11" s="33">
        <v>2.2999999999999998</v>
      </c>
      <c r="M11" s="33"/>
      <c r="N11" s="33"/>
      <c r="O11" s="33"/>
      <c r="P11" s="34"/>
      <c r="Q11" s="63">
        <f t="shared" si="0"/>
        <v>2.8</v>
      </c>
      <c r="R11" s="64">
        <f t="shared" si="1"/>
        <v>4.7863247863247862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2.2999999999999998</v>
      </c>
      <c r="E12" s="33"/>
      <c r="F12" s="33">
        <v>0.1</v>
      </c>
      <c r="G12" s="33">
        <v>1</v>
      </c>
      <c r="H12" s="33"/>
      <c r="I12" s="33"/>
      <c r="J12" s="33"/>
      <c r="K12" s="33"/>
      <c r="L12" s="33">
        <v>1</v>
      </c>
      <c r="M12" s="33">
        <v>0.2</v>
      </c>
      <c r="N12" s="33">
        <v>0.2</v>
      </c>
      <c r="O12" s="33"/>
      <c r="P12" s="34"/>
      <c r="Q12" s="63">
        <f t="shared" si="0"/>
        <v>4.8000000000000007</v>
      </c>
      <c r="R12" s="64">
        <f t="shared" si="1"/>
        <v>8.2051282051282062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0.5</v>
      </c>
      <c r="E13" s="33">
        <v>1.5</v>
      </c>
      <c r="F13" s="33">
        <v>0.3</v>
      </c>
      <c r="G13" s="33">
        <v>1</v>
      </c>
      <c r="H13" s="33">
        <v>0.6</v>
      </c>
      <c r="I13" s="33">
        <v>0.5</v>
      </c>
      <c r="J13" s="33">
        <v>1</v>
      </c>
      <c r="K13" s="33">
        <v>0.8</v>
      </c>
      <c r="L13" s="33">
        <v>0.7</v>
      </c>
      <c r="M13" s="33">
        <v>0.7</v>
      </c>
      <c r="N13" s="33">
        <v>0.5</v>
      </c>
      <c r="O13" s="33">
        <v>1</v>
      </c>
      <c r="P13" s="34">
        <v>1</v>
      </c>
      <c r="Q13" s="63">
        <f t="shared" si="0"/>
        <v>10.100000000000001</v>
      </c>
      <c r="R13" s="64">
        <f t="shared" si="1"/>
        <v>17.264957264957268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>
        <v>0.5</v>
      </c>
      <c r="F14" s="59">
        <v>0.1</v>
      </c>
      <c r="G14" s="59">
        <v>0.5</v>
      </c>
      <c r="H14" s="59"/>
      <c r="I14" s="59">
        <v>0.1</v>
      </c>
      <c r="J14" s="59">
        <v>1.3</v>
      </c>
      <c r="K14" s="59"/>
      <c r="L14" s="59"/>
      <c r="M14" s="59">
        <v>1.7</v>
      </c>
      <c r="N14" s="59">
        <v>0.3</v>
      </c>
      <c r="O14" s="59"/>
      <c r="P14" s="60">
        <v>1</v>
      </c>
      <c r="Q14" s="65">
        <f t="shared" si="0"/>
        <v>5.5</v>
      </c>
      <c r="R14" s="66">
        <f t="shared" si="1"/>
        <v>9.4017094017094021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1.5000000000000002</v>
      </c>
      <c r="G15" s="67">
        <f t="shared" si="2"/>
        <v>5</v>
      </c>
      <c r="H15" s="67">
        <f t="shared" si="2"/>
        <v>3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1303" priority="35">
      <formula>AND((D6/$D$5)&gt;0,(D6/$D$5)&lt;=0.2)</formula>
    </cfRule>
  </conditionalFormatting>
  <conditionalFormatting sqref="D6:D14">
    <cfRule type="expression" dxfId="1302" priority="36">
      <formula>AND((D6/$D$5)&gt;0.2,(D6/$D$5)&lt;=0.4)</formula>
    </cfRule>
  </conditionalFormatting>
  <conditionalFormatting sqref="D6:D14">
    <cfRule type="expression" dxfId="1301" priority="37">
      <formula>AND((D6/$D$5)*100&gt;40,(D6/$D$5)*100&lt;=60)</formula>
    </cfRule>
  </conditionalFormatting>
  <conditionalFormatting sqref="D6:D14">
    <cfRule type="expression" dxfId="1300" priority="38">
      <formula>AND((D6/$D$5)&gt;0.6,(D6/$D$5)&lt;=0.8)</formula>
    </cfRule>
  </conditionalFormatting>
  <conditionalFormatting sqref="D6:D14">
    <cfRule type="expression" dxfId="1299" priority="39">
      <formula>(D6/$D$5)&gt;0.8</formula>
    </cfRule>
  </conditionalFormatting>
  <conditionalFormatting sqref="E6:E14">
    <cfRule type="expression" dxfId="1298" priority="40">
      <formula>AND((E6/$E$5)&gt;0,(E6/$E$5)&lt;=0.2)</formula>
    </cfRule>
  </conditionalFormatting>
  <conditionalFormatting sqref="E6:E14">
    <cfRule type="expression" dxfId="1297" priority="41">
      <formula>AND((E6/$E$5)&gt;0.2,(E6/$E$5)&lt;=0.4)</formula>
    </cfRule>
  </conditionalFormatting>
  <conditionalFormatting sqref="E6:E14">
    <cfRule type="expression" dxfId="1296" priority="42">
      <formula>AND((E6/$E$5)&gt;0.4,(E6/$E$5)&lt;=0.6)</formula>
    </cfRule>
  </conditionalFormatting>
  <conditionalFormatting sqref="E6:E14">
    <cfRule type="expression" dxfId="1295" priority="43">
      <formula>AND((E6/$E$5)&gt;0.6,(E6/$E$5)&lt;=0.8)</formula>
    </cfRule>
  </conditionalFormatting>
  <conditionalFormatting sqref="E6:E14">
    <cfRule type="expression" dxfId="1294" priority="44">
      <formula>(E6/$E$5)&gt;0.8</formula>
    </cfRule>
  </conditionalFormatting>
  <conditionalFormatting sqref="F6:F14">
    <cfRule type="expression" dxfId="1293" priority="45">
      <formula>AND((F6/$F$5)&gt;0.2,(F6/$F$5)&lt;=0.4)</formula>
    </cfRule>
  </conditionalFormatting>
  <conditionalFormatting sqref="F6:F14">
    <cfRule type="expression" dxfId="1292" priority="46">
      <formula>AND((F6/$F$5)*100&gt;0,(F6/$F$5)*100&lt;=20)</formula>
    </cfRule>
  </conditionalFormatting>
  <conditionalFormatting sqref="F6:F14">
    <cfRule type="expression" dxfId="1291" priority="47">
      <formula>AND((F6/$F$5)*100&gt;40,(F6/$F$5)*100&lt;=60)</formula>
    </cfRule>
  </conditionalFormatting>
  <conditionalFormatting sqref="F6:F14">
    <cfRule type="expression" dxfId="1290" priority="48">
      <formula>AND((F6/$F$5)*100&gt;60,(F6/$F$5)*100&lt;=80)</formula>
    </cfRule>
  </conditionalFormatting>
  <conditionalFormatting sqref="F6:F14">
    <cfRule type="expression" dxfId="1289" priority="49">
      <formula>(F6/$F$5)&gt;0.8</formula>
    </cfRule>
  </conditionalFormatting>
  <conditionalFormatting sqref="G7:G14">
    <cfRule type="expression" dxfId="1288" priority="50">
      <formula>AND((G7/$G$5)&gt;0,(G7/$G$5)&lt;=0.2)</formula>
    </cfRule>
  </conditionalFormatting>
  <conditionalFormatting sqref="G7:G14">
    <cfRule type="expression" dxfId="1287" priority="51">
      <formula>AND((G7/$G$5)&gt;0.2,(G7/$G$5)&lt;=0.4)</formula>
    </cfRule>
  </conditionalFormatting>
  <conditionalFormatting sqref="G7:G14">
    <cfRule type="expression" dxfId="1286" priority="52">
      <formula>AND((G7/$G$5)&gt;0.4,(G7/$G$5)&lt;=0.6)</formula>
    </cfRule>
  </conditionalFormatting>
  <conditionalFormatting sqref="G7:G14">
    <cfRule type="expression" dxfId="1285" priority="53">
      <formula>AND((G7/$G$5)&gt;0.6,(G7/$G$5)*100&lt;=0.8)</formula>
    </cfRule>
  </conditionalFormatting>
  <conditionalFormatting sqref="G7:G14">
    <cfRule type="expression" dxfId="1284" priority="54">
      <formula>(G7/$G$5)&gt;0.8</formula>
    </cfRule>
  </conditionalFormatting>
  <conditionalFormatting sqref="H6:H14">
    <cfRule type="expression" dxfId="1283" priority="55">
      <formula>AND((H6/$H$5)&gt;0,(H6/$H$5)&lt;=0.2)</formula>
    </cfRule>
  </conditionalFormatting>
  <conditionalFormatting sqref="H6:H14">
    <cfRule type="expression" dxfId="1282" priority="56">
      <formula>AND((H6/$H$5)&gt;0.2,(H6/$H$5)&lt;=0.4)</formula>
    </cfRule>
  </conditionalFormatting>
  <conditionalFormatting sqref="H6:H14">
    <cfRule type="expression" dxfId="1281" priority="57">
      <formula>AND((H6/$H$5)&gt;0.4,(H6/$H$5)&lt;=0.6)</formula>
    </cfRule>
  </conditionalFormatting>
  <conditionalFormatting sqref="H6:H14">
    <cfRule type="expression" dxfId="1280" priority="58">
      <formula>AND((H6/$H$5)&gt;0.6,(H6/$H$5)&lt;=0.8)</formula>
    </cfRule>
  </conditionalFormatting>
  <conditionalFormatting sqref="H6:H14">
    <cfRule type="expression" dxfId="1279" priority="59">
      <formula>(H6/$H$5)&gt;0.8</formula>
    </cfRule>
  </conditionalFormatting>
  <conditionalFormatting sqref="D7:P12 D13:L13 N13:P13 D14:P14 D6:F6 H6:P6">
    <cfRule type="containsBlanks" dxfId="1278" priority="60">
      <formula>LEN(TRIM(D6))=0</formula>
    </cfRule>
  </conditionalFormatting>
  <conditionalFormatting sqref="I6:I14">
    <cfRule type="expression" dxfId="1277" priority="61">
      <formula>AND((I6/$I$5)&gt;0,(I6/$I$5)&lt;=0.2)</formula>
    </cfRule>
  </conditionalFormatting>
  <conditionalFormatting sqref="I6:I14">
    <cfRule type="expression" dxfId="1276" priority="62">
      <formula>AND((I6/$I$5)&gt;0.2,(I6/$I$5)&lt;=0.4)</formula>
    </cfRule>
  </conditionalFormatting>
  <conditionalFormatting sqref="I6:I14">
    <cfRule type="expression" dxfId="1275" priority="63">
      <formula>AND((I6/$I$5)&gt;0.4,(I6/$I$5)&lt;=0.6)</formula>
    </cfRule>
  </conditionalFormatting>
  <conditionalFormatting sqref="I6:I14">
    <cfRule type="expression" dxfId="1274" priority="64">
      <formula>AND((I6/$I$5)&gt;0.6,(I6/$I$5)&lt;=0.8)</formula>
    </cfRule>
  </conditionalFormatting>
  <conditionalFormatting sqref="I6:I14">
    <cfRule type="expression" dxfId="1273" priority="65">
      <formula>(I6/$I$5)&gt;0.8</formula>
    </cfRule>
  </conditionalFormatting>
  <conditionalFormatting sqref="J6:J14">
    <cfRule type="expression" dxfId="1272" priority="66">
      <formula>AND((J6/$J$5)&gt;0,(J6/$J$5)&lt;=0.2)</formula>
    </cfRule>
  </conditionalFormatting>
  <conditionalFormatting sqref="J6:J14">
    <cfRule type="expression" dxfId="1271" priority="67">
      <formula>AND((J6/$J$5)&gt;0.2,(J6/$J$5)&lt;=0.4)</formula>
    </cfRule>
  </conditionalFormatting>
  <conditionalFormatting sqref="J6:J14">
    <cfRule type="expression" dxfId="1270" priority="68">
      <formula>AND((J6/$J$5)&gt;0.4,(J6/$J$5)&lt;=0.62)</formula>
    </cfRule>
  </conditionalFormatting>
  <conditionalFormatting sqref="J6:J14">
    <cfRule type="expression" dxfId="1269" priority="69">
      <formula>AND((J6/$J$5)&gt;0.6,(J6/$J$5)&lt;=0.8)</formula>
    </cfRule>
  </conditionalFormatting>
  <conditionalFormatting sqref="J6:J14">
    <cfRule type="expression" dxfId="1268" priority="70">
      <formula>(J6/$J$5)&gt;0.8</formula>
    </cfRule>
  </conditionalFormatting>
  <conditionalFormatting sqref="K6:K14">
    <cfRule type="expression" dxfId="1267" priority="71">
      <formula>AND((K6/$K$5)&gt;0,(K6/$K$5)&lt;=0.2)</formula>
    </cfRule>
  </conditionalFormatting>
  <conditionalFormatting sqref="K6:K14">
    <cfRule type="expression" dxfId="1266" priority="72">
      <formula>AND((K6/$K$5)&gt;0.2,(K6/$K$5)&lt;=0.4)</formula>
    </cfRule>
  </conditionalFormatting>
  <conditionalFormatting sqref="K6:K14">
    <cfRule type="expression" dxfId="1265" priority="73">
      <formula>AND((K6/$K$5)&gt;0.4,(K6/$K$5)&lt;=0.6)</formula>
    </cfRule>
  </conditionalFormatting>
  <conditionalFormatting sqref="K6:K14">
    <cfRule type="expression" dxfId="1264" priority="74">
      <formula>AND((K6/$K$5)&gt;0.6,(K6/$K$5)&lt;=0.8)</formula>
    </cfRule>
  </conditionalFormatting>
  <conditionalFormatting sqref="K6:K14">
    <cfRule type="expression" dxfId="1263" priority="75">
      <formula>(K6/$K$5)&gt;0.8</formula>
    </cfRule>
  </conditionalFormatting>
  <conditionalFormatting sqref="L6:L14">
    <cfRule type="expression" dxfId="1262" priority="76">
      <formula>AND((L6/$L$5)&gt;0,(L6/$L$5)&lt;=0.2)</formula>
    </cfRule>
  </conditionalFormatting>
  <conditionalFormatting sqref="L6:L14">
    <cfRule type="expression" dxfId="1261" priority="77">
      <formula>AND((L6/$L$5)&gt;0.2,(L6/$L$5)&lt;=0.4)</formula>
    </cfRule>
  </conditionalFormatting>
  <conditionalFormatting sqref="L6:L14">
    <cfRule type="expression" dxfId="1260" priority="78">
      <formula>AND((L6/$L$5)&gt;0.4,(L6/$L$5)&lt;=0.6)</formula>
    </cfRule>
  </conditionalFormatting>
  <conditionalFormatting sqref="L6:L14">
    <cfRule type="expression" dxfId="1259" priority="79">
      <formula>AND((L6/$L$5)&gt;0.6,(L6/$L$5)&lt;=0.8)</formula>
    </cfRule>
  </conditionalFormatting>
  <conditionalFormatting sqref="L6:L14">
    <cfRule type="expression" dxfId="1258" priority="80">
      <formula>(L6/$L$5)&gt;0.8</formula>
    </cfRule>
  </conditionalFormatting>
  <conditionalFormatting sqref="M6:M12 M14">
    <cfRule type="expression" dxfId="1257" priority="81">
      <formula>AND((M6/$M$5)&gt;0,(M6/$M$5)&lt;=0.2)</formula>
    </cfRule>
  </conditionalFormatting>
  <conditionalFormatting sqref="M6:M12 M14">
    <cfRule type="expression" dxfId="1256" priority="82">
      <formula>AND((M6/$M$5)&gt;0.2,(M6/$M$5)&lt;=0.4)</formula>
    </cfRule>
  </conditionalFormatting>
  <conditionalFormatting sqref="M6:M12 M14">
    <cfRule type="expression" dxfId="1255" priority="83">
      <formula>AND((M6/$M$5)&gt;0.4,(M6/$M$5)&lt;=0.6)</formula>
    </cfRule>
  </conditionalFormatting>
  <conditionalFormatting sqref="M6:M12 M14">
    <cfRule type="expression" dxfId="1254" priority="84">
      <formula>AND((M6/$M$5)&gt;0.6,(M6/$M$5)&lt;=0.8)</formula>
    </cfRule>
  </conditionalFormatting>
  <conditionalFormatting sqref="M6:M12 M14">
    <cfRule type="expression" dxfId="1253" priority="85">
      <formula>(M6/$M$5)&gt;0.8</formula>
    </cfRule>
  </conditionalFormatting>
  <conditionalFormatting sqref="N6:N14">
    <cfRule type="expression" dxfId="1252" priority="86">
      <formula>AND((N6/$N$5)&gt;0,(N6/$N$5)&lt;=0.2)</formula>
    </cfRule>
  </conditionalFormatting>
  <conditionalFormatting sqref="N6:N14">
    <cfRule type="expression" dxfId="1251" priority="87">
      <formula>AND((N6/$N$5)&gt;0.2,(N6/$N$5)&lt;=0.4)</formula>
    </cfRule>
  </conditionalFormatting>
  <conditionalFormatting sqref="N6:N14">
    <cfRule type="expression" dxfId="1250" priority="88">
      <formula>AND((N6/$N$5)&gt;0.4,(N6/$N$5)&lt;=0.6)</formula>
    </cfRule>
  </conditionalFormatting>
  <conditionalFormatting sqref="N6:N14">
    <cfRule type="expression" dxfId="1249" priority="89">
      <formula>AND((N6/$N$5)&gt;0.6,(N6/$N$5)&lt;=0.8)</formula>
    </cfRule>
  </conditionalFormatting>
  <conditionalFormatting sqref="N6:N14">
    <cfRule type="expression" dxfId="1248" priority="90">
      <formula>(N6/$N$5)&gt;0.8</formula>
    </cfRule>
  </conditionalFormatting>
  <conditionalFormatting sqref="O6:O14">
    <cfRule type="expression" dxfId="1247" priority="91">
      <formula>AND((O6/$O$5)&gt;0,(O6/$O$5)&lt;=0.2)</formula>
    </cfRule>
  </conditionalFormatting>
  <conditionalFormatting sqref="O6:O14">
    <cfRule type="expression" dxfId="1246" priority="92">
      <formula>AND((O6/$O$5)&gt;0.2,(O6/$O$5)&lt;=0.4)</formula>
    </cfRule>
  </conditionalFormatting>
  <conditionalFormatting sqref="O6:O14">
    <cfRule type="expression" dxfId="1245" priority="93">
      <formula>AND((O6/$O$5)&gt;0.4,(O6/$O$5)&lt;=0.6)</formula>
    </cfRule>
  </conditionalFormatting>
  <conditionalFormatting sqref="O6:O14">
    <cfRule type="expression" dxfId="1244" priority="94">
      <formula>AND((O6/$O$5)&gt;0.6,(O6/$O$5)&lt;=0.8)</formula>
    </cfRule>
  </conditionalFormatting>
  <conditionalFormatting sqref="O6:O14">
    <cfRule type="expression" dxfId="1243" priority="95">
      <formula>(O6/$O$5)&gt;0.8</formula>
    </cfRule>
  </conditionalFormatting>
  <conditionalFormatting sqref="P6:P14">
    <cfRule type="expression" dxfId="1242" priority="96">
      <formula>AND((P6/$P$5)&gt;0,(P6/$P$5)&lt;=0.2)</formula>
    </cfRule>
  </conditionalFormatting>
  <conditionalFormatting sqref="P6:P14">
    <cfRule type="expression" dxfId="1241" priority="97">
      <formula>AND((P6/$P$5)&gt;0.2,(P6/$P$5)&lt;=0.4)</formula>
    </cfRule>
  </conditionalFormatting>
  <conditionalFormatting sqref="P6:P14">
    <cfRule type="expression" dxfId="1240" priority="98">
      <formula>AND((P6/$P$5)&gt;0.4,(P6/$P$5)&lt;=0.6)</formula>
    </cfRule>
  </conditionalFormatting>
  <conditionalFormatting sqref="P6:P14">
    <cfRule type="expression" dxfId="1239" priority="99">
      <formula>AND((P6/$P$5)&gt;0.6,(P6/$P$5)&lt;=0.8)</formula>
    </cfRule>
  </conditionalFormatting>
  <conditionalFormatting sqref="P6:P14">
    <cfRule type="expression" dxfId="1238" priority="100">
      <formula>(P6/$P$5)&gt;0.8</formula>
    </cfRule>
  </conditionalFormatting>
  <conditionalFormatting sqref="Q5:R14">
    <cfRule type="containsBlanks" dxfId="1237" priority="101">
      <formula>LEN(TRIM(Q5))=0</formula>
    </cfRule>
  </conditionalFormatting>
  <conditionalFormatting sqref="Q6:R14 D5:P5 D13:L13 N13:P13 D14:P14 D7:P12 D6:F6 H6:P6">
    <cfRule type="cellIs" dxfId="1236" priority="102" operator="equal">
      <formula>0</formula>
    </cfRule>
  </conditionalFormatting>
  <conditionalFormatting sqref="R5">
    <cfRule type="cellIs" dxfId="1235" priority="34" operator="greaterThan">
      <formula>100</formula>
    </cfRule>
  </conditionalFormatting>
  <conditionalFormatting sqref="R5">
    <cfRule type="cellIs" dxfId="1234" priority="33" operator="lessThan">
      <formula>100</formula>
    </cfRule>
  </conditionalFormatting>
  <conditionalFormatting sqref="R6:R14">
    <cfRule type="top10" dxfId="1233" priority="32" rank="3"/>
  </conditionalFormatting>
  <conditionalFormatting sqref="G12">
    <cfRule type="expression" dxfId="1232" priority="27">
      <formula>AND((G12/$I$5)&gt;0,(G12/$I$5)&lt;=0.2)</formula>
    </cfRule>
  </conditionalFormatting>
  <conditionalFormatting sqref="G12">
    <cfRule type="expression" dxfId="1231" priority="28">
      <formula>AND((G12/$I$5)&gt;0.2,(G12/$I$5)&lt;=0.4)</formula>
    </cfRule>
  </conditionalFormatting>
  <conditionalFormatting sqref="G12">
    <cfRule type="expression" dxfId="1230" priority="29">
      <formula>AND((G12/$I$5)&gt;0.4,(G12/$I$5)&lt;=0.6)</formula>
    </cfRule>
  </conditionalFormatting>
  <conditionalFormatting sqref="G12">
    <cfRule type="expression" dxfId="1229" priority="30">
      <formula>AND((G12/$I$5)&gt;0.6,(G12/$I$5)&lt;=0.8)</formula>
    </cfRule>
  </conditionalFormatting>
  <conditionalFormatting sqref="G12">
    <cfRule type="expression" dxfId="1228" priority="31">
      <formula>(G12/$I$5)&gt;0.8</formula>
    </cfRule>
  </conditionalFormatting>
  <conditionalFormatting sqref="G12">
    <cfRule type="expression" dxfId="1227" priority="22">
      <formula>AND((G12/$E$5)&gt;0,(G12/$E$5)&lt;=0.2)</formula>
    </cfRule>
  </conditionalFormatting>
  <conditionalFormatting sqref="G12">
    <cfRule type="expression" dxfId="1226" priority="23">
      <formula>AND((G12/$E$5)&gt;0.2,(G12/$E$5)&lt;=0.4)</formula>
    </cfRule>
  </conditionalFormatting>
  <conditionalFormatting sqref="G12">
    <cfRule type="expression" dxfId="1225" priority="24">
      <formula>AND((G12/$E$5)&gt;0.4,(G12/$E$5)&lt;=0.6)</formula>
    </cfRule>
  </conditionalFormatting>
  <conditionalFormatting sqref="G12">
    <cfRule type="expression" dxfId="1224" priority="25">
      <formula>AND((G12/$E$5)&gt;0.6,(G12/$E$5)&lt;=0.8)</formula>
    </cfRule>
  </conditionalFormatting>
  <conditionalFormatting sqref="G12">
    <cfRule type="expression" dxfId="1223" priority="26">
      <formula>(G12/$E$5)&gt;0.8</formula>
    </cfRule>
  </conditionalFormatting>
  <conditionalFormatting sqref="M13">
    <cfRule type="containsBlanks" dxfId="1222" priority="15">
      <formula>LEN(TRIM(M13))=0</formula>
    </cfRule>
  </conditionalFormatting>
  <conditionalFormatting sqref="M13">
    <cfRule type="expression" dxfId="1221" priority="16">
      <formula>AND((M13/$M$5)&gt;0,(M13/$M$5)&lt;=0.2)</formula>
    </cfRule>
  </conditionalFormatting>
  <conditionalFormatting sqref="M13">
    <cfRule type="expression" dxfId="1220" priority="17">
      <formula>AND((M13/$M$5)&gt;0.2,(M13/$M$5)&lt;=0.4)</formula>
    </cfRule>
  </conditionalFormatting>
  <conditionalFormatting sqref="M13">
    <cfRule type="expression" dxfId="1219" priority="18">
      <formula>AND((M13/$M$5)&gt;0.4,(M13/$M$5)&lt;=0.6)</formula>
    </cfRule>
  </conditionalFormatting>
  <conditionalFormatting sqref="M13">
    <cfRule type="expression" dxfId="1218" priority="19">
      <formula>AND((M13/$M$5)&gt;0.6,(M13/$M$5)&lt;=0.8)</formula>
    </cfRule>
  </conditionalFormatting>
  <conditionalFormatting sqref="M13">
    <cfRule type="expression" dxfId="1217" priority="20">
      <formula>(M13/$M$5)&gt;0.8</formula>
    </cfRule>
  </conditionalFormatting>
  <conditionalFormatting sqref="M13">
    <cfRule type="cellIs" dxfId="1216" priority="21" operator="equal">
      <formula>0</formula>
    </cfRule>
  </conditionalFormatting>
  <conditionalFormatting sqref="M14">
    <cfRule type="expression" dxfId="1215" priority="10">
      <formula>AND((M14/$L$5)&gt;0,(M14/$L$5)&lt;=0.2)</formula>
    </cfRule>
  </conditionalFormatting>
  <conditionalFormatting sqref="M14">
    <cfRule type="expression" dxfId="1214" priority="11">
      <formula>AND((M14/$L$5)&gt;0.2,(M14/$L$5)&lt;=0.4)</formula>
    </cfRule>
  </conditionalFormatting>
  <conditionalFormatting sqref="M14">
    <cfRule type="expression" dxfId="1213" priority="12">
      <formula>AND((M14/$L$5)&gt;0.4,(M14/$L$5)&lt;=0.6)</formula>
    </cfRule>
  </conditionalFormatting>
  <conditionalFormatting sqref="M14">
    <cfRule type="expression" dxfId="1212" priority="13">
      <formula>AND((M14/$L$5)&gt;0.6,(M14/$L$5)&lt;=0.8)</formula>
    </cfRule>
  </conditionalFormatting>
  <conditionalFormatting sqref="M14">
    <cfRule type="expression" dxfId="1211" priority="14">
      <formula>(M14/$L$5)&gt;0.8</formula>
    </cfRule>
  </conditionalFormatting>
  <conditionalFormatting sqref="G6">
    <cfRule type="containsBlanks" dxfId="1210" priority="3">
      <formula>LEN(TRIM(G6))=0</formula>
    </cfRule>
  </conditionalFormatting>
  <conditionalFormatting sqref="G6">
    <cfRule type="expression" dxfId="1209" priority="4">
      <formula>AND((G6/$J$5)&gt;0,(G6/$J$5)&lt;=0.2)</formula>
    </cfRule>
  </conditionalFormatting>
  <conditionalFormatting sqref="G6">
    <cfRule type="expression" dxfId="1208" priority="5">
      <formula>AND((G6/$J$5)&gt;0.2,(G6/$J$5)&lt;=0.4)</formula>
    </cfRule>
  </conditionalFormatting>
  <conditionalFormatting sqref="G6">
    <cfRule type="expression" dxfId="1207" priority="6">
      <formula>AND((G6/$J$5)&gt;0.4,(G6/$J$5)&lt;=0.62)</formula>
    </cfRule>
  </conditionalFormatting>
  <conditionalFormatting sqref="G6">
    <cfRule type="expression" dxfId="1206" priority="7">
      <formula>AND((G6/$J$5)&gt;0.6,(G6/$J$5)&lt;=0.8)</formula>
    </cfRule>
  </conditionalFormatting>
  <conditionalFormatting sqref="G6">
    <cfRule type="expression" dxfId="1205" priority="8">
      <formula>(G6/$J$5)&gt;0.8</formula>
    </cfRule>
  </conditionalFormatting>
  <conditionalFormatting sqref="G6">
    <cfRule type="cellIs" dxfId="1204" priority="9" operator="equal">
      <formula>0</formula>
    </cfRule>
  </conditionalFormatting>
  <conditionalFormatting sqref="D15:P15">
    <cfRule type="cellIs" dxfId="1203" priority="2" operator="greaterThan">
      <formula>D5</formula>
    </cfRule>
  </conditionalFormatting>
  <conditionalFormatting sqref="D15:P15">
    <cfRule type="cellIs" dxfId="1202" priority="1" operator="lessThan">
      <formula>D5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671E-331C-4144-9BEA-EF59937DD587}">
  <dimension ref="A1:V17"/>
  <sheetViews>
    <sheetView topLeftCell="A2" workbookViewId="0">
      <selection activeCell="C17" sqref="C17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5</v>
      </c>
      <c r="E5" s="30">
        <v>5</v>
      </c>
      <c r="F5" s="30">
        <v>3.5</v>
      </c>
      <c r="G5" s="30">
        <v>5</v>
      </c>
      <c r="H5" s="30">
        <v>5</v>
      </c>
      <c r="I5" s="30">
        <v>4</v>
      </c>
      <c r="J5" s="30">
        <v>5</v>
      </c>
      <c r="K5" s="30">
        <v>5</v>
      </c>
      <c r="L5" s="30">
        <v>5</v>
      </c>
      <c r="M5" s="30">
        <v>5</v>
      </c>
      <c r="N5" s="30">
        <v>4</v>
      </c>
      <c r="O5" s="30">
        <v>5</v>
      </c>
      <c r="P5" s="31">
        <v>5</v>
      </c>
      <c r="Q5" s="61">
        <f t="shared" ref="Q5:Q14" si="0">SUM(D5:P5)</f>
        <v>61.5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53</v>
      </c>
      <c r="D6" s="32"/>
      <c r="E6" s="33">
        <v>2.5</v>
      </c>
      <c r="F6" s="33"/>
      <c r="G6" s="33">
        <v>1</v>
      </c>
      <c r="H6" s="68"/>
      <c r="I6" s="33"/>
      <c r="J6" s="33">
        <v>3</v>
      </c>
      <c r="K6" s="33"/>
      <c r="L6" s="33">
        <v>2.5</v>
      </c>
      <c r="M6" s="33">
        <v>2.5</v>
      </c>
      <c r="N6" s="33">
        <v>1.5</v>
      </c>
      <c r="O6" s="33">
        <v>3</v>
      </c>
      <c r="P6" s="34">
        <v>1.5</v>
      </c>
      <c r="Q6" s="63">
        <f t="shared" si="0"/>
        <v>17.5</v>
      </c>
      <c r="R6" s="64">
        <f t="shared" ref="R6:R14" si="1">IF($Q$5=0,0,Q6/$Q$5*100)</f>
        <v>28.455284552845526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2.7</v>
      </c>
      <c r="G7" s="33"/>
      <c r="H7" s="33">
        <v>4</v>
      </c>
      <c r="I7" s="33"/>
      <c r="J7" s="33"/>
      <c r="K7" s="33"/>
      <c r="L7" s="33"/>
      <c r="M7" s="33"/>
      <c r="N7" s="33">
        <v>1</v>
      </c>
      <c r="O7" s="33"/>
      <c r="P7" s="34"/>
      <c r="Q7" s="63">
        <f t="shared" si="0"/>
        <v>7.7</v>
      </c>
      <c r="R7" s="64">
        <f t="shared" si="1"/>
        <v>12.520325203252034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2</v>
      </c>
      <c r="F8" s="33"/>
      <c r="G8" s="33">
        <v>2</v>
      </c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4</v>
      </c>
      <c r="R8" s="64">
        <f t="shared" si="1"/>
        <v>6.5040650406504072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2.8</v>
      </c>
      <c r="E9" s="33"/>
      <c r="F9" s="33"/>
      <c r="G9" s="33"/>
      <c r="H9" s="33"/>
      <c r="I9" s="33">
        <v>2.8</v>
      </c>
      <c r="J9" s="33"/>
      <c r="K9" s="33">
        <v>3</v>
      </c>
      <c r="L9" s="33"/>
      <c r="M9" s="33"/>
      <c r="N9" s="33"/>
      <c r="O9" s="33"/>
      <c r="P9" s="34"/>
      <c r="Q9" s="63">
        <f t="shared" si="0"/>
        <v>8.6</v>
      </c>
      <c r="R9" s="64">
        <f t="shared" si="1"/>
        <v>13.983739837398373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>
        <v>0.2</v>
      </c>
      <c r="G10" s="33"/>
      <c r="H10" s="33"/>
      <c r="I10" s="33">
        <v>0.7</v>
      </c>
      <c r="J10" s="33"/>
      <c r="K10" s="33"/>
      <c r="L10" s="33"/>
      <c r="M10" s="33">
        <v>1.5</v>
      </c>
      <c r="N10" s="33"/>
      <c r="O10" s="33">
        <v>1</v>
      </c>
      <c r="P10" s="34"/>
      <c r="Q10" s="63">
        <f t="shared" si="0"/>
        <v>3.4</v>
      </c>
      <c r="R10" s="64">
        <f t="shared" si="1"/>
        <v>5.5284552845528454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1.5</v>
      </c>
      <c r="L11" s="33"/>
      <c r="M11" s="33"/>
      <c r="N11" s="33"/>
      <c r="O11" s="33"/>
      <c r="P11" s="34"/>
      <c r="Q11" s="63">
        <f t="shared" si="0"/>
        <v>1.5</v>
      </c>
      <c r="R11" s="64">
        <f t="shared" si="1"/>
        <v>2.4390243902439024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2</v>
      </c>
      <c r="E12" s="33"/>
      <c r="F12" s="33"/>
      <c r="G12" s="33">
        <v>1</v>
      </c>
      <c r="H12" s="33"/>
      <c r="I12" s="33"/>
      <c r="J12" s="33"/>
      <c r="K12" s="33"/>
      <c r="L12" s="33"/>
      <c r="M12" s="33">
        <v>0.1</v>
      </c>
      <c r="N12" s="33">
        <v>0.5</v>
      </c>
      <c r="O12" s="33"/>
      <c r="P12" s="34">
        <v>0.3</v>
      </c>
      <c r="Q12" s="63">
        <f t="shared" si="0"/>
        <v>3.9</v>
      </c>
      <c r="R12" s="64">
        <f t="shared" si="1"/>
        <v>6.3414634146341466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0.2</v>
      </c>
      <c r="E13" s="33">
        <v>0.5</v>
      </c>
      <c r="F13" s="33">
        <v>0.2</v>
      </c>
      <c r="G13" s="33">
        <v>1</v>
      </c>
      <c r="H13" s="33">
        <v>1</v>
      </c>
      <c r="I13" s="33">
        <v>0.3</v>
      </c>
      <c r="J13" s="33">
        <v>0.5</v>
      </c>
      <c r="K13" s="33">
        <v>0.5</v>
      </c>
      <c r="L13" s="33">
        <v>0.5</v>
      </c>
      <c r="M13" s="33">
        <v>0.9</v>
      </c>
      <c r="N13" s="33">
        <v>0.5</v>
      </c>
      <c r="O13" s="33">
        <v>0.8</v>
      </c>
      <c r="P13" s="34">
        <v>0.8</v>
      </c>
      <c r="Q13" s="63">
        <f t="shared" si="0"/>
        <v>7.6999999999999993</v>
      </c>
      <c r="R13" s="64">
        <f t="shared" si="1"/>
        <v>12.52032520325203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0.4</v>
      </c>
      <c r="G14" s="59"/>
      <c r="H14" s="59"/>
      <c r="I14" s="59">
        <v>0.2</v>
      </c>
      <c r="J14" s="59">
        <v>1.5</v>
      </c>
      <c r="K14" s="59"/>
      <c r="L14" s="59">
        <v>2</v>
      </c>
      <c r="M14" s="59"/>
      <c r="N14" s="59">
        <v>0.5</v>
      </c>
      <c r="O14" s="59">
        <v>0.2</v>
      </c>
      <c r="P14" s="60">
        <v>2.4</v>
      </c>
      <c r="Q14" s="65">
        <f t="shared" si="0"/>
        <v>7.1999999999999993</v>
      </c>
      <c r="R14" s="66">
        <f t="shared" si="1"/>
        <v>11.707317073170731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3.5000000000000004</v>
      </c>
      <c r="G15" s="67">
        <f t="shared" si="2"/>
        <v>5</v>
      </c>
      <c r="H15" s="67">
        <f t="shared" si="2"/>
        <v>5</v>
      </c>
      <c r="I15" s="67">
        <f t="shared" si="2"/>
        <v>4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1201" priority="35">
      <formula>AND((D6/$D$5)&gt;0,(D6/$D$5)&lt;=0.2)</formula>
    </cfRule>
  </conditionalFormatting>
  <conditionalFormatting sqref="D6:D14">
    <cfRule type="expression" dxfId="1200" priority="36">
      <formula>AND((D6/$D$5)&gt;0.2,(D6/$D$5)&lt;=0.4)</formula>
    </cfRule>
  </conditionalFormatting>
  <conditionalFormatting sqref="D6:D14">
    <cfRule type="expression" dxfId="1199" priority="37">
      <formula>AND((D6/$D$5)*100&gt;40,(D6/$D$5)*100&lt;=60)</formula>
    </cfRule>
  </conditionalFormatting>
  <conditionalFormatting sqref="D6:D14">
    <cfRule type="expression" dxfId="1198" priority="38">
      <formula>AND((D6/$D$5)&gt;0.6,(D6/$D$5)&lt;=0.8)</formula>
    </cfRule>
  </conditionalFormatting>
  <conditionalFormatting sqref="D6:D14">
    <cfRule type="expression" dxfId="1197" priority="39">
      <formula>(D6/$D$5)&gt;0.8</formula>
    </cfRule>
  </conditionalFormatting>
  <conditionalFormatting sqref="E6:E14">
    <cfRule type="expression" dxfId="1196" priority="40">
      <formula>AND((E6/$E$5)&gt;0,(E6/$E$5)&lt;=0.2)</formula>
    </cfRule>
  </conditionalFormatting>
  <conditionalFormatting sqref="E6:E14">
    <cfRule type="expression" dxfId="1195" priority="41">
      <formula>AND((E6/$E$5)&gt;0.2,(E6/$E$5)&lt;=0.4)</formula>
    </cfRule>
  </conditionalFormatting>
  <conditionalFormatting sqref="E6:E14">
    <cfRule type="expression" dxfId="1194" priority="42">
      <formula>AND((E6/$E$5)&gt;0.4,(E6/$E$5)&lt;=0.6)</formula>
    </cfRule>
  </conditionalFormatting>
  <conditionalFormatting sqref="E6:E14">
    <cfRule type="expression" dxfId="1193" priority="43">
      <formula>AND((E6/$E$5)&gt;0.6,(E6/$E$5)&lt;=0.8)</formula>
    </cfRule>
  </conditionalFormatting>
  <conditionalFormatting sqref="E6:E14">
    <cfRule type="expression" dxfId="1192" priority="44">
      <formula>(E6/$E$5)&gt;0.8</formula>
    </cfRule>
  </conditionalFormatting>
  <conditionalFormatting sqref="F6:F14">
    <cfRule type="expression" dxfId="1191" priority="45">
      <formula>AND((F6/$F$5)&gt;0.2,(F6/$F$5)&lt;=0.4)</formula>
    </cfRule>
  </conditionalFormatting>
  <conditionalFormatting sqref="F6:F14">
    <cfRule type="expression" dxfId="1190" priority="46">
      <formula>AND((F6/$F$5)*100&gt;0,(F6/$F$5)*100&lt;=20)</formula>
    </cfRule>
  </conditionalFormatting>
  <conditionalFormatting sqref="F6:F14">
    <cfRule type="expression" dxfId="1189" priority="47">
      <formula>AND((F6/$F$5)*100&gt;40,(F6/$F$5)*100&lt;=60)</formula>
    </cfRule>
  </conditionalFormatting>
  <conditionalFormatting sqref="F6:F14">
    <cfRule type="expression" dxfId="1188" priority="48">
      <formula>AND((F6/$F$5)*100&gt;60,(F6/$F$5)*100&lt;=80)</formula>
    </cfRule>
  </conditionalFormatting>
  <conditionalFormatting sqref="F6:F14">
    <cfRule type="expression" dxfId="1187" priority="49">
      <formula>(F6/$F$5)&gt;0.8</formula>
    </cfRule>
  </conditionalFormatting>
  <conditionalFormatting sqref="G7:G14">
    <cfRule type="expression" dxfId="1186" priority="50">
      <formula>AND((G7/$G$5)&gt;0,(G7/$G$5)&lt;=0.2)</formula>
    </cfRule>
  </conditionalFormatting>
  <conditionalFormatting sqref="G7:G14">
    <cfRule type="expression" dxfId="1185" priority="51">
      <formula>AND((G7/$G$5)&gt;0.2,(G7/$G$5)&lt;=0.4)</formula>
    </cfRule>
  </conditionalFormatting>
  <conditionalFormatting sqref="G7:G14">
    <cfRule type="expression" dxfId="1184" priority="52">
      <formula>AND((G7/$G$5)&gt;0.4,(G7/$G$5)&lt;=0.6)</formula>
    </cfRule>
  </conditionalFormatting>
  <conditionalFormatting sqref="G7:G14">
    <cfRule type="expression" dxfId="1183" priority="53">
      <formula>AND((G7/$G$5)&gt;0.6,(G7/$G$5)*100&lt;=0.8)</formula>
    </cfRule>
  </conditionalFormatting>
  <conditionalFormatting sqref="G7:G14">
    <cfRule type="expression" dxfId="1182" priority="54">
      <formula>(G7/$G$5)&gt;0.8</formula>
    </cfRule>
  </conditionalFormatting>
  <conditionalFormatting sqref="H6:H14">
    <cfRule type="expression" dxfId="1181" priority="55">
      <formula>AND((H6/$H$5)&gt;0,(H6/$H$5)&lt;=0.2)</formula>
    </cfRule>
  </conditionalFormatting>
  <conditionalFormatting sqref="H6:H14">
    <cfRule type="expression" dxfId="1180" priority="56">
      <formula>AND((H6/$H$5)&gt;0.2,(H6/$H$5)&lt;=0.4)</formula>
    </cfRule>
  </conditionalFormatting>
  <conditionalFormatting sqref="H6:H14">
    <cfRule type="expression" dxfId="1179" priority="57">
      <formula>AND((H6/$H$5)&gt;0.4,(H6/$H$5)&lt;=0.6)</formula>
    </cfRule>
  </conditionalFormatting>
  <conditionalFormatting sqref="H6:H14">
    <cfRule type="expression" dxfId="1178" priority="58">
      <formula>AND((H6/$H$5)&gt;0.6,(H6/$H$5)&lt;=0.8)</formula>
    </cfRule>
  </conditionalFormatting>
  <conditionalFormatting sqref="H6:H14">
    <cfRule type="expression" dxfId="1177" priority="59">
      <formula>(H6/$H$5)&gt;0.8</formula>
    </cfRule>
  </conditionalFormatting>
  <conditionalFormatting sqref="D7:P12 D13:L13 N13:P13 D14:P14 D6:F6 H6:P6">
    <cfRule type="containsBlanks" dxfId="1176" priority="60">
      <formula>LEN(TRIM(D6))=0</formula>
    </cfRule>
  </conditionalFormatting>
  <conditionalFormatting sqref="I6:I14">
    <cfRule type="expression" dxfId="1175" priority="61">
      <formula>AND((I6/$I$5)&gt;0,(I6/$I$5)&lt;=0.2)</formula>
    </cfRule>
  </conditionalFormatting>
  <conditionalFormatting sqref="I6:I14">
    <cfRule type="expression" dxfId="1174" priority="62">
      <formula>AND((I6/$I$5)&gt;0.2,(I6/$I$5)&lt;=0.4)</formula>
    </cfRule>
  </conditionalFormatting>
  <conditionalFormatting sqref="I6:I14">
    <cfRule type="expression" dxfId="1173" priority="63">
      <formula>AND((I6/$I$5)&gt;0.4,(I6/$I$5)&lt;=0.6)</formula>
    </cfRule>
  </conditionalFormatting>
  <conditionalFormatting sqref="I6:I14">
    <cfRule type="expression" dxfId="1172" priority="64">
      <formula>AND((I6/$I$5)&gt;0.6,(I6/$I$5)&lt;=0.8)</formula>
    </cfRule>
  </conditionalFormatting>
  <conditionalFormatting sqref="I6:I14">
    <cfRule type="expression" dxfId="1171" priority="65">
      <formula>(I6/$I$5)&gt;0.8</formula>
    </cfRule>
  </conditionalFormatting>
  <conditionalFormatting sqref="J6:J14">
    <cfRule type="expression" dxfId="1170" priority="66">
      <formula>AND((J6/$J$5)&gt;0,(J6/$J$5)&lt;=0.2)</formula>
    </cfRule>
  </conditionalFormatting>
  <conditionalFormatting sqref="J6:J14">
    <cfRule type="expression" dxfId="1169" priority="67">
      <formula>AND((J6/$J$5)&gt;0.2,(J6/$J$5)&lt;=0.4)</formula>
    </cfRule>
  </conditionalFormatting>
  <conditionalFormatting sqref="J6:J14">
    <cfRule type="expression" dxfId="1168" priority="68">
      <formula>AND((J6/$J$5)&gt;0.4,(J6/$J$5)&lt;=0.62)</formula>
    </cfRule>
  </conditionalFormatting>
  <conditionalFormatting sqref="J6:J14">
    <cfRule type="expression" dxfId="1167" priority="69">
      <formula>AND((J6/$J$5)&gt;0.6,(J6/$J$5)&lt;=0.8)</formula>
    </cfRule>
  </conditionalFormatting>
  <conditionalFormatting sqref="J6:J14">
    <cfRule type="expression" dxfId="1166" priority="70">
      <formula>(J6/$J$5)&gt;0.8</formula>
    </cfRule>
  </conditionalFormatting>
  <conditionalFormatting sqref="K6:K14">
    <cfRule type="expression" dxfId="1165" priority="71">
      <formula>AND((K6/$K$5)&gt;0,(K6/$K$5)&lt;=0.2)</formula>
    </cfRule>
  </conditionalFormatting>
  <conditionalFormatting sqref="K6:K14">
    <cfRule type="expression" dxfId="1164" priority="72">
      <formula>AND((K6/$K$5)&gt;0.2,(K6/$K$5)&lt;=0.4)</formula>
    </cfRule>
  </conditionalFormatting>
  <conditionalFormatting sqref="K6:K14">
    <cfRule type="expression" dxfId="1163" priority="73">
      <formula>AND((K6/$K$5)&gt;0.4,(K6/$K$5)&lt;=0.6)</formula>
    </cfRule>
  </conditionalFormatting>
  <conditionalFormatting sqref="K6:K14">
    <cfRule type="expression" dxfId="1162" priority="74">
      <formula>AND((K6/$K$5)&gt;0.6,(K6/$K$5)&lt;=0.8)</formula>
    </cfRule>
  </conditionalFormatting>
  <conditionalFormatting sqref="K6:K14">
    <cfRule type="expression" dxfId="1161" priority="75">
      <formula>(K6/$K$5)&gt;0.8</formula>
    </cfRule>
  </conditionalFormatting>
  <conditionalFormatting sqref="L6:L14">
    <cfRule type="expression" dxfId="1160" priority="76">
      <formula>AND((L6/$L$5)&gt;0,(L6/$L$5)&lt;=0.2)</formula>
    </cfRule>
  </conditionalFormatting>
  <conditionalFormatting sqref="L6:L14">
    <cfRule type="expression" dxfId="1159" priority="77">
      <formula>AND((L6/$L$5)&gt;0.2,(L6/$L$5)&lt;=0.4)</formula>
    </cfRule>
  </conditionalFormatting>
  <conditionalFormatting sqref="L6:L14">
    <cfRule type="expression" dxfId="1158" priority="78">
      <formula>AND((L6/$L$5)&gt;0.4,(L6/$L$5)&lt;=0.6)</formula>
    </cfRule>
  </conditionalFormatting>
  <conditionalFormatting sqref="L6:L14">
    <cfRule type="expression" dxfId="1157" priority="79">
      <formula>AND((L6/$L$5)&gt;0.6,(L6/$L$5)&lt;=0.8)</formula>
    </cfRule>
  </conditionalFormatting>
  <conditionalFormatting sqref="L6:L14">
    <cfRule type="expression" dxfId="1156" priority="80">
      <formula>(L6/$L$5)&gt;0.8</formula>
    </cfRule>
  </conditionalFormatting>
  <conditionalFormatting sqref="M6:M12 M14">
    <cfRule type="expression" dxfId="1155" priority="81">
      <formula>AND((M6/$M$5)&gt;0,(M6/$M$5)&lt;=0.2)</formula>
    </cfRule>
  </conditionalFormatting>
  <conditionalFormatting sqref="M6:M12 M14">
    <cfRule type="expression" dxfId="1154" priority="82">
      <formula>AND((M6/$M$5)&gt;0.2,(M6/$M$5)&lt;=0.4)</formula>
    </cfRule>
  </conditionalFormatting>
  <conditionalFormatting sqref="M6:M12 M14">
    <cfRule type="expression" dxfId="1153" priority="83">
      <formula>AND((M6/$M$5)&gt;0.4,(M6/$M$5)&lt;=0.6)</formula>
    </cfRule>
  </conditionalFormatting>
  <conditionalFormatting sqref="M6:M12 M14">
    <cfRule type="expression" dxfId="1152" priority="84">
      <formula>AND((M6/$M$5)&gt;0.6,(M6/$M$5)&lt;=0.8)</formula>
    </cfRule>
  </conditionalFormatting>
  <conditionalFormatting sqref="M6:M12 M14">
    <cfRule type="expression" dxfId="1151" priority="85">
      <formula>(M6/$M$5)&gt;0.8</formula>
    </cfRule>
  </conditionalFormatting>
  <conditionalFormatting sqref="N6:N14">
    <cfRule type="expression" dxfId="1150" priority="86">
      <formula>AND((N6/$N$5)&gt;0,(N6/$N$5)&lt;=0.2)</formula>
    </cfRule>
  </conditionalFormatting>
  <conditionalFormatting sqref="N6:N14">
    <cfRule type="expression" dxfId="1149" priority="87">
      <formula>AND((N6/$N$5)&gt;0.2,(N6/$N$5)&lt;=0.4)</formula>
    </cfRule>
  </conditionalFormatting>
  <conditionalFormatting sqref="N6:N14">
    <cfRule type="expression" dxfId="1148" priority="88">
      <formula>AND((N6/$N$5)&gt;0.4,(N6/$N$5)&lt;=0.6)</formula>
    </cfRule>
  </conditionalFormatting>
  <conditionalFormatting sqref="N6:N14">
    <cfRule type="expression" dxfId="1147" priority="89">
      <formula>AND((N6/$N$5)&gt;0.6,(N6/$N$5)&lt;=0.8)</formula>
    </cfRule>
  </conditionalFormatting>
  <conditionalFormatting sqref="N6:N14">
    <cfRule type="expression" dxfId="1146" priority="90">
      <formula>(N6/$N$5)&gt;0.8</formula>
    </cfRule>
  </conditionalFormatting>
  <conditionalFormatting sqref="O6:O14">
    <cfRule type="expression" dxfId="1145" priority="91">
      <formula>AND((O6/$O$5)&gt;0,(O6/$O$5)&lt;=0.2)</formula>
    </cfRule>
  </conditionalFormatting>
  <conditionalFormatting sqref="O6:O14">
    <cfRule type="expression" dxfId="1144" priority="92">
      <formula>AND((O6/$O$5)&gt;0.2,(O6/$O$5)&lt;=0.4)</formula>
    </cfRule>
  </conditionalFormatting>
  <conditionalFormatting sqref="O6:O14">
    <cfRule type="expression" dxfId="1143" priority="93">
      <formula>AND((O6/$O$5)&gt;0.4,(O6/$O$5)&lt;=0.6)</formula>
    </cfRule>
  </conditionalFormatting>
  <conditionalFormatting sqref="O6:O14">
    <cfRule type="expression" dxfId="1142" priority="94">
      <formula>AND((O6/$O$5)&gt;0.6,(O6/$O$5)&lt;=0.8)</formula>
    </cfRule>
  </conditionalFormatting>
  <conditionalFormatting sqref="O6:O14">
    <cfRule type="expression" dxfId="1141" priority="95">
      <formula>(O6/$O$5)&gt;0.8</formula>
    </cfRule>
  </conditionalFormatting>
  <conditionalFormatting sqref="P6:P14">
    <cfRule type="expression" dxfId="1140" priority="96">
      <formula>AND((P6/$P$5)&gt;0,(P6/$P$5)&lt;=0.2)</formula>
    </cfRule>
  </conditionalFormatting>
  <conditionalFormatting sqref="P6:P14">
    <cfRule type="expression" dxfId="1139" priority="97">
      <formula>AND((P6/$P$5)&gt;0.2,(P6/$P$5)&lt;=0.4)</formula>
    </cfRule>
  </conditionalFormatting>
  <conditionalFormatting sqref="P6:P14">
    <cfRule type="expression" dxfId="1138" priority="98">
      <formula>AND((P6/$P$5)&gt;0.4,(P6/$P$5)&lt;=0.6)</formula>
    </cfRule>
  </conditionalFormatting>
  <conditionalFormatting sqref="P6:P14">
    <cfRule type="expression" dxfId="1137" priority="99">
      <formula>AND((P6/$P$5)&gt;0.6,(P6/$P$5)&lt;=0.8)</formula>
    </cfRule>
  </conditionalFormatting>
  <conditionalFormatting sqref="P6:P14">
    <cfRule type="expression" dxfId="1136" priority="100">
      <formula>(P6/$P$5)&gt;0.8</formula>
    </cfRule>
  </conditionalFormatting>
  <conditionalFormatting sqref="Q5:R14">
    <cfRule type="containsBlanks" dxfId="1135" priority="101">
      <formula>LEN(TRIM(Q5))=0</formula>
    </cfRule>
  </conditionalFormatting>
  <conditionalFormatting sqref="Q6:R14 D5:P5 D13:L13 N13:P13 D14:P14 D7:P12 D6:F6 H6:P6">
    <cfRule type="cellIs" dxfId="1134" priority="102" operator="equal">
      <formula>0</formula>
    </cfRule>
  </conditionalFormatting>
  <conditionalFormatting sqref="R5">
    <cfRule type="cellIs" dxfId="1133" priority="34" operator="greaterThan">
      <formula>100</formula>
    </cfRule>
  </conditionalFormatting>
  <conditionalFormatting sqref="R5">
    <cfRule type="cellIs" dxfId="1132" priority="33" operator="lessThan">
      <formula>100</formula>
    </cfRule>
  </conditionalFormatting>
  <conditionalFormatting sqref="R6:R14">
    <cfRule type="top10" dxfId="1131" priority="32" rank="3"/>
  </conditionalFormatting>
  <conditionalFormatting sqref="G12">
    <cfRule type="expression" dxfId="1130" priority="27">
      <formula>AND((G12/$I$5)&gt;0,(G12/$I$5)&lt;=0.2)</formula>
    </cfRule>
  </conditionalFormatting>
  <conditionalFormatting sqref="G12">
    <cfRule type="expression" dxfId="1129" priority="28">
      <formula>AND((G12/$I$5)&gt;0.2,(G12/$I$5)&lt;=0.4)</formula>
    </cfRule>
  </conditionalFormatting>
  <conditionalFormatting sqref="G12">
    <cfRule type="expression" dxfId="1128" priority="29">
      <formula>AND((G12/$I$5)&gt;0.4,(G12/$I$5)&lt;=0.6)</formula>
    </cfRule>
  </conditionalFormatting>
  <conditionalFormatting sqref="G12">
    <cfRule type="expression" dxfId="1127" priority="30">
      <formula>AND((G12/$I$5)&gt;0.6,(G12/$I$5)&lt;=0.8)</formula>
    </cfRule>
  </conditionalFormatting>
  <conditionalFormatting sqref="G12">
    <cfRule type="expression" dxfId="1126" priority="31">
      <formula>(G12/$I$5)&gt;0.8</formula>
    </cfRule>
  </conditionalFormatting>
  <conditionalFormatting sqref="G12">
    <cfRule type="expression" dxfId="1125" priority="22">
      <formula>AND((G12/$E$5)&gt;0,(G12/$E$5)&lt;=0.2)</formula>
    </cfRule>
  </conditionalFormatting>
  <conditionalFormatting sqref="G12">
    <cfRule type="expression" dxfId="1124" priority="23">
      <formula>AND((G12/$E$5)&gt;0.2,(G12/$E$5)&lt;=0.4)</formula>
    </cfRule>
  </conditionalFormatting>
  <conditionalFormatting sqref="G12">
    <cfRule type="expression" dxfId="1123" priority="24">
      <formula>AND((G12/$E$5)&gt;0.4,(G12/$E$5)&lt;=0.6)</formula>
    </cfRule>
  </conditionalFormatting>
  <conditionalFormatting sqref="G12">
    <cfRule type="expression" dxfId="1122" priority="25">
      <formula>AND((G12/$E$5)&gt;0.6,(G12/$E$5)&lt;=0.8)</formula>
    </cfRule>
  </conditionalFormatting>
  <conditionalFormatting sqref="G12">
    <cfRule type="expression" dxfId="1121" priority="26">
      <formula>(G12/$E$5)&gt;0.8</formula>
    </cfRule>
  </conditionalFormatting>
  <conditionalFormatting sqref="M13">
    <cfRule type="containsBlanks" dxfId="1120" priority="15">
      <formula>LEN(TRIM(M13))=0</formula>
    </cfRule>
  </conditionalFormatting>
  <conditionalFormatting sqref="M13">
    <cfRule type="expression" dxfId="1119" priority="16">
      <formula>AND((M13/$M$5)&gt;0,(M13/$M$5)&lt;=0.2)</formula>
    </cfRule>
  </conditionalFormatting>
  <conditionalFormatting sqref="M13">
    <cfRule type="expression" dxfId="1118" priority="17">
      <formula>AND((M13/$M$5)&gt;0.2,(M13/$M$5)&lt;=0.4)</formula>
    </cfRule>
  </conditionalFormatting>
  <conditionalFormatting sqref="M13">
    <cfRule type="expression" dxfId="1117" priority="18">
      <formula>AND((M13/$M$5)&gt;0.4,(M13/$M$5)&lt;=0.6)</formula>
    </cfRule>
  </conditionalFormatting>
  <conditionalFormatting sqref="M13">
    <cfRule type="expression" dxfId="1116" priority="19">
      <formula>AND((M13/$M$5)&gt;0.6,(M13/$M$5)&lt;=0.8)</formula>
    </cfRule>
  </conditionalFormatting>
  <conditionalFormatting sqref="M13">
    <cfRule type="expression" dxfId="1115" priority="20">
      <formula>(M13/$M$5)&gt;0.8</formula>
    </cfRule>
  </conditionalFormatting>
  <conditionalFormatting sqref="M13">
    <cfRule type="cellIs" dxfId="1114" priority="21" operator="equal">
      <formula>0</formula>
    </cfRule>
  </conditionalFormatting>
  <conditionalFormatting sqref="M14">
    <cfRule type="expression" dxfId="1113" priority="10">
      <formula>AND((M14/$L$5)&gt;0,(M14/$L$5)&lt;=0.2)</formula>
    </cfRule>
  </conditionalFormatting>
  <conditionalFormatting sqref="M14">
    <cfRule type="expression" dxfId="1112" priority="11">
      <formula>AND((M14/$L$5)&gt;0.2,(M14/$L$5)&lt;=0.4)</formula>
    </cfRule>
  </conditionalFormatting>
  <conditionalFormatting sqref="M14">
    <cfRule type="expression" dxfId="1111" priority="12">
      <formula>AND((M14/$L$5)&gt;0.4,(M14/$L$5)&lt;=0.6)</formula>
    </cfRule>
  </conditionalFormatting>
  <conditionalFormatting sqref="M14">
    <cfRule type="expression" dxfId="1110" priority="13">
      <formula>AND((M14/$L$5)&gt;0.6,(M14/$L$5)&lt;=0.8)</formula>
    </cfRule>
  </conditionalFormatting>
  <conditionalFormatting sqref="M14">
    <cfRule type="expression" dxfId="1109" priority="14">
      <formula>(M14/$L$5)&gt;0.8</formula>
    </cfRule>
  </conditionalFormatting>
  <conditionalFormatting sqref="G6">
    <cfRule type="containsBlanks" dxfId="1108" priority="3">
      <formula>LEN(TRIM(G6))=0</formula>
    </cfRule>
  </conditionalFormatting>
  <conditionalFormatting sqref="G6">
    <cfRule type="expression" dxfId="1107" priority="4">
      <formula>AND((G6/$J$5)&gt;0,(G6/$J$5)&lt;=0.2)</formula>
    </cfRule>
  </conditionalFormatting>
  <conditionalFormatting sqref="G6">
    <cfRule type="expression" dxfId="1106" priority="5">
      <formula>AND((G6/$J$5)&gt;0.2,(G6/$J$5)&lt;=0.4)</formula>
    </cfRule>
  </conditionalFormatting>
  <conditionalFormatting sqref="G6">
    <cfRule type="expression" dxfId="1105" priority="6">
      <formula>AND((G6/$J$5)&gt;0.4,(G6/$J$5)&lt;=0.62)</formula>
    </cfRule>
  </conditionalFormatting>
  <conditionalFormatting sqref="G6">
    <cfRule type="expression" dxfId="1104" priority="7">
      <formula>AND((G6/$J$5)&gt;0.6,(G6/$J$5)&lt;=0.8)</formula>
    </cfRule>
  </conditionalFormatting>
  <conditionalFormatting sqref="G6">
    <cfRule type="expression" dxfId="1103" priority="8">
      <formula>(G6/$J$5)&gt;0.8</formula>
    </cfRule>
  </conditionalFormatting>
  <conditionalFormatting sqref="G6">
    <cfRule type="cellIs" dxfId="1102" priority="9" operator="equal">
      <formula>0</formula>
    </cfRule>
  </conditionalFormatting>
  <conditionalFormatting sqref="D15:P15">
    <cfRule type="cellIs" dxfId="1101" priority="2" operator="greaterThan">
      <formula>D5</formula>
    </cfRule>
  </conditionalFormatting>
  <conditionalFormatting sqref="D15:P15">
    <cfRule type="cellIs" dxfId="1100" priority="1" operator="lessThan">
      <formula>D5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730D-A74B-4454-9461-17A55909B320}">
  <dimension ref="A1:V17"/>
  <sheetViews>
    <sheetView workbookViewId="0">
      <selection activeCell="Y7" sqref="Y7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4</v>
      </c>
      <c r="E5" s="30">
        <v>5</v>
      </c>
      <c r="F5" s="30">
        <v>4</v>
      </c>
      <c r="G5" s="30">
        <v>4</v>
      </c>
      <c r="H5" s="30">
        <v>5</v>
      </c>
      <c r="I5" s="30">
        <v>5</v>
      </c>
      <c r="J5" s="30">
        <v>5</v>
      </c>
      <c r="K5" s="30">
        <v>5</v>
      </c>
      <c r="L5" s="30">
        <v>5</v>
      </c>
      <c r="M5" s="30">
        <v>5</v>
      </c>
      <c r="N5" s="30">
        <v>4</v>
      </c>
      <c r="O5" s="30">
        <v>5</v>
      </c>
      <c r="P5" s="31">
        <v>5</v>
      </c>
      <c r="Q5" s="61">
        <f t="shared" ref="Q5:Q14" si="0">SUM(D5:P5)</f>
        <v>61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53</v>
      </c>
      <c r="D6" s="32"/>
      <c r="E6" s="33">
        <v>2</v>
      </c>
      <c r="F6" s="33">
        <v>2.4</v>
      </c>
      <c r="G6" s="33"/>
      <c r="H6" s="68"/>
      <c r="I6" s="33"/>
      <c r="J6" s="33">
        <v>1.5</v>
      </c>
      <c r="K6" s="33"/>
      <c r="L6" s="33">
        <v>3.5</v>
      </c>
      <c r="M6" s="33">
        <v>1.7</v>
      </c>
      <c r="N6" s="33">
        <v>2</v>
      </c>
      <c r="O6" s="33">
        <v>4.5999999999999996</v>
      </c>
      <c r="P6" s="34">
        <v>3</v>
      </c>
      <c r="Q6" s="63">
        <f t="shared" si="0"/>
        <v>20.7</v>
      </c>
      <c r="R6" s="64">
        <f t="shared" ref="R6:R14" si="1">IF($Q$5=0,0,Q6/$Q$5*100)</f>
        <v>33.934426229508198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0.3</v>
      </c>
      <c r="G7" s="33"/>
      <c r="H7" s="33">
        <v>4</v>
      </c>
      <c r="I7" s="33"/>
      <c r="J7" s="33">
        <v>0.5</v>
      </c>
      <c r="K7" s="33"/>
      <c r="L7" s="33"/>
      <c r="M7" s="33"/>
      <c r="N7" s="33"/>
      <c r="O7" s="33"/>
      <c r="P7" s="34"/>
      <c r="Q7" s="63">
        <f t="shared" si="0"/>
        <v>4.8</v>
      </c>
      <c r="R7" s="64">
        <f t="shared" si="1"/>
        <v>7.8688524590163924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2</v>
      </c>
      <c r="F8" s="33"/>
      <c r="G8" s="33">
        <v>1</v>
      </c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3</v>
      </c>
      <c r="R8" s="64">
        <f t="shared" si="1"/>
        <v>4.918032786885246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1.7</v>
      </c>
      <c r="E9" s="33"/>
      <c r="F9" s="33"/>
      <c r="G9" s="33"/>
      <c r="H9" s="33"/>
      <c r="I9" s="33">
        <v>4.4000000000000004</v>
      </c>
      <c r="J9" s="33"/>
      <c r="K9" s="33">
        <v>3</v>
      </c>
      <c r="L9" s="33"/>
      <c r="M9" s="33"/>
      <c r="N9" s="33"/>
      <c r="O9" s="33"/>
      <c r="P9" s="34"/>
      <c r="Q9" s="63">
        <f t="shared" si="0"/>
        <v>9.1000000000000014</v>
      </c>
      <c r="R9" s="64">
        <f t="shared" si="1"/>
        <v>14.918032786885249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/>
      <c r="K10" s="33">
        <v>1</v>
      </c>
      <c r="L10" s="33"/>
      <c r="M10" s="33"/>
      <c r="N10" s="33"/>
      <c r="O10" s="33"/>
      <c r="P10" s="34"/>
      <c r="Q10" s="63">
        <f t="shared" si="0"/>
        <v>1</v>
      </c>
      <c r="R10" s="64">
        <f t="shared" si="1"/>
        <v>1.639344262295082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4"/>
      <c r="Q11" s="63">
        <f t="shared" si="0"/>
        <v>0</v>
      </c>
      <c r="R11" s="64">
        <f t="shared" si="1"/>
        <v>0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1.7</v>
      </c>
      <c r="E12" s="33">
        <v>0.3</v>
      </c>
      <c r="F12" s="33"/>
      <c r="G12" s="33">
        <v>1</v>
      </c>
      <c r="H12" s="33"/>
      <c r="I12" s="33"/>
      <c r="J12" s="33">
        <v>2.5</v>
      </c>
      <c r="K12" s="33"/>
      <c r="L12" s="33"/>
      <c r="M12" s="33"/>
      <c r="N12" s="33"/>
      <c r="O12" s="33"/>
      <c r="P12" s="34">
        <v>0.5</v>
      </c>
      <c r="Q12" s="63">
        <f t="shared" si="0"/>
        <v>6</v>
      </c>
      <c r="R12" s="64">
        <f t="shared" si="1"/>
        <v>9.8360655737704921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0.6</v>
      </c>
      <c r="E13" s="33">
        <v>0.7</v>
      </c>
      <c r="F13" s="33">
        <v>0.9</v>
      </c>
      <c r="G13" s="33">
        <v>1.5</v>
      </c>
      <c r="H13" s="33">
        <v>1</v>
      </c>
      <c r="I13" s="33">
        <v>0.6</v>
      </c>
      <c r="J13" s="33">
        <v>0.5</v>
      </c>
      <c r="K13" s="33">
        <v>1</v>
      </c>
      <c r="L13" s="33">
        <v>0.5</v>
      </c>
      <c r="M13" s="33">
        <v>0.8</v>
      </c>
      <c r="N13" s="33">
        <v>0.5</v>
      </c>
      <c r="O13" s="33">
        <v>0.2</v>
      </c>
      <c r="P13" s="34">
        <v>1</v>
      </c>
      <c r="Q13" s="63">
        <f t="shared" si="0"/>
        <v>9.7999999999999989</v>
      </c>
      <c r="R13" s="64">
        <f t="shared" si="1"/>
        <v>16.065573770491799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0.4</v>
      </c>
      <c r="G14" s="59">
        <v>0.5</v>
      </c>
      <c r="H14" s="59"/>
      <c r="I14" s="59"/>
      <c r="J14" s="59"/>
      <c r="K14" s="59"/>
      <c r="L14" s="59">
        <v>1</v>
      </c>
      <c r="M14" s="59">
        <v>2.5</v>
      </c>
      <c r="N14" s="59">
        <v>1.5</v>
      </c>
      <c r="O14" s="59">
        <v>0.2</v>
      </c>
      <c r="P14" s="60">
        <v>0.5</v>
      </c>
      <c r="Q14" s="65">
        <f t="shared" si="0"/>
        <v>6.6000000000000005</v>
      </c>
      <c r="R14" s="66">
        <f t="shared" si="1"/>
        <v>10.819672131147543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</v>
      </c>
      <c r="E15" s="67">
        <f t="shared" si="2"/>
        <v>5</v>
      </c>
      <c r="F15" s="67">
        <f t="shared" si="2"/>
        <v>3.9999999999999996</v>
      </c>
      <c r="G15" s="67">
        <f t="shared" si="2"/>
        <v>4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1099" priority="35">
      <formula>AND((D6/$D$5)&gt;0,(D6/$D$5)&lt;=0.2)</formula>
    </cfRule>
  </conditionalFormatting>
  <conditionalFormatting sqref="D6:D14">
    <cfRule type="expression" dxfId="1098" priority="36">
      <formula>AND((D6/$D$5)&gt;0.2,(D6/$D$5)&lt;=0.4)</formula>
    </cfRule>
  </conditionalFormatting>
  <conditionalFormatting sqref="D6:D14">
    <cfRule type="expression" dxfId="1097" priority="37">
      <formula>AND((D6/$D$5)*100&gt;40,(D6/$D$5)*100&lt;=60)</formula>
    </cfRule>
  </conditionalFormatting>
  <conditionalFormatting sqref="D6:D14">
    <cfRule type="expression" dxfId="1096" priority="38">
      <formula>AND((D6/$D$5)&gt;0.6,(D6/$D$5)&lt;=0.8)</formula>
    </cfRule>
  </conditionalFormatting>
  <conditionalFormatting sqref="D6:D14">
    <cfRule type="expression" dxfId="1095" priority="39">
      <formula>(D6/$D$5)&gt;0.8</formula>
    </cfRule>
  </conditionalFormatting>
  <conditionalFormatting sqref="E6:E14">
    <cfRule type="expression" dxfId="1094" priority="40">
      <formula>AND((E6/$E$5)&gt;0,(E6/$E$5)&lt;=0.2)</formula>
    </cfRule>
  </conditionalFormatting>
  <conditionalFormatting sqref="E6:E14">
    <cfRule type="expression" dxfId="1093" priority="41">
      <formula>AND((E6/$E$5)&gt;0.2,(E6/$E$5)&lt;=0.4)</formula>
    </cfRule>
  </conditionalFormatting>
  <conditionalFormatting sqref="E6:E14">
    <cfRule type="expression" dxfId="1092" priority="42">
      <formula>AND((E6/$E$5)&gt;0.4,(E6/$E$5)&lt;=0.6)</formula>
    </cfRule>
  </conditionalFormatting>
  <conditionalFormatting sqref="E6:E14">
    <cfRule type="expression" dxfId="1091" priority="43">
      <formula>AND((E6/$E$5)&gt;0.6,(E6/$E$5)&lt;=0.8)</formula>
    </cfRule>
  </conditionalFormatting>
  <conditionalFormatting sqref="E6:E14">
    <cfRule type="expression" dxfId="1090" priority="44">
      <formula>(E6/$E$5)&gt;0.8</formula>
    </cfRule>
  </conditionalFormatting>
  <conditionalFormatting sqref="F6:F14">
    <cfRule type="expression" dxfId="1089" priority="45">
      <formula>AND((F6/$F$5)&gt;0.2,(F6/$F$5)&lt;=0.4)</formula>
    </cfRule>
  </conditionalFormatting>
  <conditionalFormatting sqref="F6:F14">
    <cfRule type="expression" dxfId="1088" priority="46">
      <formula>AND((F6/$F$5)*100&gt;0,(F6/$F$5)*100&lt;=20)</formula>
    </cfRule>
  </conditionalFormatting>
  <conditionalFormatting sqref="F6:F14">
    <cfRule type="expression" dxfId="1087" priority="47">
      <formula>AND((F6/$F$5)*100&gt;40,(F6/$F$5)*100&lt;=60)</formula>
    </cfRule>
  </conditionalFormatting>
  <conditionalFormatting sqref="F6:F14">
    <cfRule type="expression" dxfId="1086" priority="48">
      <formula>AND((F6/$F$5)*100&gt;60,(F6/$F$5)*100&lt;=80)</formula>
    </cfRule>
  </conditionalFormatting>
  <conditionalFormatting sqref="F6:F14">
    <cfRule type="expression" dxfId="1085" priority="49">
      <formula>(F6/$F$5)&gt;0.8</formula>
    </cfRule>
  </conditionalFormatting>
  <conditionalFormatting sqref="G7:G14">
    <cfRule type="expression" dxfId="1084" priority="50">
      <formula>AND((G7/$G$5)&gt;0,(G7/$G$5)&lt;=0.2)</formula>
    </cfRule>
  </conditionalFormatting>
  <conditionalFormatting sqref="G7:G14">
    <cfRule type="expression" dxfId="1083" priority="51">
      <formula>AND((G7/$G$5)&gt;0.2,(G7/$G$5)&lt;=0.4)</formula>
    </cfRule>
  </conditionalFormatting>
  <conditionalFormatting sqref="G7:G14">
    <cfRule type="expression" dxfId="1082" priority="52">
      <formula>AND((G7/$G$5)&gt;0.4,(G7/$G$5)&lt;=0.6)</formula>
    </cfRule>
  </conditionalFormatting>
  <conditionalFormatting sqref="G7:G14">
    <cfRule type="expression" dxfId="1081" priority="53">
      <formula>AND((G7/$G$5)&gt;0.6,(G7/$G$5)*100&lt;=0.8)</formula>
    </cfRule>
  </conditionalFormatting>
  <conditionalFormatting sqref="G7:G14">
    <cfRule type="expression" dxfId="1080" priority="54">
      <formula>(G7/$G$5)&gt;0.8</formula>
    </cfRule>
  </conditionalFormatting>
  <conditionalFormatting sqref="H6:H14">
    <cfRule type="expression" dxfId="1079" priority="55">
      <formula>AND((H6/$H$5)&gt;0,(H6/$H$5)&lt;=0.2)</formula>
    </cfRule>
  </conditionalFormatting>
  <conditionalFormatting sqref="H6:H14">
    <cfRule type="expression" dxfId="1078" priority="56">
      <formula>AND((H6/$H$5)&gt;0.2,(H6/$H$5)&lt;=0.4)</formula>
    </cfRule>
  </conditionalFormatting>
  <conditionalFormatting sqref="H6:H14">
    <cfRule type="expression" dxfId="1077" priority="57">
      <formula>AND((H6/$H$5)&gt;0.4,(H6/$H$5)&lt;=0.6)</formula>
    </cfRule>
  </conditionalFormatting>
  <conditionalFormatting sqref="H6:H14">
    <cfRule type="expression" dxfId="1076" priority="58">
      <formula>AND((H6/$H$5)&gt;0.6,(H6/$H$5)&lt;=0.8)</formula>
    </cfRule>
  </conditionalFormatting>
  <conditionalFormatting sqref="H6:H14">
    <cfRule type="expression" dxfId="1075" priority="59">
      <formula>(H6/$H$5)&gt;0.8</formula>
    </cfRule>
  </conditionalFormatting>
  <conditionalFormatting sqref="D7:P12 D13:L13 N13:P13 D14:P14 D6:F6 H6:P6">
    <cfRule type="containsBlanks" dxfId="1074" priority="60">
      <formula>LEN(TRIM(D6))=0</formula>
    </cfRule>
  </conditionalFormatting>
  <conditionalFormatting sqref="I6:I14">
    <cfRule type="expression" dxfId="1073" priority="61">
      <formula>AND((I6/$I$5)&gt;0,(I6/$I$5)&lt;=0.2)</formula>
    </cfRule>
  </conditionalFormatting>
  <conditionalFormatting sqref="I6:I14">
    <cfRule type="expression" dxfId="1072" priority="62">
      <formula>AND((I6/$I$5)&gt;0.2,(I6/$I$5)&lt;=0.4)</formula>
    </cfRule>
  </conditionalFormatting>
  <conditionalFormatting sqref="I6:I14">
    <cfRule type="expression" dxfId="1071" priority="63">
      <formula>AND((I6/$I$5)&gt;0.4,(I6/$I$5)&lt;=0.6)</formula>
    </cfRule>
  </conditionalFormatting>
  <conditionalFormatting sqref="I6:I14">
    <cfRule type="expression" dxfId="1070" priority="64">
      <formula>AND((I6/$I$5)&gt;0.6,(I6/$I$5)&lt;=0.8)</formula>
    </cfRule>
  </conditionalFormatting>
  <conditionalFormatting sqref="I6:I14">
    <cfRule type="expression" dxfId="1069" priority="65">
      <formula>(I6/$I$5)&gt;0.8</formula>
    </cfRule>
  </conditionalFormatting>
  <conditionalFormatting sqref="J6:J14">
    <cfRule type="expression" dxfId="1068" priority="66">
      <formula>AND((J6/$J$5)&gt;0,(J6/$J$5)&lt;=0.2)</formula>
    </cfRule>
  </conditionalFormatting>
  <conditionalFormatting sqref="J6:J14">
    <cfRule type="expression" dxfId="1067" priority="67">
      <formula>AND((J6/$J$5)&gt;0.2,(J6/$J$5)&lt;=0.4)</formula>
    </cfRule>
  </conditionalFormatting>
  <conditionalFormatting sqref="J6:J14">
    <cfRule type="expression" dxfId="1066" priority="68">
      <formula>AND((J6/$J$5)&gt;0.4,(J6/$J$5)&lt;=0.62)</formula>
    </cfRule>
  </conditionalFormatting>
  <conditionalFormatting sqref="J6:J14">
    <cfRule type="expression" dxfId="1065" priority="69">
      <formula>AND((J6/$J$5)&gt;0.6,(J6/$J$5)&lt;=0.8)</formula>
    </cfRule>
  </conditionalFormatting>
  <conditionalFormatting sqref="J6:J14">
    <cfRule type="expression" dxfId="1064" priority="70">
      <formula>(J6/$J$5)&gt;0.8</formula>
    </cfRule>
  </conditionalFormatting>
  <conditionalFormatting sqref="K6:K14">
    <cfRule type="expression" dxfId="1063" priority="71">
      <formula>AND((K6/$K$5)&gt;0,(K6/$K$5)&lt;=0.2)</formula>
    </cfRule>
  </conditionalFormatting>
  <conditionalFormatting sqref="K6:K14">
    <cfRule type="expression" dxfId="1062" priority="72">
      <formula>AND((K6/$K$5)&gt;0.2,(K6/$K$5)&lt;=0.4)</formula>
    </cfRule>
  </conditionalFormatting>
  <conditionalFormatting sqref="K6:K14">
    <cfRule type="expression" dxfId="1061" priority="73">
      <formula>AND((K6/$K$5)&gt;0.4,(K6/$K$5)&lt;=0.6)</formula>
    </cfRule>
  </conditionalFormatting>
  <conditionalFormatting sqref="K6:K14">
    <cfRule type="expression" dxfId="1060" priority="74">
      <formula>AND((K6/$K$5)&gt;0.6,(K6/$K$5)&lt;=0.8)</formula>
    </cfRule>
  </conditionalFormatting>
  <conditionalFormatting sqref="K6:K14">
    <cfRule type="expression" dxfId="1059" priority="75">
      <formula>(K6/$K$5)&gt;0.8</formula>
    </cfRule>
  </conditionalFormatting>
  <conditionalFormatting sqref="L6:L14">
    <cfRule type="expression" dxfId="1058" priority="76">
      <formula>AND((L6/$L$5)&gt;0,(L6/$L$5)&lt;=0.2)</formula>
    </cfRule>
  </conditionalFormatting>
  <conditionalFormatting sqref="L6:L14">
    <cfRule type="expression" dxfId="1057" priority="77">
      <formula>AND((L6/$L$5)&gt;0.2,(L6/$L$5)&lt;=0.4)</formula>
    </cfRule>
  </conditionalFormatting>
  <conditionalFormatting sqref="L6:L14">
    <cfRule type="expression" dxfId="1056" priority="78">
      <formula>AND((L6/$L$5)&gt;0.4,(L6/$L$5)&lt;=0.6)</formula>
    </cfRule>
  </conditionalFormatting>
  <conditionalFormatting sqref="L6:L14">
    <cfRule type="expression" dxfId="1055" priority="79">
      <formula>AND((L6/$L$5)&gt;0.6,(L6/$L$5)&lt;=0.8)</formula>
    </cfRule>
  </conditionalFormatting>
  <conditionalFormatting sqref="L6:L14">
    <cfRule type="expression" dxfId="1054" priority="80">
      <formula>(L6/$L$5)&gt;0.8</formula>
    </cfRule>
  </conditionalFormatting>
  <conditionalFormatting sqref="M6:M12 M14">
    <cfRule type="expression" dxfId="1053" priority="81">
      <formula>AND((M6/$M$5)&gt;0,(M6/$M$5)&lt;=0.2)</formula>
    </cfRule>
  </conditionalFormatting>
  <conditionalFormatting sqref="M6:M12 M14">
    <cfRule type="expression" dxfId="1052" priority="82">
      <formula>AND((M6/$M$5)&gt;0.2,(M6/$M$5)&lt;=0.4)</formula>
    </cfRule>
  </conditionalFormatting>
  <conditionalFormatting sqref="M6:M12 M14">
    <cfRule type="expression" dxfId="1051" priority="83">
      <formula>AND((M6/$M$5)&gt;0.4,(M6/$M$5)&lt;=0.6)</formula>
    </cfRule>
  </conditionalFormatting>
  <conditionalFormatting sqref="M6:M12 M14">
    <cfRule type="expression" dxfId="1050" priority="84">
      <formula>AND((M6/$M$5)&gt;0.6,(M6/$M$5)&lt;=0.8)</formula>
    </cfRule>
  </conditionalFormatting>
  <conditionalFormatting sqref="M6:M12 M14">
    <cfRule type="expression" dxfId="1049" priority="85">
      <formula>(M6/$M$5)&gt;0.8</formula>
    </cfRule>
  </conditionalFormatting>
  <conditionalFormatting sqref="N6:N14">
    <cfRule type="expression" dxfId="1048" priority="86">
      <formula>AND((N6/$N$5)&gt;0,(N6/$N$5)&lt;=0.2)</formula>
    </cfRule>
  </conditionalFormatting>
  <conditionalFormatting sqref="N6:N14">
    <cfRule type="expression" dxfId="1047" priority="87">
      <formula>AND((N6/$N$5)&gt;0.2,(N6/$N$5)&lt;=0.4)</formula>
    </cfRule>
  </conditionalFormatting>
  <conditionalFormatting sqref="N6:N14">
    <cfRule type="expression" dxfId="1046" priority="88">
      <formula>AND((N6/$N$5)&gt;0.4,(N6/$N$5)&lt;=0.6)</formula>
    </cfRule>
  </conditionalFormatting>
  <conditionalFormatting sqref="N6:N14">
    <cfRule type="expression" dxfId="1045" priority="89">
      <formula>AND((N6/$N$5)&gt;0.6,(N6/$N$5)&lt;=0.8)</formula>
    </cfRule>
  </conditionalFormatting>
  <conditionalFormatting sqref="N6:N14">
    <cfRule type="expression" dxfId="1044" priority="90">
      <formula>(N6/$N$5)&gt;0.8</formula>
    </cfRule>
  </conditionalFormatting>
  <conditionalFormatting sqref="O6:O14">
    <cfRule type="expression" dxfId="1043" priority="91">
      <formula>AND((O6/$O$5)&gt;0,(O6/$O$5)&lt;=0.2)</formula>
    </cfRule>
  </conditionalFormatting>
  <conditionalFormatting sqref="O6:O14">
    <cfRule type="expression" dxfId="1042" priority="92">
      <formula>AND((O6/$O$5)&gt;0.2,(O6/$O$5)&lt;=0.4)</formula>
    </cfRule>
  </conditionalFormatting>
  <conditionalFormatting sqref="O6:O14">
    <cfRule type="expression" dxfId="1041" priority="93">
      <formula>AND((O6/$O$5)&gt;0.4,(O6/$O$5)&lt;=0.6)</formula>
    </cfRule>
  </conditionalFormatting>
  <conditionalFormatting sqref="O6:O14">
    <cfRule type="expression" dxfId="1040" priority="94">
      <formula>AND((O6/$O$5)&gt;0.6,(O6/$O$5)&lt;=0.8)</formula>
    </cfRule>
  </conditionalFormatting>
  <conditionalFormatting sqref="O6:O14">
    <cfRule type="expression" dxfId="1039" priority="95">
      <formula>(O6/$O$5)&gt;0.8</formula>
    </cfRule>
  </conditionalFormatting>
  <conditionalFormatting sqref="P6:P14">
    <cfRule type="expression" dxfId="1038" priority="96">
      <formula>AND((P6/$P$5)&gt;0,(P6/$P$5)&lt;=0.2)</formula>
    </cfRule>
  </conditionalFormatting>
  <conditionalFormatting sqref="P6:P14">
    <cfRule type="expression" dxfId="1037" priority="97">
      <formula>AND((P6/$P$5)&gt;0.2,(P6/$P$5)&lt;=0.4)</formula>
    </cfRule>
  </conditionalFormatting>
  <conditionalFormatting sqref="P6:P14">
    <cfRule type="expression" dxfId="1036" priority="98">
      <formula>AND((P6/$P$5)&gt;0.4,(P6/$P$5)&lt;=0.6)</formula>
    </cfRule>
  </conditionalFormatting>
  <conditionalFormatting sqref="P6:P14">
    <cfRule type="expression" dxfId="1035" priority="99">
      <formula>AND((P6/$P$5)&gt;0.6,(P6/$P$5)&lt;=0.8)</formula>
    </cfRule>
  </conditionalFormatting>
  <conditionalFormatting sqref="P6:P14">
    <cfRule type="expression" dxfId="1034" priority="100">
      <formula>(P6/$P$5)&gt;0.8</formula>
    </cfRule>
  </conditionalFormatting>
  <conditionalFormatting sqref="Q5:R14">
    <cfRule type="containsBlanks" dxfId="1033" priority="101">
      <formula>LEN(TRIM(Q5))=0</formula>
    </cfRule>
  </conditionalFormatting>
  <conditionalFormatting sqref="Q6:R14 D5:P5 D13:L13 N13:P13 D14:P14 D7:P12 D6:F6 H6:P6">
    <cfRule type="cellIs" dxfId="1032" priority="102" operator="equal">
      <formula>0</formula>
    </cfRule>
  </conditionalFormatting>
  <conditionalFormatting sqref="R5">
    <cfRule type="cellIs" dxfId="1031" priority="34" operator="greaterThan">
      <formula>100</formula>
    </cfRule>
  </conditionalFormatting>
  <conditionalFormatting sqref="R5">
    <cfRule type="cellIs" dxfId="1030" priority="33" operator="lessThan">
      <formula>100</formula>
    </cfRule>
  </conditionalFormatting>
  <conditionalFormatting sqref="R6:R14">
    <cfRule type="top10" dxfId="1029" priority="32" rank="3"/>
  </conditionalFormatting>
  <conditionalFormatting sqref="G12">
    <cfRule type="expression" dxfId="1028" priority="27">
      <formula>AND((G12/$I$5)&gt;0,(G12/$I$5)&lt;=0.2)</formula>
    </cfRule>
  </conditionalFormatting>
  <conditionalFormatting sqref="G12">
    <cfRule type="expression" dxfId="1027" priority="28">
      <formula>AND((G12/$I$5)&gt;0.2,(G12/$I$5)&lt;=0.4)</formula>
    </cfRule>
  </conditionalFormatting>
  <conditionalFormatting sqref="G12">
    <cfRule type="expression" dxfId="1026" priority="29">
      <formula>AND((G12/$I$5)&gt;0.4,(G12/$I$5)&lt;=0.6)</formula>
    </cfRule>
  </conditionalFormatting>
  <conditionalFormatting sqref="G12">
    <cfRule type="expression" dxfId="1025" priority="30">
      <formula>AND((G12/$I$5)&gt;0.6,(G12/$I$5)&lt;=0.8)</formula>
    </cfRule>
  </conditionalFormatting>
  <conditionalFormatting sqref="G12">
    <cfRule type="expression" dxfId="1024" priority="31">
      <formula>(G12/$I$5)&gt;0.8</formula>
    </cfRule>
  </conditionalFormatting>
  <conditionalFormatting sqref="G12">
    <cfRule type="expression" dxfId="1023" priority="22">
      <formula>AND((G12/$E$5)&gt;0,(G12/$E$5)&lt;=0.2)</formula>
    </cfRule>
  </conditionalFormatting>
  <conditionalFormatting sqref="G12">
    <cfRule type="expression" dxfId="1022" priority="23">
      <formula>AND((G12/$E$5)&gt;0.2,(G12/$E$5)&lt;=0.4)</formula>
    </cfRule>
  </conditionalFormatting>
  <conditionalFormatting sqref="G12">
    <cfRule type="expression" dxfId="1021" priority="24">
      <formula>AND((G12/$E$5)&gt;0.4,(G12/$E$5)&lt;=0.6)</formula>
    </cfRule>
  </conditionalFormatting>
  <conditionalFormatting sqref="G12">
    <cfRule type="expression" dxfId="1020" priority="25">
      <formula>AND((G12/$E$5)&gt;0.6,(G12/$E$5)&lt;=0.8)</formula>
    </cfRule>
  </conditionalFormatting>
  <conditionalFormatting sqref="G12">
    <cfRule type="expression" dxfId="1019" priority="26">
      <formula>(G12/$E$5)&gt;0.8</formula>
    </cfRule>
  </conditionalFormatting>
  <conditionalFormatting sqref="M13">
    <cfRule type="containsBlanks" dxfId="1018" priority="15">
      <formula>LEN(TRIM(M13))=0</formula>
    </cfRule>
  </conditionalFormatting>
  <conditionalFormatting sqref="M13">
    <cfRule type="expression" dxfId="1017" priority="16">
      <formula>AND((M13/$M$5)&gt;0,(M13/$M$5)&lt;=0.2)</formula>
    </cfRule>
  </conditionalFormatting>
  <conditionalFormatting sqref="M13">
    <cfRule type="expression" dxfId="1016" priority="17">
      <formula>AND((M13/$M$5)&gt;0.2,(M13/$M$5)&lt;=0.4)</formula>
    </cfRule>
  </conditionalFormatting>
  <conditionalFormatting sqref="M13">
    <cfRule type="expression" dxfId="1015" priority="18">
      <formula>AND((M13/$M$5)&gt;0.4,(M13/$M$5)&lt;=0.6)</formula>
    </cfRule>
  </conditionalFormatting>
  <conditionalFormatting sqref="M13">
    <cfRule type="expression" dxfId="1014" priority="19">
      <formula>AND((M13/$M$5)&gt;0.6,(M13/$M$5)&lt;=0.8)</formula>
    </cfRule>
  </conditionalFormatting>
  <conditionalFormatting sqref="M13">
    <cfRule type="expression" dxfId="1013" priority="20">
      <formula>(M13/$M$5)&gt;0.8</formula>
    </cfRule>
  </conditionalFormatting>
  <conditionalFormatting sqref="M13">
    <cfRule type="cellIs" dxfId="1012" priority="21" operator="equal">
      <formula>0</formula>
    </cfRule>
  </conditionalFormatting>
  <conditionalFormatting sqref="M14">
    <cfRule type="expression" dxfId="1011" priority="10">
      <formula>AND((M14/$L$5)&gt;0,(M14/$L$5)&lt;=0.2)</formula>
    </cfRule>
  </conditionalFormatting>
  <conditionalFormatting sqref="M14">
    <cfRule type="expression" dxfId="1010" priority="11">
      <formula>AND((M14/$L$5)&gt;0.2,(M14/$L$5)&lt;=0.4)</formula>
    </cfRule>
  </conditionalFormatting>
  <conditionalFormatting sqref="M14">
    <cfRule type="expression" dxfId="1009" priority="12">
      <formula>AND((M14/$L$5)&gt;0.4,(M14/$L$5)&lt;=0.6)</formula>
    </cfRule>
  </conditionalFormatting>
  <conditionalFormatting sqref="M14">
    <cfRule type="expression" dxfId="1008" priority="13">
      <formula>AND((M14/$L$5)&gt;0.6,(M14/$L$5)&lt;=0.8)</formula>
    </cfRule>
  </conditionalFormatting>
  <conditionalFormatting sqref="M14">
    <cfRule type="expression" dxfId="1007" priority="14">
      <formula>(M14/$L$5)&gt;0.8</formula>
    </cfRule>
  </conditionalFormatting>
  <conditionalFormatting sqref="G6">
    <cfRule type="containsBlanks" dxfId="1006" priority="3">
      <formula>LEN(TRIM(G6))=0</formula>
    </cfRule>
  </conditionalFormatting>
  <conditionalFormatting sqref="G6">
    <cfRule type="expression" dxfId="1005" priority="4">
      <formula>AND((G6/$J$5)&gt;0,(G6/$J$5)&lt;=0.2)</formula>
    </cfRule>
  </conditionalFormatting>
  <conditionalFormatting sqref="G6">
    <cfRule type="expression" dxfId="1004" priority="5">
      <formula>AND((G6/$J$5)&gt;0.2,(G6/$J$5)&lt;=0.4)</formula>
    </cfRule>
  </conditionalFormatting>
  <conditionalFormatting sqref="G6">
    <cfRule type="expression" dxfId="1003" priority="6">
      <formula>AND((G6/$J$5)&gt;0.4,(G6/$J$5)&lt;=0.62)</formula>
    </cfRule>
  </conditionalFormatting>
  <conditionalFormatting sqref="G6">
    <cfRule type="expression" dxfId="1002" priority="7">
      <formula>AND((G6/$J$5)&gt;0.6,(G6/$J$5)&lt;=0.8)</formula>
    </cfRule>
  </conditionalFormatting>
  <conditionalFormatting sqref="G6">
    <cfRule type="expression" dxfId="1001" priority="8">
      <formula>(G6/$J$5)&gt;0.8</formula>
    </cfRule>
  </conditionalFormatting>
  <conditionalFormatting sqref="G6">
    <cfRule type="cellIs" dxfId="1000" priority="9" operator="equal">
      <formula>0</formula>
    </cfRule>
  </conditionalFormatting>
  <conditionalFormatting sqref="D15:P15">
    <cfRule type="cellIs" dxfId="999" priority="2" operator="greaterThan">
      <formula>D5</formula>
    </cfRule>
  </conditionalFormatting>
  <conditionalFormatting sqref="D15:P15">
    <cfRule type="cellIs" dxfId="998" priority="1" operator="lessThan">
      <formula>D5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CD2A0-F06E-47C0-B420-365612323BFB}">
  <dimension ref="A1:V17"/>
  <sheetViews>
    <sheetView workbookViewId="0">
      <selection activeCell="M12" sqref="M12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5</v>
      </c>
      <c r="E5" s="30">
        <v>5</v>
      </c>
      <c r="F5" s="30">
        <v>4</v>
      </c>
      <c r="G5" s="30">
        <v>5</v>
      </c>
      <c r="H5" s="30">
        <v>5</v>
      </c>
      <c r="I5" s="30">
        <v>3</v>
      </c>
      <c r="J5" s="30">
        <v>5</v>
      </c>
      <c r="K5" s="30">
        <v>5</v>
      </c>
      <c r="L5" s="30">
        <v>5</v>
      </c>
      <c r="M5" s="30">
        <v>3</v>
      </c>
      <c r="N5" s="30">
        <v>4</v>
      </c>
      <c r="O5" s="30">
        <v>5</v>
      </c>
      <c r="P5" s="31">
        <v>4.5</v>
      </c>
      <c r="Q5" s="61">
        <f t="shared" ref="Q5:Q14" si="0">SUM(D5:P5)</f>
        <v>58.5</v>
      </c>
      <c r="R5" s="62">
        <f>IF($Q$5=0,"",SUM(Q6:Q14)/$Q$5*100)</f>
        <v>100.00000000000003</v>
      </c>
      <c r="S5" s="28"/>
      <c r="T5" s="27"/>
      <c r="U5" s="48"/>
      <c r="V5" s="47"/>
    </row>
    <row r="6" spans="1:22">
      <c r="A6" s="41"/>
      <c r="B6" s="46"/>
      <c r="C6" s="56" t="s">
        <v>53</v>
      </c>
      <c r="D6" s="32"/>
      <c r="E6" s="33">
        <v>3</v>
      </c>
      <c r="F6" s="33">
        <v>2.6</v>
      </c>
      <c r="G6" s="33"/>
      <c r="H6" s="68"/>
      <c r="I6" s="33"/>
      <c r="J6" s="33">
        <v>2</v>
      </c>
      <c r="K6" s="33"/>
      <c r="L6" s="33">
        <v>3</v>
      </c>
      <c r="M6" s="33">
        <v>1</v>
      </c>
      <c r="N6" s="33">
        <v>2</v>
      </c>
      <c r="O6" s="33">
        <v>4</v>
      </c>
      <c r="P6" s="34">
        <v>2.5</v>
      </c>
      <c r="Q6" s="63">
        <f t="shared" si="0"/>
        <v>20.100000000000001</v>
      </c>
      <c r="R6" s="64">
        <f t="shared" ref="R6:R14" si="1">IF($Q$5=0,0,Q6/$Q$5*100)</f>
        <v>34.358974358974358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>
        <v>3.5</v>
      </c>
      <c r="I7" s="33"/>
      <c r="J7" s="33"/>
      <c r="K7" s="33"/>
      <c r="L7" s="33"/>
      <c r="M7" s="33"/>
      <c r="N7" s="33"/>
      <c r="O7" s="33"/>
      <c r="P7" s="34"/>
      <c r="Q7" s="63">
        <f t="shared" si="0"/>
        <v>3.5</v>
      </c>
      <c r="R7" s="64">
        <f t="shared" si="1"/>
        <v>5.982905982905983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1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1</v>
      </c>
      <c r="R8" s="64">
        <f t="shared" si="1"/>
        <v>1.7094017094017095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2.7</v>
      </c>
      <c r="E9" s="33"/>
      <c r="F9" s="33"/>
      <c r="G9" s="33"/>
      <c r="H9" s="33"/>
      <c r="I9" s="33">
        <v>2.4</v>
      </c>
      <c r="J9" s="33"/>
      <c r="K9" s="33">
        <v>2.9</v>
      </c>
      <c r="L9" s="33"/>
      <c r="M9" s="33"/>
      <c r="N9" s="33"/>
      <c r="O9" s="33"/>
      <c r="P9" s="34"/>
      <c r="Q9" s="63">
        <f t="shared" si="0"/>
        <v>8</v>
      </c>
      <c r="R9" s="64">
        <f t="shared" si="1"/>
        <v>13.675213675213676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>
        <v>0.2</v>
      </c>
      <c r="H10" s="33"/>
      <c r="I10" s="33"/>
      <c r="J10" s="33"/>
      <c r="K10" s="33"/>
      <c r="L10" s="33"/>
      <c r="M10" s="33"/>
      <c r="N10" s="33"/>
      <c r="O10" s="33"/>
      <c r="P10" s="34"/>
      <c r="Q10" s="63">
        <f t="shared" si="0"/>
        <v>0.2</v>
      </c>
      <c r="R10" s="64">
        <f t="shared" si="1"/>
        <v>0.34188034188034189</v>
      </c>
      <c r="S10" s="28"/>
      <c r="T10" s="115"/>
      <c r="U10" s="48"/>
      <c r="V10" s="47"/>
    </row>
    <row r="11" spans="1:22">
      <c r="A11" s="41"/>
      <c r="B11" s="46"/>
      <c r="C11" s="56" t="s">
        <v>65</v>
      </c>
      <c r="D11" s="32"/>
      <c r="E11" s="33"/>
      <c r="F11" s="33"/>
      <c r="G11" s="33"/>
      <c r="H11" s="33"/>
      <c r="I11" s="33"/>
      <c r="J11" s="33"/>
      <c r="K11" s="33">
        <v>1</v>
      </c>
      <c r="L11" s="33"/>
      <c r="M11" s="33"/>
      <c r="N11" s="33"/>
      <c r="O11" s="33"/>
      <c r="P11" s="34"/>
      <c r="Q11" s="63">
        <f t="shared" si="0"/>
        <v>1</v>
      </c>
      <c r="R11" s="64">
        <f t="shared" si="1"/>
        <v>1.7094017094017095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1.5</v>
      </c>
      <c r="E12" s="33"/>
      <c r="F12" s="33">
        <v>0.3</v>
      </c>
      <c r="G12" s="33">
        <v>3.1</v>
      </c>
      <c r="H12" s="33"/>
      <c r="I12" s="33"/>
      <c r="J12" s="33">
        <v>2</v>
      </c>
      <c r="K12" s="33"/>
      <c r="L12" s="33">
        <v>1</v>
      </c>
      <c r="M12" s="33">
        <v>0.2</v>
      </c>
      <c r="N12" s="33"/>
      <c r="O12" s="33"/>
      <c r="P12" s="34"/>
      <c r="Q12" s="63">
        <f t="shared" si="0"/>
        <v>8.1</v>
      </c>
      <c r="R12" s="64">
        <f t="shared" si="1"/>
        <v>13.846153846153847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0.8</v>
      </c>
      <c r="E13" s="33">
        <v>1</v>
      </c>
      <c r="F13" s="33">
        <v>1</v>
      </c>
      <c r="G13" s="33">
        <v>1.5</v>
      </c>
      <c r="H13" s="33">
        <v>1.5</v>
      </c>
      <c r="I13" s="33">
        <v>0.4</v>
      </c>
      <c r="J13" s="33">
        <v>1</v>
      </c>
      <c r="K13" s="33">
        <v>1.1000000000000001</v>
      </c>
      <c r="L13" s="33">
        <v>1</v>
      </c>
      <c r="M13" s="33">
        <v>0.6</v>
      </c>
      <c r="N13" s="33">
        <v>0.5</v>
      </c>
      <c r="O13" s="33">
        <v>0.5</v>
      </c>
      <c r="P13" s="34">
        <v>1</v>
      </c>
      <c r="Q13" s="63">
        <f t="shared" si="0"/>
        <v>11.9</v>
      </c>
      <c r="R13" s="64">
        <f t="shared" si="1"/>
        <v>20.341880341880341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0.1</v>
      </c>
      <c r="G14" s="59">
        <v>0.2</v>
      </c>
      <c r="H14" s="59"/>
      <c r="I14" s="59">
        <v>0.2</v>
      </c>
      <c r="J14" s="59"/>
      <c r="K14" s="59"/>
      <c r="L14" s="59"/>
      <c r="M14" s="59">
        <v>1.2</v>
      </c>
      <c r="N14" s="59">
        <v>1.5</v>
      </c>
      <c r="O14" s="59">
        <v>0.5</v>
      </c>
      <c r="P14" s="60">
        <v>1</v>
      </c>
      <c r="Q14" s="65">
        <f t="shared" si="0"/>
        <v>4.7</v>
      </c>
      <c r="R14" s="66">
        <f t="shared" si="1"/>
        <v>8.0341880341880341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4</v>
      </c>
      <c r="G15" s="67">
        <f t="shared" si="2"/>
        <v>5.0000000000000009</v>
      </c>
      <c r="H15" s="67">
        <f t="shared" si="2"/>
        <v>5</v>
      </c>
      <c r="I15" s="67">
        <f t="shared" si="2"/>
        <v>3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3</v>
      </c>
      <c r="N15" s="67">
        <f t="shared" si="2"/>
        <v>4</v>
      </c>
      <c r="O15" s="67">
        <f t="shared" si="2"/>
        <v>5</v>
      </c>
      <c r="P15" s="67">
        <f t="shared" si="2"/>
        <v>4.5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997" priority="37">
      <formula>AND((D6/$D$5)&gt;0,(D6/$D$5)&lt;=0.2)</formula>
    </cfRule>
  </conditionalFormatting>
  <conditionalFormatting sqref="D6:D14">
    <cfRule type="expression" dxfId="996" priority="38">
      <formula>AND((D6/$D$5)&gt;0.2,(D6/$D$5)&lt;=0.4)</formula>
    </cfRule>
  </conditionalFormatting>
  <conditionalFormatting sqref="D6:D14">
    <cfRule type="expression" dxfId="995" priority="39">
      <formula>AND((D6/$D$5)*100&gt;40,(D6/$D$5)*100&lt;=60)</formula>
    </cfRule>
  </conditionalFormatting>
  <conditionalFormatting sqref="D6:D14">
    <cfRule type="expression" dxfId="994" priority="40">
      <formula>AND((D6/$D$5)&gt;0.6,(D6/$D$5)&lt;=0.8)</formula>
    </cfRule>
  </conditionalFormatting>
  <conditionalFormatting sqref="D6:D14">
    <cfRule type="expression" dxfId="993" priority="41">
      <formula>(D6/$D$5)&gt;0.8</formula>
    </cfRule>
  </conditionalFormatting>
  <conditionalFormatting sqref="E6:E14">
    <cfRule type="expression" dxfId="992" priority="42">
      <formula>AND((E6/$E$5)&gt;0,(E6/$E$5)&lt;=0.2)</formula>
    </cfRule>
  </conditionalFormatting>
  <conditionalFormatting sqref="E6:E14">
    <cfRule type="expression" dxfId="991" priority="43">
      <formula>AND((E6/$E$5)&gt;0.2,(E6/$E$5)&lt;=0.4)</formula>
    </cfRule>
  </conditionalFormatting>
  <conditionalFormatting sqref="E6:E14">
    <cfRule type="expression" dxfId="990" priority="44">
      <formula>AND((E6/$E$5)&gt;0.4,(E6/$E$5)&lt;=0.6)</formula>
    </cfRule>
  </conditionalFormatting>
  <conditionalFormatting sqref="E6:E14">
    <cfRule type="expression" dxfId="989" priority="45">
      <formula>AND((E6/$E$5)&gt;0.6,(E6/$E$5)&lt;=0.8)</formula>
    </cfRule>
  </conditionalFormatting>
  <conditionalFormatting sqref="E6:E14">
    <cfRule type="expression" dxfId="988" priority="46">
      <formula>(E6/$E$5)&gt;0.8</formula>
    </cfRule>
  </conditionalFormatting>
  <conditionalFormatting sqref="F6:F14">
    <cfRule type="expression" dxfId="987" priority="47">
      <formula>AND((F6/$F$5)&gt;0.2,(F6/$F$5)&lt;=0.4)</formula>
    </cfRule>
  </conditionalFormatting>
  <conditionalFormatting sqref="F6:F14">
    <cfRule type="expression" dxfId="986" priority="48">
      <formula>AND((F6/$F$5)*100&gt;0,(F6/$F$5)*100&lt;=20)</formula>
    </cfRule>
  </conditionalFormatting>
  <conditionalFormatting sqref="F6:F14">
    <cfRule type="expression" dxfId="985" priority="49">
      <formula>AND((F6/$F$5)*100&gt;40,(F6/$F$5)*100&lt;=60)</formula>
    </cfRule>
  </conditionalFormatting>
  <conditionalFormatting sqref="F6:F14">
    <cfRule type="expression" dxfId="984" priority="50">
      <formula>AND((F6/$F$5)*100&gt;60,(F6/$F$5)*100&lt;=80)</formula>
    </cfRule>
  </conditionalFormatting>
  <conditionalFormatting sqref="F6:F14">
    <cfRule type="expression" dxfId="983" priority="51">
      <formula>(F6/$F$5)&gt;0.8</formula>
    </cfRule>
  </conditionalFormatting>
  <conditionalFormatting sqref="G7:G14">
    <cfRule type="expression" dxfId="982" priority="52">
      <formula>AND((G7/$G$5)&gt;0,(G7/$G$5)&lt;=0.2)</formula>
    </cfRule>
  </conditionalFormatting>
  <conditionalFormatting sqref="G7:G14">
    <cfRule type="expression" dxfId="981" priority="53">
      <formula>AND((G7/$G$5)&gt;0.2,(G7/$G$5)&lt;=0.4)</formula>
    </cfRule>
  </conditionalFormatting>
  <conditionalFormatting sqref="G7:G14">
    <cfRule type="expression" dxfId="980" priority="54">
      <formula>AND((G7/$G$5)&gt;0.4,(G7/$G$5)&lt;=0.6)</formula>
    </cfRule>
  </conditionalFormatting>
  <conditionalFormatting sqref="G7:G14">
    <cfRule type="expression" dxfId="979" priority="55">
      <formula>AND((G7/$G$5)&gt;0.6,(G7/$G$5)*100&lt;=0.8)</formula>
    </cfRule>
  </conditionalFormatting>
  <conditionalFormatting sqref="G7:G14">
    <cfRule type="expression" dxfId="978" priority="56">
      <formula>(G7/$G$5)&gt;0.8</formula>
    </cfRule>
  </conditionalFormatting>
  <conditionalFormatting sqref="H6:H14">
    <cfRule type="expression" dxfId="977" priority="57">
      <formula>AND((H6/$H$5)&gt;0,(H6/$H$5)&lt;=0.2)</formula>
    </cfRule>
  </conditionalFormatting>
  <conditionalFormatting sqref="H6:H14">
    <cfRule type="expression" dxfId="976" priority="58">
      <formula>AND((H6/$H$5)&gt;0.2,(H6/$H$5)&lt;=0.4)</formula>
    </cfRule>
  </conditionalFormatting>
  <conditionalFormatting sqref="H6:H14">
    <cfRule type="expression" dxfId="975" priority="59">
      <formula>AND((H6/$H$5)&gt;0.4,(H6/$H$5)&lt;=0.6)</formula>
    </cfRule>
  </conditionalFormatting>
  <conditionalFormatting sqref="H6:H14">
    <cfRule type="expression" dxfId="974" priority="60">
      <formula>AND((H6/$H$5)&gt;0.6,(H6/$H$5)&lt;=0.8)</formula>
    </cfRule>
  </conditionalFormatting>
  <conditionalFormatting sqref="H6:H14">
    <cfRule type="expression" dxfId="973" priority="61">
      <formula>(H6/$H$5)&gt;0.8</formula>
    </cfRule>
  </conditionalFormatting>
  <conditionalFormatting sqref="D7:P12 D13:L13 N13:P13 D14:P14 D6:F6 H6:P6">
    <cfRule type="containsBlanks" dxfId="972" priority="62">
      <formula>LEN(TRIM(D6))=0</formula>
    </cfRule>
  </conditionalFormatting>
  <conditionalFormatting sqref="I6:I14">
    <cfRule type="expression" dxfId="971" priority="63">
      <formula>AND((I6/$I$5)&gt;0,(I6/$I$5)&lt;=0.2)</formula>
    </cfRule>
  </conditionalFormatting>
  <conditionalFormatting sqref="I6:I14">
    <cfRule type="expression" dxfId="970" priority="64">
      <formula>AND((I6/$I$5)&gt;0.2,(I6/$I$5)&lt;=0.4)</formula>
    </cfRule>
  </conditionalFormatting>
  <conditionalFormatting sqref="I6:I14">
    <cfRule type="expression" dxfId="969" priority="65">
      <formula>AND((I6/$I$5)&gt;0.4,(I6/$I$5)&lt;=0.6)</formula>
    </cfRule>
  </conditionalFormatting>
  <conditionalFormatting sqref="I6:I14">
    <cfRule type="expression" dxfId="968" priority="66">
      <formula>AND((I6/$I$5)&gt;0.6,(I6/$I$5)&lt;=0.8)</formula>
    </cfRule>
  </conditionalFormatting>
  <conditionalFormatting sqref="I6:I14">
    <cfRule type="expression" dxfId="967" priority="67">
      <formula>(I6/$I$5)&gt;0.8</formula>
    </cfRule>
  </conditionalFormatting>
  <conditionalFormatting sqref="J6:J14">
    <cfRule type="expression" dxfId="966" priority="68">
      <formula>AND((J6/$J$5)&gt;0,(J6/$J$5)&lt;=0.2)</formula>
    </cfRule>
  </conditionalFormatting>
  <conditionalFormatting sqref="J6:J14">
    <cfRule type="expression" dxfId="965" priority="69">
      <formula>AND((J6/$J$5)&gt;0.2,(J6/$J$5)&lt;=0.4)</formula>
    </cfRule>
  </conditionalFormatting>
  <conditionalFormatting sqref="J6:J14">
    <cfRule type="expression" dxfId="964" priority="70">
      <formula>AND((J6/$J$5)&gt;0.4,(J6/$J$5)&lt;=0.62)</formula>
    </cfRule>
  </conditionalFormatting>
  <conditionalFormatting sqref="J6:J14">
    <cfRule type="expression" dxfId="963" priority="71">
      <formula>AND((J6/$J$5)&gt;0.6,(J6/$J$5)&lt;=0.8)</formula>
    </cfRule>
  </conditionalFormatting>
  <conditionalFormatting sqref="J6:J14">
    <cfRule type="expression" dxfId="962" priority="72">
      <formula>(J6/$J$5)&gt;0.8</formula>
    </cfRule>
  </conditionalFormatting>
  <conditionalFormatting sqref="K6:K14">
    <cfRule type="expression" dxfId="961" priority="73">
      <formula>AND((K6/$K$5)&gt;0,(K6/$K$5)&lt;=0.2)</formula>
    </cfRule>
  </conditionalFormatting>
  <conditionalFormatting sqref="K6:K14">
    <cfRule type="expression" dxfId="960" priority="74">
      <formula>AND((K6/$K$5)&gt;0.2,(K6/$K$5)&lt;=0.4)</formula>
    </cfRule>
  </conditionalFormatting>
  <conditionalFormatting sqref="K6:K14">
    <cfRule type="expression" dxfId="959" priority="75">
      <formula>AND((K6/$K$5)&gt;0.4,(K6/$K$5)&lt;=0.6)</formula>
    </cfRule>
  </conditionalFormatting>
  <conditionalFormatting sqref="K6:K14">
    <cfRule type="expression" dxfId="958" priority="76">
      <formula>AND((K6/$K$5)&gt;0.6,(K6/$K$5)&lt;=0.8)</formula>
    </cfRule>
  </conditionalFormatting>
  <conditionalFormatting sqref="K6:K14">
    <cfRule type="expression" dxfId="957" priority="77">
      <formula>(K6/$K$5)&gt;0.8</formula>
    </cfRule>
  </conditionalFormatting>
  <conditionalFormatting sqref="L6:L14">
    <cfRule type="expression" dxfId="956" priority="78">
      <formula>AND((L6/$L$5)&gt;0,(L6/$L$5)&lt;=0.2)</formula>
    </cfRule>
  </conditionalFormatting>
  <conditionalFormatting sqref="L6:L14">
    <cfRule type="expression" dxfId="955" priority="79">
      <formula>AND((L6/$L$5)&gt;0.2,(L6/$L$5)&lt;=0.4)</formula>
    </cfRule>
  </conditionalFormatting>
  <conditionalFormatting sqref="L6:L14">
    <cfRule type="expression" dxfId="954" priority="80">
      <formula>AND((L6/$L$5)&gt;0.4,(L6/$L$5)&lt;=0.6)</formula>
    </cfRule>
  </conditionalFormatting>
  <conditionalFormatting sqref="L6:L14">
    <cfRule type="expression" dxfId="953" priority="81">
      <formula>AND((L6/$L$5)&gt;0.6,(L6/$L$5)&lt;=0.8)</formula>
    </cfRule>
  </conditionalFormatting>
  <conditionalFormatting sqref="L6:L14">
    <cfRule type="expression" dxfId="952" priority="82">
      <formula>(L6/$L$5)&gt;0.8</formula>
    </cfRule>
  </conditionalFormatting>
  <conditionalFormatting sqref="M6:M12 M14">
    <cfRule type="expression" dxfId="951" priority="83">
      <formula>AND((M6/$M$5)&gt;0,(M6/$M$5)&lt;=0.2)</formula>
    </cfRule>
  </conditionalFormatting>
  <conditionalFormatting sqref="M6:M12 M14">
    <cfRule type="expression" dxfId="950" priority="84">
      <formula>AND((M6/$M$5)&gt;0.2,(M6/$M$5)&lt;=0.4)</formula>
    </cfRule>
  </conditionalFormatting>
  <conditionalFormatting sqref="M6:M12 M14">
    <cfRule type="expression" dxfId="949" priority="85">
      <formula>AND((M6/$M$5)&gt;0.4,(M6/$M$5)&lt;=0.6)</formula>
    </cfRule>
  </conditionalFormatting>
  <conditionalFormatting sqref="M6:M12 M14">
    <cfRule type="expression" dxfId="948" priority="86">
      <formula>AND((M6/$M$5)&gt;0.6,(M6/$M$5)&lt;=0.8)</formula>
    </cfRule>
  </conditionalFormatting>
  <conditionalFormatting sqref="M6:M12 M14">
    <cfRule type="expression" dxfId="947" priority="87">
      <formula>(M6/$M$5)&gt;0.8</formula>
    </cfRule>
  </conditionalFormatting>
  <conditionalFormatting sqref="N6:N14">
    <cfRule type="expression" dxfId="946" priority="88">
      <formula>AND((N6/$N$5)&gt;0,(N6/$N$5)&lt;=0.2)</formula>
    </cfRule>
  </conditionalFormatting>
  <conditionalFormatting sqref="N6:N14">
    <cfRule type="expression" dxfId="945" priority="89">
      <formula>AND((N6/$N$5)&gt;0.2,(N6/$N$5)&lt;=0.4)</formula>
    </cfRule>
  </conditionalFormatting>
  <conditionalFormatting sqref="N6:N14">
    <cfRule type="expression" dxfId="944" priority="90">
      <formula>AND((N6/$N$5)&gt;0.4,(N6/$N$5)&lt;=0.6)</formula>
    </cfRule>
  </conditionalFormatting>
  <conditionalFormatting sqref="N6:N14">
    <cfRule type="expression" dxfId="943" priority="91">
      <formula>AND((N6/$N$5)&gt;0.6,(N6/$N$5)&lt;=0.8)</formula>
    </cfRule>
  </conditionalFormatting>
  <conditionalFormatting sqref="N6:N14">
    <cfRule type="expression" dxfId="942" priority="92">
      <formula>(N6/$N$5)&gt;0.8</formula>
    </cfRule>
  </conditionalFormatting>
  <conditionalFormatting sqref="O6:O14">
    <cfRule type="expression" dxfId="941" priority="93">
      <formula>AND((O6/$O$5)&gt;0,(O6/$O$5)&lt;=0.2)</formula>
    </cfRule>
  </conditionalFormatting>
  <conditionalFormatting sqref="O6:O14">
    <cfRule type="expression" dxfId="940" priority="94">
      <formula>AND((O6/$O$5)&gt;0.2,(O6/$O$5)&lt;=0.4)</formula>
    </cfRule>
  </conditionalFormatting>
  <conditionalFormatting sqref="O6:O14">
    <cfRule type="expression" dxfId="939" priority="95">
      <formula>AND((O6/$O$5)&gt;0.4,(O6/$O$5)&lt;=0.6)</formula>
    </cfRule>
  </conditionalFormatting>
  <conditionalFormatting sqref="O6:O14">
    <cfRule type="expression" dxfId="938" priority="96">
      <formula>AND((O6/$O$5)&gt;0.6,(O6/$O$5)&lt;=0.8)</formula>
    </cfRule>
  </conditionalFormatting>
  <conditionalFormatting sqref="O6:O14">
    <cfRule type="expression" dxfId="937" priority="97">
      <formula>(O6/$O$5)&gt;0.8</formula>
    </cfRule>
  </conditionalFormatting>
  <conditionalFormatting sqref="P6:P14">
    <cfRule type="expression" dxfId="936" priority="98">
      <formula>AND((P6/$P$5)&gt;0,(P6/$P$5)&lt;=0.2)</formula>
    </cfRule>
  </conditionalFormatting>
  <conditionalFormatting sqref="P6:P14">
    <cfRule type="expression" dxfId="935" priority="99">
      <formula>AND((P6/$P$5)&gt;0.2,(P6/$P$5)&lt;=0.4)</formula>
    </cfRule>
  </conditionalFormatting>
  <conditionalFormatting sqref="P6:P14">
    <cfRule type="expression" dxfId="934" priority="100">
      <formula>AND((P6/$P$5)&gt;0.4,(P6/$P$5)&lt;=0.6)</formula>
    </cfRule>
  </conditionalFormatting>
  <conditionalFormatting sqref="P6:P14">
    <cfRule type="expression" dxfId="933" priority="101">
      <formula>AND((P6/$P$5)&gt;0.6,(P6/$P$5)&lt;=0.8)</formula>
    </cfRule>
  </conditionalFormatting>
  <conditionalFormatting sqref="P6:P14">
    <cfRule type="expression" dxfId="932" priority="102">
      <formula>(P6/$P$5)&gt;0.8</formula>
    </cfRule>
  </conditionalFormatting>
  <conditionalFormatting sqref="Q5:R14">
    <cfRule type="containsBlanks" dxfId="931" priority="103">
      <formula>LEN(TRIM(Q5))=0</formula>
    </cfRule>
  </conditionalFormatting>
  <conditionalFormatting sqref="Q6:R14 D5:P5 D13:L13 N13:P13 D14:P14 D7:P12 D6:F6 H6:P6">
    <cfRule type="cellIs" dxfId="930" priority="104" operator="equal">
      <formula>0</formula>
    </cfRule>
  </conditionalFormatting>
  <conditionalFormatting sqref="R5">
    <cfRule type="cellIs" dxfId="929" priority="36" operator="greaterThan">
      <formula>100</formula>
    </cfRule>
  </conditionalFormatting>
  <conditionalFormatting sqref="R5">
    <cfRule type="cellIs" dxfId="928" priority="35" operator="lessThan">
      <formula>100</formula>
    </cfRule>
  </conditionalFormatting>
  <conditionalFormatting sqref="R6:R14">
    <cfRule type="top10" dxfId="927" priority="34" rank="3"/>
  </conditionalFormatting>
  <conditionalFormatting sqref="G12">
    <cfRule type="expression" dxfId="926" priority="29">
      <formula>AND((G12/$I$5)&gt;0,(G12/$I$5)&lt;=0.2)</formula>
    </cfRule>
  </conditionalFormatting>
  <conditionalFormatting sqref="G12">
    <cfRule type="expression" dxfId="925" priority="30">
      <formula>AND((G12/$I$5)&gt;0.2,(G12/$I$5)&lt;=0.4)</formula>
    </cfRule>
  </conditionalFormatting>
  <conditionalFormatting sqref="G12">
    <cfRule type="expression" dxfId="924" priority="31">
      <formula>AND((G12/$I$5)&gt;0.4,(G12/$I$5)&lt;=0.6)</formula>
    </cfRule>
  </conditionalFormatting>
  <conditionalFormatting sqref="G12">
    <cfRule type="expression" dxfId="923" priority="32">
      <formula>AND((G12/$I$5)&gt;0.6,(G12/$I$5)&lt;=0.8)</formula>
    </cfRule>
  </conditionalFormatting>
  <conditionalFormatting sqref="G12">
    <cfRule type="expression" dxfId="922" priority="33">
      <formula>(G12/$I$5)&gt;0.8</formula>
    </cfRule>
  </conditionalFormatting>
  <conditionalFormatting sqref="G12">
    <cfRule type="expression" dxfId="921" priority="24">
      <formula>AND((G12/$E$5)&gt;0,(G12/$E$5)&lt;=0.2)</formula>
    </cfRule>
  </conditionalFormatting>
  <conditionalFormatting sqref="G12">
    <cfRule type="expression" dxfId="920" priority="25">
      <formula>AND((G12/$E$5)&gt;0.2,(G12/$E$5)&lt;=0.4)</formula>
    </cfRule>
  </conditionalFormatting>
  <conditionalFormatting sqref="G12">
    <cfRule type="expression" dxfId="919" priority="26">
      <formula>AND((G12/$E$5)&gt;0.4,(G12/$E$5)&lt;=0.6)</formula>
    </cfRule>
  </conditionalFormatting>
  <conditionalFormatting sqref="G12">
    <cfRule type="expression" dxfId="918" priority="27">
      <formula>AND((G12/$E$5)&gt;0.6,(G12/$E$5)&lt;=0.8)</formula>
    </cfRule>
  </conditionalFormatting>
  <conditionalFormatting sqref="G12">
    <cfRule type="expression" dxfId="917" priority="28">
      <formula>(G12/$E$5)&gt;0.8</formula>
    </cfRule>
  </conditionalFormatting>
  <conditionalFormatting sqref="M13">
    <cfRule type="containsBlanks" dxfId="916" priority="17">
      <formula>LEN(TRIM(M13))=0</formula>
    </cfRule>
  </conditionalFormatting>
  <conditionalFormatting sqref="M13">
    <cfRule type="expression" dxfId="915" priority="18">
      <formula>AND((M13/$M$5)&gt;0,(M13/$M$5)&lt;=0.2)</formula>
    </cfRule>
  </conditionalFormatting>
  <conditionalFormatting sqref="M13">
    <cfRule type="expression" dxfId="914" priority="19">
      <formula>AND((M13/$M$5)&gt;0.2,(M13/$M$5)&lt;=0.4)</formula>
    </cfRule>
  </conditionalFormatting>
  <conditionalFormatting sqref="M13">
    <cfRule type="expression" dxfId="913" priority="20">
      <formula>AND((M13/$M$5)&gt;0.4,(M13/$M$5)&lt;=0.6)</formula>
    </cfRule>
  </conditionalFormatting>
  <conditionalFormatting sqref="M13">
    <cfRule type="expression" dxfId="912" priority="21">
      <formula>AND((M13/$M$5)&gt;0.6,(M13/$M$5)&lt;=0.8)</formula>
    </cfRule>
  </conditionalFormatting>
  <conditionalFormatting sqref="M13">
    <cfRule type="expression" dxfId="911" priority="22">
      <formula>(M13/$M$5)&gt;0.8</formula>
    </cfRule>
  </conditionalFormatting>
  <conditionalFormatting sqref="M13">
    <cfRule type="cellIs" dxfId="910" priority="23" operator="equal">
      <formula>0</formula>
    </cfRule>
  </conditionalFormatting>
  <conditionalFormatting sqref="M14">
    <cfRule type="expression" dxfId="909" priority="12">
      <formula>AND((M14/$L$5)&gt;0,(M14/$L$5)&lt;=0.2)</formula>
    </cfRule>
  </conditionalFormatting>
  <conditionalFormatting sqref="M14">
    <cfRule type="expression" dxfId="908" priority="13">
      <formula>AND((M14/$L$5)&gt;0.2,(M14/$L$5)&lt;=0.4)</formula>
    </cfRule>
  </conditionalFormatting>
  <conditionalFormatting sqref="M14">
    <cfRule type="expression" dxfId="907" priority="14">
      <formula>AND((M14/$L$5)&gt;0.4,(M14/$L$5)&lt;=0.6)</formula>
    </cfRule>
  </conditionalFormatting>
  <conditionalFormatting sqref="M14">
    <cfRule type="expression" dxfId="906" priority="15">
      <formula>AND((M14/$L$5)&gt;0.6,(M14/$L$5)&lt;=0.8)</formula>
    </cfRule>
  </conditionalFormatting>
  <conditionalFormatting sqref="M14">
    <cfRule type="expression" dxfId="905" priority="16">
      <formula>(M14/$L$5)&gt;0.8</formula>
    </cfRule>
  </conditionalFormatting>
  <conditionalFormatting sqref="G6">
    <cfRule type="containsBlanks" dxfId="904" priority="5">
      <formula>LEN(TRIM(G6))=0</formula>
    </cfRule>
  </conditionalFormatting>
  <conditionalFormatting sqref="G6">
    <cfRule type="expression" dxfId="903" priority="6">
      <formula>AND((G6/$J$5)&gt;0,(G6/$J$5)&lt;=0.2)</formula>
    </cfRule>
  </conditionalFormatting>
  <conditionalFormatting sqref="G6">
    <cfRule type="expression" dxfId="902" priority="7">
      <formula>AND((G6/$J$5)&gt;0.2,(G6/$J$5)&lt;=0.4)</formula>
    </cfRule>
  </conditionalFormatting>
  <conditionalFormatting sqref="G6">
    <cfRule type="expression" dxfId="901" priority="8">
      <formula>AND((G6/$J$5)&gt;0.4,(G6/$J$5)&lt;=0.62)</formula>
    </cfRule>
  </conditionalFormatting>
  <conditionalFormatting sqref="G6">
    <cfRule type="expression" dxfId="900" priority="9">
      <formula>AND((G6/$J$5)&gt;0.6,(G6/$J$5)&lt;=0.8)</formula>
    </cfRule>
  </conditionalFormatting>
  <conditionalFormatting sqref="G6">
    <cfRule type="expression" dxfId="899" priority="10">
      <formula>(G6/$J$5)&gt;0.8</formula>
    </cfRule>
  </conditionalFormatting>
  <conditionalFormatting sqref="G6">
    <cfRule type="cellIs" dxfId="898" priority="11" operator="equal">
      <formula>0</formula>
    </cfRule>
  </conditionalFormatting>
  <conditionalFormatting sqref="D15:P15">
    <cfRule type="cellIs" dxfId="897" priority="2" operator="greaterThan">
      <formula>D5</formula>
    </cfRule>
  </conditionalFormatting>
  <conditionalFormatting sqref="D15:P15">
    <cfRule type="cellIs" dxfId="896" priority="1" operator="lessThan">
      <formula>D5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5D91-4C1A-458B-AD7A-4EC6E1770F66}">
  <dimension ref="A1:V17"/>
  <sheetViews>
    <sheetView topLeftCell="A2" workbookViewId="0">
      <selection activeCell="P5" sqref="P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3.5</v>
      </c>
      <c r="E5" s="30">
        <v>4</v>
      </c>
      <c r="F5" s="30">
        <v>3</v>
      </c>
      <c r="G5" s="30">
        <v>4</v>
      </c>
      <c r="H5" s="30">
        <v>2</v>
      </c>
      <c r="I5" s="30"/>
      <c r="J5" s="30">
        <v>4</v>
      </c>
      <c r="K5" s="30">
        <v>4</v>
      </c>
      <c r="L5" s="30">
        <v>3</v>
      </c>
      <c r="M5" s="30">
        <v>4</v>
      </c>
      <c r="N5" s="30">
        <v>3</v>
      </c>
      <c r="O5" s="30">
        <v>4</v>
      </c>
      <c r="P5" s="31">
        <v>4</v>
      </c>
      <c r="Q5" s="61">
        <f t="shared" ref="Q5:Q14" si="0">SUM(D5:P5)</f>
        <v>42.5</v>
      </c>
      <c r="R5" s="62">
        <f>IF($Q$5=0,"",SUM(Q6:Q14)/$Q$5*100)</f>
        <v>99.999999999999972</v>
      </c>
      <c r="S5" s="28"/>
      <c r="T5" s="27"/>
      <c r="U5" s="48"/>
      <c r="V5" s="47"/>
    </row>
    <row r="6" spans="1:22">
      <c r="A6" s="41"/>
      <c r="B6" s="46"/>
      <c r="C6" s="56" t="s">
        <v>53</v>
      </c>
      <c r="D6" s="32">
        <v>1</v>
      </c>
      <c r="E6" s="33">
        <v>1</v>
      </c>
      <c r="F6" s="33">
        <v>1.9</v>
      </c>
      <c r="G6" s="33">
        <v>2.7</v>
      </c>
      <c r="H6" s="68"/>
      <c r="I6" s="33"/>
      <c r="J6" s="33">
        <v>2.8</v>
      </c>
      <c r="K6" s="33">
        <v>0.3</v>
      </c>
      <c r="L6" s="33">
        <v>2.7</v>
      </c>
      <c r="M6" s="33">
        <v>0.9</v>
      </c>
      <c r="N6" s="33">
        <v>2.5</v>
      </c>
      <c r="O6" s="33">
        <v>2</v>
      </c>
      <c r="P6" s="34">
        <v>1.5</v>
      </c>
      <c r="Q6" s="63">
        <f t="shared" si="0"/>
        <v>19.299999999999997</v>
      </c>
      <c r="R6" s="64">
        <f>IF($Q$5=0,0,Q6/$Q$5*100)</f>
        <v>45.411764705882348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>
        <v>1.7</v>
      </c>
      <c r="I7" s="33"/>
      <c r="J7" s="33"/>
      <c r="K7" s="33"/>
      <c r="L7" s="33"/>
      <c r="M7" s="33"/>
      <c r="N7" s="33"/>
      <c r="O7" s="33"/>
      <c r="P7" s="34"/>
      <c r="Q7" s="63">
        <f t="shared" si="0"/>
        <v>1.7</v>
      </c>
      <c r="R7" s="64">
        <f t="shared" ref="R7:R14" si="1">IF($Q$5=0,0,Q7/$Q$5*100)</f>
        <v>4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2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2</v>
      </c>
      <c r="R8" s="64">
        <f t="shared" si="1"/>
        <v>4.7058823529411766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1.5</v>
      </c>
      <c r="E9" s="33"/>
      <c r="F9" s="33"/>
      <c r="G9" s="33"/>
      <c r="H9" s="33"/>
      <c r="I9" s="33"/>
      <c r="J9" s="33"/>
      <c r="K9" s="33">
        <v>3</v>
      </c>
      <c r="L9" s="33"/>
      <c r="M9" s="33"/>
      <c r="N9" s="33"/>
      <c r="O9" s="33"/>
      <c r="P9" s="34"/>
      <c r="Q9" s="63">
        <f t="shared" si="0"/>
        <v>4.5</v>
      </c>
      <c r="R9" s="64">
        <f t="shared" si="1"/>
        <v>10.588235294117647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0.5</v>
      </c>
      <c r="K10" s="33"/>
      <c r="L10" s="33"/>
      <c r="M10" s="33"/>
      <c r="N10" s="33"/>
      <c r="O10" s="33">
        <v>0.5</v>
      </c>
      <c r="P10" s="34"/>
      <c r="Q10" s="63">
        <f t="shared" si="0"/>
        <v>1</v>
      </c>
      <c r="R10" s="64">
        <f t="shared" si="1"/>
        <v>2.3529411764705883</v>
      </c>
      <c r="S10" s="28"/>
      <c r="T10" s="115"/>
      <c r="U10" s="48"/>
      <c r="V10" s="47"/>
    </row>
    <row r="11" spans="1:22">
      <c r="A11" s="41"/>
      <c r="B11" s="46"/>
      <c r="C11" s="56" t="s">
        <v>92</v>
      </c>
      <c r="D11" s="32"/>
      <c r="E11" s="33"/>
      <c r="F11" s="33"/>
      <c r="G11" s="33"/>
      <c r="H11" s="33"/>
      <c r="I11" s="33"/>
      <c r="J11" s="33"/>
      <c r="K11" s="33">
        <v>0.2</v>
      </c>
      <c r="L11" s="33"/>
      <c r="M11" s="33"/>
      <c r="N11" s="33"/>
      <c r="O11" s="33"/>
      <c r="P11" s="34"/>
      <c r="Q11" s="63">
        <f t="shared" si="0"/>
        <v>0.2</v>
      </c>
      <c r="R11" s="64">
        <f t="shared" si="1"/>
        <v>0.4705882352941177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0.5</v>
      </c>
      <c r="E12" s="33">
        <v>0.25</v>
      </c>
      <c r="F12" s="33">
        <v>0.6</v>
      </c>
      <c r="G12" s="33">
        <v>0.5</v>
      </c>
      <c r="H12" s="33"/>
      <c r="I12" s="33"/>
      <c r="J12" s="33"/>
      <c r="K12" s="33">
        <v>0.2</v>
      </c>
      <c r="L12" s="33"/>
      <c r="M12" s="33"/>
      <c r="N12" s="33">
        <v>0.1</v>
      </c>
      <c r="O12" s="33"/>
      <c r="P12" s="34"/>
      <c r="Q12" s="63">
        <f t="shared" si="0"/>
        <v>2.1500000000000004</v>
      </c>
      <c r="R12" s="64">
        <f t="shared" si="1"/>
        <v>5.0588235294117654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0.5</v>
      </c>
      <c r="E13" s="33">
        <v>0.75</v>
      </c>
      <c r="F13" s="33">
        <v>0.5</v>
      </c>
      <c r="G13" s="33">
        <v>0.8</v>
      </c>
      <c r="H13" s="33">
        <v>0.3</v>
      </c>
      <c r="I13" s="33"/>
      <c r="J13" s="33"/>
      <c r="K13" s="33">
        <v>0.3</v>
      </c>
      <c r="L13" s="33">
        <v>0.3</v>
      </c>
      <c r="M13" s="33">
        <v>0.8</v>
      </c>
      <c r="N13" s="33">
        <v>0.2</v>
      </c>
      <c r="O13" s="33">
        <v>0.8</v>
      </c>
      <c r="P13" s="34">
        <v>0.8</v>
      </c>
      <c r="Q13" s="63">
        <f t="shared" si="0"/>
        <v>6.0499999999999989</v>
      </c>
      <c r="R13" s="64">
        <f t="shared" si="1"/>
        <v>14.235294117647058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/>
      <c r="G14" s="59"/>
      <c r="H14" s="59"/>
      <c r="I14" s="59"/>
      <c r="J14" s="59">
        <v>0.7</v>
      </c>
      <c r="K14" s="59"/>
      <c r="L14" s="59"/>
      <c r="M14" s="59">
        <v>2.2999999999999998</v>
      </c>
      <c r="N14" s="59">
        <v>0.2</v>
      </c>
      <c r="O14" s="59">
        <v>0.7</v>
      </c>
      <c r="P14" s="60">
        <v>1.7</v>
      </c>
      <c r="Q14" s="65">
        <f t="shared" si="0"/>
        <v>5.6000000000000005</v>
      </c>
      <c r="R14" s="66">
        <f t="shared" si="1"/>
        <v>13.176470588235295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3.5</v>
      </c>
      <c r="E15" s="67">
        <f t="shared" si="2"/>
        <v>4</v>
      </c>
      <c r="F15" s="67">
        <f t="shared" si="2"/>
        <v>3</v>
      </c>
      <c r="G15" s="67">
        <f t="shared" si="2"/>
        <v>4</v>
      </c>
      <c r="H15" s="67">
        <f t="shared" si="2"/>
        <v>2</v>
      </c>
      <c r="I15" s="67">
        <f t="shared" si="2"/>
        <v>0</v>
      </c>
      <c r="J15" s="67">
        <f t="shared" si="2"/>
        <v>4</v>
      </c>
      <c r="K15" s="67">
        <f t="shared" si="2"/>
        <v>4</v>
      </c>
      <c r="L15" s="67">
        <f t="shared" si="2"/>
        <v>3</v>
      </c>
      <c r="M15" s="67">
        <f t="shared" si="2"/>
        <v>4</v>
      </c>
      <c r="N15" s="67">
        <f t="shared" si="2"/>
        <v>3.0000000000000004</v>
      </c>
      <c r="O15" s="67">
        <f t="shared" si="2"/>
        <v>4</v>
      </c>
      <c r="P15" s="67">
        <f t="shared" si="2"/>
        <v>4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895" priority="33">
      <formula>AND((D6/$D$5)&gt;0,(D6/$D$5)&lt;=0.2)</formula>
    </cfRule>
  </conditionalFormatting>
  <conditionalFormatting sqref="D6:D14">
    <cfRule type="expression" dxfId="894" priority="34">
      <formula>AND((D6/$D$5)&gt;0.2,(D6/$D$5)&lt;=0.4)</formula>
    </cfRule>
  </conditionalFormatting>
  <conditionalFormatting sqref="D6:D14">
    <cfRule type="expression" dxfId="893" priority="35">
      <formula>AND((D6/$D$5)*100&gt;40,(D6/$D$5)*100&lt;=60)</formula>
    </cfRule>
  </conditionalFormatting>
  <conditionalFormatting sqref="D6:D14">
    <cfRule type="expression" dxfId="892" priority="36">
      <formula>AND((D6/$D$5)&gt;0.6,(D6/$D$5)&lt;=0.8)</formula>
    </cfRule>
  </conditionalFormatting>
  <conditionalFormatting sqref="D6:D14">
    <cfRule type="expression" dxfId="891" priority="37">
      <formula>(D6/$D$5)&gt;0.8</formula>
    </cfRule>
  </conditionalFormatting>
  <conditionalFormatting sqref="E6:E14">
    <cfRule type="expression" dxfId="890" priority="38">
      <formula>AND((E6/$E$5)&gt;0,(E6/$E$5)&lt;=0.2)</formula>
    </cfRule>
  </conditionalFormatting>
  <conditionalFormatting sqref="E6:E14">
    <cfRule type="expression" dxfId="889" priority="39">
      <formula>AND((E6/$E$5)&gt;0.2,(E6/$E$5)&lt;=0.4)</formula>
    </cfRule>
  </conditionalFormatting>
  <conditionalFormatting sqref="E6:E14">
    <cfRule type="expression" dxfId="888" priority="40">
      <formula>AND((E6/$E$5)&gt;0.4,(E6/$E$5)&lt;=0.6)</formula>
    </cfRule>
  </conditionalFormatting>
  <conditionalFormatting sqref="E6:E14">
    <cfRule type="expression" dxfId="887" priority="41">
      <formula>AND((E6/$E$5)&gt;0.6,(E6/$E$5)&lt;=0.8)</formula>
    </cfRule>
  </conditionalFormatting>
  <conditionalFormatting sqref="E6:E14">
    <cfRule type="expression" dxfId="886" priority="42">
      <formula>(E6/$E$5)&gt;0.8</formula>
    </cfRule>
  </conditionalFormatting>
  <conditionalFormatting sqref="F6:F14">
    <cfRule type="expression" dxfId="885" priority="43">
      <formula>AND((F6/$F$5)&gt;0.2,(F6/$F$5)&lt;=0.4)</formula>
    </cfRule>
  </conditionalFormatting>
  <conditionalFormatting sqref="F6:F14">
    <cfRule type="expression" dxfId="884" priority="44">
      <formula>AND((F6/$F$5)*100&gt;0,(F6/$F$5)*100&lt;=20)</formula>
    </cfRule>
  </conditionalFormatting>
  <conditionalFormatting sqref="F6:F14">
    <cfRule type="expression" dxfId="883" priority="45">
      <formula>AND((F6/$F$5)*100&gt;40,(F6/$F$5)*100&lt;=60)</formula>
    </cfRule>
  </conditionalFormatting>
  <conditionalFormatting sqref="F6:F14">
    <cfRule type="expression" dxfId="882" priority="46">
      <formula>AND((F6/$F$5)*100&gt;60,(F6/$F$5)*100&lt;=80)</formula>
    </cfRule>
  </conditionalFormatting>
  <conditionalFormatting sqref="F6:F14">
    <cfRule type="expression" dxfId="881" priority="47">
      <formula>(F6/$F$5)&gt;0.8</formula>
    </cfRule>
  </conditionalFormatting>
  <conditionalFormatting sqref="G7:G14">
    <cfRule type="expression" dxfId="880" priority="48">
      <formula>AND((G7/$G$5)&gt;0,(G7/$G$5)&lt;=0.2)</formula>
    </cfRule>
  </conditionalFormatting>
  <conditionalFormatting sqref="G7:G14">
    <cfRule type="expression" dxfId="879" priority="49">
      <formula>AND((G7/$G$5)&gt;0.2,(G7/$G$5)&lt;=0.4)</formula>
    </cfRule>
  </conditionalFormatting>
  <conditionalFormatting sqref="G7:G14">
    <cfRule type="expression" dxfId="878" priority="50">
      <formula>AND((G7/$G$5)&gt;0.4,(G7/$G$5)&lt;=0.6)</formula>
    </cfRule>
  </conditionalFormatting>
  <conditionalFormatting sqref="G7:G14">
    <cfRule type="expression" dxfId="877" priority="51">
      <formula>AND((G7/$G$5)&gt;0.6,(G7/$G$5)*100&lt;=0.8)</formula>
    </cfRule>
  </conditionalFormatting>
  <conditionalFormatting sqref="G7:G14">
    <cfRule type="expression" dxfId="876" priority="52">
      <formula>(G7/$G$5)&gt;0.8</formula>
    </cfRule>
  </conditionalFormatting>
  <conditionalFormatting sqref="H6:H14">
    <cfRule type="expression" dxfId="875" priority="53">
      <formula>AND((H6/$H$5)&gt;0,(H6/$H$5)&lt;=0.2)</formula>
    </cfRule>
  </conditionalFormatting>
  <conditionalFormatting sqref="H6:H14">
    <cfRule type="expression" dxfId="874" priority="54">
      <formula>AND((H6/$H$5)&gt;0.2,(H6/$H$5)&lt;=0.4)</formula>
    </cfRule>
  </conditionalFormatting>
  <conditionalFormatting sqref="H6:H14">
    <cfRule type="expression" dxfId="873" priority="55">
      <formula>AND((H6/$H$5)&gt;0.4,(H6/$H$5)&lt;=0.6)</formula>
    </cfRule>
  </conditionalFormatting>
  <conditionalFormatting sqref="H6:H14">
    <cfRule type="expression" dxfId="872" priority="56">
      <formula>AND((H6/$H$5)&gt;0.6,(H6/$H$5)&lt;=0.8)</formula>
    </cfRule>
  </conditionalFormatting>
  <conditionalFormatting sqref="H6:H14">
    <cfRule type="expression" dxfId="871" priority="57">
      <formula>(H6/$H$5)&gt;0.8</formula>
    </cfRule>
  </conditionalFormatting>
  <conditionalFormatting sqref="D7:P12 D13:L13 N13:P13 D14:P14 D6:F6 H6:P6">
    <cfRule type="containsBlanks" dxfId="870" priority="58">
      <formula>LEN(TRIM(D6))=0</formula>
    </cfRule>
  </conditionalFormatting>
  <conditionalFormatting sqref="I6:I14">
    <cfRule type="expression" dxfId="869" priority="59">
      <formula>AND((I6/$I$5)&gt;0,(I6/$I$5)&lt;=0.2)</formula>
    </cfRule>
  </conditionalFormatting>
  <conditionalFormatting sqref="I6:I14">
    <cfRule type="expression" dxfId="868" priority="60">
      <formula>AND((I6/$I$5)&gt;0.2,(I6/$I$5)&lt;=0.4)</formula>
    </cfRule>
  </conditionalFormatting>
  <conditionalFormatting sqref="I6:I14">
    <cfRule type="expression" dxfId="867" priority="61">
      <formula>AND((I6/$I$5)&gt;0.4,(I6/$I$5)&lt;=0.6)</formula>
    </cfRule>
  </conditionalFormatting>
  <conditionalFormatting sqref="I6:I14">
    <cfRule type="expression" dxfId="866" priority="62">
      <formula>AND((I6/$I$5)&gt;0.6,(I6/$I$5)&lt;=0.8)</formula>
    </cfRule>
  </conditionalFormatting>
  <conditionalFormatting sqref="I6:I14">
    <cfRule type="expression" dxfId="865" priority="63">
      <formula>(I6/$I$5)&gt;0.8</formula>
    </cfRule>
  </conditionalFormatting>
  <conditionalFormatting sqref="J6:J14">
    <cfRule type="expression" dxfId="864" priority="64">
      <formula>AND((J6/$J$5)&gt;0,(J6/$J$5)&lt;=0.2)</formula>
    </cfRule>
  </conditionalFormatting>
  <conditionalFormatting sqref="J6:J14">
    <cfRule type="expression" dxfId="863" priority="65">
      <formula>AND((J6/$J$5)&gt;0.2,(J6/$J$5)&lt;=0.4)</formula>
    </cfRule>
  </conditionalFormatting>
  <conditionalFormatting sqref="J6:J14">
    <cfRule type="expression" dxfId="862" priority="66">
      <formula>AND((J6/$J$5)&gt;0.4,(J6/$J$5)&lt;=0.62)</formula>
    </cfRule>
  </conditionalFormatting>
  <conditionalFormatting sqref="J6:J14">
    <cfRule type="expression" dxfId="861" priority="67">
      <formula>AND((J6/$J$5)&gt;0.6,(J6/$J$5)&lt;=0.8)</formula>
    </cfRule>
  </conditionalFormatting>
  <conditionalFormatting sqref="J6:J14">
    <cfRule type="expression" dxfId="860" priority="68">
      <formula>(J6/$J$5)&gt;0.8</formula>
    </cfRule>
  </conditionalFormatting>
  <conditionalFormatting sqref="K6:K14">
    <cfRule type="expression" dxfId="859" priority="69">
      <formula>AND((K6/$K$5)&gt;0,(K6/$K$5)&lt;=0.2)</formula>
    </cfRule>
  </conditionalFormatting>
  <conditionalFormatting sqref="K6:K14">
    <cfRule type="expression" dxfId="858" priority="70">
      <formula>AND((K6/$K$5)&gt;0.2,(K6/$K$5)&lt;=0.4)</formula>
    </cfRule>
  </conditionalFormatting>
  <conditionalFormatting sqref="K6:K14">
    <cfRule type="expression" dxfId="857" priority="71">
      <formula>AND((K6/$K$5)&gt;0.4,(K6/$K$5)&lt;=0.6)</formula>
    </cfRule>
  </conditionalFormatting>
  <conditionalFormatting sqref="K6:K14">
    <cfRule type="expression" dxfId="856" priority="72">
      <formula>AND((K6/$K$5)&gt;0.6,(K6/$K$5)&lt;=0.8)</formula>
    </cfRule>
  </conditionalFormatting>
  <conditionalFormatting sqref="K6:K14">
    <cfRule type="expression" dxfId="855" priority="73">
      <formula>(K6/$K$5)&gt;0.8</formula>
    </cfRule>
  </conditionalFormatting>
  <conditionalFormatting sqref="L6:L14">
    <cfRule type="expression" dxfId="854" priority="74">
      <formula>AND((L6/$L$5)&gt;0,(L6/$L$5)&lt;=0.2)</formula>
    </cfRule>
  </conditionalFormatting>
  <conditionalFormatting sqref="L6:L14">
    <cfRule type="expression" dxfId="853" priority="75">
      <formula>AND((L6/$L$5)&gt;0.2,(L6/$L$5)&lt;=0.4)</formula>
    </cfRule>
  </conditionalFormatting>
  <conditionalFormatting sqref="L6:L14">
    <cfRule type="expression" dxfId="852" priority="76">
      <formula>AND((L6/$L$5)&gt;0.4,(L6/$L$5)&lt;=0.6)</formula>
    </cfRule>
  </conditionalFormatting>
  <conditionalFormatting sqref="L6:L14">
    <cfRule type="expression" dxfId="851" priority="77">
      <formula>AND((L6/$L$5)&gt;0.6,(L6/$L$5)&lt;=0.8)</formula>
    </cfRule>
  </conditionalFormatting>
  <conditionalFormatting sqref="L6:L14">
    <cfRule type="expression" dxfId="850" priority="78">
      <formula>(L6/$L$5)&gt;0.8</formula>
    </cfRule>
  </conditionalFormatting>
  <conditionalFormatting sqref="M6:M12 M14">
    <cfRule type="expression" dxfId="849" priority="79">
      <formula>AND((M6/$M$5)&gt;0,(M6/$M$5)&lt;=0.2)</formula>
    </cfRule>
  </conditionalFormatting>
  <conditionalFormatting sqref="M6:M12 M14">
    <cfRule type="expression" dxfId="848" priority="80">
      <formula>AND((M6/$M$5)&gt;0.2,(M6/$M$5)&lt;=0.4)</formula>
    </cfRule>
  </conditionalFormatting>
  <conditionalFormatting sqref="M6:M12 M14">
    <cfRule type="expression" dxfId="847" priority="81">
      <formula>AND((M6/$M$5)&gt;0.4,(M6/$M$5)&lt;=0.6)</formula>
    </cfRule>
  </conditionalFormatting>
  <conditionalFormatting sqref="M6:M12 M14">
    <cfRule type="expression" dxfId="846" priority="82">
      <formula>AND((M6/$M$5)&gt;0.6,(M6/$M$5)&lt;=0.8)</formula>
    </cfRule>
  </conditionalFormatting>
  <conditionalFormatting sqref="M6:M12 M14">
    <cfRule type="expression" dxfId="845" priority="83">
      <formula>(M6/$M$5)&gt;0.8</formula>
    </cfRule>
  </conditionalFormatting>
  <conditionalFormatting sqref="N6:N14">
    <cfRule type="expression" dxfId="844" priority="84">
      <formula>AND((N6/$N$5)&gt;0,(N6/$N$5)&lt;=0.2)</formula>
    </cfRule>
  </conditionalFormatting>
  <conditionalFormatting sqref="N6:N14">
    <cfRule type="expression" dxfId="843" priority="85">
      <formula>AND((N6/$N$5)&gt;0.2,(N6/$N$5)&lt;=0.4)</formula>
    </cfRule>
  </conditionalFormatting>
  <conditionalFormatting sqref="N6:N14">
    <cfRule type="expression" dxfId="842" priority="86">
      <formula>AND((N6/$N$5)&gt;0.4,(N6/$N$5)&lt;=0.6)</formula>
    </cfRule>
  </conditionalFormatting>
  <conditionalFormatting sqref="N6:N14">
    <cfRule type="expression" dxfId="841" priority="87">
      <formula>AND((N6/$N$5)&gt;0.6,(N6/$N$5)&lt;=0.8)</formula>
    </cfRule>
  </conditionalFormatting>
  <conditionalFormatting sqref="N6:N14">
    <cfRule type="expression" dxfId="840" priority="88">
      <formula>(N6/$N$5)&gt;0.8</formula>
    </cfRule>
  </conditionalFormatting>
  <conditionalFormatting sqref="O6:O14">
    <cfRule type="expression" dxfId="839" priority="89">
      <formula>AND((O6/$O$5)&gt;0,(O6/$O$5)&lt;=0.2)</formula>
    </cfRule>
  </conditionalFormatting>
  <conditionalFormatting sqref="O6:O14">
    <cfRule type="expression" dxfId="838" priority="90">
      <formula>AND((O6/$O$5)&gt;0.2,(O6/$O$5)&lt;=0.4)</formula>
    </cfRule>
  </conditionalFormatting>
  <conditionalFormatting sqref="O6:O14">
    <cfRule type="expression" dxfId="837" priority="91">
      <formula>AND((O6/$O$5)&gt;0.4,(O6/$O$5)&lt;=0.6)</formula>
    </cfRule>
  </conditionalFormatting>
  <conditionalFormatting sqref="O6:O14">
    <cfRule type="expression" dxfId="836" priority="92">
      <formula>AND((O6/$O$5)&gt;0.6,(O6/$O$5)&lt;=0.8)</formula>
    </cfRule>
  </conditionalFormatting>
  <conditionalFormatting sqref="O6:O14">
    <cfRule type="expression" dxfId="835" priority="93">
      <formula>(O6/$O$5)&gt;0.8</formula>
    </cfRule>
  </conditionalFormatting>
  <conditionalFormatting sqref="P6:P14">
    <cfRule type="expression" dxfId="834" priority="94">
      <formula>AND((P6/$P$5)&gt;0,(P6/$P$5)&lt;=0.2)</formula>
    </cfRule>
  </conditionalFormatting>
  <conditionalFormatting sqref="P6:P14">
    <cfRule type="expression" dxfId="833" priority="95">
      <formula>AND((P6/$P$5)&gt;0.2,(P6/$P$5)&lt;=0.4)</formula>
    </cfRule>
  </conditionalFormatting>
  <conditionalFormatting sqref="P6:P14">
    <cfRule type="expression" dxfId="832" priority="96">
      <formula>AND((P6/$P$5)&gt;0.4,(P6/$P$5)&lt;=0.6)</formula>
    </cfRule>
  </conditionalFormatting>
  <conditionalFormatting sqref="P6:P14">
    <cfRule type="expression" dxfId="831" priority="97">
      <formula>AND((P6/$P$5)&gt;0.6,(P6/$P$5)&lt;=0.8)</formula>
    </cfRule>
  </conditionalFormatting>
  <conditionalFormatting sqref="P6:P14">
    <cfRule type="expression" dxfId="830" priority="98">
      <formula>(P6/$P$5)&gt;0.8</formula>
    </cfRule>
  </conditionalFormatting>
  <conditionalFormatting sqref="Q5:R14">
    <cfRule type="containsBlanks" dxfId="829" priority="99">
      <formula>LEN(TRIM(Q5))=0</formula>
    </cfRule>
  </conditionalFormatting>
  <conditionalFormatting sqref="Q6:R14 D5:P5 D13:L13 N13:P13 D14:P14 D7:P12 D6:F6 H6:P6">
    <cfRule type="cellIs" dxfId="828" priority="100" operator="equal">
      <formula>0</formula>
    </cfRule>
  </conditionalFormatting>
  <conditionalFormatting sqref="R5">
    <cfRule type="cellIs" dxfId="827" priority="32" operator="greaterThan">
      <formula>100</formula>
    </cfRule>
  </conditionalFormatting>
  <conditionalFormatting sqref="R5">
    <cfRule type="cellIs" dxfId="826" priority="31" operator="lessThan">
      <formula>100</formula>
    </cfRule>
  </conditionalFormatting>
  <conditionalFormatting sqref="R6:R14">
    <cfRule type="top10" dxfId="825" priority="30" rank="3"/>
  </conditionalFormatting>
  <conditionalFormatting sqref="G12">
    <cfRule type="expression" dxfId="824" priority="25">
      <formula>AND((G12/$I$5)&gt;0,(G12/$I$5)&lt;=0.2)</formula>
    </cfRule>
  </conditionalFormatting>
  <conditionalFormatting sqref="G12">
    <cfRule type="expression" dxfId="823" priority="26">
      <formula>AND((G12/$I$5)&gt;0.2,(G12/$I$5)&lt;=0.4)</formula>
    </cfRule>
  </conditionalFormatting>
  <conditionalFormatting sqref="G12">
    <cfRule type="expression" dxfId="822" priority="27">
      <formula>AND((G12/$I$5)&gt;0.4,(G12/$I$5)&lt;=0.6)</formula>
    </cfRule>
  </conditionalFormatting>
  <conditionalFormatting sqref="G12">
    <cfRule type="expression" dxfId="821" priority="28">
      <formula>AND((G12/$I$5)&gt;0.6,(G12/$I$5)&lt;=0.8)</formula>
    </cfRule>
  </conditionalFormatting>
  <conditionalFormatting sqref="G12">
    <cfRule type="expression" dxfId="820" priority="29">
      <formula>(G12/$I$5)&gt;0.8</formula>
    </cfRule>
  </conditionalFormatting>
  <conditionalFormatting sqref="G12">
    <cfRule type="expression" dxfId="819" priority="20">
      <formula>AND((G12/$E$5)&gt;0,(G12/$E$5)&lt;=0.2)</formula>
    </cfRule>
  </conditionalFormatting>
  <conditionalFormatting sqref="G12">
    <cfRule type="expression" dxfId="818" priority="21">
      <formula>AND((G12/$E$5)&gt;0.2,(G12/$E$5)&lt;=0.4)</formula>
    </cfRule>
  </conditionalFormatting>
  <conditionalFormatting sqref="G12">
    <cfRule type="expression" dxfId="817" priority="22">
      <formula>AND((G12/$E$5)&gt;0.4,(G12/$E$5)&lt;=0.6)</formula>
    </cfRule>
  </conditionalFormatting>
  <conditionalFormatting sqref="G12">
    <cfRule type="expression" dxfId="816" priority="23">
      <formula>AND((G12/$E$5)&gt;0.6,(G12/$E$5)&lt;=0.8)</formula>
    </cfRule>
  </conditionalFormatting>
  <conditionalFormatting sqref="G12">
    <cfRule type="expression" dxfId="815" priority="24">
      <formula>(G12/$E$5)&gt;0.8</formula>
    </cfRule>
  </conditionalFormatting>
  <conditionalFormatting sqref="M13">
    <cfRule type="containsBlanks" dxfId="814" priority="13">
      <formula>LEN(TRIM(M13))=0</formula>
    </cfRule>
  </conditionalFormatting>
  <conditionalFormatting sqref="M13">
    <cfRule type="expression" dxfId="813" priority="14">
      <formula>AND((M13/$M$5)&gt;0,(M13/$M$5)&lt;=0.2)</formula>
    </cfRule>
  </conditionalFormatting>
  <conditionalFormatting sqref="M13">
    <cfRule type="expression" dxfId="812" priority="15">
      <formula>AND((M13/$M$5)&gt;0.2,(M13/$M$5)&lt;=0.4)</formula>
    </cfRule>
  </conditionalFormatting>
  <conditionalFormatting sqref="M13">
    <cfRule type="expression" dxfId="811" priority="16">
      <formula>AND((M13/$M$5)&gt;0.4,(M13/$M$5)&lt;=0.6)</formula>
    </cfRule>
  </conditionalFormatting>
  <conditionalFormatting sqref="M13">
    <cfRule type="expression" dxfId="810" priority="17">
      <formula>AND((M13/$M$5)&gt;0.6,(M13/$M$5)&lt;=0.8)</formula>
    </cfRule>
  </conditionalFormatting>
  <conditionalFormatting sqref="M13">
    <cfRule type="expression" dxfId="809" priority="18">
      <formula>(M13/$M$5)&gt;0.8</formula>
    </cfRule>
  </conditionalFormatting>
  <conditionalFormatting sqref="M13">
    <cfRule type="cellIs" dxfId="808" priority="19" operator="equal">
      <formula>0</formula>
    </cfRule>
  </conditionalFormatting>
  <conditionalFormatting sqref="M14">
    <cfRule type="expression" dxfId="807" priority="8">
      <formula>AND((M14/$L$5)&gt;0,(M14/$L$5)&lt;=0.2)</formula>
    </cfRule>
  </conditionalFormatting>
  <conditionalFormatting sqref="M14">
    <cfRule type="expression" dxfId="806" priority="9">
      <formula>AND((M14/$L$5)&gt;0.2,(M14/$L$5)&lt;=0.4)</formula>
    </cfRule>
  </conditionalFormatting>
  <conditionalFormatting sqref="M14">
    <cfRule type="expression" dxfId="805" priority="10">
      <formula>AND((M14/$L$5)&gt;0.4,(M14/$L$5)&lt;=0.6)</formula>
    </cfRule>
  </conditionalFormatting>
  <conditionalFormatting sqref="M14">
    <cfRule type="expression" dxfId="804" priority="11">
      <formula>AND((M14/$L$5)&gt;0.6,(M14/$L$5)&lt;=0.8)</formula>
    </cfRule>
  </conditionalFormatting>
  <conditionalFormatting sqref="M14">
    <cfRule type="expression" dxfId="803" priority="12">
      <formula>(M14/$L$5)&gt;0.8</formula>
    </cfRule>
  </conditionalFormatting>
  <conditionalFormatting sqref="G6">
    <cfRule type="containsBlanks" dxfId="802" priority="1">
      <formula>LEN(TRIM(G6))=0</formula>
    </cfRule>
  </conditionalFormatting>
  <conditionalFormatting sqref="G6">
    <cfRule type="expression" dxfId="801" priority="2">
      <formula>AND((G6/$J$5)&gt;0,(G6/$J$5)&lt;=0.2)</formula>
    </cfRule>
  </conditionalFormatting>
  <conditionalFormatting sqref="G6">
    <cfRule type="expression" dxfId="800" priority="3">
      <formula>AND((G6/$J$5)&gt;0.2,(G6/$J$5)&lt;=0.4)</formula>
    </cfRule>
  </conditionalFormatting>
  <conditionalFormatting sqref="G6">
    <cfRule type="expression" dxfId="799" priority="4">
      <formula>AND((G6/$J$5)&gt;0.4,(G6/$J$5)&lt;=0.62)</formula>
    </cfRule>
  </conditionalFormatting>
  <conditionalFormatting sqref="G6">
    <cfRule type="expression" dxfId="798" priority="5">
      <formula>AND((G6/$J$5)&gt;0.6,(G6/$J$5)&lt;=0.8)</formula>
    </cfRule>
  </conditionalFormatting>
  <conditionalFormatting sqref="G6">
    <cfRule type="expression" dxfId="797" priority="6">
      <formula>(G6/$J$5)&gt;0.8</formula>
    </cfRule>
  </conditionalFormatting>
  <conditionalFormatting sqref="G6">
    <cfRule type="cellIs" dxfId="796" priority="7" operator="equal">
      <formula>0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902C-1874-4258-AA4A-647EAE58C7EA}">
  <dimension ref="A1:V17"/>
  <sheetViews>
    <sheetView workbookViewId="0">
      <selection activeCell="I6" sqref="I6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4</v>
      </c>
      <c r="E5" s="30">
        <v>2.5</v>
      </c>
      <c r="F5" s="30">
        <v>4</v>
      </c>
      <c r="G5" s="30">
        <v>4</v>
      </c>
      <c r="H5" s="30">
        <v>4</v>
      </c>
      <c r="I5" s="30">
        <v>4</v>
      </c>
      <c r="J5" s="30">
        <v>4</v>
      </c>
      <c r="K5" s="30">
        <v>3</v>
      </c>
      <c r="L5" s="30">
        <v>4</v>
      </c>
      <c r="M5" s="30">
        <v>4</v>
      </c>
      <c r="N5" s="30">
        <v>2</v>
      </c>
      <c r="O5" s="30">
        <v>3</v>
      </c>
      <c r="P5" s="31">
        <v>3</v>
      </c>
      <c r="Q5" s="61">
        <f t="shared" ref="Q5:Q14" si="0">SUM(D5:P5)</f>
        <v>45.5</v>
      </c>
      <c r="R5" s="62">
        <f>IF($Q$5=0,"",SUM(Q6:Q14)/$Q$5*100)</f>
        <v>100.00000000000003</v>
      </c>
      <c r="S5" s="28"/>
      <c r="T5" s="27"/>
      <c r="U5" s="48"/>
      <c r="V5" s="47"/>
    </row>
    <row r="6" spans="1:22">
      <c r="A6" s="41"/>
      <c r="B6" s="46"/>
      <c r="C6" s="56" t="s">
        <v>53</v>
      </c>
      <c r="D6" s="32">
        <v>1</v>
      </c>
      <c r="E6" s="33">
        <v>1.5</v>
      </c>
      <c r="F6" s="33">
        <v>2.7</v>
      </c>
      <c r="G6" s="33">
        <v>3</v>
      </c>
      <c r="H6" s="68"/>
      <c r="I6" s="33"/>
      <c r="J6" s="33">
        <v>1.2</v>
      </c>
      <c r="K6" s="33">
        <v>0.3</v>
      </c>
      <c r="L6" s="33">
        <v>3.5</v>
      </c>
      <c r="M6" s="33">
        <v>3</v>
      </c>
      <c r="N6" s="33">
        <v>1.8</v>
      </c>
      <c r="O6" s="33">
        <v>1.6</v>
      </c>
      <c r="P6" s="34">
        <v>1.5</v>
      </c>
      <c r="Q6" s="63">
        <f t="shared" si="0"/>
        <v>21.1</v>
      </c>
      <c r="R6" s="64">
        <f>IF($Q$5=0,0,Q6/$Q$5*100)</f>
        <v>46.373626373626372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>
        <v>3.5</v>
      </c>
      <c r="I7" s="33"/>
      <c r="J7" s="33"/>
      <c r="K7" s="33"/>
      <c r="L7" s="33"/>
      <c r="M7" s="33"/>
      <c r="N7" s="33"/>
      <c r="O7" s="33"/>
      <c r="P7" s="34"/>
      <c r="Q7" s="63">
        <f t="shared" si="0"/>
        <v>3.5</v>
      </c>
      <c r="R7" s="64">
        <f t="shared" ref="R7:R14" si="1">IF($Q$5=0,0,Q7/$Q$5*100)</f>
        <v>7.6923076923076925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0.5</v>
      </c>
      <c r="F8" s="33"/>
      <c r="G8" s="33"/>
      <c r="H8" s="33">
        <v>0.3</v>
      </c>
      <c r="I8" s="33"/>
      <c r="J8" s="33"/>
      <c r="K8" s="33"/>
      <c r="L8" s="33"/>
      <c r="M8" s="33"/>
      <c r="N8" s="33"/>
      <c r="O8" s="33"/>
      <c r="P8" s="34"/>
      <c r="Q8" s="63">
        <f t="shared" si="0"/>
        <v>0.8</v>
      </c>
      <c r="R8" s="64">
        <f t="shared" si="1"/>
        <v>1.7582417582417582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1</v>
      </c>
      <c r="E9" s="33"/>
      <c r="F9" s="33"/>
      <c r="G9" s="33"/>
      <c r="H9" s="33"/>
      <c r="I9" s="33">
        <v>3.3</v>
      </c>
      <c r="J9" s="33"/>
      <c r="K9" s="33">
        <v>1.2</v>
      </c>
      <c r="L9" s="33"/>
      <c r="M9" s="33"/>
      <c r="N9" s="33"/>
      <c r="O9" s="33"/>
      <c r="P9" s="34"/>
      <c r="Q9" s="63">
        <f t="shared" si="0"/>
        <v>5.5</v>
      </c>
      <c r="R9" s="64">
        <f t="shared" si="1"/>
        <v>12.087912087912088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1</v>
      </c>
      <c r="K10" s="33"/>
      <c r="L10" s="33"/>
      <c r="M10" s="33"/>
      <c r="N10" s="33"/>
      <c r="O10" s="33">
        <v>1</v>
      </c>
      <c r="P10" s="34"/>
      <c r="Q10" s="63">
        <f t="shared" si="0"/>
        <v>2</v>
      </c>
      <c r="R10" s="64">
        <f t="shared" si="1"/>
        <v>4.395604395604396</v>
      </c>
      <c r="S10" s="28"/>
      <c r="T10" s="115"/>
      <c r="U10" s="48"/>
      <c r="V10" s="47"/>
    </row>
    <row r="11" spans="1:22">
      <c r="A11" s="41"/>
      <c r="B11" s="46"/>
      <c r="C11" s="56" t="s">
        <v>92</v>
      </c>
      <c r="D11" s="32"/>
      <c r="E11" s="33"/>
      <c r="F11" s="33"/>
      <c r="G11" s="33"/>
      <c r="H11" s="33"/>
      <c r="I11" s="33"/>
      <c r="J11" s="33"/>
      <c r="K11" s="33">
        <v>0.5</v>
      </c>
      <c r="L11" s="33"/>
      <c r="M11" s="33"/>
      <c r="N11" s="33"/>
      <c r="O11" s="33"/>
      <c r="P11" s="34"/>
      <c r="Q11" s="63">
        <f t="shared" si="0"/>
        <v>0.5</v>
      </c>
      <c r="R11" s="64">
        <f t="shared" si="1"/>
        <v>1.098901098901099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1.5</v>
      </c>
      <c r="E12" s="33"/>
      <c r="F12" s="33">
        <v>0.8</v>
      </c>
      <c r="G12" s="33">
        <v>0.6</v>
      </c>
      <c r="H12" s="33"/>
      <c r="I12" s="33"/>
      <c r="J12" s="33"/>
      <c r="K12" s="33"/>
      <c r="L12" s="33"/>
      <c r="M12" s="33"/>
      <c r="N12" s="33"/>
      <c r="O12" s="33"/>
      <c r="P12" s="34"/>
      <c r="Q12" s="63">
        <f t="shared" si="0"/>
        <v>2.9</v>
      </c>
      <c r="R12" s="64">
        <f t="shared" si="1"/>
        <v>6.3736263736263732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0.5</v>
      </c>
      <c r="E13" s="33">
        <v>0.5</v>
      </c>
      <c r="F13" s="33">
        <v>0.4</v>
      </c>
      <c r="G13" s="33">
        <v>0.2</v>
      </c>
      <c r="H13" s="33">
        <v>0.2</v>
      </c>
      <c r="I13" s="33">
        <v>0.5</v>
      </c>
      <c r="J13" s="33">
        <v>1</v>
      </c>
      <c r="K13" s="33">
        <v>1</v>
      </c>
      <c r="L13" s="33">
        <v>0.5</v>
      </c>
      <c r="M13" s="33">
        <v>0.2</v>
      </c>
      <c r="N13" s="33">
        <v>0.2</v>
      </c>
      <c r="O13" s="33">
        <v>0.4</v>
      </c>
      <c r="P13" s="34">
        <v>1</v>
      </c>
      <c r="Q13" s="63">
        <f t="shared" si="0"/>
        <v>6.6000000000000005</v>
      </c>
      <c r="R13" s="64">
        <f t="shared" si="1"/>
        <v>14.505494505494507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0.1</v>
      </c>
      <c r="G14" s="59">
        <v>0.2</v>
      </c>
      <c r="H14" s="59"/>
      <c r="I14" s="59">
        <v>0.2</v>
      </c>
      <c r="J14" s="59">
        <v>0.8</v>
      </c>
      <c r="K14" s="59"/>
      <c r="L14" s="59"/>
      <c r="M14" s="59">
        <v>0.8</v>
      </c>
      <c r="N14" s="59"/>
      <c r="O14" s="59"/>
      <c r="P14" s="60">
        <v>0.5</v>
      </c>
      <c r="Q14" s="65">
        <f t="shared" si="0"/>
        <v>2.6</v>
      </c>
      <c r="R14" s="66">
        <f t="shared" si="1"/>
        <v>5.7142857142857144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</v>
      </c>
      <c r="E15" s="67">
        <f t="shared" si="2"/>
        <v>2.5</v>
      </c>
      <c r="F15" s="67">
        <f t="shared" si="2"/>
        <v>4</v>
      </c>
      <c r="G15" s="67">
        <f t="shared" si="2"/>
        <v>4</v>
      </c>
      <c r="H15" s="67">
        <f t="shared" si="2"/>
        <v>4</v>
      </c>
      <c r="I15" s="67">
        <f t="shared" si="2"/>
        <v>4</v>
      </c>
      <c r="J15" s="67">
        <f t="shared" si="2"/>
        <v>4</v>
      </c>
      <c r="K15" s="67">
        <f t="shared" si="2"/>
        <v>3</v>
      </c>
      <c r="L15" s="67">
        <f t="shared" si="2"/>
        <v>4</v>
      </c>
      <c r="M15" s="67">
        <f t="shared" si="2"/>
        <v>4</v>
      </c>
      <c r="N15" s="67">
        <f t="shared" si="2"/>
        <v>2</v>
      </c>
      <c r="O15" s="67">
        <f t="shared" si="2"/>
        <v>3</v>
      </c>
      <c r="P15" s="67">
        <f t="shared" si="2"/>
        <v>3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795" priority="39">
      <formula>AND((D6/$D$5)&gt;0,(D6/$D$5)&lt;=0.2)</formula>
    </cfRule>
  </conditionalFormatting>
  <conditionalFormatting sqref="D6:D14">
    <cfRule type="expression" dxfId="794" priority="40">
      <formula>AND((D6/$D$5)&gt;0.2,(D6/$D$5)&lt;=0.4)</formula>
    </cfRule>
  </conditionalFormatting>
  <conditionalFormatting sqref="D6:D14">
    <cfRule type="expression" dxfId="793" priority="41">
      <formula>AND((D6/$D$5)*100&gt;40,(D6/$D$5)*100&lt;=60)</formula>
    </cfRule>
  </conditionalFormatting>
  <conditionalFormatting sqref="D6:D14">
    <cfRule type="expression" dxfId="792" priority="42">
      <formula>AND((D6/$D$5)&gt;0.6,(D6/$D$5)&lt;=0.8)</formula>
    </cfRule>
  </conditionalFormatting>
  <conditionalFormatting sqref="D6:D14">
    <cfRule type="expression" dxfId="791" priority="43">
      <formula>(D6/$D$5)&gt;0.8</formula>
    </cfRule>
  </conditionalFormatting>
  <conditionalFormatting sqref="E6:E14">
    <cfRule type="expression" dxfId="790" priority="44">
      <formula>AND((E6/$E$5)&gt;0,(E6/$E$5)&lt;=0.2)</formula>
    </cfRule>
  </conditionalFormatting>
  <conditionalFormatting sqref="E6:E14">
    <cfRule type="expression" dxfId="789" priority="45">
      <formula>AND((E6/$E$5)&gt;0.2,(E6/$E$5)&lt;=0.4)</formula>
    </cfRule>
  </conditionalFormatting>
  <conditionalFormatting sqref="E6:E14">
    <cfRule type="expression" dxfId="788" priority="46">
      <formula>AND((E6/$E$5)&gt;0.4,(E6/$E$5)&lt;=0.6)</formula>
    </cfRule>
  </conditionalFormatting>
  <conditionalFormatting sqref="E6:E14">
    <cfRule type="expression" dxfId="787" priority="47">
      <formula>AND((E6/$E$5)&gt;0.6,(E6/$E$5)&lt;=0.8)</formula>
    </cfRule>
  </conditionalFormatting>
  <conditionalFormatting sqref="E6:E14">
    <cfRule type="expression" dxfId="786" priority="48">
      <formula>(E6/$E$5)&gt;0.8</formula>
    </cfRule>
  </conditionalFormatting>
  <conditionalFormatting sqref="F6:F14">
    <cfRule type="expression" dxfId="785" priority="49">
      <formula>AND((F6/$F$5)&gt;0.2,(F6/$F$5)&lt;=0.4)</formula>
    </cfRule>
  </conditionalFormatting>
  <conditionalFormatting sqref="F6:F14">
    <cfRule type="expression" dxfId="784" priority="50">
      <formula>AND((F6/$F$5)*100&gt;0,(F6/$F$5)*100&lt;=20)</formula>
    </cfRule>
  </conditionalFormatting>
  <conditionalFormatting sqref="F6:F14">
    <cfRule type="expression" dxfId="783" priority="51">
      <formula>AND((F6/$F$5)*100&gt;40,(F6/$F$5)*100&lt;=60)</formula>
    </cfRule>
  </conditionalFormatting>
  <conditionalFormatting sqref="F6:F14">
    <cfRule type="expression" dxfId="782" priority="52">
      <formula>AND((F6/$F$5)*100&gt;60,(F6/$F$5)*100&lt;=80)</formula>
    </cfRule>
  </conditionalFormatting>
  <conditionalFormatting sqref="F6:F14">
    <cfRule type="expression" dxfId="781" priority="53">
      <formula>(F6/$F$5)&gt;0.8</formula>
    </cfRule>
  </conditionalFormatting>
  <conditionalFormatting sqref="G7:G14">
    <cfRule type="expression" dxfId="780" priority="54">
      <formula>AND((G7/$G$5)&gt;0,(G7/$G$5)&lt;=0.2)</formula>
    </cfRule>
  </conditionalFormatting>
  <conditionalFormatting sqref="G7:G14">
    <cfRule type="expression" dxfId="779" priority="55">
      <formula>AND((G7/$G$5)&gt;0.2,(G7/$G$5)&lt;=0.4)</formula>
    </cfRule>
  </conditionalFormatting>
  <conditionalFormatting sqref="G7:G14">
    <cfRule type="expression" dxfId="778" priority="56">
      <formula>AND((G7/$G$5)&gt;0.4,(G7/$G$5)&lt;=0.6)</formula>
    </cfRule>
  </conditionalFormatting>
  <conditionalFormatting sqref="G7:G14">
    <cfRule type="expression" dxfId="777" priority="57">
      <formula>AND((G7/$G$5)&gt;0.6,(G7/$G$5)*100&lt;=0.8)</formula>
    </cfRule>
  </conditionalFormatting>
  <conditionalFormatting sqref="G7:G14">
    <cfRule type="expression" dxfId="776" priority="58">
      <formula>(G7/$G$5)&gt;0.8</formula>
    </cfRule>
  </conditionalFormatting>
  <conditionalFormatting sqref="H6:H14">
    <cfRule type="expression" dxfId="775" priority="59">
      <formula>AND((H6/$H$5)&gt;0,(H6/$H$5)&lt;=0.2)</formula>
    </cfRule>
  </conditionalFormatting>
  <conditionalFormatting sqref="H6:H14">
    <cfRule type="expression" dxfId="774" priority="60">
      <formula>AND((H6/$H$5)&gt;0.2,(H6/$H$5)&lt;=0.4)</formula>
    </cfRule>
  </conditionalFormatting>
  <conditionalFormatting sqref="H6:H14">
    <cfRule type="expression" dxfId="773" priority="61">
      <formula>AND((H6/$H$5)&gt;0.4,(H6/$H$5)&lt;=0.6)</formula>
    </cfRule>
  </conditionalFormatting>
  <conditionalFormatting sqref="H6:H14">
    <cfRule type="expression" dxfId="772" priority="62">
      <formula>AND((H6/$H$5)&gt;0.6,(H6/$H$5)&lt;=0.8)</formula>
    </cfRule>
  </conditionalFormatting>
  <conditionalFormatting sqref="H6:H14">
    <cfRule type="expression" dxfId="771" priority="63">
      <formula>(H6/$H$5)&gt;0.8</formula>
    </cfRule>
  </conditionalFormatting>
  <conditionalFormatting sqref="D7:P12 D13:L13 N13:P13 D14:P14 D6:F6 H6:P6">
    <cfRule type="containsBlanks" dxfId="770" priority="64">
      <formula>LEN(TRIM(D6))=0</formula>
    </cfRule>
  </conditionalFormatting>
  <conditionalFormatting sqref="I6:I14">
    <cfRule type="expression" dxfId="769" priority="65">
      <formula>AND((I6/$I$5)&gt;0,(I6/$I$5)&lt;=0.2)</formula>
    </cfRule>
  </conditionalFormatting>
  <conditionalFormatting sqref="I6:I14">
    <cfRule type="expression" dxfId="768" priority="66">
      <formula>AND((I6/$I$5)&gt;0.2,(I6/$I$5)&lt;=0.4)</formula>
    </cfRule>
  </conditionalFormatting>
  <conditionalFormatting sqref="I6:I14">
    <cfRule type="expression" dxfId="767" priority="67">
      <formula>AND((I6/$I$5)&gt;0.4,(I6/$I$5)&lt;=0.6)</formula>
    </cfRule>
  </conditionalFormatting>
  <conditionalFormatting sqref="I6:I14">
    <cfRule type="expression" dxfId="766" priority="68">
      <formula>AND((I6/$I$5)&gt;0.6,(I6/$I$5)&lt;=0.8)</formula>
    </cfRule>
  </conditionalFormatting>
  <conditionalFormatting sqref="I6:I14">
    <cfRule type="expression" dxfId="765" priority="69">
      <formula>(I6/$I$5)&gt;0.8</formula>
    </cfRule>
  </conditionalFormatting>
  <conditionalFormatting sqref="J6:J14">
    <cfRule type="expression" dxfId="764" priority="70">
      <formula>AND((J6/$J$5)&gt;0,(J6/$J$5)&lt;=0.2)</formula>
    </cfRule>
  </conditionalFormatting>
  <conditionalFormatting sqref="J6:J14">
    <cfRule type="expression" dxfId="763" priority="71">
      <formula>AND((J6/$J$5)&gt;0.2,(J6/$J$5)&lt;=0.4)</formula>
    </cfRule>
  </conditionalFormatting>
  <conditionalFormatting sqref="J6:J14">
    <cfRule type="expression" dxfId="762" priority="72">
      <formula>AND((J6/$J$5)&gt;0.4,(J6/$J$5)&lt;=0.62)</formula>
    </cfRule>
  </conditionalFormatting>
  <conditionalFormatting sqref="J6:J14">
    <cfRule type="expression" dxfId="761" priority="73">
      <formula>AND((J6/$J$5)&gt;0.6,(J6/$J$5)&lt;=0.8)</formula>
    </cfRule>
  </conditionalFormatting>
  <conditionalFormatting sqref="J6:J14">
    <cfRule type="expression" dxfId="760" priority="74">
      <formula>(J6/$J$5)&gt;0.8</formula>
    </cfRule>
  </conditionalFormatting>
  <conditionalFormatting sqref="K6:K14">
    <cfRule type="expression" dxfId="759" priority="75">
      <formula>AND((K6/$K$5)&gt;0,(K6/$K$5)&lt;=0.2)</formula>
    </cfRule>
  </conditionalFormatting>
  <conditionalFormatting sqref="K6:K14">
    <cfRule type="expression" dxfId="758" priority="76">
      <formula>AND((K6/$K$5)&gt;0.2,(K6/$K$5)&lt;=0.4)</formula>
    </cfRule>
  </conditionalFormatting>
  <conditionalFormatting sqref="K6:K14">
    <cfRule type="expression" dxfId="757" priority="77">
      <formula>AND((K6/$K$5)&gt;0.4,(K6/$K$5)&lt;=0.6)</formula>
    </cfRule>
  </conditionalFormatting>
  <conditionalFormatting sqref="K6:K14">
    <cfRule type="expression" dxfId="756" priority="78">
      <formula>AND((K6/$K$5)&gt;0.6,(K6/$K$5)&lt;=0.8)</formula>
    </cfRule>
  </conditionalFormatting>
  <conditionalFormatting sqref="K6:K14">
    <cfRule type="expression" dxfId="755" priority="79">
      <formula>(K6/$K$5)&gt;0.8</formula>
    </cfRule>
  </conditionalFormatting>
  <conditionalFormatting sqref="L6:L14">
    <cfRule type="expression" dxfId="754" priority="80">
      <formula>AND((L6/$L$5)&gt;0,(L6/$L$5)&lt;=0.2)</formula>
    </cfRule>
  </conditionalFormatting>
  <conditionalFormatting sqref="L6:L14">
    <cfRule type="expression" dxfId="753" priority="81">
      <formula>AND((L6/$L$5)&gt;0.2,(L6/$L$5)&lt;=0.4)</formula>
    </cfRule>
  </conditionalFormatting>
  <conditionalFormatting sqref="L6:L14">
    <cfRule type="expression" dxfId="752" priority="82">
      <formula>AND((L6/$L$5)&gt;0.4,(L6/$L$5)&lt;=0.6)</formula>
    </cfRule>
  </conditionalFormatting>
  <conditionalFormatting sqref="L6:L14">
    <cfRule type="expression" dxfId="751" priority="83">
      <formula>AND((L6/$L$5)&gt;0.6,(L6/$L$5)&lt;=0.8)</formula>
    </cfRule>
  </conditionalFormatting>
  <conditionalFormatting sqref="L6:L14">
    <cfRule type="expression" dxfId="750" priority="84">
      <formula>(L6/$L$5)&gt;0.8</formula>
    </cfRule>
  </conditionalFormatting>
  <conditionalFormatting sqref="M6:M12 M14">
    <cfRule type="expression" dxfId="749" priority="85">
      <formula>AND((M6/$M$5)&gt;0,(M6/$M$5)&lt;=0.2)</formula>
    </cfRule>
  </conditionalFormatting>
  <conditionalFormatting sqref="M6:M12 M14">
    <cfRule type="expression" dxfId="748" priority="86">
      <formula>AND((M6/$M$5)&gt;0.2,(M6/$M$5)&lt;=0.4)</formula>
    </cfRule>
  </conditionalFormatting>
  <conditionalFormatting sqref="M6:M12 M14">
    <cfRule type="expression" dxfId="747" priority="87">
      <formula>AND((M6/$M$5)&gt;0.4,(M6/$M$5)&lt;=0.6)</formula>
    </cfRule>
  </conditionalFormatting>
  <conditionalFormatting sqref="M6:M12 M14">
    <cfRule type="expression" dxfId="746" priority="88">
      <formula>AND((M6/$M$5)&gt;0.6,(M6/$M$5)&lt;=0.8)</formula>
    </cfRule>
  </conditionalFormatting>
  <conditionalFormatting sqref="M6:M12 M14">
    <cfRule type="expression" dxfId="745" priority="89">
      <formula>(M6/$M$5)&gt;0.8</formula>
    </cfRule>
  </conditionalFormatting>
  <conditionalFormatting sqref="N6:N14">
    <cfRule type="expression" dxfId="744" priority="90">
      <formula>AND((N6/$N$5)&gt;0,(N6/$N$5)&lt;=0.2)</formula>
    </cfRule>
  </conditionalFormatting>
  <conditionalFormatting sqref="N6:N14">
    <cfRule type="expression" dxfId="743" priority="91">
      <formula>AND((N6/$N$5)&gt;0.2,(N6/$N$5)&lt;=0.4)</formula>
    </cfRule>
  </conditionalFormatting>
  <conditionalFormatting sqref="N6:N14">
    <cfRule type="expression" dxfId="742" priority="92">
      <formula>AND((N6/$N$5)&gt;0.4,(N6/$N$5)&lt;=0.6)</formula>
    </cfRule>
  </conditionalFormatting>
  <conditionalFormatting sqref="N6:N14">
    <cfRule type="expression" dxfId="741" priority="93">
      <formula>AND((N6/$N$5)&gt;0.6,(N6/$N$5)&lt;=0.8)</formula>
    </cfRule>
  </conditionalFormatting>
  <conditionalFormatting sqref="N6:N14">
    <cfRule type="expression" dxfId="740" priority="94">
      <formula>(N6/$N$5)&gt;0.8</formula>
    </cfRule>
  </conditionalFormatting>
  <conditionalFormatting sqref="O6:O14">
    <cfRule type="expression" dxfId="739" priority="95">
      <formula>AND((O6/$O$5)&gt;0,(O6/$O$5)&lt;=0.2)</formula>
    </cfRule>
  </conditionalFormatting>
  <conditionalFormatting sqref="O6:O14">
    <cfRule type="expression" dxfId="738" priority="96">
      <formula>AND((O6/$O$5)&gt;0.2,(O6/$O$5)&lt;=0.4)</formula>
    </cfRule>
  </conditionalFormatting>
  <conditionalFormatting sqref="O6:O14">
    <cfRule type="expression" dxfId="737" priority="97">
      <formula>AND((O6/$O$5)&gt;0.4,(O6/$O$5)&lt;=0.6)</formula>
    </cfRule>
  </conditionalFormatting>
  <conditionalFormatting sqref="O6:O14">
    <cfRule type="expression" dxfId="736" priority="98">
      <formula>AND((O6/$O$5)&gt;0.6,(O6/$O$5)&lt;=0.8)</formula>
    </cfRule>
  </conditionalFormatting>
  <conditionalFormatting sqref="O6:O14">
    <cfRule type="expression" dxfId="735" priority="99">
      <formula>(O6/$O$5)&gt;0.8</formula>
    </cfRule>
  </conditionalFormatting>
  <conditionalFormatting sqref="P6:P14">
    <cfRule type="expression" dxfId="734" priority="100">
      <formula>AND((P6/$P$5)&gt;0,(P6/$P$5)&lt;=0.2)</formula>
    </cfRule>
  </conditionalFormatting>
  <conditionalFormatting sqref="P6:P14">
    <cfRule type="expression" dxfId="733" priority="101">
      <formula>AND((P6/$P$5)&gt;0.2,(P6/$P$5)&lt;=0.4)</formula>
    </cfRule>
  </conditionalFormatting>
  <conditionalFormatting sqref="P6:P14">
    <cfRule type="expression" dxfId="732" priority="102">
      <formula>AND((P6/$P$5)&gt;0.4,(P6/$P$5)&lt;=0.6)</formula>
    </cfRule>
  </conditionalFormatting>
  <conditionalFormatting sqref="P6:P14">
    <cfRule type="expression" dxfId="731" priority="103">
      <formula>AND((P6/$P$5)&gt;0.6,(P6/$P$5)&lt;=0.8)</formula>
    </cfRule>
  </conditionalFormatting>
  <conditionalFormatting sqref="P6:P14">
    <cfRule type="expression" dxfId="730" priority="104">
      <formula>(P6/$P$5)&gt;0.8</formula>
    </cfRule>
  </conditionalFormatting>
  <conditionalFormatting sqref="Q5:R14">
    <cfRule type="containsBlanks" dxfId="729" priority="105">
      <formula>LEN(TRIM(Q5))=0</formula>
    </cfRule>
  </conditionalFormatting>
  <conditionalFormatting sqref="Q6:R14 D5:P5 D13:L13 N13:P13 D14:P14 D7:P12 D6:F6 H6:P6">
    <cfRule type="cellIs" dxfId="728" priority="106" operator="equal">
      <formula>0</formula>
    </cfRule>
  </conditionalFormatting>
  <conditionalFormatting sqref="R5">
    <cfRule type="cellIs" dxfId="727" priority="38" operator="greaterThan">
      <formula>100</formula>
    </cfRule>
  </conditionalFormatting>
  <conditionalFormatting sqref="R5">
    <cfRule type="cellIs" dxfId="726" priority="37" operator="lessThan">
      <formula>100</formula>
    </cfRule>
  </conditionalFormatting>
  <conditionalFormatting sqref="R6:R14">
    <cfRule type="top10" dxfId="725" priority="36" rank="3"/>
  </conditionalFormatting>
  <conditionalFormatting sqref="G12">
    <cfRule type="expression" dxfId="724" priority="31">
      <formula>AND((G12/$I$5)&gt;0,(G12/$I$5)&lt;=0.2)</formula>
    </cfRule>
  </conditionalFormatting>
  <conditionalFormatting sqref="G12">
    <cfRule type="expression" dxfId="723" priority="32">
      <formula>AND((G12/$I$5)&gt;0.2,(G12/$I$5)&lt;=0.4)</formula>
    </cfRule>
  </conditionalFormatting>
  <conditionalFormatting sqref="G12">
    <cfRule type="expression" dxfId="722" priority="33">
      <formula>AND((G12/$I$5)&gt;0.4,(G12/$I$5)&lt;=0.6)</formula>
    </cfRule>
  </conditionalFormatting>
  <conditionalFormatting sqref="G12">
    <cfRule type="expression" dxfId="721" priority="34">
      <formula>AND((G12/$I$5)&gt;0.6,(G12/$I$5)&lt;=0.8)</formula>
    </cfRule>
  </conditionalFormatting>
  <conditionalFormatting sqref="G12">
    <cfRule type="expression" dxfId="720" priority="35">
      <formula>(G12/$I$5)&gt;0.8</formula>
    </cfRule>
  </conditionalFormatting>
  <conditionalFormatting sqref="G12">
    <cfRule type="expression" dxfId="719" priority="26">
      <formula>AND((G12/$E$5)&gt;0,(G12/$E$5)&lt;=0.2)</formula>
    </cfRule>
  </conditionalFormatting>
  <conditionalFormatting sqref="G12">
    <cfRule type="expression" dxfId="718" priority="27">
      <formula>AND((G12/$E$5)&gt;0.2,(G12/$E$5)&lt;=0.4)</formula>
    </cfRule>
  </conditionalFormatting>
  <conditionalFormatting sqref="G12">
    <cfRule type="expression" dxfId="717" priority="28">
      <formula>AND((G12/$E$5)&gt;0.4,(G12/$E$5)&lt;=0.6)</formula>
    </cfRule>
  </conditionalFormatting>
  <conditionalFormatting sqref="G12">
    <cfRule type="expression" dxfId="716" priority="29">
      <formula>AND((G12/$E$5)&gt;0.6,(G12/$E$5)&lt;=0.8)</formula>
    </cfRule>
  </conditionalFormatting>
  <conditionalFormatting sqref="G12">
    <cfRule type="expression" dxfId="715" priority="30">
      <formula>(G12/$E$5)&gt;0.8</formula>
    </cfRule>
  </conditionalFormatting>
  <conditionalFormatting sqref="M13">
    <cfRule type="containsBlanks" dxfId="714" priority="19">
      <formula>LEN(TRIM(M13))=0</formula>
    </cfRule>
  </conditionalFormatting>
  <conditionalFormatting sqref="M13">
    <cfRule type="expression" dxfId="713" priority="20">
      <formula>AND((M13/$M$5)&gt;0,(M13/$M$5)&lt;=0.2)</formula>
    </cfRule>
  </conditionalFormatting>
  <conditionalFormatting sqref="M13">
    <cfRule type="expression" dxfId="712" priority="21">
      <formula>AND((M13/$M$5)&gt;0.2,(M13/$M$5)&lt;=0.4)</formula>
    </cfRule>
  </conditionalFormatting>
  <conditionalFormatting sqref="M13">
    <cfRule type="expression" dxfId="711" priority="22">
      <formula>AND((M13/$M$5)&gt;0.4,(M13/$M$5)&lt;=0.6)</formula>
    </cfRule>
  </conditionalFormatting>
  <conditionalFormatting sqref="M13">
    <cfRule type="expression" dxfId="710" priority="23">
      <formula>AND((M13/$M$5)&gt;0.6,(M13/$M$5)&lt;=0.8)</formula>
    </cfRule>
  </conditionalFormatting>
  <conditionalFormatting sqref="M13">
    <cfRule type="expression" dxfId="709" priority="24">
      <formula>(M13/$M$5)&gt;0.8</formula>
    </cfRule>
  </conditionalFormatting>
  <conditionalFormatting sqref="M13">
    <cfRule type="cellIs" dxfId="708" priority="25" operator="equal">
      <formula>0</formula>
    </cfRule>
  </conditionalFormatting>
  <conditionalFormatting sqref="M14">
    <cfRule type="expression" dxfId="707" priority="14">
      <formula>AND((M14/$L$5)&gt;0,(M14/$L$5)&lt;=0.2)</formula>
    </cfRule>
  </conditionalFormatting>
  <conditionalFormatting sqref="M14">
    <cfRule type="expression" dxfId="706" priority="15">
      <formula>AND((M14/$L$5)&gt;0.2,(M14/$L$5)&lt;=0.4)</formula>
    </cfRule>
  </conditionalFormatting>
  <conditionalFormatting sqref="M14">
    <cfRule type="expression" dxfId="705" priority="16">
      <formula>AND((M14/$L$5)&gt;0.4,(M14/$L$5)&lt;=0.6)</formula>
    </cfRule>
  </conditionalFormatting>
  <conditionalFormatting sqref="M14">
    <cfRule type="expression" dxfId="704" priority="17">
      <formula>AND((M14/$L$5)&gt;0.6,(M14/$L$5)&lt;=0.8)</formula>
    </cfRule>
  </conditionalFormatting>
  <conditionalFormatting sqref="M14">
    <cfRule type="expression" dxfId="703" priority="18">
      <formula>(M14/$L$5)&gt;0.8</formula>
    </cfRule>
  </conditionalFormatting>
  <conditionalFormatting sqref="G6">
    <cfRule type="containsBlanks" dxfId="702" priority="7">
      <formula>LEN(TRIM(G6))=0</formula>
    </cfRule>
  </conditionalFormatting>
  <conditionalFormatting sqref="G6">
    <cfRule type="expression" dxfId="701" priority="8">
      <formula>AND((G6/$J$5)&gt;0,(G6/$J$5)&lt;=0.2)</formula>
    </cfRule>
  </conditionalFormatting>
  <conditionalFormatting sqref="G6">
    <cfRule type="expression" dxfId="700" priority="9">
      <formula>AND((G6/$J$5)&gt;0.2,(G6/$J$5)&lt;=0.4)</formula>
    </cfRule>
  </conditionalFormatting>
  <conditionalFormatting sqref="G6">
    <cfRule type="expression" dxfId="699" priority="10">
      <formula>AND((G6/$J$5)&gt;0.4,(G6/$J$5)&lt;=0.62)</formula>
    </cfRule>
  </conditionalFormatting>
  <conditionalFormatting sqref="G6">
    <cfRule type="expression" dxfId="698" priority="11">
      <formula>AND((G6/$J$5)&gt;0.6,(G6/$J$5)&lt;=0.8)</formula>
    </cfRule>
  </conditionalFormatting>
  <conditionalFormatting sqref="G6">
    <cfRule type="expression" dxfId="697" priority="12">
      <formula>(G6/$J$5)&gt;0.8</formula>
    </cfRule>
  </conditionalFormatting>
  <conditionalFormatting sqref="G6">
    <cfRule type="cellIs" dxfId="696" priority="13" operator="equal">
      <formula>0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E5D5-E984-490C-8DB3-DFE5BE4C5038}">
  <dimension ref="A1:V17"/>
  <sheetViews>
    <sheetView workbookViewId="0">
      <selection activeCell="E8" sqref="E8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83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4</v>
      </c>
      <c r="E5" s="30">
        <v>4</v>
      </c>
      <c r="F5" s="30">
        <v>3</v>
      </c>
      <c r="G5" s="30">
        <v>4.5</v>
      </c>
      <c r="H5" s="30">
        <v>3</v>
      </c>
      <c r="I5" s="30">
        <v>4</v>
      </c>
      <c r="J5" s="30">
        <v>4.5</v>
      </c>
      <c r="K5" s="30">
        <v>4.5</v>
      </c>
      <c r="L5" s="30">
        <v>4</v>
      </c>
      <c r="M5" s="30">
        <v>4.5</v>
      </c>
      <c r="N5" s="30">
        <v>4</v>
      </c>
      <c r="O5" s="30">
        <v>4</v>
      </c>
      <c r="P5" s="31">
        <v>4</v>
      </c>
      <c r="Q5" s="61">
        <f t="shared" ref="Q5:Q14" si="0">SUM(D5:P5)</f>
        <v>52</v>
      </c>
      <c r="R5" s="62">
        <f>IF($Q$5=0,"",SUM(Q6:Q14)/$Q$5*100)</f>
        <v>100</v>
      </c>
      <c r="S5" s="28"/>
      <c r="T5" s="27"/>
      <c r="U5" s="48"/>
      <c r="V5" s="47"/>
    </row>
    <row r="6" spans="1:22">
      <c r="A6" s="41"/>
      <c r="B6" s="46"/>
      <c r="C6" s="56" t="s">
        <v>53</v>
      </c>
      <c r="D6" s="32"/>
      <c r="E6" s="33">
        <v>1.5</v>
      </c>
      <c r="F6" s="33">
        <v>1.3</v>
      </c>
      <c r="G6" s="33">
        <v>4</v>
      </c>
      <c r="H6" s="68"/>
      <c r="I6" s="33"/>
      <c r="J6" s="33">
        <v>0.5</v>
      </c>
      <c r="K6" s="33"/>
      <c r="L6" s="33">
        <v>2.5</v>
      </c>
      <c r="M6" s="33">
        <v>1.5</v>
      </c>
      <c r="N6" s="33">
        <v>1.5</v>
      </c>
      <c r="O6" s="33">
        <v>1</v>
      </c>
      <c r="P6" s="34">
        <v>2.2000000000000002</v>
      </c>
      <c r="Q6" s="63">
        <f t="shared" si="0"/>
        <v>16</v>
      </c>
      <c r="R6" s="64">
        <f>IF($Q$5=0,0,Q6/$Q$5*100)</f>
        <v>30.76923076923077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1.1000000000000001</v>
      </c>
      <c r="G7" s="33"/>
      <c r="H7" s="33">
        <v>2.5</v>
      </c>
      <c r="I7" s="33"/>
      <c r="J7" s="33"/>
      <c r="K7" s="33"/>
      <c r="L7" s="33"/>
      <c r="M7" s="33">
        <v>0.5</v>
      </c>
      <c r="N7" s="33">
        <v>0.5</v>
      </c>
      <c r="O7" s="33">
        <v>1</v>
      </c>
      <c r="P7" s="34"/>
      <c r="Q7" s="63">
        <f t="shared" si="0"/>
        <v>5.6</v>
      </c>
      <c r="R7" s="64">
        <f t="shared" ref="R7:R14" si="1">IF($Q$5=0,0,Q7/$Q$5*100)</f>
        <v>10.769230769230768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1.5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1.5</v>
      </c>
      <c r="R8" s="64">
        <f t="shared" si="1"/>
        <v>2.8846153846153846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2.8</v>
      </c>
      <c r="E9" s="33"/>
      <c r="F9" s="33"/>
      <c r="G9" s="33"/>
      <c r="H9" s="33"/>
      <c r="I9" s="33">
        <v>3.5</v>
      </c>
      <c r="J9" s="33"/>
      <c r="K9" s="33">
        <v>2.1</v>
      </c>
      <c r="L9" s="33"/>
      <c r="M9" s="33"/>
      <c r="N9" s="33"/>
      <c r="O9" s="33"/>
      <c r="P9" s="34"/>
      <c r="Q9" s="63">
        <f t="shared" si="0"/>
        <v>8.4</v>
      </c>
      <c r="R9" s="64">
        <f t="shared" si="1"/>
        <v>16.153846153846153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3</v>
      </c>
      <c r="K10" s="33"/>
      <c r="L10" s="33"/>
      <c r="M10" s="33"/>
      <c r="N10" s="33"/>
      <c r="O10" s="33"/>
      <c r="P10" s="34">
        <v>1</v>
      </c>
      <c r="Q10" s="63">
        <f t="shared" si="0"/>
        <v>4</v>
      </c>
      <c r="R10" s="64">
        <f t="shared" si="1"/>
        <v>7.6923076923076925</v>
      </c>
      <c r="S10" s="28"/>
      <c r="T10" s="115"/>
      <c r="U10" s="48"/>
      <c r="V10" s="47"/>
    </row>
    <row r="11" spans="1:22">
      <c r="A11" s="41"/>
      <c r="B11" s="46"/>
      <c r="C11" s="56" t="s">
        <v>92</v>
      </c>
      <c r="D11" s="32"/>
      <c r="E11" s="33"/>
      <c r="F11" s="33"/>
      <c r="G11" s="33"/>
      <c r="H11" s="33"/>
      <c r="I11" s="33"/>
      <c r="J11" s="33"/>
      <c r="K11" s="33">
        <v>1.5</v>
      </c>
      <c r="L11" s="33">
        <v>0.5</v>
      </c>
      <c r="M11" s="33"/>
      <c r="N11" s="33"/>
      <c r="O11" s="33"/>
      <c r="P11" s="34"/>
      <c r="Q11" s="63">
        <f t="shared" si="0"/>
        <v>2</v>
      </c>
      <c r="R11" s="64">
        <f t="shared" si="1"/>
        <v>3.8461538461538463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1</v>
      </c>
      <c r="E12" s="33"/>
      <c r="F12" s="33">
        <v>0.1</v>
      </c>
      <c r="G12" s="33"/>
      <c r="H12" s="33"/>
      <c r="I12" s="33"/>
      <c r="J12" s="33"/>
      <c r="K12" s="33"/>
      <c r="L12" s="33">
        <v>0.5</v>
      </c>
      <c r="M12" s="33">
        <v>0.3</v>
      </c>
      <c r="N12" s="33">
        <v>0.3</v>
      </c>
      <c r="O12" s="33"/>
      <c r="P12" s="34">
        <v>0.1</v>
      </c>
      <c r="Q12" s="63">
        <f t="shared" si="0"/>
        <v>2.3000000000000003</v>
      </c>
      <c r="R12" s="64">
        <f t="shared" si="1"/>
        <v>4.4230769230769234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0.2</v>
      </c>
      <c r="E13" s="33">
        <v>1</v>
      </c>
      <c r="F13" s="33">
        <v>0.4</v>
      </c>
      <c r="G13" s="33"/>
      <c r="H13" s="33">
        <v>0.5</v>
      </c>
      <c r="I13" s="33">
        <v>0.5</v>
      </c>
      <c r="J13" s="33">
        <v>0.5</v>
      </c>
      <c r="K13" s="33">
        <v>0.9</v>
      </c>
      <c r="L13" s="33">
        <v>0.5</v>
      </c>
      <c r="M13" s="33">
        <v>0.9</v>
      </c>
      <c r="N13" s="33">
        <v>0.2</v>
      </c>
      <c r="O13" s="33">
        <v>0.5</v>
      </c>
      <c r="P13" s="34">
        <v>0.5</v>
      </c>
      <c r="Q13" s="63">
        <f t="shared" si="0"/>
        <v>6.6000000000000005</v>
      </c>
      <c r="R13" s="64">
        <f t="shared" si="1"/>
        <v>12.692307692307695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0.1</v>
      </c>
      <c r="G14" s="59">
        <v>0.5</v>
      </c>
      <c r="H14" s="59"/>
      <c r="I14" s="59"/>
      <c r="J14" s="59">
        <v>0.5</v>
      </c>
      <c r="K14" s="59"/>
      <c r="L14" s="59"/>
      <c r="M14" s="59">
        <v>1.3</v>
      </c>
      <c r="N14" s="59">
        <v>1.5</v>
      </c>
      <c r="O14" s="59">
        <v>1.5</v>
      </c>
      <c r="P14" s="60">
        <v>0.2</v>
      </c>
      <c r="Q14" s="65">
        <f t="shared" si="0"/>
        <v>5.6000000000000005</v>
      </c>
      <c r="R14" s="66">
        <f t="shared" si="1"/>
        <v>10.76923076923077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</v>
      </c>
      <c r="E15" s="67">
        <f t="shared" si="2"/>
        <v>4</v>
      </c>
      <c r="F15" s="67">
        <f t="shared" si="2"/>
        <v>3.0000000000000004</v>
      </c>
      <c r="G15" s="67">
        <f t="shared" si="2"/>
        <v>4.5</v>
      </c>
      <c r="H15" s="67">
        <f t="shared" si="2"/>
        <v>3</v>
      </c>
      <c r="I15" s="67">
        <f t="shared" si="2"/>
        <v>4</v>
      </c>
      <c r="J15" s="67">
        <f t="shared" si="2"/>
        <v>4.5</v>
      </c>
      <c r="K15" s="67">
        <f t="shared" si="2"/>
        <v>4.5</v>
      </c>
      <c r="L15" s="67">
        <f t="shared" si="2"/>
        <v>4</v>
      </c>
      <c r="M15" s="67">
        <f t="shared" si="2"/>
        <v>4.5</v>
      </c>
      <c r="N15" s="67">
        <f t="shared" si="2"/>
        <v>4</v>
      </c>
      <c r="O15" s="67">
        <f t="shared" si="2"/>
        <v>4</v>
      </c>
      <c r="P15" s="67">
        <f t="shared" si="2"/>
        <v>4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695" priority="33">
      <formula>AND((D6/$D$5)&gt;0,(D6/$D$5)&lt;=0.2)</formula>
    </cfRule>
  </conditionalFormatting>
  <conditionalFormatting sqref="D6:D14">
    <cfRule type="expression" dxfId="694" priority="34">
      <formula>AND((D6/$D$5)&gt;0.2,(D6/$D$5)&lt;=0.4)</formula>
    </cfRule>
  </conditionalFormatting>
  <conditionalFormatting sqref="D6:D14">
    <cfRule type="expression" dxfId="693" priority="35">
      <formula>AND((D6/$D$5)*100&gt;40,(D6/$D$5)*100&lt;=60)</formula>
    </cfRule>
  </conditionalFormatting>
  <conditionalFormatting sqref="D6:D14">
    <cfRule type="expression" dxfId="692" priority="36">
      <formula>AND((D6/$D$5)&gt;0.6,(D6/$D$5)&lt;=0.8)</formula>
    </cfRule>
  </conditionalFormatting>
  <conditionalFormatting sqref="D6:D14">
    <cfRule type="expression" dxfId="691" priority="37">
      <formula>(D6/$D$5)&gt;0.8</formula>
    </cfRule>
  </conditionalFormatting>
  <conditionalFormatting sqref="E6:E14">
    <cfRule type="expression" dxfId="690" priority="38">
      <formula>AND((E6/$E$5)&gt;0,(E6/$E$5)&lt;=0.2)</formula>
    </cfRule>
  </conditionalFormatting>
  <conditionalFormatting sqref="E6:E14">
    <cfRule type="expression" dxfId="689" priority="39">
      <formula>AND((E6/$E$5)&gt;0.2,(E6/$E$5)&lt;=0.4)</formula>
    </cfRule>
  </conditionalFormatting>
  <conditionalFormatting sqref="E6:E14">
    <cfRule type="expression" dxfId="688" priority="40">
      <formula>AND((E6/$E$5)&gt;0.4,(E6/$E$5)&lt;=0.6)</formula>
    </cfRule>
  </conditionalFormatting>
  <conditionalFormatting sqref="E6:E14">
    <cfRule type="expression" dxfId="687" priority="41">
      <formula>AND((E6/$E$5)&gt;0.6,(E6/$E$5)&lt;=0.8)</formula>
    </cfRule>
  </conditionalFormatting>
  <conditionalFormatting sqref="E6:E14">
    <cfRule type="expression" dxfId="686" priority="42">
      <formula>(E6/$E$5)&gt;0.8</formula>
    </cfRule>
  </conditionalFormatting>
  <conditionalFormatting sqref="F6:F14">
    <cfRule type="expression" dxfId="685" priority="43">
      <formula>AND((F6/$F$5)&gt;0.2,(F6/$F$5)&lt;=0.4)</formula>
    </cfRule>
  </conditionalFormatting>
  <conditionalFormatting sqref="F6:F14">
    <cfRule type="expression" dxfId="684" priority="44">
      <formula>AND((F6/$F$5)*100&gt;0,(F6/$F$5)*100&lt;=20)</formula>
    </cfRule>
  </conditionalFormatting>
  <conditionalFormatting sqref="F6:F14">
    <cfRule type="expression" dxfId="683" priority="45">
      <formula>AND((F6/$F$5)*100&gt;40,(F6/$F$5)*100&lt;=60)</formula>
    </cfRule>
  </conditionalFormatting>
  <conditionalFormatting sqref="F6:F14">
    <cfRule type="expression" dxfId="682" priority="46">
      <formula>AND((F6/$F$5)*100&gt;60,(F6/$F$5)*100&lt;=80)</formula>
    </cfRule>
  </conditionalFormatting>
  <conditionalFormatting sqref="F6:F14">
    <cfRule type="expression" dxfId="681" priority="47">
      <formula>(F6/$F$5)&gt;0.8</formula>
    </cfRule>
  </conditionalFormatting>
  <conditionalFormatting sqref="G7:G14">
    <cfRule type="expression" dxfId="680" priority="48">
      <formula>AND((G7/$G$5)&gt;0,(G7/$G$5)&lt;=0.2)</formula>
    </cfRule>
  </conditionalFormatting>
  <conditionalFormatting sqref="G7:G14">
    <cfRule type="expression" dxfId="679" priority="49">
      <formula>AND((G7/$G$5)&gt;0.2,(G7/$G$5)&lt;=0.4)</formula>
    </cfRule>
  </conditionalFormatting>
  <conditionalFormatting sqref="G7:G14">
    <cfRule type="expression" dxfId="678" priority="50">
      <formula>AND((G7/$G$5)&gt;0.4,(G7/$G$5)&lt;=0.6)</formula>
    </cfRule>
  </conditionalFormatting>
  <conditionalFormatting sqref="G7:G14">
    <cfRule type="expression" dxfId="677" priority="51">
      <formula>AND((G7/$G$5)&gt;0.6,(G7/$G$5)*100&lt;=0.8)</formula>
    </cfRule>
  </conditionalFormatting>
  <conditionalFormatting sqref="G7:G14">
    <cfRule type="expression" dxfId="676" priority="52">
      <formula>(G7/$G$5)&gt;0.8</formula>
    </cfRule>
  </conditionalFormatting>
  <conditionalFormatting sqref="H6:H14">
    <cfRule type="expression" dxfId="675" priority="53">
      <formula>AND((H6/$H$5)&gt;0,(H6/$H$5)&lt;=0.2)</formula>
    </cfRule>
  </conditionalFormatting>
  <conditionalFormatting sqref="H6:H14">
    <cfRule type="expression" dxfId="674" priority="54">
      <formula>AND((H6/$H$5)&gt;0.2,(H6/$H$5)&lt;=0.4)</formula>
    </cfRule>
  </conditionalFormatting>
  <conditionalFormatting sqref="H6:H14">
    <cfRule type="expression" dxfId="673" priority="55">
      <formula>AND((H6/$H$5)&gt;0.4,(H6/$H$5)&lt;=0.6)</formula>
    </cfRule>
  </conditionalFormatting>
  <conditionalFormatting sqref="H6:H14">
    <cfRule type="expression" dxfId="672" priority="56">
      <formula>AND((H6/$H$5)&gt;0.6,(H6/$H$5)&lt;=0.8)</formula>
    </cfRule>
  </conditionalFormatting>
  <conditionalFormatting sqref="H6:H14">
    <cfRule type="expression" dxfId="671" priority="57">
      <formula>(H6/$H$5)&gt;0.8</formula>
    </cfRule>
  </conditionalFormatting>
  <conditionalFormatting sqref="D7:P12 D13:L13 N13:P13 D14:P14 D6:F6 H6:P6">
    <cfRule type="containsBlanks" dxfId="670" priority="58">
      <formula>LEN(TRIM(D6))=0</formula>
    </cfRule>
  </conditionalFormatting>
  <conditionalFormatting sqref="I6:I14">
    <cfRule type="expression" dxfId="669" priority="59">
      <formula>AND((I6/$I$5)&gt;0,(I6/$I$5)&lt;=0.2)</formula>
    </cfRule>
  </conditionalFormatting>
  <conditionalFormatting sqref="I6:I14">
    <cfRule type="expression" dxfId="668" priority="60">
      <formula>AND((I6/$I$5)&gt;0.2,(I6/$I$5)&lt;=0.4)</formula>
    </cfRule>
  </conditionalFormatting>
  <conditionalFormatting sqref="I6:I14">
    <cfRule type="expression" dxfId="667" priority="61">
      <formula>AND((I6/$I$5)&gt;0.4,(I6/$I$5)&lt;=0.6)</formula>
    </cfRule>
  </conditionalFormatting>
  <conditionalFormatting sqref="I6:I14">
    <cfRule type="expression" dxfId="666" priority="62">
      <formula>AND((I6/$I$5)&gt;0.6,(I6/$I$5)&lt;=0.8)</formula>
    </cfRule>
  </conditionalFormatting>
  <conditionalFormatting sqref="I6:I14">
    <cfRule type="expression" dxfId="665" priority="63">
      <formula>(I6/$I$5)&gt;0.8</formula>
    </cfRule>
  </conditionalFormatting>
  <conditionalFormatting sqref="J6:J14">
    <cfRule type="expression" dxfId="664" priority="64">
      <formula>AND((J6/$J$5)&gt;0,(J6/$J$5)&lt;=0.2)</formula>
    </cfRule>
  </conditionalFormatting>
  <conditionalFormatting sqref="J6:J14">
    <cfRule type="expression" dxfId="663" priority="65">
      <formula>AND((J6/$J$5)&gt;0.2,(J6/$J$5)&lt;=0.4)</formula>
    </cfRule>
  </conditionalFormatting>
  <conditionalFormatting sqref="J6:J14">
    <cfRule type="expression" dxfId="662" priority="66">
      <formula>AND((J6/$J$5)&gt;0.4,(J6/$J$5)&lt;=0.62)</formula>
    </cfRule>
  </conditionalFormatting>
  <conditionalFormatting sqref="J6:J14">
    <cfRule type="expression" dxfId="661" priority="67">
      <formula>AND((J6/$J$5)&gt;0.6,(J6/$J$5)&lt;=0.8)</formula>
    </cfRule>
  </conditionalFormatting>
  <conditionalFormatting sqref="J6:J14">
    <cfRule type="expression" dxfId="660" priority="68">
      <formula>(J6/$J$5)&gt;0.8</formula>
    </cfRule>
  </conditionalFormatting>
  <conditionalFormatting sqref="K6:K14">
    <cfRule type="expression" dxfId="659" priority="69">
      <formula>AND((K6/$K$5)&gt;0,(K6/$K$5)&lt;=0.2)</formula>
    </cfRule>
  </conditionalFormatting>
  <conditionalFormatting sqref="K6:K14">
    <cfRule type="expression" dxfId="658" priority="70">
      <formula>AND((K6/$K$5)&gt;0.2,(K6/$K$5)&lt;=0.4)</formula>
    </cfRule>
  </conditionalFormatting>
  <conditionalFormatting sqref="K6:K14">
    <cfRule type="expression" dxfId="657" priority="71">
      <formula>AND((K6/$K$5)&gt;0.4,(K6/$K$5)&lt;=0.6)</formula>
    </cfRule>
  </conditionalFormatting>
  <conditionalFormatting sqref="K6:K14">
    <cfRule type="expression" dxfId="656" priority="72">
      <formula>AND((K6/$K$5)&gt;0.6,(K6/$K$5)&lt;=0.8)</formula>
    </cfRule>
  </conditionalFormatting>
  <conditionalFormatting sqref="K6:K14">
    <cfRule type="expression" dxfId="655" priority="73">
      <formula>(K6/$K$5)&gt;0.8</formula>
    </cfRule>
  </conditionalFormatting>
  <conditionalFormatting sqref="L6:L14">
    <cfRule type="expression" dxfId="654" priority="74">
      <formula>AND((L6/$L$5)&gt;0,(L6/$L$5)&lt;=0.2)</formula>
    </cfRule>
  </conditionalFormatting>
  <conditionalFormatting sqref="L6:L14">
    <cfRule type="expression" dxfId="653" priority="75">
      <formula>AND((L6/$L$5)&gt;0.2,(L6/$L$5)&lt;=0.4)</formula>
    </cfRule>
  </conditionalFormatting>
  <conditionalFormatting sqref="L6:L14">
    <cfRule type="expression" dxfId="652" priority="76">
      <formula>AND((L6/$L$5)&gt;0.4,(L6/$L$5)&lt;=0.6)</formula>
    </cfRule>
  </conditionalFormatting>
  <conditionalFormatting sqref="L6:L14">
    <cfRule type="expression" dxfId="651" priority="77">
      <formula>AND((L6/$L$5)&gt;0.6,(L6/$L$5)&lt;=0.8)</formula>
    </cfRule>
  </conditionalFormatting>
  <conditionalFormatting sqref="L6:L14">
    <cfRule type="expression" dxfId="650" priority="78">
      <formula>(L6/$L$5)&gt;0.8</formula>
    </cfRule>
  </conditionalFormatting>
  <conditionalFormatting sqref="M6:M12 M14">
    <cfRule type="expression" dxfId="649" priority="79">
      <formula>AND((M6/$M$5)&gt;0,(M6/$M$5)&lt;=0.2)</formula>
    </cfRule>
  </conditionalFormatting>
  <conditionalFormatting sqref="M6:M12 M14">
    <cfRule type="expression" dxfId="648" priority="80">
      <formula>AND((M6/$M$5)&gt;0.2,(M6/$M$5)&lt;=0.4)</formula>
    </cfRule>
  </conditionalFormatting>
  <conditionalFormatting sqref="M6:M12 M14">
    <cfRule type="expression" dxfId="647" priority="81">
      <formula>AND((M6/$M$5)&gt;0.4,(M6/$M$5)&lt;=0.6)</formula>
    </cfRule>
  </conditionalFormatting>
  <conditionalFormatting sqref="M6:M12 M14">
    <cfRule type="expression" dxfId="646" priority="82">
      <formula>AND((M6/$M$5)&gt;0.6,(M6/$M$5)&lt;=0.8)</formula>
    </cfRule>
  </conditionalFormatting>
  <conditionalFormatting sqref="M6:M12 M14">
    <cfRule type="expression" dxfId="645" priority="83">
      <formula>(M6/$M$5)&gt;0.8</formula>
    </cfRule>
  </conditionalFormatting>
  <conditionalFormatting sqref="N6:N14">
    <cfRule type="expression" dxfId="644" priority="84">
      <formula>AND((N6/$N$5)&gt;0,(N6/$N$5)&lt;=0.2)</formula>
    </cfRule>
  </conditionalFormatting>
  <conditionalFormatting sqref="N6:N14">
    <cfRule type="expression" dxfId="643" priority="85">
      <formula>AND((N6/$N$5)&gt;0.2,(N6/$N$5)&lt;=0.4)</formula>
    </cfRule>
  </conditionalFormatting>
  <conditionalFormatting sqref="N6:N14">
    <cfRule type="expression" dxfId="642" priority="86">
      <formula>AND((N6/$N$5)&gt;0.4,(N6/$N$5)&lt;=0.6)</formula>
    </cfRule>
  </conditionalFormatting>
  <conditionalFormatting sqref="N6:N14">
    <cfRule type="expression" dxfId="641" priority="87">
      <formula>AND((N6/$N$5)&gt;0.6,(N6/$N$5)&lt;=0.8)</formula>
    </cfRule>
  </conditionalFormatting>
  <conditionalFormatting sqref="N6:N14">
    <cfRule type="expression" dxfId="640" priority="88">
      <formula>(N6/$N$5)&gt;0.8</formula>
    </cfRule>
  </conditionalFormatting>
  <conditionalFormatting sqref="O6:O14">
    <cfRule type="expression" dxfId="639" priority="89">
      <formula>AND((O6/$O$5)&gt;0,(O6/$O$5)&lt;=0.2)</formula>
    </cfRule>
  </conditionalFormatting>
  <conditionalFormatting sqref="O6:O14">
    <cfRule type="expression" dxfId="638" priority="90">
      <formula>AND((O6/$O$5)&gt;0.2,(O6/$O$5)&lt;=0.4)</formula>
    </cfRule>
  </conditionalFormatting>
  <conditionalFormatting sqref="O6:O14">
    <cfRule type="expression" dxfId="637" priority="91">
      <formula>AND((O6/$O$5)&gt;0.4,(O6/$O$5)&lt;=0.6)</formula>
    </cfRule>
  </conditionalFormatting>
  <conditionalFormatting sqref="O6:O14">
    <cfRule type="expression" dxfId="636" priority="92">
      <formula>AND((O6/$O$5)&gt;0.6,(O6/$O$5)&lt;=0.8)</formula>
    </cfRule>
  </conditionalFormatting>
  <conditionalFormatting sqref="O6:O14">
    <cfRule type="expression" dxfId="635" priority="93">
      <formula>(O6/$O$5)&gt;0.8</formula>
    </cfRule>
  </conditionalFormatting>
  <conditionalFormatting sqref="P6:P14">
    <cfRule type="expression" dxfId="634" priority="94">
      <formula>AND((P6/$P$5)&gt;0,(P6/$P$5)&lt;=0.2)</formula>
    </cfRule>
  </conditionalFormatting>
  <conditionalFormatting sqref="P6:P14">
    <cfRule type="expression" dxfId="633" priority="95">
      <formula>AND((P6/$P$5)&gt;0.2,(P6/$P$5)&lt;=0.4)</formula>
    </cfRule>
  </conditionalFormatting>
  <conditionalFormatting sqref="P6:P14">
    <cfRule type="expression" dxfId="632" priority="96">
      <formula>AND((P6/$P$5)&gt;0.4,(P6/$P$5)&lt;=0.6)</formula>
    </cfRule>
  </conditionalFormatting>
  <conditionalFormatting sqref="P6:P14">
    <cfRule type="expression" dxfId="631" priority="97">
      <formula>AND((P6/$P$5)&gt;0.6,(P6/$P$5)&lt;=0.8)</formula>
    </cfRule>
  </conditionalFormatting>
  <conditionalFormatting sqref="P6:P14">
    <cfRule type="expression" dxfId="630" priority="98">
      <formula>(P6/$P$5)&gt;0.8</formula>
    </cfRule>
  </conditionalFormatting>
  <conditionalFormatting sqref="Q5:R14">
    <cfRule type="containsBlanks" dxfId="629" priority="99">
      <formula>LEN(TRIM(Q5))=0</formula>
    </cfRule>
  </conditionalFormatting>
  <conditionalFormatting sqref="Q6:R14 D5:P5 D13:L13 N13:P13 D14:P14 D7:P12 D6:F6 H6:P6">
    <cfRule type="cellIs" dxfId="628" priority="100" operator="equal">
      <formula>0</formula>
    </cfRule>
  </conditionalFormatting>
  <conditionalFormatting sqref="R5">
    <cfRule type="cellIs" dxfId="627" priority="32" operator="greaterThan">
      <formula>100</formula>
    </cfRule>
  </conditionalFormatting>
  <conditionalFormatting sqref="R5">
    <cfRule type="cellIs" dxfId="626" priority="31" operator="lessThan">
      <formula>100</formula>
    </cfRule>
  </conditionalFormatting>
  <conditionalFormatting sqref="R6:R14">
    <cfRule type="top10" dxfId="625" priority="30" rank="3"/>
  </conditionalFormatting>
  <conditionalFormatting sqref="G12">
    <cfRule type="expression" dxfId="624" priority="25">
      <formula>AND((G12/$I$5)&gt;0,(G12/$I$5)&lt;=0.2)</formula>
    </cfRule>
  </conditionalFormatting>
  <conditionalFormatting sqref="G12">
    <cfRule type="expression" dxfId="623" priority="26">
      <formula>AND((G12/$I$5)&gt;0.2,(G12/$I$5)&lt;=0.4)</formula>
    </cfRule>
  </conditionalFormatting>
  <conditionalFormatting sqref="G12">
    <cfRule type="expression" dxfId="622" priority="27">
      <formula>AND((G12/$I$5)&gt;0.4,(G12/$I$5)&lt;=0.6)</formula>
    </cfRule>
  </conditionalFormatting>
  <conditionalFormatting sqref="G12">
    <cfRule type="expression" dxfId="621" priority="28">
      <formula>AND((G12/$I$5)&gt;0.6,(G12/$I$5)&lt;=0.8)</formula>
    </cfRule>
  </conditionalFormatting>
  <conditionalFormatting sqref="G12">
    <cfRule type="expression" dxfId="620" priority="29">
      <formula>(G12/$I$5)&gt;0.8</formula>
    </cfRule>
  </conditionalFormatting>
  <conditionalFormatting sqref="G12">
    <cfRule type="expression" dxfId="619" priority="20">
      <formula>AND((G12/$E$5)&gt;0,(G12/$E$5)&lt;=0.2)</formula>
    </cfRule>
  </conditionalFormatting>
  <conditionalFormatting sqref="G12">
    <cfRule type="expression" dxfId="618" priority="21">
      <formula>AND((G12/$E$5)&gt;0.2,(G12/$E$5)&lt;=0.4)</formula>
    </cfRule>
  </conditionalFormatting>
  <conditionalFormatting sqref="G12">
    <cfRule type="expression" dxfId="617" priority="22">
      <formula>AND((G12/$E$5)&gt;0.4,(G12/$E$5)&lt;=0.6)</formula>
    </cfRule>
  </conditionalFormatting>
  <conditionalFormatting sqref="G12">
    <cfRule type="expression" dxfId="616" priority="23">
      <formula>AND((G12/$E$5)&gt;0.6,(G12/$E$5)&lt;=0.8)</formula>
    </cfRule>
  </conditionalFormatting>
  <conditionalFormatting sqref="G12">
    <cfRule type="expression" dxfId="615" priority="24">
      <formula>(G12/$E$5)&gt;0.8</formula>
    </cfRule>
  </conditionalFormatting>
  <conditionalFormatting sqref="M13">
    <cfRule type="containsBlanks" dxfId="614" priority="13">
      <formula>LEN(TRIM(M13))=0</formula>
    </cfRule>
  </conditionalFormatting>
  <conditionalFormatting sqref="M13">
    <cfRule type="expression" dxfId="613" priority="14">
      <formula>AND((M13/$M$5)&gt;0,(M13/$M$5)&lt;=0.2)</formula>
    </cfRule>
  </conditionalFormatting>
  <conditionalFormatting sqref="M13">
    <cfRule type="expression" dxfId="612" priority="15">
      <formula>AND((M13/$M$5)&gt;0.2,(M13/$M$5)&lt;=0.4)</formula>
    </cfRule>
  </conditionalFormatting>
  <conditionalFormatting sqref="M13">
    <cfRule type="expression" dxfId="611" priority="16">
      <formula>AND((M13/$M$5)&gt;0.4,(M13/$M$5)&lt;=0.6)</formula>
    </cfRule>
  </conditionalFormatting>
  <conditionalFormatting sqref="M13">
    <cfRule type="expression" dxfId="610" priority="17">
      <formula>AND((M13/$M$5)&gt;0.6,(M13/$M$5)&lt;=0.8)</formula>
    </cfRule>
  </conditionalFormatting>
  <conditionalFormatting sqref="M13">
    <cfRule type="expression" dxfId="609" priority="18">
      <formula>(M13/$M$5)&gt;0.8</formula>
    </cfRule>
  </conditionalFormatting>
  <conditionalFormatting sqref="M13">
    <cfRule type="cellIs" dxfId="608" priority="19" operator="equal">
      <formula>0</formula>
    </cfRule>
  </conditionalFormatting>
  <conditionalFormatting sqref="M14">
    <cfRule type="expression" dxfId="607" priority="8">
      <formula>AND((M14/$L$5)&gt;0,(M14/$L$5)&lt;=0.2)</formula>
    </cfRule>
  </conditionalFormatting>
  <conditionalFormatting sqref="M14">
    <cfRule type="expression" dxfId="606" priority="9">
      <formula>AND((M14/$L$5)&gt;0.2,(M14/$L$5)&lt;=0.4)</formula>
    </cfRule>
  </conditionalFormatting>
  <conditionalFormatting sqref="M14">
    <cfRule type="expression" dxfId="605" priority="10">
      <formula>AND((M14/$L$5)&gt;0.4,(M14/$L$5)&lt;=0.6)</formula>
    </cfRule>
  </conditionalFormatting>
  <conditionalFormatting sqref="M14">
    <cfRule type="expression" dxfId="604" priority="11">
      <formula>AND((M14/$L$5)&gt;0.6,(M14/$L$5)&lt;=0.8)</formula>
    </cfRule>
  </conditionalFormatting>
  <conditionalFormatting sqref="M14">
    <cfRule type="expression" dxfId="603" priority="12">
      <formula>(M14/$L$5)&gt;0.8</formula>
    </cfRule>
  </conditionalFormatting>
  <conditionalFormatting sqref="G6">
    <cfRule type="containsBlanks" dxfId="602" priority="1">
      <formula>LEN(TRIM(G6))=0</formula>
    </cfRule>
  </conditionalFormatting>
  <conditionalFormatting sqref="G6">
    <cfRule type="expression" dxfId="601" priority="2">
      <formula>AND((G6/$J$5)&gt;0,(G6/$J$5)&lt;=0.2)</formula>
    </cfRule>
  </conditionalFormatting>
  <conditionalFormatting sqref="G6">
    <cfRule type="expression" dxfId="600" priority="3">
      <formula>AND((G6/$J$5)&gt;0.2,(G6/$J$5)&lt;=0.4)</formula>
    </cfRule>
  </conditionalFormatting>
  <conditionalFormatting sqref="G6">
    <cfRule type="expression" dxfId="599" priority="4">
      <formula>AND((G6/$J$5)&gt;0.4,(G6/$J$5)&lt;=0.62)</formula>
    </cfRule>
  </conditionalFormatting>
  <conditionalFormatting sqref="G6">
    <cfRule type="expression" dxfId="598" priority="5">
      <formula>AND((G6/$J$5)&gt;0.6,(G6/$J$5)&lt;=0.8)</formula>
    </cfRule>
  </conditionalFormatting>
  <conditionalFormatting sqref="G6">
    <cfRule type="expression" dxfId="597" priority="6">
      <formula>(G6/$J$5)&gt;0.8</formula>
    </cfRule>
  </conditionalFormatting>
  <conditionalFormatting sqref="G6">
    <cfRule type="cellIs" dxfId="596" priority="7" operator="equal">
      <formula>0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B46B-D2B3-4D6F-87B3-B2AD008110B0}">
  <dimension ref="A1:V17"/>
  <sheetViews>
    <sheetView workbookViewId="0">
      <selection activeCell="J10" sqref="J10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93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4</v>
      </c>
      <c r="E5" s="30">
        <v>5</v>
      </c>
      <c r="F5" s="30">
        <v>4</v>
      </c>
      <c r="G5" s="30">
        <v>5</v>
      </c>
      <c r="H5" s="30">
        <v>5</v>
      </c>
      <c r="I5" s="30">
        <v>5</v>
      </c>
      <c r="J5" s="30">
        <v>5</v>
      </c>
      <c r="K5" s="30">
        <v>5</v>
      </c>
      <c r="L5" s="30">
        <v>5</v>
      </c>
      <c r="M5" s="30">
        <v>5</v>
      </c>
      <c r="N5" s="30">
        <v>4</v>
      </c>
      <c r="O5" s="30">
        <v>4.5</v>
      </c>
      <c r="P5" s="31">
        <v>3</v>
      </c>
      <c r="Q5" s="61">
        <f t="shared" ref="Q5:Q14" si="0">SUM(D5:P5)</f>
        <v>59.5</v>
      </c>
      <c r="R5" s="62">
        <f>IF($Q$5=0,"",SUM(Q6:Q14)/$Q$5*100)</f>
        <v>100.00000000000003</v>
      </c>
      <c r="S5" s="28"/>
      <c r="T5" s="27"/>
      <c r="U5" s="48"/>
      <c r="V5" s="47"/>
    </row>
    <row r="6" spans="1:22">
      <c r="A6" s="41"/>
      <c r="B6" s="46"/>
      <c r="C6" s="56" t="s">
        <v>53</v>
      </c>
      <c r="D6" s="32"/>
      <c r="E6" s="33">
        <v>1</v>
      </c>
      <c r="F6" s="33">
        <v>0.7</v>
      </c>
      <c r="G6" s="33">
        <v>3.5</v>
      </c>
      <c r="H6" s="68"/>
      <c r="I6" s="33"/>
      <c r="J6" s="33">
        <v>0.5</v>
      </c>
      <c r="K6" s="33"/>
      <c r="L6" s="33">
        <v>3</v>
      </c>
      <c r="M6" s="33">
        <v>1</v>
      </c>
      <c r="N6" s="33">
        <v>0.3</v>
      </c>
      <c r="O6" s="33">
        <v>0.5</v>
      </c>
      <c r="P6" s="34">
        <v>0.5</v>
      </c>
      <c r="Q6" s="63">
        <f t="shared" si="0"/>
        <v>11</v>
      </c>
      <c r="R6" s="64">
        <f>IF($Q$5=0,0,Q6/$Q$5*100)</f>
        <v>18.487394957983195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>
        <v>2.2000000000000002</v>
      </c>
      <c r="G7" s="33"/>
      <c r="H7" s="33">
        <v>4</v>
      </c>
      <c r="I7" s="33"/>
      <c r="J7" s="33"/>
      <c r="K7" s="33"/>
      <c r="L7" s="33"/>
      <c r="M7" s="33">
        <v>1</v>
      </c>
      <c r="N7" s="33">
        <v>3.5</v>
      </c>
      <c r="O7" s="33">
        <v>1</v>
      </c>
      <c r="P7" s="34"/>
      <c r="Q7" s="63">
        <f t="shared" si="0"/>
        <v>11.7</v>
      </c>
      <c r="R7" s="64">
        <f t="shared" ref="R7:R14" si="1">IF($Q$5=0,0,Q7/$Q$5*100)</f>
        <v>19.663865546218489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3</v>
      </c>
      <c r="F8" s="33"/>
      <c r="G8" s="33">
        <v>0.2</v>
      </c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3.2</v>
      </c>
      <c r="R8" s="64">
        <f t="shared" si="1"/>
        <v>5.3781512605042021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3</v>
      </c>
      <c r="E9" s="33"/>
      <c r="F9" s="33"/>
      <c r="G9" s="33"/>
      <c r="H9" s="33"/>
      <c r="I9" s="33">
        <v>2.5</v>
      </c>
      <c r="J9" s="33"/>
      <c r="K9" s="33">
        <v>2.5</v>
      </c>
      <c r="L9" s="33"/>
      <c r="M9" s="33"/>
      <c r="N9" s="33"/>
      <c r="O9" s="33"/>
      <c r="P9" s="34"/>
      <c r="Q9" s="63">
        <f t="shared" si="0"/>
        <v>8</v>
      </c>
      <c r="R9" s="64">
        <f t="shared" si="1"/>
        <v>13.445378151260504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/>
      <c r="H10" s="33"/>
      <c r="I10" s="33"/>
      <c r="J10" s="33">
        <v>3.5</v>
      </c>
      <c r="K10" s="33"/>
      <c r="L10" s="33"/>
      <c r="M10" s="33"/>
      <c r="N10" s="33"/>
      <c r="O10" s="33"/>
      <c r="P10" s="34">
        <v>1.2</v>
      </c>
      <c r="Q10" s="63">
        <f t="shared" si="0"/>
        <v>4.7</v>
      </c>
      <c r="R10" s="64">
        <f t="shared" si="1"/>
        <v>7.8991596638655457</v>
      </c>
      <c r="S10" s="28"/>
      <c r="T10" s="115"/>
      <c r="U10" s="48"/>
      <c r="V10" s="47"/>
    </row>
    <row r="11" spans="1:22">
      <c r="A11" s="41"/>
      <c r="B11" s="46"/>
      <c r="C11" s="56" t="s">
        <v>92</v>
      </c>
      <c r="D11" s="32"/>
      <c r="E11" s="33"/>
      <c r="F11" s="33"/>
      <c r="G11" s="33"/>
      <c r="H11" s="33"/>
      <c r="I11" s="33"/>
      <c r="J11" s="33"/>
      <c r="K11" s="33">
        <v>0.9</v>
      </c>
      <c r="L11" s="33">
        <v>1</v>
      </c>
      <c r="M11" s="33"/>
      <c r="N11" s="33"/>
      <c r="O11" s="33"/>
      <c r="P11" s="34"/>
      <c r="Q11" s="63">
        <f t="shared" si="0"/>
        <v>1.9</v>
      </c>
      <c r="R11" s="64">
        <f t="shared" si="1"/>
        <v>3.1932773109243695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0.9</v>
      </c>
      <c r="E12" s="33">
        <v>0.2</v>
      </c>
      <c r="F12" s="33"/>
      <c r="G12" s="33">
        <v>0.4</v>
      </c>
      <c r="H12" s="33"/>
      <c r="I12" s="33"/>
      <c r="J12" s="33">
        <v>0.2</v>
      </c>
      <c r="K12" s="33"/>
      <c r="L12" s="33"/>
      <c r="M12" s="33"/>
      <c r="N12" s="33"/>
      <c r="O12" s="33">
        <v>2.5</v>
      </c>
      <c r="P12" s="34"/>
      <c r="Q12" s="63">
        <f t="shared" si="0"/>
        <v>4.2</v>
      </c>
      <c r="R12" s="64">
        <f t="shared" si="1"/>
        <v>7.0588235294117645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0.1</v>
      </c>
      <c r="E13" s="33">
        <v>0.8</v>
      </c>
      <c r="F13" s="33">
        <v>1</v>
      </c>
      <c r="G13" s="33">
        <v>0.8</v>
      </c>
      <c r="H13" s="33">
        <v>1</v>
      </c>
      <c r="I13" s="33">
        <v>0.5</v>
      </c>
      <c r="J13" s="33">
        <v>0.3</v>
      </c>
      <c r="K13" s="33">
        <v>1.1000000000000001</v>
      </c>
      <c r="L13" s="33">
        <v>1</v>
      </c>
      <c r="M13" s="33">
        <v>0.3</v>
      </c>
      <c r="N13" s="33">
        <v>0.2</v>
      </c>
      <c r="O13" s="33">
        <v>0.5</v>
      </c>
      <c r="P13" s="34">
        <v>1</v>
      </c>
      <c r="Q13" s="63">
        <f t="shared" si="0"/>
        <v>8.6</v>
      </c>
      <c r="R13" s="64">
        <f t="shared" si="1"/>
        <v>14.45378151260504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0.1</v>
      </c>
      <c r="G14" s="59">
        <v>0.1</v>
      </c>
      <c r="H14" s="59"/>
      <c r="I14" s="59">
        <v>2</v>
      </c>
      <c r="J14" s="59">
        <v>0.5</v>
      </c>
      <c r="K14" s="59">
        <v>0.5</v>
      </c>
      <c r="L14" s="59"/>
      <c r="M14" s="59">
        <v>2.7</v>
      </c>
      <c r="N14" s="59"/>
      <c r="O14" s="59"/>
      <c r="P14" s="60">
        <v>0.3</v>
      </c>
      <c r="Q14" s="65">
        <f t="shared" si="0"/>
        <v>6.2</v>
      </c>
      <c r="R14" s="66">
        <f t="shared" si="1"/>
        <v>10.420168067226891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</v>
      </c>
      <c r="E15" s="67">
        <f t="shared" si="2"/>
        <v>5</v>
      </c>
      <c r="F15" s="67">
        <f t="shared" si="2"/>
        <v>4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4</v>
      </c>
      <c r="O15" s="67">
        <f t="shared" si="2"/>
        <v>4.5</v>
      </c>
      <c r="P15" s="67">
        <f t="shared" si="2"/>
        <v>3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595" priority="33">
      <formula>AND((D6/$D$5)&gt;0,(D6/$D$5)&lt;=0.2)</formula>
    </cfRule>
  </conditionalFormatting>
  <conditionalFormatting sqref="D6:D14">
    <cfRule type="expression" dxfId="594" priority="34">
      <formula>AND((D6/$D$5)&gt;0.2,(D6/$D$5)&lt;=0.4)</formula>
    </cfRule>
  </conditionalFormatting>
  <conditionalFormatting sqref="D6:D14">
    <cfRule type="expression" dxfId="593" priority="35">
      <formula>AND((D6/$D$5)*100&gt;40,(D6/$D$5)*100&lt;=60)</formula>
    </cfRule>
  </conditionalFormatting>
  <conditionalFormatting sqref="D6:D14">
    <cfRule type="expression" dxfId="592" priority="36">
      <formula>AND((D6/$D$5)&gt;0.6,(D6/$D$5)&lt;=0.8)</formula>
    </cfRule>
  </conditionalFormatting>
  <conditionalFormatting sqref="D6:D14">
    <cfRule type="expression" dxfId="591" priority="37">
      <formula>(D6/$D$5)&gt;0.8</formula>
    </cfRule>
  </conditionalFormatting>
  <conditionalFormatting sqref="E6:E14">
    <cfRule type="expression" dxfId="590" priority="38">
      <formula>AND((E6/$E$5)&gt;0,(E6/$E$5)&lt;=0.2)</formula>
    </cfRule>
  </conditionalFormatting>
  <conditionalFormatting sqref="E6:E14">
    <cfRule type="expression" dxfId="589" priority="39">
      <formula>AND((E6/$E$5)&gt;0.2,(E6/$E$5)&lt;=0.4)</formula>
    </cfRule>
  </conditionalFormatting>
  <conditionalFormatting sqref="E6:E14">
    <cfRule type="expression" dxfId="588" priority="40">
      <formula>AND((E6/$E$5)&gt;0.4,(E6/$E$5)&lt;=0.6)</formula>
    </cfRule>
  </conditionalFormatting>
  <conditionalFormatting sqref="E6:E14">
    <cfRule type="expression" dxfId="587" priority="41">
      <formula>AND((E6/$E$5)&gt;0.6,(E6/$E$5)&lt;=0.8)</formula>
    </cfRule>
  </conditionalFormatting>
  <conditionalFormatting sqref="E6:E14">
    <cfRule type="expression" dxfId="586" priority="42">
      <formula>(E6/$E$5)&gt;0.8</formula>
    </cfRule>
  </conditionalFormatting>
  <conditionalFormatting sqref="F6:F14">
    <cfRule type="expression" dxfId="585" priority="43">
      <formula>AND((F6/$F$5)&gt;0.2,(F6/$F$5)&lt;=0.4)</formula>
    </cfRule>
  </conditionalFormatting>
  <conditionalFormatting sqref="F6:F14">
    <cfRule type="expression" dxfId="584" priority="44">
      <formula>AND((F6/$F$5)*100&gt;0,(F6/$F$5)*100&lt;=20)</formula>
    </cfRule>
  </conditionalFormatting>
  <conditionalFormatting sqref="F6:F14">
    <cfRule type="expression" dxfId="583" priority="45">
      <formula>AND((F6/$F$5)*100&gt;40,(F6/$F$5)*100&lt;=60)</formula>
    </cfRule>
  </conditionalFormatting>
  <conditionalFormatting sqref="F6:F14">
    <cfRule type="expression" dxfId="582" priority="46">
      <formula>AND((F6/$F$5)*100&gt;60,(F6/$F$5)*100&lt;=80)</formula>
    </cfRule>
  </conditionalFormatting>
  <conditionalFormatting sqref="F6:F14">
    <cfRule type="expression" dxfId="581" priority="47">
      <formula>(F6/$F$5)&gt;0.8</formula>
    </cfRule>
  </conditionalFormatting>
  <conditionalFormatting sqref="G7:G14">
    <cfRule type="expression" dxfId="580" priority="48">
      <formula>AND((G7/$G$5)&gt;0,(G7/$G$5)&lt;=0.2)</formula>
    </cfRule>
  </conditionalFormatting>
  <conditionalFormatting sqref="G7:G14">
    <cfRule type="expression" dxfId="579" priority="49">
      <formula>AND((G7/$G$5)&gt;0.2,(G7/$G$5)&lt;=0.4)</formula>
    </cfRule>
  </conditionalFormatting>
  <conditionalFormatting sqref="G7:G14">
    <cfRule type="expression" dxfId="578" priority="50">
      <formula>AND((G7/$G$5)&gt;0.4,(G7/$G$5)&lt;=0.6)</formula>
    </cfRule>
  </conditionalFormatting>
  <conditionalFormatting sqref="G7:G14">
    <cfRule type="expression" dxfId="577" priority="51">
      <formula>AND((G7/$G$5)&gt;0.6,(G7/$G$5)*100&lt;=0.8)</formula>
    </cfRule>
  </conditionalFormatting>
  <conditionalFormatting sqref="G7:G14">
    <cfRule type="expression" dxfId="576" priority="52">
      <formula>(G7/$G$5)&gt;0.8</formula>
    </cfRule>
  </conditionalFormatting>
  <conditionalFormatting sqref="H6:H14">
    <cfRule type="expression" dxfId="575" priority="53">
      <formula>AND((H6/$H$5)&gt;0,(H6/$H$5)&lt;=0.2)</formula>
    </cfRule>
  </conditionalFormatting>
  <conditionalFormatting sqref="H6:H14">
    <cfRule type="expression" dxfId="574" priority="54">
      <formula>AND((H6/$H$5)&gt;0.2,(H6/$H$5)&lt;=0.4)</formula>
    </cfRule>
  </conditionalFormatting>
  <conditionalFormatting sqref="H6:H14">
    <cfRule type="expression" dxfId="573" priority="55">
      <formula>AND((H6/$H$5)&gt;0.4,(H6/$H$5)&lt;=0.6)</formula>
    </cfRule>
  </conditionalFormatting>
  <conditionalFormatting sqref="H6:H14">
    <cfRule type="expression" dxfId="572" priority="56">
      <formula>AND((H6/$H$5)&gt;0.6,(H6/$H$5)&lt;=0.8)</formula>
    </cfRule>
  </conditionalFormatting>
  <conditionalFormatting sqref="H6:H14">
    <cfRule type="expression" dxfId="571" priority="57">
      <formula>(H6/$H$5)&gt;0.8</formula>
    </cfRule>
  </conditionalFormatting>
  <conditionalFormatting sqref="D7:P12 D13:L13 N13:P13 D14:P14 D6:F6 H6:P6">
    <cfRule type="containsBlanks" dxfId="570" priority="58">
      <formula>LEN(TRIM(D6))=0</formula>
    </cfRule>
  </conditionalFormatting>
  <conditionalFormatting sqref="I6:I14">
    <cfRule type="expression" dxfId="569" priority="59">
      <formula>AND((I6/$I$5)&gt;0,(I6/$I$5)&lt;=0.2)</formula>
    </cfRule>
  </conditionalFormatting>
  <conditionalFormatting sqref="I6:I14">
    <cfRule type="expression" dxfId="568" priority="60">
      <formula>AND((I6/$I$5)&gt;0.2,(I6/$I$5)&lt;=0.4)</formula>
    </cfRule>
  </conditionalFormatting>
  <conditionalFormatting sqref="I6:I14">
    <cfRule type="expression" dxfId="567" priority="61">
      <formula>AND((I6/$I$5)&gt;0.4,(I6/$I$5)&lt;=0.6)</formula>
    </cfRule>
  </conditionalFormatting>
  <conditionalFormatting sqref="I6:I14">
    <cfRule type="expression" dxfId="566" priority="62">
      <formula>AND((I6/$I$5)&gt;0.6,(I6/$I$5)&lt;=0.8)</formula>
    </cfRule>
  </conditionalFormatting>
  <conditionalFormatting sqref="I6:I14">
    <cfRule type="expression" dxfId="565" priority="63">
      <formula>(I6/$I$5)&gt;0.8</formula>
    </cfRule>
  </conditionalFormatting>
  <conditionalFormatting sqref="J6:J14">
    <cfRule type="expression" dxfId="564" priority="64">
      <formula>AND((J6/$J$5)&gt;0,(J6/$J$5)&lt;=0.2)</formula>
    </cfRule>
  </conditionalFormatting>
  <conditionalFormatting sqref="J6:J14">
    <cfRule type="expression" dxfId="563" priority="65">
      <formula>AND((J6/$J$5)&gt;0.2,(J6/$J$5)&lt;=0.4)</formula>
    </cfRule>
  </conditionalFormatting>
  <conditionalFormatting sqref="J6:J14">
    <cfRule type="expression" dxfId="562" priority="66">
      <formula>AND((J6/$J$5)&gt;0.4,(J6/$J$5)&lt;=0.62)</formula>
    </cfRule>
  </conditionalFormatting>
  <conditionalFormatting sqref="J6:J14">
    <cfRule type="expression" dxfId="561" priority="67">
      <formula>AND((J6/$J$5)&gt;0.6,(J6/$J$5)&lt;=0.8)</formula>
    </cfRule>
  </conditionalFormatting>
  <conditionalFormatting sqref="J6:J14">
    <cfRule type="expression" dxfId="560" priority="68">
      <formula>(J6/$J$5)&gt;0.8</formula>
    </cfRule>
  </conditionalFormatting>
  <conditionalFormatting sqref="K6:K14">
    <cfRule type="expression" dxfId="559" priority="69">
      <formula>AND((K6/$K$5)&gt;0,(K6/$K$5)&lt;=0.2)</formula>
    </cfRule>
  </conditionalFormatting>
  <conditionalFormatting sqref="K6:K14">
    <cfRule type="expression" dxfId="558" priority="70">
      <formula>AND((K6/$K$5)&gt;0.2,(K6/$K$5)&lt;=0.4)</formula>
    </cfRule>
  </conditionalFormatting>
  <conditionalFormatting sqref="K6:K14">
    <cfRule type="expression" dxfId="557" priority="71">
      <formula>AND((K6/$K$5)&gt;0.4,(K6/$K$5)&lt;=0.6)</formula>
    </cfRule>
  </conditionalFormatting>
  <conditionalFormatting sqref="K6:K14">
    <cfRule type="expression" dxfId="556" priority="72">
      <formula>AND((K6/$K$5)&gt;0.6,(K6/$K$5)&lt;=0.8)</formula>
    </cfRule>
  </conditionalFormatting>
  <conditionalFormatting sqref="K6:K14">
    <cfRule type="expression" dxfId="555" priority="73">
      <formula>(K6/$K$5)&gt;0.8</formula>
    </cfRule>
  </conditionalFormatting>
  <conditionalFormatting sqref="L6:L14">
    <cfRule type="expression" dxfId="554" priority="74">
      <formula>AND((L6/$L$5)&gt;0,(L6/$L$5)&lt;=0.2)</formula>
    </cfRule>
  </conditionalFormatting>
  <conditionalFormatting sqref="L6:L14">
    <cfRule type="expression" dxfId="553" priority="75">
      <formula>AND((L6/$L$5)&gt;0.2,(L6/$L$5)&lt;=0.4)</formula>
    </cfRule>
  </conditionalFormatting>
  <conditionalFormatting sqref="L6:L14">
    <cfRule type="expression" dxfId="552" priority="76">
      <formula>AND((L6/$L$5)&gt;0.4,(L6/$L$5)&lt;=0.6)</formula>
    </cfRule>
  </conditionalFormatting>
  <conditionalFormatting sqref="L6:L14">
    <cfRule type="expression" dxfId="551" priority="77">
      <formula>AND((L6/$L$5)&gt;0.6,(L6/$L$5)&lt;=0.8)</formula>
    </cfRule>
  </conditionalFormatting>
  <conditionalFormatting sqref="L6:L14">
    <cfRule type="expression" dxfId="550" priority="78">
      <formula>(L6/$L$5)&gt;0.8</formula>
    </cfRule>
  </conditionalFormatting>
  <conditionalFormatting sqref="M6:M12 M14">
    <cfRule type="expression" dxfId="549" priority="79">
      <formula>AND((M6/$M$5)&gt;0,(M6/$M$5)&lt;=0.2)</formula>
    </cfRule>
  </conditionalFormatting>
  <conditionalFormatting sqref="M6:M12 M14">
    <cfRule type="expression" dxfId="548" priority="80">
      <formula>AND((M6/$M$5)&gt;0.2,(M6/$M$5)&lt;=0.4)</formula>
    </cfRule>
  </conditionalFormatting>
  <conditionalFormatting sqref="M6:M12 M14">
    <cfRule type="expression" dxfId="547" priority="81">
      <formula>AND((M6/$M$5)&gt;0.4,(M6/$M$5)&lt;=0.6)</formula>
    </cfRule>
  </conditionalFormatting>
  <conditionalFormatting sqref="M6:M12 M14">
    <cfRule type="expression" dxfId="546" priority="82">
      <formula>AND((M6/$M$5)&gt;0.6,(M6/$M$5)&lt;=0.8)</formula>
    </cfRule>
  </conditionalFormatting>
  <conditionalFormatting sqref="M6:M12 M14">
    <cfRule type="expression" dxfId="545" priority="83">
      <formula>(M6/$M$5)&gt;0.8</formula>
    </cfRule>
  </conditionalFormatting>
  <conditionalFormatting sqref="N6:N14">
    <cfRule type="expression" dxfId="544" priority="84">
      <formula>AND((N6/$N$5)&gt;0,(N6/$N$5)&lt;=0.2)</formula>
    </cfRule>
  </conditionalFormatting>
  <conditionalFormatting sqref="N6:N14">
    <cfRule type="expression" dxfId="543" priority="85">
      <formula>AND((N6/$N$5)&gt;0.2,(N6/$N$5)&lt;=0.4)</formula>
    </cfRule>
  </conditionalFormatting>
  <conditionalFormatting sqref="N6:N14">
    <cfRule type="expression" dxfId="542" priority="86">
      <formula>AND((N6/$N$5)&gt;0.4,(N6/$N$5)&lt;=0.6)</formula>
    </cfRule>
  </conditionalFormatting>
  <conditionalFormatting sqref="N6:N14">
    <cfRule type="expression" dxfId="541" priority="87">
      <formula>AND((N6/$N$5)&gt;0.6,(N6/$N$5)&lt;=0.8)</formula>
    </cfRule>
  </conditionalFormatting>
  <conditionalFormatting sqref="N6:N14">
    <cfRule type="expression" dxfId="540" priority="88">
      <formula>(N6/$N$5)&gt;0.8</formula>
    </cfRule>
  </conditionalFormatting>
  <conditionalFormatting sqref="O6:O14">
    <cfRule type="expression" dxfId="539" priority="89">
      <formula>AND((O6/$O$5)&gt;0,(O6/$O$5)&lt;=0.2)</formula>
    </cfRule>
  </conditionalFormatting>
  <conditionalFormatting sqref="O6:O14">
    <cfRule type="expression" dxfId="538" priority="90">
      <formula>AND((O6/$O$5)&gt;0.2,(O6/$O$5)&lt;=0.4)</formula>
    </cfRule>
  </conditionalFormatting>
  <conditionalFormatting sqref="O6:O14">
    <cfRule type="expression" dxfId="537" priority="91">
      <formula>AND((O6/$O$5)&gt;0.4,(O6/$O$5)&lt;=0.6)</formula>
    </cfRule>
  </conditionalFormatting>
  <conditionalFormatting sqref="O6:O14">
    <cfRule type="expression" dxfId="536" priority="92">
      <formula>AND((O6/$O$5)&gt;0.6,(O6/$O$5)&lt;=0.8)</formula>
    </cfRule>
  </conditionalFormatting>
  <conditionalFormatting sqref="O6:O14">
    <cfRule type="expression" dxfId="535" priority="93">
      <formula>(O6/$O$5)&gt;0.8</formula>
    </cfRule>
  </conditionalFormatting>
  <conditionalFormatting sqref="P6:P14">
    <cfRule type="expression" dxfId="534" priority="94">
      <formula>AND((P6/$P$5)&gt;0,(P6/$P$5)&lt;=0.2)</formula>
    </cfRule>
  </conditionalFormatting>
  <conditionalFormatting sqref="P6:P14">
    <cfRule type="expression" dxfId="533" priority="95">
      <formula>AND((P6/$P$5)&gt;0.2,(P6/$P$5)&lt;=0.4)</formula>
    </cfRule>
  </conditionalFormatting>
  <conditionalFormatting sqref="P6:P14">
    <cfRule type="expression" dxfId="532" priority="96">
      <formula>AND((P6/$P$5)&gt;0.4,(P6/$P$5)&lt;=0.6)</formula>
    </cfRule>
  </conditionalFormatting>
  <conditionalFormatting sqref="P6:P14">
    <cfRule type="expression" dxfId="531" priority="97">
      <formula>AND((P6/$P$5)&gt;0.6,(P6/$P$5)&lt;=0.8)</formula>
    </cfRule>
  </conditionalFormatting>
  <conditionalFormatting sqref="P6:P14">
    <cfRule type="expression" dxfId="530" priority="98">
      <formula>(P6/$P$5)&gt;0.8</formula>
    </cfRule>
  </conditionalFormatting>
  <conditionalFormatting sqref="Q5:R14">
    <cfRule type="containsBlanks" dxfId="529" priority="99">
      <formula>LEN(TRIM(Q5))=0</formula>
    </cfRule>
  </conditionalFormatting>
  <conditionalFormatting sqref="Q6:R14 D5:P5 D13:L13 N13:P13 D14:P14 D7:P12 D6:F6 H6:P6">
    <cfRule type="cellIs" dxfId="528" priority="100" operator="equal">
      <formula>0</formula>
    </cfRule>
  </conditionalFormatting>
  <conditionalFormatting sqref="R5">
    <cfRule type="cellIs" dxfId="527" priority="32" operator="greaterThan">
      <formula>100</formula>
    </cfRule>
  </conditionalFormatting>
  <conditionalFormatting sqref="R5">
    <cfRule type="cellIs" dxfId="526" priority="31" operator="lessThan">
      <formula>100</formula>
    </cfRule>
  </conditionalFormatting>
  <conditionalFormatting sqref="R6:R14">
    <cfRule type="top10" dxfId="525" priority="30" rank="3"/>
  </conditionalFormatting>
  <conditionalFormatting sqref="G12">
    <cfRule type="expression" dxfId="524" priority="25">
      <formula>AND((G12/$I$5)&gt;0,(G12/$I$5)&lt;=0.2)</formula>
    </cfRule>
  </conditionalFormatting>
  <conditionalFormatting sqref="G12">
    <cfRule type="expression" dxfId="523" priority="26">
      <formula>AND((G12/$I$5)&gt;0.2,(G12/$I$5)&lt;=0.4)</formula>
    </cfRule>
  </conditionalFormatting>
  <conditionalFormatting sqref="G12">
    <cfRule type="expression" dxfId="522" priority="27">
      <formula>AND((G12/$I$5)&gt;0.4,(G12/$I$5)&lt;=0.6)</formula>
    </cfRule>
  </conditionalFormatting>
  <conditionalFormatting sqref="G12">
    <cfRule type="expression" dxfId="521" priority="28">
      <formula>AND((G12/$I$5)&gt;0.6,(G12/$I$5)&lt;=0.8)</formula>
    </cfRule>
  </conditionalFormatting>
  <conditionalFormatting sqref="G12">
    <cfRule type="expression" dxfId="520" priority="29">
      <formula>(G12/$I$5)&gt;0.8</formula>
    </cfRule>
  </conditionalFormatting>
  <conditionalFormatting sqref="G12">
    <cfRule type="expression" dxfId="519" priority="20">
      <formula>AND((G12/$E$5)&gt;0,(G12/$E$5)&lt;=0.2)</formula>
    </cfRule>
  </conditionalFormatting>
  <conditionalFormatting sqref="G12">
    <cfRule type="expression" dxfId="518" priority="21">
      <formula>AND((G12/$E$5)&gt;0.2,(G12/$E$5)&lt;=0.4)</formula>
    </cfRule>
  </conditionalFormatting>
  <conditionalFormatting sqref="G12">
    <cfRule type="expression" dxfId="517" priority="22">
      <formula>AND((G12/$E$5)&gt;0.4,(G12/$E$5)&lt;=0.6)</formula>
    </cfRule>
  </conditionalFormatting>
  <conditionalFormatting sqref="G12">
    <cfRule type="expression" dxfId="516" priority="23">
      <formula>AND((G12/$E$5)&gt;0.6,(G12/$E$5)&lt;=0.8)</formula>
    </cfRule>
  </conditionalFormatting>
  <conditionalFormatting sqref="G12">
    <cfRule type="expression" dxfId="515" priority="24">
      <formula>(G12/$E$5)&gt;0.8</formula>
    </cfRule>
  </conditionalFormatting>
  <conditionalFormatting sqref="M13">
    <cfRule type="containsBlanks" dxfId="514" priority="13">
      <formula>LEN(TRIM(M13))=0</formula>
    </cfRule>
  </conditionalFormatting>
  <conditionalFormatting sqref="M13">
    <cfRule type="expression" dxfId="513" priority="14">
      <formula>AND((M13/$M$5)&gt;0,(M13/$M$5)&lt;=0.2)</formula>
    </cfRule>
  </conditionalFormatting>
  <conditionalFormatting sqref="M13">
    <cfRule type="expression" dxfId="512" priority="15">
      <formula>AND((M13/$M$5)&gt;0.2,(M13/$M$5)&lt;=0.4)</formula>
    </cfRule>
  </conditionalFormatting>
  <conditionalFormatting sqref="M13">
    <cfRule type="expression" dxfId="511" priority="16">
      <formula>AND((M13/$M$5)&gt;0.4,(M13/$M$5)&lt;=0.6)</formula>
    </cfRule>
  </conditionalFormatting>
  <conditionalFormatting sqref="M13">
    <cfRule type="expression" dxfId="510" priority="17">
      <formula>AND((M13/$M$5)&gt;0.6,(M13/$M$5)&lt;=0.8)</formula>
    </cfRule>
  </conditionalFormatting>
  <conditionalFormatting sqref="M13">
    <cfRule type="expression" dxfId="509" priority="18">
      <formula>(M13/$M$5)&gt;0.8</formula>
    </cfRule>
  </conditionalFormatting>
  <conditionalFormatting sqref="M13">
    <cfRule type="cellIs" dxfId="508" priority="19" operator="equal">
      <formula>0</formula>
    </cfRule>
  </conditionalFormatting>
  <conditionalFormatting sqref="M14">
    <cfRule type="expression" dxfId="507" priority="8">
      <formula>AND((M14/$L$5)&gt;0,(M14/$L$5)&lt;=0.2)</formula>
    </cfRule>
  </conditionalFormatting>
  <conditionalFormatting sqref="M14">
    <cfRule type="expression" dxfId="506" priority="9">
      <formula>AND((M14/$L$5)&gt;0.2,(M14/$L$5)&lt;=0.4)</formula>
    </cfRule>
  </conditionalFormatting>
  <conditionalFormatting sqref="M14">
    <cfRule type="expression" dxfId="505" priority="10">
      <formula>AND((M14/$L$5)&gt;0.4,(M14/$L$5)&lt;=0.6)</formula>
    </cfRule>
  </conditionalFormatting>
  <conditionalFormatting sqref="M14">
    <cfRule type="expression" dxfId="504" priority="11">
      <formula>AND((M14/$L$5)&gt;0.6,(M14/$L$5)&lt;=0.8)</formula>
    </cfRule>
  </conditionalFormatting>
  <conditionalFormatting sqref="M14">
    <cfRule type="expression" dxfId="503" priority="12">
      <formula>(M14/$L$5)&gt;0.8</formula>
    </cfRule>
  </conditionalFormatting>
  <conditionalFormatting sqref="G6">
    <cfRule type="containsBlanks" dxfId="502" priority="1">
      <formula>LEN(TRIM(G6))=0</formula>
    </cfRule>
  </conditionalFormatting>
  <conditionalFormatting sqref="G6">
    <cfRule type="expression" dxfId="501" priority="2">
      <formula>AND((G6/$J$5)&gt;0,(G6/$J$5)&lt;=0.2)</formula>
    </cfRule>
  </conditionalFormatting>
  <conditionalFormatting sqref="G6">
    <cfRule type="expression" dxfId="500" priority="3">
      <formula>AND((G6/$J$5)&gt;0.2,(G6/$J$5)&lt;=0.4)</formula>
    </cfRule>
  </conditionalFormatting>
  <conditionalFormatting sqref="G6">
    <cfRule type="expression" dxfId="499" priority="4">
      <formula>AND((G6/$J$5)&gt;0.4,(G6/$J$5)&lt;=0.62)</formula>
    </cfRule>
  </conditionalFormatting>
  <conditionalFormatting sqref="G6">
    <cfRule type="expression" dxfId="498" priority="5">
      <formula>AND((G6/$J$5)&gt;0.6,(G6/$J$5)&lt;=0.8)</formula>
    </cfRule>
  </conditionalFormatting>
  <conditionalFormatting sqref="G6">
    <cfRule type="expression" dxfId="497" priority="6">
      <formula>(G6/$J$5)&gt;0.8</formula>
    </cfRule>
  </conditionalFormatting>
  <conditionalFormatting sqref="G6">
    <cfRule type="cellIs" dxfId="496" priority="7" operator="equal">
      <formula>0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0D43-4A62-4B57-8282-FE29E361243D}">
  <dimension ref="A1:V17"/>
  <sheetViews>
    <sheetView workbookViewId="0">
      <selection activeCell="H6" sqref="H6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93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5</v>
      </c>
      <c r="E5" s="30">
        <v>5</v>
      </c>
      <c r="F5" s="30">
        <v>4</v>
      </c>
      <c r="G5" s="30">
        <v>5</v>
      </c>
      <c r="H5" s="30">
        <v>5</v>
      </c>
      <c r="I5" s="30">
        <v>5</v>
      </c>
      <c r="J5" s="30">
        <v>5</v>
      </c>
      <c r="K5" s="30">
        <v>4</v>
      </c>
      <c r="L5" s="30">
        <v>5</v>
      </c>
      <c r="M5" s="30">
        <v>5</v>
      </c>
      <c r="N5" s="30">
        <v>2</v>
      </c>
      <c r="O5" s="30">
        <v>3</v>
      </c>
      <c r="P5" s="31">
        <v>2</v>
      </c>
      <c r="Q5" s="61">
        <f t="shared" ref="Q5:Q14" si="0">SUM(D5:P5)</f>
        <v>55</v>
      </c>
      <c r="R5" s="62">
        <f>IF($Q$5=0,"",SUM(Q6:Q14)/$Q$5*100)</f>
        <v>99.999999999999986</v>
      </c>
      <c r="S5" s="28"/>
      <c r="T5" s="27"/>
      <c r="U5" s="48"/>
      <c r="V5" s="47"/>
    </row>
    <row r="6" spans="1:22">
      <c r="A6" s="41"/>
      <c r="B6" s="46"/>
      <c r="C6" s="56" t="s">
        <v>53</v>
      </c>
      <c r="D6" s="32"/>
      <c r="E6" s="33"/>
      <c r="F6" s="33">
        <v>3.4</v>
      </c>
      <c r="G6" s="33">
        <v>1</v>
      </c>
      <c r="H6" s="68"/>
      <c r="I6" s="33"/>
      <c r="J6" s="33">
        <v>1</v>
      </c>
      <c r="K6" s="33"/>
      <c r="L6" s="33">
        <v>1</v>
      </c>
      <c r="M6" s="33">
        <f>1</f>
        <v>1</v>
      </c>
      <c r="N6" s="33"/>
      <c r="O6" s="33">
        <v>1</v>
      </c>
      <c r="P6" s="34">
        <v>0.5</v>
      </c>
      <c r="Q6" s="63">
        <f t="shared" si="0"/>
        <v>8.9</v>
      </c>
      <c r="R6" s="64">
        <f>IF($Q$5=0,0,Q6/$Q$5*100)</f>
        <v>16.181818181818183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>
        <v>3</v>
      </c>
      <c r="F7" s="33"/>
      <c r="G7" s="33"/>
      <c r="H7" s="33">
        <v>3.5</v>
      </c>
      <c r="I7" s="33"/>
      <c r="J7" s="33">
        <v>1.5</v>
      </c>
      <c r="K7" s="33"/>
      <c r="L7" s="33"/>
      <c r="M7" s="33"/>
      <c r="N7" s="33">
        <v>1</v>
      </c>
      <c r="O7" s="33"/>
      <c r="P7" s="34"/>
      <c r="Q7" s="63">
        <f t="shared" si="0"/>
        <v>9</v>
      </c>
      <c r="R7" s="64">
        <f t="shared" ref="R7:R14" si="1">IF($Q$5=0,0,Q7/$Q$5*100)</f>
        <v>16.363636363636363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1.8</v>
      </c>
      <c r="F8" s="33"/>
      <c r="G8" s="33"/>
      <c r="H8" s="33"/>
      <c r="I8" s="33"/>
      <c r="J8" s="33"/>
      <c r="K8" s="33"/>
      <c r="L8" s="33"/>
      <c r="M8" s="33"/>
      <c r="N8" s="33"/>
      <c r="O8" s="33">
        <v>1</v>
      </c>
      <c r="P8" s="34"/>
      <c r="Q8" s="63">
        <f t="shared" si="0"/>
        <v>2.8</v>
      </c>
      <c r="R8" s="64">
        <f t="shared" si="1"/>
        <v>5.0909090909090899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2.2999999999999998</v>
      </c>
      <c r="E9" s="33"/>
      <c r="F9" s="33"/>
      <c r="G9" s="33"/>
      <c r="H9" s="33"/>
      <c r="I9" s="33">
        <v>3.7</v>
      </c>
      <c r="J9" s="33"/>
      <c r="K9" s="33">
        <v>1.7</v>
      </c>
      <c r="L9" s="33"/>
      <c r="M9" s="33"/>
      <c r="N9" s="33"/>
      <c r="O9" s="33"/>
      <c r="P9" s="34"/>
      <c r="Q9" s="63">
        <f t="shared" si="0"/>
        <v>7.7</v>
      </c>
      <c r="R9" s="64">
        <f t="shared" si="1"/>
        <v>14.000000000000002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>
        <v>1.5</v>
      </c>
      <c r="E10" s="33"/>
      <c r="F10" s="33"/>
      <c r="G10" s="33"/>
      <c r="H10" s="33"/>
      <c r="I10" s="33"/>
      <c r="J10" s="33">
        <v>2</v>
      </c>
      <c r="K10" s="33"/>
      <c r="L10" s="33">
        <v>2</v>
      </c>
      <c r="M10" s="33">
        <v>0.3</v>
      </c>
      <c r="N10" s="33"/>
      <c r="O10" s="33"/>
      <c r="P10" s="34">
        <v>1</v>
      </c>
      <c r="Q10" s="63">
        <f t="shared" si="0"/>
        <v>6.8</v>
      </c>
      <c r="R10" s="64">
        <f t="shared" si="1"/>
        <v>12.363636363636363</v>
      </c>
      <c r="S10" s="28"/>
      <c r="T10" s="115"/>
      <c r="U10" s="48"/>
      <c r="V10" s="47"/>
    </row>
    <row r="11" spans="1:22">
      <c r="A11" s="41"/>
      <c r="B11" s="46"/>
      <c r="C11" s="56" t="s">
        <v>92</v>
      </c>
      <c r="D11" s="32"/>
      <c r="E11" s="33"/>
      <c r="F11" s="33"/>
      <c r="G11" s="33"/>
      <c r="H11" s="33"/>
      <c r="I11" s="33"/>
      <c r="J11" s="33"/>
      <c r="K11" s="33">
        <v>1</v>
      </c>
      <c r="L11" s="33"/>
      <c r="M11" s="33"/>
      <c r="N11" s="33"/>
      <c r="O11" s="33"/>
      <c r="P11" s="34"/>
      <c r="Q11" s="63">
        <f t="shared" si="0"/>
        <v>1</v>
      </c>
      <c r="R11" s="64">
        <f t="shared" si="1"/>
        <v>1.8181818181818181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0.5</v>
      </c>
      <c r="E12" s="33"/>
      <c r="F12" s="33"/>
      <c r="G12" s="33">
        <v>1</v>
      </c>
      <c r="H12" s="33"/>
      <c r="I12" s="33"/>
      <c r="J12" s="33"/>
      <c r="K12" s="33">
        <v>0.3</v>
      </c>
      <c r="L12" s="33">
        <v>1.5</v>
      </c>
      <c r="M12" s="33"/>
      <c r="N12" s="33"/>
      <c r="O12" s="33">
        <v>0.4</v>
      </c>
      <c r="P12" s="34">
        <v>0.3</v>
      </c>
      <c r="Q12" s="63">
        <f t="shared" si="0"/>
        <v>3.9999999999999996</v>
      </c>
      <c r="R12" s="64">
        <f t="shared" si="1"/>
        <v>7.2727272727272725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0.7</v>
      </c>
      <c r="E13" s="33">
        <v>0.2</v>
      </c>
      <c r="F13" s="33">
        <v>0.4</v>
      </c>
      <c r="G13" s="33">
        <v>1</v>
      </c>
      <c r="H13" s="33">
        <v>1.5</v>
      </c>
      <c r="I13" s="33">
        <v>0.7</v>
      </c>
      <c r="J13" s="33">
        <v>0.5</v>
      </c>
      <c r="K13" s="33">
        <v>1</v>
      </c>
      <c r="L13" s="33">
        <v>0.5</v>
      </c>
      <c r="M13" s="33">
        <v>0.7</v>
      </c>
      <c r="N13" s="33">
        <v>0.3</v>
      </c>
      <c r="O13" s="33">
        <v>0.1</v>
      </c>
      <c r="P13" s="34">
        <v>0.2</v>
      </c>
      <c r="Q13" s="63">
        <f t="shared" si="0"/>
        <v>7.8</v>
      </c>
      <c r="R13" s="64">
        <f t="shared" si="1"/>
        <v>14.181818181818182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0.2</v>
      </c>
      <c r="G14" s="59">
        <v>2</v>
      </c>
      <c r="H14" s="59"/>
      <c r="I14" s="59">
        <v>0.6</v>
      </c>
      <c r="J14" s="59"/>
      <c r="K14" s="59"/>
      <c r="L14" s="59"/>
      <c r="M14" s="59">
        <v>3</v>
      </c>
      <c r="N14" s="59">
        <v>0.7</v>
      </c>
      <c r="O14" s="59">
        <v>0.5</v>
      </c>
      <c r="P14" s="60"/>
      <c r="Q14" s="65">
        <f t="shared" si="0"/>
        <v>7.0000000000000009</v>
      </c>
      <c r="R14" s="66">
        <f t="shared" si="1"/>
        <v>12.727272727272728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4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4</v>
      </c>
      <c r="L15" s="67">
        <f t="shared" si="2"/>
        <v>5</v>
      </c>
      <c r="M15" s="67">
        <f t="shared" si="2"/>
        <v>5</v>
      </c>
      <c r="N15" s="67">
        <f t="shared" si="2"/>
        <v>2</v>
      </c>
      <c r="O15" s="67">
        <f t="shared" si="2"/>
        <v>3</v>
      </c>
      <c r="P15" s="67">
        <f t="shared" si="2"/>
        <v>2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495" priority="26">
      <formula>AND((D6/$D$5)&gt;0,(D6/$D$5)&lt;=0.2)</formula>
    </cfRule>
  </conditionalFormatting>
  <conditionalFormatting sqref="D6:D14">
    <cfRule type="expression" dxfId="494" priority="27">
      <formula>AND((D6/$D$5)&gt;0.2,(D6/$D$5)&lt;=0.4)</formula>
    </cfRule>
  </conditionalFormatting>
  <conditionalFormatting sqref="D6:D14">
    <cfRule type="expression" dxfId="493" priority="28">
      <formula>AND((D6/$D$5)*100&gt;40,(D6/$D$5)*100&lt;=60)</formula>
    </cfRule>
  </conditionalFormatting>
  <conditionalFormatting sqref="D6:D14">
    <cfRule type="expression" dxfId="492" priority="29">
      <formula>AND((D6/$D$5)&gt;0.6,(D6/$D$5)&lt;=0.8)</formula>
    </cfRule>
  </conditionalFormatting>
  <conditionalFormatting sqref="D6:D14">
    <cfRule type="expression" dxfId="491" priority="30">
      <formula>(D6/$D$5)&gt;0.8</formula>
    </cfRule>
  </conditionalFormatting>
  <conditionalFormatting sqref="E6:E14">
    <cfRule type="expression" dxfId="490" priority="31">
      <formula>AND((E6/$E$5)&gt;0,(E6/$E$5)&lt;=0.2)</formula>
    </cfRule>
  </conditionalFormatting>
  <conditionalFormatting sqref="E6:E14">
    <cfRule type="expression" dxfId="489" priority="32">
      <formula>AND((E6/$E$5)&gt;0.2,(E6/$E$5)&lt;=0.4)</formula>
    </cfRule>
  </conditionalFormatting>
  <conditionalFormatting sqref="E6:E14">
    <cfRule type="expression" dxfId="488" priority="33">
      <formula>AND((E6/$E$5)&gt;0.4,(E6/$E$5)&lt;=0.6)</formula>
    </cfRule>
  </conditionalFormatting>
  <conditionalFormatting sqref="E6:E14">
    <cfRule type="expression" dxfId="487" priority="34">
      <formula>AND((E6/$E$5)&gt;0.6,(E6/$E$5)&lt;=0.8)</formula>
    </cfRule>
  </conditionalFormatting>
  <conditionalFormatting sqref="E6:E14">
    <cfRule type="expression" dxfId="486" priority="35">
      <formula>(E6/$E$5)&gt;0.8</formula>
    </cfRule>
  </conditionalFormatting>
  <conditionalFormatting sqref="F6:F14">
    <cfRule type="expression" dxfId="485" priority="36">
      <formula>AND((F6/$F$5)&gt;0.2,(F6/$F$5)&lt;=0.4)</formula>
    </cfRule>
  </conditionalFormatting>
  <conditionalFormatting sqref="F6:F14">
    <cfRule type="expression" dxfId="484" priority="37">
      <formula>AND((F6/$F$5)*100&gt;0,(F6/$F$5)*100&lt;=20)</formula>
    </cfRule>
  </conditionalFormatting>
  <conditionalFormatting sqref="F6:F14">
    <cfRule type="expression" dxfId="483" priority="38">
      <formula>AND((F6/$F$5)*100&gt;40,(F6/$F$5)*100&lt;=60)</formula>
    </cfRule>
  </conditionalFormatting>
  <conditionalFormatting sqref="F6:F14">
    <cfRule type="expression" dxfId="482" priority="39">
      <formula>AND((F6/$F$5)*100&gt;60,(F6/$F$5)*100&lt;=80)</formula>
    </cfRule>
  </conditionalFormatting>
  <conditionalFormatting sqref="F6:F14">
    <cfRule type="expression" dxfId="481" priority="40">
      <formula>(F6/$F$5)&gt;0.8</formula>
    </cfRule>
  </conditionalFormatting>
  <conditionalFormatting sqref="G6:G14">
    <cfRule type="expression" dxfId="480" priority="41">
      <formula>AND((G6/$G$5)&gt;0,(G6/$G$5)&lt;=0.2)</formula>
    </cfRule>
  </conditionalFormatting>
  <conditionalFormatting sqref="G6:G14">
    <cfRule type="expression" dxfId="479" priority="42">
      <formula>AND((G6/$G$5)&gt;0.2,(G6/$G$5)&lt;=0.4)</formula>
    </cfRule>
  </conditionalFormatting>
  <conditionalFormatting sqref="G6:G14">
    <cfRule type="expression" dxfId="478" priority="43">
      <formula>AND((G6/$G$5)&gt;0.4,(G6/$G$5)&lt;=0.6)</formula>
    </cfRule>
  </conditionalFormatting>
  <conditionalFormatting sqref="G6:G14">
    <cfRule type="expression" dxfId="477" priority="44">
      <formula>AND((G6/$G$5)&gt;0.6,(G6/$G$5)*100&lt;=0.8)</formula>
    </cfRule>
  </conditionalFormatting>
  <conditionalFormatting sqref="G6:G14">
    <cfRule type="expression" dxfId="476" priority="45">
      <formula>(G6/$G$5)&gt;0.8</formula>
    </cfRule>
  </conditionalFormatting>
  <conditionalFormatting sqref="H6:H14">
    <cfRule type="expression" dxfId="475" priority="46">
      <formula>AND((H6/$H$5)&gt;0,(H6/$H$5)&lt;=0.2)</formula>
    </cfRule>
  </conditionalFormatting>
  <conditionalFormatting sqref="H6:H14">
    <cfRule type="expression" dxfId="474" priority="47">
      <formula>AND((H6/$H$5)&gt;0.2,(H6/$H$5)&lt;=0.4)</formula>
    </cfRule>
  </conditionalFormatting>
  <conditionalFormatting sqref="H6:H14">
    <cfRule type="expression" dxfId="473" priority="48">
      <formula>AND((H6/$H$5)&gt;0.4,(H6/$H$5)&lt;=0.6)</formula>
    </cfRule>
  </conditionalFormatting>
  <conditionalFormatting sqref="H6:H14">
    <cfRule type="expression" dxfId="472" priority="49">
      <formula>AND((H6/$H$5)&gt;0.6,(H6/$H$5)&lt;=0.8)</formula>
    </cfRule>
  </conditionalFormatting>
  <conditionalFormatting sqref="H6:H14">
    <cfRule type="expression" dxfId="471" priority="50">
      <formula>(H6/$H$5)&gt;0.8</formula>
    </cfRule>
  </conditionalFormatting>
  <conditionalFormatting sqref="D6:P12 D13:L13 N13:P13 D14:P14">
    <cfRule type="containsBlanks" dxfId="470" priority="51">
      <formula>LEN(TRIM(D6))=0</formula>
    </cfRule>
  </conditionalFormatting>
  <conditionalFormatting sqref="I6:I14">
    <cfRule type="expression" dxfId="469" priority="52">
      <formula>AND((I6/$I$5)&gt;0,(I6/$I$5)&lt;=0.2)</formula>
    </cfRule>
  </conditionalFormatting>
  <conditionalFormatting sqref="I6:I14">
    <cfRule type="expression" dxfId="468" priority="53">
      <formula>AND((I6/$I$5)&gt;0.2,(I6/$I$5)&lt;=0.4)</formula>
    </cfRule>
  </conditionalFormatting>
  <conditionalFormatting sqref="I6:I14">
    <cfRule type="expression" dxfId="467" priority="54">
      <formula>AND((I6/$I$5)&gt;0.4,(I6/$I$5)&lt;=0.6)</formula>
    </cfRule>
  </conditionalFormatting>
  <conditionalFormatting sqref="I6:I14">
    <cfRule type="expression" dxfId="466" priority="55">
      <formula>AND((I6/$I$5)&gt;0.6,(I6/$I$5)&lt;=0.8)</formula>
    </cfRule>
  </conditionalFormatting>
  <conditionalFormatting sqref="I6:I14">
    <cfRule type="expression" dxfId="465" priority="56">
      <formula>(I6/$I$5)&gt;0.8</formula>
    </cfRule>
  </conditionalFormatting>
  <conditionalFormatting sqref="J6:J14">
    <cfRule type="expression" dxfId="464" priority="57">
      <formula>AND((J6/$J$5)&gt;0,(J6/$J$5)&lt;=0.2)</formula>
    </cfRule>
  </conditionalFormatting>
  <conditionalFormatting sqref="J6:J14">
    <cfRule type="expression" dxfId="463" priority="58">
      <formula>AND((J6/$J$5)&gt;0.2,(J6/$J$5)&lt;=0.4)</formula>
    </cfRule>
  </conditionalFormatting>
  <conditionalFormatting sqref="J6:J14">
    <cfRule type="expression" dxfId="462" priority="59">
      <formula>AND((J6/$J$5)&gt;0.4,(J6/$J$5)&lt;=0.62)</formula>
    </cfRule>
  </conditionalFormatting>
  <conditionalFormatting sqref="J6:J14">
    <cfRule type="expression" dxfId="461" priority="60">
      <formula>AND((J6/$J$5)&gt;0.6,(J6/$J$5)&lt;=0.8)</formula>
    </cfRule>
  </conditionalFormatting>
  <conditionalFormatting sqref="J6:J14">
    <cfRule type="expression" dxfId="460" priority="61">
      <formula>(J6/$J$5)&gt;0.8</formula>
    </cfRule>
  </conditionalFormatting>
  <conditionalFormatting sqref="K6:K14">
    <cfRule type="expression" dxfId="459" priority="62">
      <formula>AND((K6/$K$5)&gt;0,(K6/$K$5)&lt;=0.2)</formula>
    </cfRule>
  </conditionalFormatting>
  <conditionalFormatting sqref="K6:K14">
    <cfRule type="expression" dxfId="458" priority="63">
      <formula>AND((K6/$K$5)&gt;0.2,(K6/$K$5)&lt;=0.4)</formula>
    </cfRule>
  </conditionalFormatting>
  <conditionalFormatting sqref="K6:K14">
    <cfRule type="expression" dxfId="457" priority="64">
      <formula>AND((K6/$K$5)&gt;0.4,(K6/$K$5)&lt;=0.6)</formula>
    </cfRule>
  </conditionalFormatting>
  <conditionalFormatting sqref="K6:K14">
    <cfRule type="expression" dxfId="456" priority="65">
      <formula>AND((K6/$K$5)&gt;0.6,(K6/$K$5)&lt;=0.8)</formula>
    </cfRule>
  </conditionalFormatting>
  <conditionalFormatting sqref="K6:K14">
    <cfRule type="expression" dxfId="455" priority="66">
      <formula>(K6/$K$5)&gt;0.8</formula>
    </cfRule>
  </conditionalFormatting>
  <conditionalFormatting sqref="L6:L14">
    <cfRule type="expression" dxfId="454" priority="67">
      <formula>AND((L6/$L$5)&gt;0,(L6/$L$5)&lt;=0.2)</formula>
    </cfRule>
  </conditionalFormatting>
  <conditionalFormatting sqref="L6:L14">
    <cfRule type="expression" dxfId="453" priority="68">
      <formula>AND((L6/$L$5)&gt;0.2,(L6/$L$5)&lt;=0.4)</formula>
    </cfRule>
  </conditionalFormatting>
  <conditionalFormatting sqref="L6:L14">
    <cfRule type="expression" dxfId="452" priority="69">
      <formula>AND((L6/$L$5)&gt;0.4,(L6/$L$5)&lt;=0.6)</formula>
    </cfRule>
  </conditionalFormatting>
  <conditionalFormatting sqref="L6:L14">
    <cfRule type="expression" dxfId="451" priority="70">
      <formula>AND((L6/$L$5)&gt;0.6,(L6/$L$5)&lt;=0.8)</formula>
    </cfRule>
  </conditionalFormatting>
  <conditionalFormatting sqref="L6:L14">
    <cfRule type="expression" dxfId="450" priority="71">
      <formula>(L6/$L$5)&gt;0.8</formula>
    </cfRule>
  </conditionalFormatting>
  <conditionalFormatting sqref="M6:M12 M14">
    <cfRule type="expression" dxfId="449" priority="72">
      <formula>AND((M6/$M$5)&gt;0,(M6/$M$5)&lt;=0.2)</formula>
    </cfRule>
  </conditionalFormatting>
  <conditionalFormatting sqref="M6:M12 M14">
    <cfRule type="expression" dxfId="448" priority="73">
      <formula>AND((M6/$M$5)&gt;0.2,(M6/$M$5)&lt;=0.4)</formula>
    </cfRule>
  </conditionalFormatting>
  <conditionalFormatting sqref="M6:M12 M14">
    <cfRule type="expression" dxfId="447" priority="74">
      <formula>AND((M6/$M$5)&gt;0.4,(M6/$M$5)&lt;=0.6)</formula>
    </cfRule>
  </conditionalFormatting>
  <conditionalFormatting sqref="M6:M12 M14">
    <cfRule type="expression" dxfId="446" priority="75">
      <formula>AND((M6/$M$5)&gt;0.6,(M6/$M$5)&lt;=0.8)</formula>
    </cfRule>
  </conditionalFormatting>
  <conditionalFormatting sqref="M6:M12 M14">
    <cfRule type="expression" dxfId="445" priority="76">
      <formula>(M6/$M$5)&gt;0.8</formula>
    </cfRule>
  </conditionalFormatting>
  <conditionalFormatting sqref="N6:N14">
    <cfRule type="expression" dxfId="444" priority="77">
      <formula>AND((N6/$N$5)&gt;0,(N6/$N$5)&lt;=0.2)</formula>
    </cfRule>
  </conditionalFormatting>
  <conditionalFormatting sqref="N6:N14">
    <cfRule type="expression" dxfId="443" priority="78">
      <formula>AND((N6/$N$5)&gt;0.2,(N6/$N$5)&lt;=0.4)</formula>
    </cfRule>
  </conditionalFormatting>
  <conditionalFormatting sqref="N6:N14">
    <cfRule type="expression" dxfId="442" priority="79">
      <formula>AND((N6/$N$5)&gt;0.4,(N6/$N$5)&lt;=0.6)</formula>
    </cfRule>
  </conditionalFormatting>
  <conditionalFormatting sqref="N6:N14">
    <cfRule type="expression" dxfId="441" priority="80">
      <formula>AND((N6/$N$5)&gt;0.6,(N6/$N$5)&lt;=0.8)</formula>
    </cfRule>
  </conditionalFormatting>
  <conditionalFormatting sqref="N6:N14">
    <cfRule type="expression" dxfId="440" priority="81">
      <formula>(N6/$N$5)&gt;0.8</formula>
    </cfRule>
  </conditionalFormatting>
  <conditionalFormatting sqref="O6:O14">
    <cfRule type="expression" dxfId="439" priority="82">
      <formula>AND((O6/$O$5)&gt;0,(O6/$O$5)&lt;=0.2)</formula>
    </cfRule>
  </conditionalFormatting>
  <conditionalFormatting sqref="O6:O14">
    <cfRule type="expression" dxfId="438" priority="83">
      <formula>AND((O6/$O$5)&gt;0.2,(O6/$O$5)&lt;=0.4)</formula>
    </cfRule>
  </conditionalFormatting>
  <conditionalFormatting sqref="O6:O14">
    <cfRule type="expression" dxfId="437" priority="84">
      <formula>AND((O6/$O$5)&gt;0.4,(O6/$O$5)&lt;=0.6)</formula>
    </cfRule>
  </conditionalFormatting>
  <conditionalFormatting sqref="O6:O14">
    <cfRule type="expression" dxfId="436" priority="85">
      <formula>AND((O6/$O$5)&gt;0.6,(O6/$O$5)&lt;=0.8)</formula>
    </cfRule>
  </conditionalFormatting>
  <conditionalFormatting sqref="O6:O14">
    <cfRule type="expression" dxfId="435" priority="86">
      <formula>(O6/$O$5)&gt;0.8</formula>
    </cfRule>
  </conditionalFormatting>
  <conditionalFormatting sqref="P6:P14">
    <cfRule type="expression" dxfId="434" priority="87">
      <formula>AND((P6/$P$5)&gt;0,(P6/$P$5)&lt;=0.2)</formula>
    </cfRule>
  </conditionalFormatting>
  <conditionalFormatting sqref="P6:P14">
    <cfRule type="expression" dxfId="433" priority="88">
      <formula>AND((P6/$P$5)&gt;0.2,(P6/$P$5)&lt;=0.4)</formula>
    </cfRule>
  </conditionalFormatting>
  <conditionalFormatting sqref="P6:P14">
    <cfRule type="expression" dxfId="432" priority="89">
      <formula>AND((P6/$P$5)&gt;0.4,(P6/$P$5)&lt;=0.6)</formula>
    </cfRule>
  </conditionalFormatting>
  <conditionalFormatting sqref="P6:P14">
    <cfRule type="expression" dxfId="431" priority="90">
      <formula>AND((P6/$P$5)&gt;0.6,(P6/$P$5)&lt;=0.8)</formula>
    </cfRule>
  </conditionalFormatting>
  <conditionalFormatting sqref="P6:P14">
    <cfRule type="expression" dxfId="430" priority="91">
      <formula>(P6/$P$5)&gt;0.8</formula>
    </cfRule>
  </conditionalFormatting>
  <conditionalFormatting sqref="Q5:R14">
    <cfRule type="containsBlanks" dxfId="429" priority="92">
      <formula>LEN(TRIM(Q5))=0</formula>
    </cfRule>
  </conditionalFormatting>
  <conditionalFormatting sqref="Q6:R14 D5:P12 D13:L13 N13:P13 D14:P14">
    <cfRule type="cellIs" dxfId="428" priority="93" operator="equal">
      <formula>0</formula>
    </cfRule>
  </conditionalFormatting>
  <conditionalFormatting sqref="R5">
    <cfRule type="cellIs" dxfId="427" priority="25" operator="greaterThan">
      <formula>100</formula>
    </cfRule>
  </conditionalFormatting>
  <conditionalFormatting sqref="R5">
    <cfRule type="cellIs" dxfId="426" priority="24" operator="lessThan">
      <formula>100</formula>
    </cfRule>
  </conditionalFormatting>
  <conditionalFormatting sqref="R6:R14">
    <cfRule type="top10" dxfId="425" priority="23" rank="3"/>
  </conditionalFormatting>
  <conditionalFormatting sqref="G12">
    <cfRule type="expression" dxfId="424" priority="18">
      <formula>AND((G12/$I$5)&gt;0,(G12/$I$5)&lt;=0.2)</formula>
    </cfRule>
  </conditionalFormatting>
  <conditionalFormatting sqref="G12">
    <cfRule type="expression" dxfId="423" priority="19">
      <formula>AND((G12/$I$5)&gt;0.2,(G12/$I$5)&lt;=0.4)</formula>
    </cfRule>
  </conditionalFormatting>
  <conditionalFormatting sqref="G12">
    <cfRule type="expression" dxfId="422" priority="20">
      <formula>AND((G12/$I$5)&gt;0.4,(G12/$I$5)&lt;=0.6)</formula>
    </cfRule>
  </conditionalFormatting>
  <conditionalFormatting sqref="G12">
    <cfRule type="expression" dxfId="421" priority="21">
      <formula>AND((G12/$I$5)&gt;0.6,(G12/$I$5)&lt;=0.8)</formula>
    </cfRule>
  </conditionalFormatting>
  <conditionalFormatting sqref="G12">
    <cfRule type="expression" dxfId="420" priority="22">
      <formula>(G12/$I$5)&gt;0.8</formula>
    </cfRule>
  </conditionalFormatting>
  <conditionalFormatting sqref="G12">
    <cfRule type="expression" dxfId="419" priority="13">
      <formula>AND((G12/$E$5)&gt;0,(G12/$E$5)&lt;=0.2)</formula>
    </cfRule>
  </conditionalFormatting>
  <conditionalFormatting sqref="G12">
    <cfRule type="expression" dxfId="418" priority="14">
      <formula>AND((G12/$E$5)&gt;0.2,(G12/$E$5)&lt;=0.4)</formula>
    </cfRule>
  </conditionalFormatting>
  <conditionalFormatting sqref="G12">
    <cfRule type="expression" dxfId="417" priority="15">
      <formula>AND((G12/$E$5)&gt;0.4,(G12/$E$5)&lt;=0.6)</formula>
    </cfRule>
  </conditionalFormatting>
  <conditionalFormatting sqref="G12">
    <cfRule type="expression" dxfId="416" priority="16">
      <formula>AND((G12/$E$5)&gt;0.6,(G12/$E$5)&lt;=0.8)</formula>
    </cfRule>
  </conditionalFormatting>
  <conditionalFormatting sqref="G12">
    <cfRule type="expression" dxfId="415" priority="17">
      <formula>(G12/$E$5)&gt;0.8</formula>
    </cfRule>
  </conditionalFormatting>
  <conditionalFormatting sqref="M13">
    <cfRule type="containsBlanks" dxfId="414" priority="6">
      <formula>LEN(TRIM(M13))=0</formula>
    </cfRule>
  </conditionalFormatting>
  <conditionalFormatting sqref="M13">
    <cfRule type="expression" dxfId="413" priority="7">
      <formula>AND((M13/$M$5)&gt;0,(M13/$M$5)&lt;=0.2)</formula>
    </cfRule>
  </conditionalFormatting>
  <conditionalFormatting sqref="M13">
    <cfRule type="expression" dxfId="412" priority="8">
      <formula>AND((M13/$M$5)&gt;0.2,(M13/$M$5)&lt;=0.4)</formula>
    </cfRule>
  </conditionalFormatting>
  <conditionalFormatting sqref="M13">
    <cfRule type="expression" dxfId="411" priority="9">
      <formula>AND((M13/$M$5)&gt;0.4,(M13/$M$5)&lt;=0.6)</formula>
    </cfRule>
  </conditionalFormatting>
  <conditionalFormatting sqref="M13">
    <cfRule type="expression" dxfId="410" priority="10">
      <formula>AND((M13/$M$5)&gt;0.6,(M13/$M$5)&lt;=0.8)</formula>
    </cfRule>
  </conditionalFormatting>
  <conditionalFormatting sqref="M13">
    <cfRule type="expression" dxfId="409" priority="11">
      <formula>(M13/$M$5)&gt;0.8</formula>
    </cfRule>
  </conditionalFormatting>
  <conditionalFormatting sqref="M13">
    <cfRule type="cellIs" dxfId="408" priority="12" operator="equal">
      <formula>0</formula>
    </cfRule>
  </conditionalFormatting>
  <conditionalFormatting sqref="M14">
    <cfRule type="expression" dxfId="407" priority="1">
      <formula>AND((M14/$L$5)&gt;0,(M14/$L$5)&lt;=0.2)</formula>
    </cfRule>
  </conditionalFormatting>
  <conditionalFormatting sqref="M14">
    <cfRule type="expression" dxfId="406" priority="2">
      <formula>AND((M14/$L$5)&gt;0.2,(M14/$L$5)&lt;=0.4)</formula>
    </cfRule>
  </conditionalFormatting>
  <conditionalFormatting sqref="M14">
    <cfRule type="expression" dxfId="405" priority="3">
      <formula>AND((M14/$L$5)&gt;0.4,(M14/$L$5)&lt;=0.6)</formula>
    </cfRule>
  </conditionalFormatting>
  <conditionalFormatting sqref="M14">
    <cfRule type="expression" dxfId="404" priority="4">
      <formula>AND((M14/$L$5)&gt;0.6,(M14/$L$5)&lt;=0.8)</formula>
    </cfRule>
  </conditionalFormatting>
  <conditionalFormatting sqref="M14">
    <cfRule type="expression" dxfId="403" priority="5">
      <formula>(M14/$L$5)&gt;0.8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5BD8-B387-4AF4-8AFC-529523404936}">
  <dimension ref="A1:V17"/>
  <sheetViews>
    <sheetView workbookViewId="0">
      <selection activeCell="Q5" sqref="Q5:Q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93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4</v>
      </c>
      <c r="E5" s="30">
        <v>5</v>
      </c>
      <c r="F5" s="30">
        <v>3</v>
      </c>
      <c r="G5" s="30">
        <v>5</v>
      </c>
      <c r="H5" s="30">
        <v>5</v>
      </c>
      <c r="I5" s="30">
        <v>5</v>
      </c>
      <c r="J5" s="30">
        <v>5</v>
      </c>
      <c r="K5" s="30">
        <v>5</v>
      </c>
      <c r="L5" s="30">
        <v>5</v>
      </c>
      <c r="M5" s="30">
        <v>5</v>
      </c>
      <c r="N5" s="30">
        <v>2.5</v>
      </c>
      <c r="O5" s="30">
        <v>3.5</v>
      </c>
      <c r="P5" s="31">
        <v>5</v>
      </c>
      <c r="Q5" s="61">
        <f t="shared" ref="Q5:Q14" si="0">SUM(D5:P5)</f>
        <v>58</v>
      </c>
      <c r="R5" s="62">
        <f>IF($Q$5=0,"",SUM(Q6:Q14)/$Q$5*100)</f>
        <v>99.999999999999986</v>
      </c>
      <c r="S5" s="28"/>
      <c r="T5" s="27"/>
      <c r="U5" s="48"/>
      <c r="V5" s="47"/>
    </row>
    <row r="6" spans="1:22">
      <c r="A6" s="41"/>
      <c r="B6" s="46"/>
      <c r="C6" s="56" t="s">
        <v>53</v>
      </c>
      <c r="D6" s="32">
        <v>0.5</v>
      </c>
      <c r="E6" s="33"/>
      <c r="F6" s="33">
        <v>2.2999999999999998</v>
      </c>
      <c r="G6" s="33">
        <v>1.5</v>
      </c>
      <c r="H6" s="68"/>
      <c r="I6" s="33"/>
      <c r="J6" s="33">
        <v>0.1</v>
      </c>
      <c r="K6" s="33"/>
      <c r="L6" s="33">
        <v>1.5</v>
      </c>
      <c r="M6" s="33"/>
      <c r="N6" s="33"/>
      <c r="O6" s="33">
        <v>2</v>
      </c>
      <c r="P6" s="34">
        <v>1.25</v>
      </c>
      <c r="Q6" s="63">
        <f t="shared" si="0"/>
        <v>9.1499999999999986</v>
      </c>
      <c r="R6" s="64">
        <f>IF($Q$5=0,0,Q6/$Q$5*100)</f>
        <v>15.775862068965516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>
        <v>4</v>
      </c>
      <c r="I7" s="33"/>
      <c r="J7" s="33">
        <v>1.4</v>
      </c>
      <c r="K7" s="33"/>
      <c r="L7" s="33"/>
      <c r="M7" s="33">
        <v>0.3</v>
      </c>
      <c r="N7" s="33">
        <v>2</v>
      </c>
      <c r="O7" s="33"/>
      <c r="P7" s="34"/>
      <c r="Q7" s="63">
        <f t="shared" si="0"/>
        <v>7.7</v>
      </c>
      <c r="R7" s="64">
        <f t="shared" ref="R7:R14" si="1">IF($Q$5=0,0,Q7/$Q$5*100)</f>
        <v>13.27586206896552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4.5999999999999996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4.5999999999999996</v>
      </c>
      <c r="R8" s="64">
        <f t="shared" si="1"/>
        <v>7.9310344827586201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>
        <v>1</v>
      </c>
      <c r="E9" s="33"/>
      <c r="F9" s="33"/>
      <c r="G9" s="33"/>
      <c r="H9" s="33"/>
      <c r="I9" s="33">
        <v>3.5</v>
      </c>
      <c r="J9" s="33"/>
      <c r="K9" s="33">
        <v>3</v>
      </c>
      <c r="L9" s="33"/>
      <c r="M9" s="33"/>
      <c r="N9" s="33"/>
      <c r="O9" s="33"/>
      <c r="P9" s="34"/>
      <c r="Q9" s="63">
        <f t="shared" si="0"/>
        <v>7.5</v>
      </c>
      <c r="R9" s="64">
        <f t="shared" si="1"/>
        <v>12.931034482758621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>
        <v>0.1</v>
      </c>
      <c r="G10" s="33">
        <v>2</v>
      </c>
      <c r="H10" s="33"/>
      <c r="I10" s="33"/>
      <c r="J10" s="33">
        <v>2.5</v>
      </c>
      <c r="K10" s="33"/>
      <c r="L10" s="33">
        <v>0.5</v>
      </c>
      <c r="M10" s="33">
        <v>0.3</v>
      </c>
      <c r="N10" s="33"/>
      <c r="O10" s="33">
        <v>0.5</v>
      </c>
      <c r="P10" s="34">
        <v>1</v>
      </c>
      <c r="Q10" s="63">
        <f t="shared" si="0"/>
        <v>6.8999999999999995</v>
      </c>
      <c r="R10" s="64">
        <f t="shared" si="1"/>
        <v>11.896551724137931</v>
      </c>
      <c r="S10" s="28"/>
      <c r="T10" s="115"/>
      <c r="U10" s="48"/>
      <c r="V10" s="47"/>
    </row>
    <row r="11" spans="1:22">
      <c r="A11" s="41"/>
      <c r="B11" s="46"/>
      <c r="C11" s="56" t="s">
        <v>92</v>
      </c>
      <c r="D11" s="32"/>
      <c r="E11" s="33"/>
      <c r="F11" s="33"/>
      <c r="G11" s="33"/>
      <c r="H11" s="33"/>
      <c r="I11" s="33"/>
      <c r="J11" s="33"/>
      <c r="K11" s="33">
        <v>1</v>
      </c>
      <c r="L11" s="33">
        <v>2</v>
      </c>
      <c r="M11" s="33"/>
      <c r="N11" s="33"/>
      <c r="O11" s="33"/>
      <c r="P11" s="34"/>
      <c r="Q11" s="63">
        <f t="shared" si="0"/>
        <v>3</v>
      </c>
      <c r="R11" s="64">
        <f t="shared" si="1"/>
        <v>5.1724137931034484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2</v>
      </c>
      <c r="E12" s="33">
        <v>0.2</v>
      </c>
      <c r="F12" s="33"/>
      <c r="G12" s="33">
        <v>1</v>
      </c>
      <c r="H12" s="33"/>
      <c r="I12" s="33"/>
      <c r="J12" s="33"/>
      <c r="K12" s="33"/>
      <c r="L12" s="33">
        <v>0.5</v>
      </c>
      <c r="M12" s="33">
        <v>0.3</v>
      </c>
      <c r="N12" s="33"/>
      <c r="O12" s="33">
        <v>0.4</v>
      </c>
      <c r="P12" s="34">
        <v>1.25</v>
      </c>
      <c r="Q12" s="63">
        <f t="shared" si="0"/>
        <v>5.65</v>
      </c>
      <c r="R12" s="64">
        <f t="shared" si="1"/>
        <v>9.7413793103448274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0.5</v>
      </c>
      <c r="E13" s="33">
        <v>0.2</v>
      </c>
      <c r="F13" s="33">
        <v>0.2</v>
      </c>
      <c r="G13" s="33"/>
      <c r="H13" s="33">
        <v>1</v>
      </c>
      <c r="I13" s="33">
        <v>0.5</v>
      </c>
      <c r="J13" s="33">
        <v>0.5</v>
      </c>
      <c r="K13" s="33">
        <v>1</v>
      </c>
      <c r="L13" s="33">
        <v>0.5</v>
      </c>
      <c r="M13" s="33">
        <v>0.3</v>
      </c>
      <c r="N13" s="33"/>
      <c r="O13" s="33">
        <v>0.2</v>
      </c>
      <c r="P13" s="34">
        <v>1</v>
      </c>
      <c r="Q13" s="63">
        <f t="shared" si="0"/>
        <v>5.9</v>
      </c>
      <c r="R13" s="64">
        <f t="shared" si="1"/>
        <v>10.172413793103448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/>
      <c r="F14" s="59">
        <v>0.4</v>
      </c>
      <c r="G14" s="59">
        <v>0.5</v>
      </c>
      <c r="H14" s="59"/>
      <c r="I14" s="59">
        <v>1</v>
      </c>
      <c r="J14" s="59">
        <v>0.5</v>
      </c>
      <c r="K14" s="59"/>
      <c r="L14" s="59"/>
      <c r="M14" s="33">
        <v>3.8</v>
      </c>
      <c r="N14" s="59">
        <v>0.5</v>
      </c>
      <c r="O14" s="59">
        <v>0.4</v>
      </c>
      <c r="P14" s="60">
        <v>0.5</v>
      </c>
      <c r="Q14" s="65">
        <f t="shared" si="0"/>
        <v>7.6</v>
      </c>
      <c r="R14" s="66">
        <f t="shared" si="1"/>
        <v>13.103448275862068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4</v>
      </c>
      <c r="E15" s="67">
        <f t="shared" si="2"/>
        <v>5</v>
      </c>
      <c r="F15" s="67">
        <f t="shared" si="2"/>
        <v>3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5</v>
      </c>
      <c r="N15" s="67">
        <f t="shared" si="2"/>
        <v>2.5</v>
      </c>
      <c r="O15" s="67">
        <f t="shared" si="2"/>
        <v>3.5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402" priority="21">
      <formula>AND((D6/$D$5)&gt;0,(D6/$D$5)&lt;=0.2)</formula>
    </cfRule>
  </conditionalFormatting>
  <conditionalFormatting sqref="D6:D14">
    <cfRule type="expression" dxfId="401" priority="22">
      <formula>AND((D6/$D$5)&gt;0.2,(D6/$D$5)&lt;=0.4)</formula>
    </cfRule>
  </conditionalFormatting>
  <conditionalFormatting sqref="D6:D14">
    <cfRule type="expression" dxfId="400" priority="23">
      <formula>AND((D6/$D$5)*100&gt;40,(D6/$D$5)*100&lt;=60)</formula>
    </cfRule>
  </conditionalFormatting>
  <conditionalFormatting sqref="D6:D14">
    <cfRule type="expression" dxfId="399" priority="24">
      <formula>AND((D6/$D$5)&gt;0.6,(D6/$D$5)&lt;=0.8)</formula>
    </cfRule>
  </conditionalFormatting>
  <conditionalFormatting sqref="D6:D14">
    <cfRule type="expression" dxfId="398" priority="25">
      <formula>(D6/$D$5)&gt;0.8</formula>
    </cfRule>
  </conditionalFormatting>
  <conditionalFormatting sqref="E6:E14">
    <cfRule type="expression" dxfId="397" priority="26">
      <formula>AND((E6/$E$5)&gt;0,(E6/$E$5)&lt;=0.2)</formula>
    </cfRule>
  </conditionalFormatting>
  <conditionalFormatting sqref="E6:E14">
    <cfRule type="expression" dxfId="396" priority="27">
      <formula>AND((E6/$E$5)&gt;0.2,(E6/$E$5)&lt;=0.4)</formula>
    </cfRule>
  </conditionalFormatting>
  <conditionalFormatting sqref="E6:E14">
    <cfRule type="expression" dxfId="395" priority="28">
      <formula>AND((E6/$E$5)&gt;0.4,(E6/$E$5)&lt;=0.6)</formula>
    </cfRule>
  </conditionalFormatting>
  <conditionalFormatting sqref="E6:E14">
    <cfRule type="expression" dxfId="394" priority="29">
      <formula>AND((E6/$E$5)&gt;0.6,(E6/$E$5)&lt;=0.8)</formula>
    </cfRule>
  </conditionalFormatting>
  <conditionalFormatting sqref="E6:E14">
    <cfRule type="expression" dxfId="393" priority="30">
      <formula>(E6/$E$5)&gt;0.8</formula>
    </cfRule>
  </conditionalFormatting>
  <conditionalFormatting sqref="F6:F14">
    <cfRule type="expression" dxfId="392" priority="31">
      <formula>AND((F6/$F$5)&gt;0.2,(F6/$F$5)&lt;=0.4)</formula>
    </cfRule>
  </conditionalFormatting>
  <conditionalFormatting sqref="F6:F14">
    <cfRule type="expression" dxfId="391" priority="32">
      <formula>AND((F6/$F$5)*100&gt;0,(F6/$F$5)*100&lt;=20)</formula>
    </cfRule>
  </conditionalFormatting>
  <conditionalFormatting sqref="F6:F14">
    <cfRule type="expression" dxfId="390" priority="33">
      <formula>AND((F6/$F$5)*100&gt;40,(F6/$F$5)*100&lt;=60)</formula>
    </cfRule>
  </conditionalFormatting>
  <conditionalFormatting sqref="F6:F14">
    <cfRule type="expression" dxfId="389" priority="34">
      <formula>AND((F6/$F$5)*100&gt;60,(F6/$F$5)*100&lt;=80)</formula>
    </cfRule>
  </conditionalFormatting>
  <conditionalFormatting sqref="F6:F14">
    <cfRule type="expression" dxfId="388" priority="35">
      <formula>(F6/$F$5)&gt;0.8</formula>
    </cfRule>
  </conditionalFormatting>
  <conditionalFormatting sqref="G6:G14">
    <cfRule type="expression" dxfId="387" priority="36">
      <formula>AND((G6/$G$5)&gt;0,(G6/$G$5)&lt;=0.2)</formula>
    </cfRule>
  </conditionalFormatting>
  <conditionalFormatting sqref="G6:G14">
    <cfRule type="expression" dxfId="386" priority="37">
      <formula>AND((G6/$G$5)&gt;0.2,(G6/$G$5)&lt;=0.4)</formula>
    </cfRule>
  </conditionalFormatting>
  <conditionalFormatting sqref="G6:G14">
    <cfRule type="expression" dxfId="385" priority="38">
      <formula>AND((G6/$G$5)&gt;0.4,(G6/$G$5)&lt;=0.6)</formula>
    </cfRule>
  </conditionalFormatting>
  <conditionalFormatting sqref="G6:G14">
    <cfRule type="expression" dxfId="384" priority="39">
      <formula>AND((G6/$G$5)&gt;0.6,(G6/$G$5)*100&lt;=0.8)</formula>
    </cfRule>
  </conditionalFormatting>
  <conditionalFormatting sqref="G6:G14">
    <cfRule type="expression" dxfId="383" priority="40">
      <formula>(G6/$G$5)&gt;0.8</formula>
    </cfRule>
  </conditionalFormatting>
  <conditionalFormatting sqref="H6:H14">
    <cfRule type="expression" dxfId="382" priority="41">
      <formula>AND((H6/$H$5)&gt;0,(H6/$H$5)&lt;=0.2)</formula>
    </cfRule>
  </conditionalFormatting>
  <conditionalFormatting sqref="H6:H14">
    <cfRule type="expression" dxfId="381" priority="42">
      <formula>AND((H6/$H$5)&gt;0.2,(H6/$H$5)&lt;=0.4)</formula>
    </cfRule>
  </conditionalFormatting>
  <conditionalFormatting sqref="H6:H14">
    <cfRule type="expression" dxfId="380" priority="43">
      <formula>AND((H6/$H$5)&gt;0.4,(H6/$H$5)&lt;=0.6)</formula>
    </cfRule>
  </conditionalFormatting>
  <conditionalFormatting sqref="H6:H14">
    <cfRule type="expression" dxfId="379" priority="44">
      <formula>AND((H6/$H$5)&gt;0.6,(H6/$H$5)&lt;=0.8)</formula>
    </cfRule>
  </conditionalFormatting>
  <conditionalFormatting sqref="H6:H14">
    <cfRule type="expression" dxfId="378" priority="45">
      <formula>(H6/$H$5)&gt;0.8</formula>
    </cfRule>
  </conditionalFormatting>
  <conditionalFormatting sqref="D6:P12 D13:L13 N13:P13 D14:P14">
    <cfRule type="containsBlanks" dxfId="377" priority="46">
      <formula>LEN(TRIM(D6))=0</formula>
    </cfRule>
  </conditionalFormatting>
  <conditionalFormatting sqref="I6:I14">
    <cfRule type="expression" dxfId="376" priority="47">
      <formula>AND((I6/$I$5)&gt;0,(I6/$I$5)&lt;=0.2)</formula>
    </cfRule>
  </conditionalFormatting>
  <conditionalFormatting sqref="I6:I14">
    <cfRule type="expression" dxfId="375" priority="48">
      <formula>AND((I6/$I$5)&gt;0.2,(I6/$I$5)&lt;=0.4)</formula>
    </cfRule>
  </conditionalFormatting>
  <conditionalFormatting sqref="I6:I14">
    <cfRule type="expression" dxfId="374" priority="49">
      <formula>AND((I6/$I$5)&gt;0.4,(I6/$I$5)&lt;=0.6)</formula>
    </cfRule>
  </conditionalFormatting>
  <conditionalFormatting sqref="I6:I14">
    <cfRule type="expression" dxfId="373" priority="50">
      <formula>AND((I6/$I$5)&gt;0.6,(I6/$I$5)&lt;=0.8)</formula>
    </cfRule>
  </conditionalFormatting>
  <conditionalFormatting sqref="I6:I14">
    <cfRule type="expression" dxfId="372" priority="51">
      <formula>(I6/$I$5)&gt;0.8</formula>
    </cfRule>
  </conditionalFormatting>
  <conditionalFormatting sqref="J6:J14">
    <cfRule type="expression" dxfId="371" priority="52">
      <formula>AND((J6/$J$5)&gt;0,(J6/$J$5)&lt;=0.2)</formula>
    </cfRule>
  </conditionalFormatting>
  <conditionalFormatting sqref="J6:J14">
    <cfRule type="expression" dxfId="370" priority="53">
      <formula>AND((J6/$J$5)&gt;0.2,(J6/$J$5)&lt;=0.4)</formula>
    </cfRule>
  </conditionalFormatting>
  <conditionalFormatting sqref="J6:J14">
    <cfRule type="expression" dxfId="369" priority="54">
      <formula>AND((J6/$J$5)&gt;0.4,(J6/$J$5)&lt;=0.62)</formula>
    </cfRule>
  </conditionalFormatting>
  <conditionalFormatting sqref="J6:J14">
    <cfRule type="expression" dxfId="368" priority="55">
      <formula>AND((J6/$J$5)&gt;0.6,(J6/$J$5)&lt;=0.8)</formula>
    </cfRule>
  </conditionalFormatting>
  <conditionalFormatting sqref="J6:J14">
    <cfRule type="expression" dxfId="367" priority="56">
      <formula>(J6/$J$5)&gt;0.8</formula>
    </cfRule>
  </conditionalFormatting>
  <conditionalFormatting sqref="K6:K14">
    <cfRule type="expression" dxfId="366" priority="57">
      <formula>AND((K6/$K$5)&gt;0,(K6/$K$5)&lt;=0.2)</formula>
    </cfRule>
  </conditionalFormatting>
  <conditionalFormatting sqref="K6:K14">
    <cfRule type="expression" dxfId="365" priority="58">
      <formula>AND((K6/$K$5)&gt;0.2,(K6/$K$5)&lt;=0.4)</formula>
    </cfRule>
  </conditionalFormatting>
  <conditionalFormatting sqref="K6:K14">
    <cfRule type="expression" dxfId="364" priority="59">
      <formula>AND((K6/$K$5)&gt;0.4,(K6/$K$5)&lt;=0.6)</formula>
    </cfRule>
  </conditionalFormatting>
  <conditionalFormatting sqref="K6:K14">
    <cfRule type="expression" dxfId="363" priority="60">
      <formula>AND((K6/$K$5)&gt;0.6,(K6/$K$5)&lt;=0.8)</formula>
    </cfRule>
  </conditionalFormatting>
  <conditionalFormatting sqref="K6:K14">
    <cfRule type="expression" dxfId="362" priority="61">
      <formula>(K6/$K$5)&gt;0.8</formula>
    </cfRule>
  </conditionalFormatting>
  <conditionalFormatting sqref="L6:L14">
    <cfRule type="expression" dxfId="361" priority="62">
      <formula>AND((L6/$L$5)&gt;0,(L6/$L$5)&lt;=0.2)</formula>
    </cfRule>
  </conditionalFormatting>
  <conditionalFormatting sqref="L6:L14">
    <cfRule type="expression" dxfId="360" priority="63">
      <formula>AND((L6/$L$5)&gt;0.2,(L6/$L$5)&lt;=0.4)</formula>
    </cfRule>
  </conditionalFormatting>
  <conditionalFormatting sqref="L6:L14">
    <cfRule type="expression" dxfId="359" priority="64">
      <formula>AND((L6/$L$5)&gt;0.4,(L6/$L$5)&lt;=0.6)</formula>
    </cfRule>
  </conditionalFormatting>
  <conditionalFormatting sqref="L6:L14">
    <cfRule type="expression" dxfId="358" priority="65">
      <formula>AND((L6/$L$5)&gt;0.6,(L6/$L$5)&lt;=0.8)</formula>
    </cfRule>
  </conditionalFormatting>
  <conditionalFormatting sqref="L6:L14">
    <cfRule type="expression" dxfId="357" priority="66">
      <formula>(L6/$L$5)&gt;0.8</formula>
    </cfRule>
  </conditionalFormatting>
  <conditionalFormatting sqref="M6:M12 M14">
    <cfRule type="expression" dxfId="356" priority="67">
      <formula>AND((M6/$M$5)&gt;0,(M6/$M$5)&lt;=0.2)</formula>
    </cfRule>
  </conditionalFormatting>
  <conditionalFormatting sqref="M6:M12 M14">
    <cfRule type="expression" dxfId="355" priority="68">
      <formula>AND((M6/$M$5)&gt;0.2,(M6/$M$5)&lt;=0.4)</formula>
    </cfRule>
  </conditionalFormatting>
  <conditionalFormatting sqref="M6:M12 M14">
    <cfRule type="expression" dxfId="354" priority="69">
      <formula>AND((M6/$M$5)&gt;0.4,(M6/$M$5)&lt;=0.6)</formula>
    </cfRule>
  </conditionalFormatting>
  <conditionalFormatting sqref="M6:M12 M14">
    <cfRule type="expression" dxfId="353" priority="70">
      <formula>AND((M6/$M$5)&gt;0.6,(M6/$M$5)&lt;=0.8)</formula>
    </cfRule>
  </conditionalFormatting>
  <conditionalFormatting sqref="M6:M12 M14">
    <cfRule type="expression" dxfId="352" priority="71">
      <formula>(M6/$M$5)&gt;0.8</formula>
    </cfRule>
  </conditionalFormatting>
  <conditionalFormatting sqref="N6:N14">
    <cfRule type="expression" dxfId="351" priority="72">
      <formula>AND((N6/$N$5)&gt;0,(N6/$N$5)&lt;=0.2)</formula>
    </cfRule>
  </conditionalFormatting>
  <conditionalFormatting sqref="N6:N14">
    <cfRule type="expression" dxfId="350" priority="73">
      <formula>AND((N6/$N$5)&gt;0.2,(N6/$N$5)&lt;=0.4)</formula>
    </cfRule>
  </conditionalFormatting>
  <conditionalFormatting sqref="N6:N14">
    <cfRule type="expression" dxfId="349" priority="74">
      <formula>AND((N6/$N$5)&gt;0.4,(N6/$N$5)&lt;=0.6)</formula>
    </cfRule>
  </conditionalFormatting>
  <conditionalFormatting sqref="N6:N14">
    <cfRule type="expression" dxfId="348" priority="75">
      <formula>AND((N6/$N$5)&gt;0.6,(N6/$N$5)&lt;=0.8)</formula>
    </cfRule>
  </conditionalFormatting>
  <conditionalFormatting sqref="N6:N14">
    <cfRule type="expression" dxfId="347" priority="76">
      <formula>(N6/$N$5)&gt;0.8</formula>
    </cfRule>
  </conditionalFormatting>
  <conditionalFormatting sqref="O6:O14">
    <cfRule type="expression" dxfId="346" priority="77">
      <formula>AND((O6/$O$5)&gt;0,(O6/$O$5)&lt;=0.2)</formula>
    </cfRule>
  </conditionalFormatting>
  <conditionalFormatting sqref="O6:O14">
    <cfRule type="expression" dxfId="345" priority="78">
      <formula>AND((O6/$O$5)&gt;0.2,(O6/$O$5)&lt;=0.4)</formula>
    </cfRule>
  </conditionalFormatting>
  <conditionalFormatting sqref="O6:O14">
    <cfRule type="expression" dxfId="344" priority="79">
      <formula>AND((O6/$O$5)&gt;0.4,(O6/$O$5)&lt;=0.6)</formula>
    </cfRule>
  </conditionalFormatting>
  <conditionalFormatting sqref="O6:O14">
    <cfRule type="expression" dxfId="343" priority="80">
      <formula>AND((O6/$O$5)&gt;0.6,(O6/$O$5)&lt;=0.8)</formula>
    </cfRule>
  </conditionalFormatting>
  <conditionalFormatting sqref="O6:O14">
    <cfRule type="expression" dxfId="342" priority="81">
      <formula>(O6/$O$5)&gt;0.8</formula>
    </cfRule>
  </conditionalFormatting>
  <conditionalFormatting sqref="P6:P14">
    <cfRule type="expression" dxfId="341" priority="82">
      <formula>AND((P6/$P$5)&gt;0,(P6/$P$5)&lt;=0.2)</formula>
    </cfRule>
  </conditionalFormatting>
  <conditionalFormatting sqref="P6:P14">
    <cfRule type="expression" dxfId="340" priority="83">
      <formula>AND((P6/$P$5)&gt;0.2,(P6/$P$5)&lt;=0.4)</formula>
    </cfRule>
  </conditionalFormatting>
  <conditionalFormatting sqref="P6:P14">
    <cfRule type="expression" dxfId="339" priority="84">
      <formula>AND((P6/$P$5)&gt;0.4,(P6/$P$5)&lt;=0.6)</formula>
    </cfRule>
  </conditionalFormatting>
  <conditionalFormatting sqref="P6:P14">
    <cfRule type="expression" dxfId="338" priority="85">
      <formula>AND((P6/$P$5)&gt;0.6,(P6/$P$5)&lt;=0.8)</formula>
    </cfRule>
  </conditionalFormatting>
  <conditionalFormatting sqref="P6:P14">
    <cfRule type="expression" dxfId="337" priority="86">
      <formula>(P6/$P$5)&gt;0.8</formula>
    </cfRule>
  </conditionalFormatting>
  <conditionalFormatting sqref="Q5:R14">
    <cfRule type="containsBlanks" dxfId="336" priority="87">
      <formula>LEN(TRIM(Q5))=0</formula>
    </cfRule>
  </conditionalFormatting>
  <conditionalFormatting sqref="Q6:R14 D5:P12 D13:L13 N13:P13 D14:P14">
    <cfRule type="cellIs" dxfId="335" priority="88" operator="equal">
      <formula>0</formula>
    </cfRule>
  </conditionalFormatting>
  <conditionalFormatting sqref="R5">
    <cfRule type="cellIs" dxfId="334" priority="20" operator="greaterThan">
      <formula>100</formula>
    </cfRule>
  </conditionalFormatting>
  <conditionalFormatting sqref="R5">
    <cfRule type="cellIs" dxfId="333" priority="19" operator="lessThan">
      <formula>100</formula>
    </cfRule>
  </conditionalFormatting>
  <conditionalFormatting sqref="R6:R14">
    <cfRule type="top10" dxfId="332" priority="18" rank="3"/>
  </conditionalFormatting>
  <conditionalFormatting sqref="G12">
    <cfRule type="expression" dxfId="331" priority="13">
      <formula>AND((G12/$I$5)&gt;0,(G12/$I$5)&lt;=0.2)</formula>
    </cfRule>
  </conditionalFormatting>
  <conditionalFormatting sqref="G12">
    <cfRule type="expression" dxfId="330" priority="14">
      <formula>AND((G12/$I$5)&gt;0.2,(G12/$I$5)&lt;=0.4)</formula>
    </cfRule>
  </conditionalFormatting>
  <conditionalFormatting sqref="G12">
    <cfRule type="expression" dxfId="329" priority="15">
      <formula>AND((G12/$I$5)&gt;0.4,(G12/$I$5)&lt;=0.6)</formula>
    </cfRule>
  </conditionalFormatting>
  <conditionalFormatting sqref="G12">
    <cfRule type="expression" dxfId="328" priority="16">
      <formula>AND((G12/$I$5)&gt;0.6,(G12/$I$5)&lt;=0.8)</formula>
    </cfRule>
  </conditionalFormatting>
  <conditionalFormatting sqref="G12">
    <cfRule type="expression" dxfId="327" priority="17">
      <formula>(G12/$I$5)&gt;0.8</formula>
    </cfRule>
  </conditionalFormatting>
  <conditionalFormatting sqref="G12">
    <cfRule type="expression" dxfId="326" priority="8">
      <formula>AND((G12/$E$5)&gt;0,(G12/$E$5)&lt;=0.2)</formula>
    </cfRule>
  </conditionalFormatting>
  <conditionalFormatting sqref="G12">
    <cfRule type="expression" dxfId="325" priority="9">
      <formula>AND((G12/$E$5)&gt;0.2,(G12/$E$5)&lt;=0.4)</formula>
    </cfRule>
  </conditionalFormatting>
  <conditionalFormatting sqref="G12">
    <cfRule type="expression" dxfId="324" priority="10">
      <formula>AND((G12/$E$5)&gt;0.4,(G12/$E$5)&lt;=0.6)</formula>
    </cfRule>
  </conditionalFormatting>
  <conditionalFormatting sqref="G12">
    <cfRule type="expression" dxfId="323" priority="11">
      <formula>AND((G12/$E$5)&gt;0.6,(G12/$E$5)&lt;=0.8)</formula>
    </cfRule>
  </conditionalFormatting>
  <conditionalFormatting sqref="G12">
    <cfRule type="expression" dxfId="322" priority="12">
      <formula>(G12/$E$5)&gt;0.8</formula>
    </cfRule>
  </conditionalFormatting>
  <conditionalFormatting sqref="M13">
    <cfRule type="containsBlanks" dxfId="321" priority="1">
      <formula>LEN(TRIM(M13))=0</formula>
    </cfRule>
  </conditionalFormatting>
  <conditionalFormatting sqref="M13">
    <cfRule type="expression" dxfId="320" priority="2">
      <formula>AND((M13/$M$5)&gt;0,(M13/$M$5)&lt;=0.2)</formula>
    </cfRule>
  </conditionalFormatting>
  <conditionalFormatting sqref="M13">
    <cfRule type="expression" dxfId="319" priority="3">
      <formula>AND((M13/$M$5)&gt;0.2,(M13/$M$5)&lt;=0.4)</formula>
    </cfRule>
  </conditionalFormatting>
  <conditionalFormatting sqref="M13">
    <cfRule type="expression" dxfId="318" priority="4">
      <formula>AND((M13/$M$5)&gt;0.4,(M13/$M$5)&lt;=0.6)</formula>
    </cfRule>
  </conditionalFormatting>
  <conditionalFormatting sqref="M13">
    <cfRule type="expression" dxfId="317" priority="5">
      <formula>AND((M13/$M$5)&gt;0.6,(M13/$M$5)&lt;=0.8)</formula>
    </cfRule>
  </conditionalFormatting>
  <conditionalFormatting sqref="M13">
    <cfRule type="expression" dxfId="316" priority="6">
      <formula>(M13/$M$5)&gt;0.8</formula>
    </cfRule>
  </conditionalFormatting>
  <conditionalFormatting sqref="M13">
    <cfRule type="cellIs" dxfId="315" priority="7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34B5-C32B-44C9-94FE-24F8F0A57038}">
  <dimension ref="A1:V18"/>
  <sheetViews>
    <sheetView workbookViewId="0">
      <selection activeCell="H14" sqref="H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102"/>
      <c r="U3" s="98"/>
      <c r="V3" s="47"/>
    </row>
    <row r="4" spans="1:22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48"/>
      <c r="T4" s="101"/>
      <c r="U4" s="100"/>
      <c r="V4" s="47"/>
    </row>
    <row r="5" spans="1:22">
      <c r="A5" s="40"/>
      <c r="B5" s="45"/>
      <c r="C5" s="55" t="s">
        <v>51</v>
      </c>
      <c r="D5" s="30">
        <v>5</v>
      </c>
      <c r="E5" s="30">
        <v>4</v>
      </c>
      <c r="F5" s="30">
        <v>5</v>
      </c>
      <c r="G5" s="30">
        <v>5</v>
      </c>
      <c r="H5" s="30">
        <v>5</v>
      </c>
      <c r="I5" s="30">
        <v>2</v>
      </c>
      <c r="J5" s="30">
        <v>5</v>
      </c>
      <c r="K5" s="30">
        <v>5</v>
      </c>
      <c r="L5" s="30">
        <v>5</v>
      </c>
      <c r="M5" s="30">
        <v>4</v>
      </c>
      <c r="N5" s="30">
        <v>5</v>
      </c>
      <c r="O5" s="31">
        <v>5</v>
      </c>
      <c r="P5" s="61">
        <f t="shared" ref="P5:P15" si="0">SUM(D5:O5)</f>
        <v>55</v>
      </c>
      <c r="Q5" s="62">
        <f>IF($P$5=0,"",SUM(P6:P15)/$P$5*100)</f>
        <v>100</v>
      </c>
      <c r="R5" s="28"/>
      <c r="S5" s="48"/>
      <c r="T5" s="101"/>
      <c r="U5" s="100"/>
      <c r="V5" s="47"/>
    </row>
    <row r="6" spans="1:22" ht="12.75" customHeight="1">
      <c r="A6" s="41"/>
      <c r="B6" s="46"/>
      <c r="C6" s="56" t="s">
        <v>57</v>
      </c>
      <c r="D6" s="33"/>
      <c r="E6" s="33">
        <v>3.4649999999999999</v>
      </c>
      <c r="F6" s="33">
        <v>2</v>
      </c>
      <c r="G6" s="68">
        <v>3</v>
      </c>
      <c r="H6" s="33"/>
      <c r="I6" s="33"/>
      <c r="J6" s="33"/>
      <c r="K6" s="33"/>
      <c r="L6" s="33"/>
      <c r="M6" s="33"/>
      <c r="N6" s="33"/>
      <c r="O6" s="34"/>
      <c r="P6" s="63">
        <f t="shared" si="0"/>
        <v>8.4649999999999999</v>
      </c>
      <c r="Q6" s="64">
        <f t="shared" ref="Q6:Q15" si="1">IF($P$5=0,0,P6/$P$5*100)</f>
        <v>15.390909090909091</v>
      </c>
      <c r="R6" s="28"/>
      <c r="S6" s="110"/>
      <c r="T6" s="114" t="s">
        <v>86</v>
      </c>
      <c r="U6" s="100"/>
      <c r="V6" s="47"/>
    </row>
    <row r="7" spans="1:22">
      <c r="A7" s="41"/>
      <c r="B7" s="46"/>
      <c r="C7" s="56" t="s">
        <v>87</v>
      </c>
      <c r="D7" s="33">
        <v>3.5</v>
      </c>
      <c r="E7" s="33"/>
      <c r="F7" s="33">
        <v>1.5</v>
      </c>
      <c r="G7" s="33">
        <v>1</v>
      </c>
      <c r="H7" s="33"/>
      <c r="I7" s="33"/>
      <c r="J7" s="33"/>
      <c r="K7" s="33">
        <v>3.3</v>
      </c>
      <c r="L7" s="33">
        <v>0.5</v>
      </c>
      <c r="M7" s="33">
        <v>3</v>
      </c>
      <c r="N7" s="33">
        <v>3</v>
      </c>
      <c r="O7" s="34">
        <v>1.4</v>
      </c>
      <c r="P7" s="63">
        <f t="shared" si="0"/>
        <v>17.2</v>
      </c>
      <c r="Q7" s="64">
        <f t="shared" si="1"/>
        <v>31.27272727272727</v>
      </c>
      <c r="R7" s="28"/>
      <c r="S7" s="111"/>
      <c r="T7" s="115"/>
      <c r="U7" s="100"/>
      <c r="V7" s="47"/>
    </row>
    <row r="8" spans="1:22">
      <c r="A8" s="41"/>
      <c r="B8" s="46"/>
      <c r="C8" s="56" t="s">
        <v>89</v>
      </c>
      <c r="D8" s="33"/>
      <c r="E8" s="33"/>
      <c r="F8" s="33"/>
      <c r="G8" s="33"/>
      <c r="H8" s="33"/>
      <c r="I8" s="33"/>
      <c r="J8" s="33"/>
      <c r="K8" s="33">
        <v>1</v>
      </c>
      <c r="L8" s="33"/>
      <c r="M8" s="33"/>
      <c r="N8" s="33">
        <v>0.5</v>
      </c>
      <c r="O8" s="34">
        <v>1.3</v>
      </c>
      <c r="P8" s="63">
        <f t="shared" si="0"/>
        <v>2.8</v>
      </c>
      <c r="Q8" s="64">
        <f t="shared" si="1"/>
        <v>5.0909090909090899</v>
      </c>
      <c r="R8" s="28"/>
      <c r="S8" s="111"/>
      <c r="T8" s="115"/>
      <c r="U8" s="100"/>
      <c r="V8" s="47"/>
    </row>
    <row r="9" spans="1:22">
      <c r="A9" s="41"/>
      <c r="B9" s="46"/>
      <c r="C9" s="56" t="s">
        <v>70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63">
        <f t="shared" si="0"/>
        <v>0</v>
      </c>
      <c r="Q9" s="64">
        <f t="shared" si="1"/>
        <v>0</v>
      </c>
      <c r="R9" s="28"/>
      <c r="S9" s="111"/>
      <c r="T9" s="115"/>
      <c r="U9" s="100"/>
      <c r="V9" s="47"/>
    </row>
    <row r="10" spans="1:22">
      <c r="A10" s="41"/>
      <c r="B10" s="46"/>
      <c r="C10" s="56" t="s">
        <v>61</v>
      </c>
      <c r="D10" s="33"/>
      <c r="E10" s="33"/>
      <c r="F10" s="33"/>
      <c r="G10" s="33"/>
      <c r="H10" s="33">
        <v>3.9</v>
      </c>
      <c r="I10" s="33"/>
      <c r="J10" s="33">
        <v>3.8</v>
      </c>
      <c r="K10" s="33"/>
      <c r="L10" s="33"/>
      <c r="M10" s="33"/>
      <c r="N10" s="33"/>
      <c r="O10" s="34"/>
      <c r="P10" s="63">
        <f t="shared" si="0"/>
        <v>7.6999999999999993</v>
      </c>
      <c r="Q10" s="64">
        <f t="shared" si="1"/>
        <v>13.999999999999998</v>
      </c>
      <c r="R10" s="28"/>
      <c r="S10" s="111"/>
      <c r="T10" s="115"/>
      <c r="U10" s="100"/>
      <c r="V10" s="47"/>
    </row>
    <row r="11" spans="1:22">
      <c r="A11" s="41"/>
      <c r="B11" s="46"/>
      <c r="C11" s="56" t="s">
        <v>63</v>
      </c>
      <c r="D11" s="33"/>
      <c r="E11" s="33"/>
      <c r="F11" s="33"/>
      <c r="G11" s="33">
        <v>0.3</v>
      </c>
      <c r="H11" s="33"/>
      <c r="I11" s="33">
        <v>2</v>
      </c>
      <c r="J11" s="33"/>
      <c r="K11" s="33"/>
      <c r="L11" s="33"/>
      <c r="M11" s="33"/>
      <c r="N11" s="33"/>
      <c r="O11" s="34"/>
      <c r="P11" s="63">
        <f t="shared" si="0"/>
        <v>2.2999999999999998</v>
      </c>
      <c r="Q11" s="64">
        <f t="shared" si="1"/>
        <v>4.1818181818181817</v>
      </c>
      <c r="R11" s="28"/>
      <c r="S11" s="111"/>
      <c r="T11" s="115"/>
      <c r="U11" s="100"/>
      <c r="V11" s="47"/>
    </row>
    <row r="12" spans="1:22">
      <c r="A12" s="41"/>
      <c r="B12" s="46"/>
      <c r="C12" s="56" t="s">
        <v>65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63">
        <f t="shared" si="0"/>
        <v>0</v>
      </c>
      <c r="Q12" s="64">
        <f t="shared" si="1"/>
        <v>0</v>
      </c>
      <c r="R12" s="28"/>
      <c r="S12" s="111"/>
      <c r="T12" s="115"/>
      <c r="U12" s="100"/>
      <c r="V12" s="47"/>
    </row>
    <row r="13" spans="1:22">
      <c r="A13" s="41"/>
      <c r="B13" s="46"/>
      <c r="C13" s="56" t="s">
        <v>67</v>
      </c>
      <c r="D13" s="33">
        <v>0.2</v>
      </c>
      <c r="E13" s="33">
        <v>0.125</v>
      </c>
      <c r="F13" s="33">
        <v>0.5</v>
      </c>
      <c r="G13" s="33"/>
      <c r="H13" s="33">
        <v>0.5</v>
      </c>
      <c r="I13" s="33"/>
      <c r="J13" s="33">
        <v>0.3</v>
      </c>
      <c r="K13" s="33">
        <v>0.2</v>
      </c>
      <c r="L13" s="33">
        <v>0.5</v>
      </c>
      <c r="M13" s="33"/>
      <c r="N13" s="33"/>
      <c r="O13" s="34">
        <v>0.1</v>
      </c>
      <c r="P13" s="63">
        <f t="shared" si="0"/>
        <v>2.4250000000000003</v>
      </c>
      <c r="Q13" s="64">
        <f t="shared" si="1"/>
        <v>4.4090909090909101</v>
      </c>
      <c r="R13" s="28"/>
      <c r="S13" s="111"/>
      <c r="T13" s="115"/>
      <c r="U13" s="100"/>
      <c r="V13" s="47"/>
    </row>
    <row r="14" spans="1:22">
      <c r="A14" s="41"/>
      <c r="B14" s="46"/>
      <c r="C14" s="56" t="s">
        <v>69</v>
      </c>
      <c r="D14" s="33">
        <v>1.3</v>
      </c>
      <c r="E14" s="33">
        <v>0.22</v>
      </c>
      <c r="F14" s="33">
        <v>0.5</v>
      </c>
      <c r="G14" s="33">
        <v>0.7</v>
      </c>
      <c r="H14" s="33">
        <v>0.5</v>
      </c>
      <c r="I14" s="33"/>
      <c r="J14" s="33">
        <v>0.9</v>
      </c>
      <c r="K14" s="33">
        <v>0.5</v>
      </c>
      <c r="L14" s="33">
        <v>0.7</v>
      </c>
      <c r="M14" s="33">
        <v>0.5</v>
      </c>
      <c r="N14" s="33">
        <v>1</v>
      </c>
      <c r="O14" s="34">
        <v>1.2</v>
      </c>
      <c r="P14" s="63">
        <f t="shared" si="0"/>
        <v>8.02</v>
      </c>
      <c r="Q14" s="64">
        <f t="shared" si="1"/>
        <v>14.581818181818182</v>
      </c>
      <c r="R14" s="28"/>
      <c r="S14" s="111"/>
      <c r="T14" s="115"/>
      <c r="U14" s="100"/>
      <c r="V14" s="47"/>
    </row>
    <row r="15" spans="1:22">
      <c r="A15" s="41"/>
      <c r="B15" s="46"/>
      <c r="C15" s="57" t="s">
        <v>71</v>
      </c>
      <c r="D15" s="59"/>
      <c r="E15" s="59">
        <v>0.19</v>
      </c>
      <c r="F15" s="59">
        <v>0.5</v>
      </c>
      <c r="G15" s="59"/>
      <c r="H15" s="59">
        <v>0.1</v>
      </c>
      <c r="I15" s="59"/>
      <c r="J15" s="59"/>
      <c r="K15" s="59"/>
      <c r="L15" s="59">
        <v>3.3</v>
      </c>
      <c r="M15" s="59">
        <v>0.5</v>
      </c>
      <c r="N15" s="59">
        <v>0.5</v>
      </c>
      <c r="O15" s="60">
        <v>1</v>
      </c>
      <c r="P15" s="65">
        <f t="shared" si="0"/>
        <v>6.09</v>
      </c>
      <c r="Q15" s="66">
        <f t="shared" si="1"/>
        <v>11.072727272727272</v>
      </c>
      <c r="R15" s="28"/>
      <c r="S15" s="112"/>
      <c r="T15" s="116"/>
      <c r="U15" s="100"/>
      <c r="V15" s="47"/>
    </row>
    <row r="16" spans="1:22">
      <c r="A16" s="42"/>
      <c r="B16" s="28"/>
      <c r="C16" s="35"/>
      <c r="D16" s="67">
        <f t="shared" ref="D16:O16" si="2">SUM(D6:D15)</f>
        <v>5</v>
      </c>
      <c r="E16" s="67">
        <f t="shared" si="2"/>
        <v>4</v>
      </c>
      <c r="F16" s="67">
        <f t="shared" si="2"/>
        <v>5</v>
      </c>
      <c r="G16" s="67">
        <f t="shared" si="2"/>
        <v>5</v>
      </c>
      <c r="H16" s="67">
        <f t="shared" si="2"/>
        <v>5</v>
      </c>
      <c r="I16" s="67">
        <f t="shared" si="2"/>
        <v>2</v>
      </c>
      <c r="J16" s="67">
        <f t="shared" si="2"/>
        <v>5</v>
      </c>
      <c r="K16" s="67">
        <f t="shared" si="2"/>
        <v>5</v>
      </c>
      <c r="L16" s="67">
        <f t="shared" si="2"/>
        <v>5</v>
      </c>
      <c r="M16" s="67">
        <f t="shared" si="2"/>
        <v>4</v>
      </c>
      <c r="N16" s="67">
        <f t="shared" si="2"/>
        <v>5</v>
      </c>
      <c r="O16" s="67">
        <f t="shared" si="2"/>
        <v>5</v>
      </c>
      <c r="P16" s="35"/>
      <c r="Q16" s="35"/>
      <c r="R16" s="27"/>
      <c r="S16" s="48"/>
      <c r="T16" s="101"/>
      <c r="U16" s="100"/>
      <c r="V16" s="47"/>
    </row>
    <row r="17" spans="1:22">
      <c r="A17" s="42"/>
      <c r="B17" s="2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48"/>
      <c r="T17" s="101"/>
      <c r="U17" s="101"/>
      <c r="V17" s="47"/>
    </row>
    <row r="18" spans="1:22" ht="144" customHeight="1">
      <c r="B18" s="36"/>
      <c r="C18" s="113" t="s">
        <v>88</v>
      </c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1"/>
      <c r="S18" s="37"/>
      <c r="T18" s="103"/>
      <c r="U18" s="99"/>
    </row>
  </sheetData>
  <mergeCells count="4">
    <mergeCell ref="C2:R2"/>
    <mergeCell ref="S6:S15"/>
    <mergeCell ref="T6:T15"/>
    <mergeCell ref="C18:R18"/>
  </mergeCells>
  <conditionalFormatting sqref="D6:D15">
    <cfRule type="expression" dxfId="6629" priority="40">
      <formula>AND((D6/$D$5)&gt;0,(D6/$D$5)&lt;=0.2)</formula>
    </cfRule>
  </conditionalFormatting>
  <conditionalFormatting sqref="D6:D15">
    <cfRule type="expression" dxfId="6628" priority="41">
      <formula>AND((D6/$D$5)&gt;0.2,(D6/$D$5)&lt;=0.4)</formula>
    </cfRule>
  </conditionalFormatting>
  <conditionalFormatting sqref="D6:D15">
    <cfRule type="expression" dxfId="6627" priority="42">
      <formula>AND((D6/$D$5)&gt;0.4,(D6/$D$5)&lt;=0.6)</formula>
    </cfRule>
  </conditionalFormatting>
  <conditionalFormatting sqref="D6:D15">
    <cfRule type="expression" dxfId="6626" priority="43">
      <formula>AND((D6/$D$5)&gt;0.6,(D6/$D$5)&lt;=0.8)</formula>
    </cfRule>
  </conditionalFormatting>
  <conditionalFormatting sqref="D6:D15">
    <cfRule type="expression" dxfId="6625" priority="44">
      <formula>(D6/$D$5)&gt;0.8</formula>
    </cfRule>
  </conditionalFormatting>
  <conditionalFormatting sqref="E6:E15">
    <cfRule type="expression" dxfId="6624" priority="45">
      <formula>AND((E6/$E$5)&gt;0.2,(E6/$E$5)&lt;=0.4)</formula>
    </cfRule>
  </conditionalFormatting>
  <conditionalFormatting sqref="E6:E15">
    <cfRule type="expression" dxfId="6623" priority="46">
      <formula>AND((E6/$E$5)*100&gt;0,(E6/$E$5)*100&lt;=20)</formula>
    </cfRule>
  </conditionalFormatting>
  <conditionalFormatting sqref="E6:E15">
    <cfRule type="expression" dxfId="6622" priority="47">
      <formula>AND((E6/$E$5)*100&gt;40,(E6/$E$5)*100&lt;=60)</formula>
    </cfRule>
  </conditionalFormatting>
  <conditionalFormatting sqref="E6:E15">
    <cfRule type="expression" dxfId="6621" priority="48">
      <formula>AND((E6/$E$5)*100&gt;60,(E6/$E$5)*100&lt;=80)</formula>
    </cfRule>
  </conditionalFormatting>
  <conditionalFormatting sqref="E6:E15">
    <cfRule type="expression" dxfId="6620" priority="49">
      <formula>(E6/$E$5)&gt;0.8</formula>
    </cfRule>
  </conditionalFormatting>
  <conditionalFormatting sqref="F7:F15">
    <cfRule type="expression" dxfId="6619" priority="50">
      <formula>AND((F7/$F$5)&gt;0,(F7/$F$5)&lt;=0.2)</formula>
    </cfRule>
  </conditionalFormatting>
  <conditionalFormatting sqref="F7:F15">
    <cfRule type="expression" dxfId="6618" priority="51">
      <formula>AND((F7/$F$5)&gt;0.2,(F7/$F$5)&lt;=0.4)</formula>
    </cfRule>
  </conditionalFormatting>
  <conditionalFormatting sqref="F7:F15">
    <cfRule type="expression" dxfId="6617" priority="52">
      <formula>AND((F7/$F$5)&gt;0.4,(F7/$F$5)&lt;=0.6)</formula>
    </cfRule>
  </conditionalFormatting>
  <conditionalFormatting sqref="F7:F15">
    <cfRule type="expression" dxfId="6616" priority="53">
      <formula>AND((F7/$F$5)&gt;0.6,(F7/$F$5)*100&lt;=0.8)</formula>
    </cfRule>
  </conditionalFormatting>
  <conditionalFormatting sqref="F7:F15">
    <cfRule type="expression" dxfId="6615" priority="54">
      <formula>(F7/$F$5)&gt;0.8</formula>
    </cfRule>
  </conditionalFormatting>
  <conditionalFormatting sqref="G6:G15">
    <cfRule type="expression" dxfId="6614" priority="55">
      <formula>AND((G6/$G$5)&gt;0,(G6/$G$5)&lt;=0.2)</formula>
    </cfRule>
  </conditionalFormatting>
  <conditionalFormatting sqref="G6:G15">
    <cfRule type="expression" dxfId="6613" priority="56">
      <formula>AND((G6/$G$5)&gt;0.2,(G6/$G$5)&lt;=0.4)</formula>
    </cfRule>
  </conditionalFormatting>
  <conditionalFormatting sqref="G6:G15">
    <cfRule type="expression" dxfId="6612" priority="57">
      <formula>AND((G6/$G$5)&gt;0.4,(G6/$G$5)&lt;=0.6)</formula>
    </cfRule>
  </conditionalFormatting>
  <conditionalFormatting sqref="G6:G15">
    <cfRule type="expression" dxfId="6611" priority="58">
      <formula>AND((G6/$G$5)&gt;0.6,(G6/$G$5)&lt;=0.8)</formula>
    </cfRule>
  </conditionalFormatting>
  <conditionalFormatting sqref="G6:G15">
    <cfRule type="expression" dxfId="6610" priority="59">
      <formula>(G6/$G$5)&gt;0.8</formula>
    </cfRule>
  </conditionalFormatting>
  <conditionalFormatting sqref="M14:O14 G6:O6 D15:O15 D6:E6 D7:O12 D13:I13 K13:O13 D14:K14">
    <cfRule type="containsBlanks" dxfId="6609" priority="60">
      <formula>LEN(TRIM(D6))=0</formula>
    </cfRule>
  </conditionalFormatting>
  <conditionalFormatting sqref="H6:H15">
    <cfRule type="expression" dxfId="6608" priority="61">
      <formula>AND((H6/$H$5)&gt;0,(H6/$H$5)&lt;=0.2)</formula>
    </cfRule>
  </conditionalFormatting>
  <conditionalFormatting sqref="H6:H15">
    <cfRule type="expression" dxfId="6607" priority="62">
      <formula>AND((H6/$H$5)&gt;0.2,(H6/$H$5)&lt;=0.4)</formula>
    </cfRule>
  </conditionalFormatting>
  <conditionalFormatting sqref="H6:H15">
    <cfRule type="expression" dxfId="6606" priority="63">
      <formula>AND((H6/$H$5)&gt;0.4,(H6/$H$5)&lt;=0.6)</formula>
    </cfRule>
  </conditionalFormatting>
  <conditionalFormatting sqref="H6:H15">
    <cfRule type="expression" dxfId="6605" priority="64">
      <formula>AND((H6/$H$5)&gt;0.6,(H6/$H$5)&lt;=0.8)</formula>
    </cfRule>
  </conditionalFormatting>
  <conditionalFormatting sqref="H6:H15">
    <cfRule type="expression" dxfId="6604" priority="65">
      <formula>(H6/$H$5)&gt;0.8</formula>
    </cfRule>
  </conditionalFormatting>
  <conditionalFormatting sqref="I6:I15">
    <cfRule type="expression" dxfId="6603" priority="66">
      <formula>AND((I6/$I$5)&gt;0,(I6/$I$5)&lt;=0.2)</formula>
    </cfRule>
  </conditionalFormatting>
  <conditionalFormatting sqref="I6:I15">
    <cfRule type="expression" dxfId="6602" priority="67">
      <formula>AND((I6/$I$5)&gt;0.2,(I6/$I$5)&lt;=0.4)</formula>
    </cfRule>
  </conditionalFormatting>
  <conditionalFormatting sqref="I6:I15">
    <cfRule type="expression" dxfId="6601" priority="68">
      <formula>AND((I6/$I$5)&gt;0.4,(I6/$I$5)&lt;=0.62)</formula>
    </cfRule>
  </conditionalFormatting>
  <conditionalFormatting sqref="I6:I15">
    <cfRule type="expression" dxfId="6600" priority="69">
      <formula>AND((I6/$I$5)&gt;0.6,(I6/$I$5)&lt;=0.8)</formula>
    </cfRule>
  </conditionalFormatting>
  <conditionalFormatting sqref="I6:I15">
    <cfRule type="expression" dxfId="6599" priority="70">
      <formula>(I6/$I$5)&gt;0.8</formula>
    </cfRule>
  </conditionalFormatting>
  <conditionalFormatting sqref="J6:J12 J14:J15">
    <cfRule type="expression" dxfId="6598" priority="71">
      <formula>AND((J6/$J$5)&gt;0,(J6/$J$5)&lt;=0.2)</formula>
    </cfRule>
  </conditionalFormatting>
  <conditionalFormatting sqref="J6:J12 J14:J15">
    <cfRule type="expression" dxfId="6597" priority="72">
      <formula>AND((J6/$J$5)&gt;0.2,(J6/$J$5)&lt;=0.4)</formula>
    </cfRule>
  </conditionalFormatting>
  <conditionalFormatting sqref="J6:J12 J14:J15">
    <cfRule type="expression" dxfId="6596" priority="73">
      <formula>AND((J6/$J$5)&gt;0.4,(J6/$J$5)&lt;=0.6)</formula>
    </cfRule>
  </conditionalFormatting>
  <conditionalFormatting sqref="J6:J12 J14:J15">
    <cfRule type="expression" dxfId="6595" priority="74">
      <formula>AND((J6/$J$5)&gt;0.6,(J6/$J$5)&lt;=0.8)</formula>
    </cfRule>
  </conditionalFormatting>
  <conditionalFormatting sqref="J6:J12 J14:J15">
    <cfRule type="expression" dxfId="6594" priority="75">
      <formula>(J6/$J$5)&gt;0.8</formula>
    </cfRule>
  </conditionalFormatting>
  <conditionalFormatting sqref="K6:K15">
    <cfRule type="expression" dxfId="6593" priority="76">
      <formula>AND((K6/$K$5)&gt;0,(K6/$K$5)&lt;=0.2)</formula>
    </cfRule>
  </conditionalFormatting>
  <conditionalFormatting sqref="K6:K15">
    <cfRule type="expression" dxfId="6592" priority="77">
      <formula>AND((K6/$K$5)&gt;0.2,(K6/$K$5)&lt;=0.4)</formula>
    </cfRule>
  </conditionalFormatting>
  <conditionalFormatting sqref="K6:K15">
    <cfRule type="expression" dxfId="6591" priority="78">
      <formula>AND((K6/$K$5)&gt;0.4,(K6/$K$5)&lt;=0.6)</formula>
    </cfRule>
  </conditionalFormatting>
  <conditionalFormatting sqref="K6:K15">
    <cfRule type="expression" dxfId="6590" priority="79">
      <formula>AND((K6/$K$5)&gt;0.6,(K6/$K$5)&lt;=0.8)</formula>
    </cfRule>
  </conditionalFormatting>
  <conditionalFormatting sqref="K6:K15">
    <cfRule type="expression" dxfId="6589" priority="80">
      <formula>(K6/$K$5)&gt;0.8</formula>
    </cfRule>
  </conditionalFormatting>
  <conditionalFormatting sqref="L15 L6:L13">
    <cfRule type="expression" dxfId="6588" priority="81">
      <formula>AND((L6/$L$5)&gt;0,(L6/$L$5)&lt;=0.2)</formula>
    </cfRule>
  </conditionalFormatting>
  <conditionalFormatting sqref="L15 L6:L13">
    <cfRule type="expression" dxfId="6587" priority="82">
      <formula>AND((L6/$L$5)&gt;0.2,(L6/$L$5)&lt;=0.4)</formula>
    </cfRule>
  </conditionalFormatting>
  <conditionalFormatting sqref="L15 L6:L13">
    <cfRule type="expression" dxfId="6586" priority="83">
      <formula>AND((L6/$L$5)&gt;0.4,(L6/$L$5)&lt;=0.6)</formula>
    </cfRule>
  </conditionalFormatting>
  <conditionalFormatting sqref="L15 L6:L13">
    <cfRule type="expression" dxfId="6585" priority="84">
      <formula>AND((L6/$L$5)&gt;0.6,(L6/$L$5)&lt;=0.8)</formula>
    </cfRule>
  </conditionalFormatting>
  <conditionalFormatting sqref="L15 L6:L13">
    <cfRule type="expression" dxfId="6584" priority="85">
      <formula>(L6/$L$5)&gt;0.8</formula>
    </cfRule>
  </conditionalFormatting>
  <conditionalFormatting sqref="M6:M15">
    <cfRule type="expression" dxfId="6583" priority="86">
      <formula>AND((M6/$M$5)&gt;0,(M6/$M$5)&lt;=0.2)</formula>
    </cfRule>
  </conditionalFormatting>
  <conditionalFormatting sqref="M6:M15">
    <cfRule type="expression" dxfId="6582" priority="87">
      <formula>AND((M6/$M$5)&gt;0.2,(M6/$M$5)&lt;=0.4)</formula>
    </cfRule>
  </conditionalFormatting>
  <conditionalFormatting sqref="M6:M15">
    <cfRule type="expression" dxfId="6581" priority="88">
      <formula>AND((M6/$M$5)&gt;0.4,(M6/$M$5)&lt;=0.6)</formula>
    </cfRule>
  </conditionalFormatting>
  <conditionalFormatting sqref="M6:M15">
    <cfRule type="expression" dxfId="6580" priority="89">
      <formula>AND((M6/$M$5)&gt;0.6,(M6/$M$5)&lt;=0.8)</formula>
    </cfRule>
  </conditionalFormatting>
  <conditionalFormatting sqref="M6:M15">
    <cfRule type="expression" dxfId="6579" priority="90">
      <formula>(M6/$M$5)&gt;0.8</formula>
    </cfRule>
  </conditionalFormatting>
  <conditionalFormatting sqref="N6:N15">
    <cfRule type="expression" dxfId="6578" priority="91">
      <formula>AND((N6/$N$5)&gt;0,(N6/$N$5)&lt;=0.2)</formula>
    </cfRule>
  </conditionalFormatting>
  <conditionalFormatting sqref="N6:N15">
    <cfRule type="expression" dxfId="6577" priority="92">
      <formula>AND((N6/$N$5)&gt;0.2,(N6/$N$5)&lt;=0.4)</formula>
    </cfRule>
  </conditionalFormatting>
  <conditionalFormatting sqref="N6:N15">
    <cfRule type="expression" dxfId="6576" priority="93">
      <formula>AND((N6/$N$5)&gt;0.4,(N6/$N$5)&lt;=0.6)</formula>
    </cfRule>
  </conditionalFormatting>
  <conditionalFormatting sqref="N6:N15">
    <cfRule type="expression" dxfId="6575" priority="94">
      <formula>AND((N6/$N$5)&gt;0.6,(N6/$N$5)&lt;=0.8)</formula>
    </cfRule>
  </conditionalFormatting>
  <conditionalFormatting sqref="N6:N15">
    <cfRule type="expression" dxfId="6574" priority="95">
      <formula>(N6/$N$5)&gt;0.8</formula>
    </cfRule>
  </conditionalFormatting>
  <conditionalFormatting sqref="O6:O15">
    <cfRule type="expression" dxfId="6573" priority="96">
      <formula>AND((O6/$O$5)&gt;0,(O6/$O$5)&lt;=0.2)</formula>
    </cfRule>
  </conditionalFormatting>
  <conditionalFormatting sqref="O6:O15">
    <cfRule type="expression" dxfId="6572" priority="97">
      <formula>AND((O6/$O$5)&gt;0.2,(O6/$O$5)&lt;=0.4)</formula>
    </cfRule>
  </conditionalFormatting>
  <conditionalFormatting sqref="O6:O15">
    <cfRule type="expression" dxfId="6571" priority="98">
      <formula>AND((O6/$O$5)&gt;0.4,(O6/$O$5)&lt;=0.6)</formula>
    </cfRule>
  </conditionalFormatting>
  <conditionalFormatting sqref="O6:O15">
    <cfRule type="expression" dxfId="6570" priority="99">
      <formula>AND((O6/$O$5)&gt;0.6,(O6/$O$5)&lt;=0.8)</formula>
    </cfRule>
  </conditionalFormatting>
  <conditionalFormatting sqref="O6:O15">
    <cfRule type="expression" dxfId="6569" priority="100">
      <formula>(O6/$O$5)&gt;0.8</formula>
    </cfRule>
  </conditionalFormatting>
  <conditionalFormatting sqref="P5:Q15">
    <cfRule type="containsBlanks" dxfId="6568" priority="101">
      <formula>LEN(TRIM(P5))=0</formula>
    </cfRule>
  </conditionalFormatting>
  <conditionalFormatting sqref="P6:Q7 M14:O14 G6:O6 D5:O5 D15:O15 D7:O7 D6:E6 P9:Q15 D8:Q8 D9:O12 D13:I13 K13:O13 D14:K14">
    <cfRule type="cellIs" dxfId="6567" priority="102" operator="equal">
      <formula>0</formula>
    </cfRule>
  </conditionalFormatting>
  <conditionalFormatting sqref="Q5">
    <cfRule type="cellIs" dxfId="6566" priority="39" operator="greaterThan">
      <formula>100</formula>
    </cfRule>
  </conditionalFormatting>
  <conditionalFormatting sqref="Q5">
    <cfRule type="cellIs" dxfId="6565" priority="38" operator="lessThan">
      <formula>100</formula>
    </cfRule>
  </conditionalFormatting>
  <conditionalFormatting sqref="Q6:Q15">
    <cfRule type="top10" dxfId="6564" priority="37" rank="3"/>
  </conditionalFormatting>
  <conditionalFormatting sqref="F13">
    <cfRule type="expression" dxfId="6563" priority="32">
      <formula>AND((F13/$H$5)&gt;0,(F13/$H$5)&lt;=0.2)</formula>
    </cfRule>
  </conditionalFormatting>
  <conditionalFormatting sqref="F13">
    <cfRule type="expression" dxfId="6562" priority="33">
      <formula>AND((F13/$H$5)&gt;0.2,(F13/$H$5)&lt;=0.4)</formula>
    </cfRule>
  </conditionalFormatting>
  <conditionalFormatting sqref="F13">
    <cfRule type="expression" dxfId="6561" priority="34">
      <formula>AND((F13/$H$5)&gt;0.4,(F13/$H$5)&lt;=0.6)</formula>
    </cfRule>
  </conditionalFormatting>
  <conditionalFormatting sqref="F13">
    <cfRule type="expression" dxfId="6560" priority="35">
      <formula>AND((F13/$H$5)&gt;0.6,(F13/$H$5)&lt;=0.8)</formula>
    </cfRule>
  </conditionalFormatting>
  <conditionalFormatting sqref="F13">
    <cfRule type="expression" dxfId="6559" priority="36">
      <formula>(F13/$H$5)&gt;0.8</formula>
    </cfRule>
  </conditionalFormatting>
  <conditionalFormatting sqref="F13">
    <cfRule type="expression" dxfId="6558" priority="27">
      <formula>AND((F13/$D$5)&gt;0,(F13/$D$5)&lt;=0.2)</formula>
    </cfRule>
  </conditionalFormatting>
  <conditionalFormatting sqref="F13">
    <cfRule type="expression" dxfId="6557" priority="28">
      <formula>AND((F13/$D$5)&gt;0.2,(F13/$D$5)&lt;=0.4)</formula>
    </cfRule>
  </conditionalFormatting>
  <conditionalFormatting sqref="F13">
    <cfRule type="expression" dxfId="6556" priority="29">
      <formula>AND((F13/$D$5)&gt;0.4,(F13/$D$5)&lt;=0.6)</formula>
    </cfRule>
  </conditionalFormatting>
  <conditionalFormatting sqref="F13">
    <cfRule type="expression" dxfId="6555" priority="30">
      <formula>AND((F13/$D$5)&gt;0.6,(F13/$D$5)&lt;=0.8)</formula>
    </cfRule>
  </conditionalFormatting>
  <conditionalFormatting sqref="F13">
    <cfRule type="expression" dxfId="6554" priority="31">
      <formula>(F13/$D$5)&gt;0.8</formula>
    </cfRule>
  </conditionalFormatting>
  <conditionalFormatting sqref="L14">
    <cfRule type="containsBlanks" dxfId="6553" priority="20">
      <formula>LEN(TRIM(L14))=0</formula>
    </cfRule>
  </conditionalFormatting>
  <conditionalFormatting sqref="L14">
    <cfRule type="expression" dxfId="6552" priority="21">
      <formula>AND((L14/$L$5)&gt;0,(L14/$L$5)&lt;=0.2)</formula>
    </cfRule>
  </conditionalFormatting>
  <conditionalFormatting sqref="L14">
    <cfRule type="expression" dxfId="6551" priority="22">
      <formula>AND((L14/$L$5)&gt;0.2,(L14/$L$5)&lt;=0.4)</formula>
    </cfRule>
  </conditionalFormatting>
  <conditionalFormatting sqref="L14">
    <cfRule type="expression" dxfId="6550" priority="23">
      <formula>AND((L14/$L$5)&gt;0.4,(L14/$L$5)&lt;=0.6)</formula>
    </cfRule>
  </conditionalFormatting>
  <conditionalFormatting sqref="L14">
    <cfRule type="expression" dxfId="6549" priority="24">
      <formula>AND((L14/$L$5)&gt;0.6,(L14/$L$5)&lt;=0.8)</formula>
    </cfRule>
  </conditionalFormatting>
  <conditionalFormatting sqref="L14">
    <cfRule type="expression" dxfId="6548" priority="25">
      <formula>(L14/$L$5)&gt;0.8</formula>
    </cfRule>
  </conditionalFormatting>
  <conditionalFormatting sqref="L14">
    <cfRule type="cellIs" dxfId="6547" priority="26" operator="equal">
      <formula>0</formula>
    </cfRule>
  </conditionalFormatting>
  <conditionalFormatting sqref="L15">
    <cfRule type="expression" dxfId="6546" priority="15">
      <formula>AND((L15/$K$5)&gt;0,(L15/$K$5)&lt;=0.2)</formula>
    </cfRule>
  </conditionalFormatting>
  <conditionalFormatting sqref="L15">
    <cfRule type="expression" dxfId="6545" priority="16">
      <formula>AND((L15/$K$5)&gt;0.2,(L15/$K$5)&lt;=0.4)</formula>
    </cfRule>
  </conditionalFormatting>
  <conditionalFormatting sqref="L15">
    <cfRule type="expression" dxfId="6544" priority="17">
      <formula>AND((L15/$K$5)&gt;0.4,(L15/$K$5)&lt;=0.6)</formula>
    </cfRule>
  </conditionalFormatting>
  <conditionalFormatting sqref="L15">
    <cfRule type="expression" dxfId="6543" priority="18">
      <formula>AND((L15/$K$5)&gt;0.6,(L15/$K$5)&lt;=0.8)</formula>
    </cfRule>
  </conditionalFormatting>
  <conditionalFormatting sqref="L15">
    <cfRule type="expression" dxfId="6542" priority="19">
      <formula>(L15/$K$5)&gt;0.8</formula>
    </cfRule>
  </conditionalFormatting>
  <conditionalFormatting sqref="F6">
    <cfRule type="containsBlanks" dxfId="6541" priority="8">
      <formula>LEN(TRIM(F6))=0</formula>
    </cfRule>
  </conditionalFormatting>
  <conditionalFormatting sqref="F6">
    <cfRule type="expression" dxfId="6540" priority="9">
      <formula>AND((F6/$I$5)&gt;0,(F6/$I$5)&lt;=0.2)</formula>
    </cfRule>
  </conditionalFormatting>
  <conditionalFormatting sqref="F6">
    <cfRule type="expression" dxfId="6539" priority="10">
      <formula>AND((F6/$I$5)&gt;0.2,(F6/$I$5)&lt;=0.4)</formula>
    </cfRule>
  </conditionalFormatting>
  <conditionalFormatting sqref="F6">
    <cfRule type="expression" dxfId="6538" priority="11">
      <formula>AND((F6/$I$5)&gt;0.4,(F6/$I$5)&lt;=0.62)</formula>
    </cfRule>
  </conditionalFormatting>
  <conditionalFormatting sqref="F6">
    <cfRule type="expression" dxfId="6537" priority="12">
      <formula>AND((F6/$I$5)&gt;0.6,(F6/$I$5)&lt;=0.8)</formula>
    </cfRule>
  </conditionalFormatting>
  <conditionalFormatting sqref="F6">
    <cfRule type="expression" dxfId="6536" priority="13">
      <formula>(F6/$I$5)&gt;0.8</formula>
    </cfRule>
  </conditionalFormatting>
  <conditionalFormatting sqref="F6">
    <cfRule type="cellIs" dxfId="6535" priority="14" operator="equal">
      <formula>0</formula>
    </cfRule>
  </conditionalFormatting>
  <conditionalFormatting sqref="D16:O16">
    <cfRule type="cellIs" dxfId="6534" priority="103" operator="greaterThan">
      <formula>D5</formula>
    </cfRule>
  </conditionalFormatting>
  <conditionalFormatting sqref="D16:O16">
    <cfRule type="cellIs" dxfId="6533" priority="104" operator="lessThan">
      <formula>D5</formula>
    </cfRule>
  </conditionalFormatting>
  <conditionalFormatting sqref="J13">
    <cfRule type="containsBlanks" dxfId="6532" priority="1">
      <formula>LEN(TRIM(J13))=0</formula>
    </cfRule>
  </conditionalFormatting>
  <conditionalFormatting sqref="J13">
    <cfRule type="expression" dxfId="6531" priority="2">
      <formula>AND((J13/$J$5)&gt;0,(J13/$J$5)&lt;=0.2)</formula>
    </cfRule>
  </conditionalFormatting>
  <conditionalFormatting sqref="J13">
    <cfRule type="expression" dxfId="6530" priority="3">
      <formula>AND((J13/$J$5)&gt;0.2,(J13/$J$5)&lt;=0.4)</formula>
    </cfRule>
  </conditionalFormatting>
  <conditionalFormatting sqref="J13">
    <cfRule type="expression" dxfId="6529" priority="4">
      <formula>AND((J13/$J$5)&gt;0.4,(J13/$J$5)&lt;=0.6)</formula>
    </cfRule>
  </conditionalFormatting>
  <conditionalFormatting sqref="J13">
    <cfRule type="expression" dxfId="6528" priority="5">
      <formula>AND((J13/$J$5)&gt;0.6,(J13/$J$5)&lt;=0.8)</formula>
    </cfRule>
  </conditionalFormatting>
  <conditionalFormatting sqref="J13">
    <cfRule type="expression" dxfId="6527" priority="6">
      <formula>(J13/$J$5)&gt;0.8</formula>
    </cfRule>
  </conditionalFormatting>
  <conditionalFormatting sqref="J13">
    <cfRule type="cellIs" dxfId="6526" priority="7" operator="equal">
      <formula>0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0B4C-1590-428E-8AE9-A29E720CE1D5}">
  <dimension ref="A1:V17"/>
  <sheetViews>
    <sheetView topLeftCell="A3" workbookViewId="0">
      <selection activeCell="Q5" sqref="Q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93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5</v>
      </c>
      <c r="E5" s="30">
        <v>5</v>
      </c>
      <c r="F5" s="30"/>
      <c r="G5" s="30">
        <v>4</v>
      </c>
      <c r="H5" s="30">
        <v>5</v>
      </c>
      <c r="I5" s="30">
        <v>5</v>
      </c>
      <c r="J5" s="30">
        <v>5</v>
      </c>
      <c r="K5" s="30">
        <v>5</v>
      </c>
      <c r="L5" s="30">
        <v>4</v>
      </c>
      <c r="M5" s="30">
        <v>3</v>
      </c>
      <c r="N5" s="30">
        <v>4</v>
      </c>
      <c r="O5" s="30">
        <v>3.5</v>
      </c>
      <c r="P5" s="31">
        <v>5</v>
      </c>
      <c r="Q5" s="61">
        <f t="shared" ref="Q5:Q14" si="0">SUM(D5:P5)</f>
        <v>53.5</v>
      </c>
      <c r="R5" s="62">
        <f>IF($Q$5=0,"",SUM(Q6:Q14)/$Q$5*100)</f>
        <v>99.999999999999986</v>
      </c>
      <c r="S5" s="28"/>
      <c r="T5" s="27"/>
      <c r="U5" s="48"/>
      <c r="V5" s="47"/>
    </row>
    <row r="6" spans="1:22">
      <c r="A6" s="41"/>
      <c r="B6" s="46"/>
      <c r="C6" s="56" t="s">
        <v>53</v>
      </c>
      <c r="D6" s="32"/>
      <c r="E6" s="33">
        <v>0.5</v>
      </c>
      <c r="F6" s="33"/>
      <c r="G6" s="33"/>
      <c r="H6" s="68">
        <v>0.5</v>
      </c>
      <c r="I6" s="33"/>
      <c r="J6" s="33">
        <v>0.2</v>
      </c>
      <c r="K6" s="33"/>
      <c r="L6" s="33">
        <v>2.5</v>
      </c>
      <c r="M6" s="33">
        <v>0.7</v>
      </c>
      <c r="N6" s="33">
        <v>0.5</v>
      </c>
      <c r="O6" s="33">
        <v>2.6</v>
      </c>
      <c r="P6" s="34">
        <v>2</v>
      </c>
      <c r="Q6" s="63">
        <f t="shared" si="0"/>
        <v>9.5</v>
      </c>
      <c r="R6" s="64">
        <f>IF($Q$5=0,0,Q6/$Q$5*100)</f>
        <v>17.75700934579439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>
        <v>3.5</v>
      </c>
      <c r="I7" s="33"/>
      <c r="J7" s="33">
        <v>0.5</v>
      </c>
      <c r="K7" s="33"/>
      <c r="L7" s="33"/>
      <c r="M7" s="33"/>
      <c r="N7" s="33">
        <v>1.5</v>
      </c>
      <c r="O7" s="33"/>
      <c r="P7" s="34"/>
      <c r="Q7" s="63">
        <f t="shared" si="0"/>
        <v>5.5</v>
      </c>
      <c r="R7" s="64">
        <f t="shared" ref="R7:R14" si="1">IF($Q$5=0,0,Q7/$Q$5*100)</f>
        <v>10.2803738317757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2.5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63">
        <f t="shared" si="0"/>
        <v>2.5</v>
      </c>
      <c r="R8" s="64">
        <f t="shared" si="1"/>
        <v>4.6728971962616823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33">
        <v>1.6</v>
      </c>
      <c r="J9" s="33"/>
      <c r="K9" s="33">
        <v>3.7</v>
      </c>
      <c r="L9" s="33"/>
      <c r="M9" s="33"/>
      <c r="N9" s="33"/>
      <c r="O9" s="33"/>
      <c r="P9" s="34"/>
      <c r="Q9" s="63">
        <f t="shared" si="0"/>
        <v>5.3000000000000007</v>
      </c>
      <c r="R9" s="64">
        <f t="shared" si="1"/>
        <v>9.9065420560747679</v>
      </c>
      <c r="S9" s="28"/>
      <c r="T9" s="115"/>
      <c r="U9" s="48"/>
      <c r="V9" s="47"/>
    </row>
    <row r="10" spans="1:22">
      <c r="A10" s="41"/>
      <c r="B10" s="46"/>
      <c r="C10" s="56" t="s">
        <v>63</v>
      </c>
      <c r="D10" s="32"/>
      <c r="E10" s="33"/>
      <c r="F10" s="33"/>
      <c r="G10" s="33">
        <v>1</v>
      </c>
      <c r="H10" s="33"/>
      <c r="I10" s="33"/>
      <c r="J10" s="33">
        <v>2.5</v>
      </c>
      <c r="K10" s="33"/>
      <c r="L10" s="33"/>
      <c r="M10" s="33"/>
      <c r="N10" s="33">
        <v>1.5</v>
      </c>
      <c r="O10" s="33"/>
      <c r="P10" s="34">
        <v>1.5</v>
      </c>
      <c r="Q10" s="63">
        <f t="shared" si="0"/>
        <v>6.5</v>
      </c>
      <c r="R10" s="64">
        <f t="shared" si="1"/>
        <v>12.149532710280374</v>
      </c>
      <c r="S10" s="28"/>
      <c r="T10" s="115"/>
      <c r="U10" s="48"/>
      <c r="V10" s="47"/>
    </row>
    <row r="11" spans="1:22">
      <c r="A11" s="41"/>
      <c r="B11" s="46"/>
      <c r="C11" s="56" t="s">
        <v>92</v>
      </c>
      <c r="D11" s="32"/>
      <c r="E11" s="33"/>
      <c r="F11" s="33"/>
      <c r="G11" s="33"/>
      <c r="H11" s="33"/>
      <c r="I11" s="33"/>
      <c r="J11" s="33"/>
      <c r="K11" s="33">
        <v>0.5</v>
      </c>
      <c r="L11" s="33">
        <v>1</v>
      </c>
      <c r="M11" s="33"/>
      <c r="N11" s="33"/>
      <c r="O11" s="33"/>
      <c r="P11" s="34"/>
      <c r="Q11" s="63">
        <f t="shared" si="0"/>
        <v>1.5</v>
      </c>
      <c r="R11" s="64">
        <f t="shared" si="1"/>
        <v>2.8037383177570092</v>
      </c>
      <c r="S11" s="28"/>
      <c r="T11" s="115"/>
      <c r="U11" s="48"/>
      <c r="V11" s="47"/>
    </row>
    <row r="12" spans="1:22">
      <c r="A12" s="41"/>
      <c r="B12" s="46"/>
      <c r="C12" s="56" t="s">
        <v>67</v>
      </c>
      <c r="D12" s="32">
        <v>4.3</v>
      </c>
      <c r="E12" s="33">
        <v>0.5</v>
      </c>
      <c r="F12" s="33"/>
      <c r="G12" s="33">
        <v>3</v>
      </c>
      <c r="H12" s="33"/>
      <c r="I12" s="33"/>
      <c r="J12" s="33">
        <v>0.2</v>
      </c>
      <c r="K12" s="33"/>
      <c r="L12" s="33"/>
      <c r="M12" s="33">
        <v>0.3</v>
      </c>
      <c r="N12" s="33">
        <v>0.2</v>
      </c>
      <c r="O12" s="33">
        <v>0.5</v>
      </c>
      <c r="P12" s="34"/>
      <c r="Q12" s="63">
        <f t="shared" si="0"/>
        <v>9</v>
      </c>
      <c r="R12" s="64">
        <f t="shared" si="1"/>
        <v>16.822429906542055</v>
      </c>
      <c r="S12" s="28"/>
      <c r="T12" s="115"/>
      <c r="U12" s="48"/>
      <c r="V12" s="47"/>
    </row>
    <row r="13" spans="1:22">
      <c r="A13" s="41"/>
      <c r="B13" s="46"/>
      <c r="C13" s="56" t="s">
        <v>69</v>
      </c>
      <c r="D13" s="32">
        <v>0.7</v>
      </c>
      <c r="E13" s="33">
        <v>0.5</v>
      </c>
      <c r="F13" s="33"/>
      <c r="G13" s="33"/>
      <c r="H13" s="33">
        <v>1</v>
      </c>
      <c r="I13" s="33">
        <v>0.4</v>
      </c>
      <c r="J13" s="33">
        <v>0.6</v>
      </c>
      <c r="K13" s="33">
        <v>0.8</v>
      </c>
      <c r="L13" s="33">
        <v>0.5</v>
      </c>
      <c r="M13" s="33">
        <v>0.3</v>
      </c>
      <c r="N13" s="33">
        <v>0.3</v>
      </c>
      <c r="O13" s="33">
        <v>0.3</v>
      </c>
      <c r="P13" s="34">
        <v>1</v>
      </c>
      <c r="Q13" s="63">
        <f t="shared" si="0"/>
        <v>6.3999999999999995</v>
      </c>
      <c r="R13" s="64">
        <f t="shared" si="1"/>
        <v>11.962616822429906</v>
      </c>
      <c r="S13" s="28"/>
      <c r="T13" s="115"/>
      <c r="U13" s="48"/>
      <c r="V13" s="47"/>
    </row>
    <row r="14" spans="1:22">
      <c r="A14" s="41"/>
      <c r="B14" s="46"/>
      <c r="C14" s="57" t="s">
        <v>71</v>
      </c>
      <c r="D14" s="58"/>
      <c r="E14" s="59">
        <v>1</v>
      </c>
      <c r="F14" s="59"/>
      <c r="G14" s="59"/>
      <c r="H14" s="59"/>
      <c r="I14" s="59">
        <v>3</v>
      </c>
      <c r="J14" s="59">
        <v>1</v>
      </c>
      <c r="K14" s="59"/>
      <c r="L14" s="59"/>
      <c r="M14" s="59">
        <v>1.7</v>
      </c>
      <c r="N14" s="59"/>
      <c r="O14" s="59">
        <v>0.1</v>
      </c>
      <c r="P14" s="60">
        <v>0.5</v>
      </c>
      <c r="Q14" s="65">
        <f t="shared" si="0"/>
        <v>7.3</v>
      </c>
      <c r="R14" s="66">
        <f t="shared" si="1"/>
        <v>13.644859813084112</v>
      </c>
      <c r="S14" s="28"/>
      <c r="T14" s="116"/>
      <c r="U14" s="48"/>
      <c r="V14" s="47"/>
    </row>
    <row r="15" spans="1:22">
      <c r="A15" s="42"/>
      <c r="B15" s="28"/>
      <c r="C15" s="35"/>
      <c r="D15" s="67">
        <f t="shared" ref="D15:P15" si="2">SUM(D6:D14)</f>
        <v>5</v>
      </c>
      <c r="E15" s="67">
        <f t="shared" si="2"/>
        <v>5</v>
      </c>
      <c r="F15" s="67">
        <f t="shared" si="2"/>
        <v>0</v>
      </c>
      <c r="G15" s="67">
        <f t="shared" si="2"/>
        <v>4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4</v>
      </c>
      <c r="M15" s="67">
        <f t="shared" si="2"/>
        <v>3</v>
      </c>
      <c r="N15" s="67">
        <f t="shared" si="2"/>
        <v>4</v>
      </c>
      <c r="O15" s="67">
        <f t="shared" si="2"/>
        <v>3.5</v>
      </c>
      <c r="P15" s="67">
        <f t="shared" si="2"/>
        <v>5</v>
      </c>
      <c r="Q15" s="35"/>
      <c r="R15" s="35"/>
      <c r="S15" s="27"/>
      <c r="T15" s="27"/>
      <c r="U15" s="48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8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38"/>
    </row>
  </sheetData>
  <mergeCells count="3">
    <mergeCell ref="C2:R2"/>
    <mergeCell ref="T6:T14"/>
    <mergeCell ref="C17:R17"/>
  </mergeCells>
  <conditionalFormatting sqref="D6:D14">
    <cfRule type="expression" dxfId="314" priority="14">
      <formula>AND((D6/$D$5)&gt;0,(D6/$D$5)&lt;=0.2)</formula>
    </cfRule>
  </conditionalFormatting>
  <conditionalFormatting sqref="D6:D14">
    <cfRule type="expression" dxfId="313" priority="15">
      <formula>AND((D6/$D$5)&gt;0.2,(D6/$D$5)&lt;=0.4)</formula>
    </cfRule>
  </conditionalFormatting>
  <conditionalFormatting sqref="D6:D14">
    <cfRule type="expression" dxfId="312" priority="16">
      <formula>AND((D6/$D$5)*100&gt;40,(D6/$D$5)*100&lt;=60)</formula>
    </cfRule>
  </conditionalFormatting>
  <conditionalFormatting sqref="D6:D14">
    <cfRule type="expression" dxfId="311" priority="17">
      <formula>AND((D6/$D$5)&gt;0.6,(D6/$D$5)&lt;=0.8)</formula>
    </cfRule>
  </conditionalFormatting>
  <conditionalFormatting sqref="D6:D14">
    <cfRule type="expression" dxfId="310" priority="18">
      <formula>(D6/$D$5)&gt;0.8</formula>
    </cfRule>
  </conditionalFormatting>
  <conditionalFormatting sqref="E6:E14">
    <cfRule type="expression" dxfId="309" priority="19">
      <formula>AND((E6/$E$5)&gt;0,(E6/$E$5)&lt;=0.2)</formula>
    </cfRule>
  </conditionalFormatting>
  <conditionalFormatting sqref="E6:E14">
    <cfRule type="expression" dxfId="308" priority="20">
      <formula>AND((E6/$E$5)&gt;0.2,(E6/$E$5)&lt;=0.4)</formula>
    </cfRule>
  </conditionalFormatting>
  <conditionalFormatting sqref="E6:E14">
    <cfRule type="expression" dxfId="307" priority="21">
      <formula>AND((E6/$E$5)&gt;0.4,(E6/$E$5)&lt;=0.6)</formula>
    </cfRule>
  </conditionalFormatting>
  <conditionalFormatting sqref="E6:E14">
    <cfRule type="expression" dxfId="306" priority="22">
      <formula>AND((E6/$E$5)&gt;0.6,(E6/$E$5)&lt;=0.8)</formula>
    </cfRule>
  </conditionalFormatting>
  <conditionalFormatting sqref="E6:E14">
    <cfRule type="expression" dxfId="305" priority="23">
      <formula>(E6/$E$5)&gt;0.8</formula>
    </cfRule>
  </conditionalFormatting>
  <conditionalFormatting sqref="F6:F14">
    <cfRule type="expression" dxfId="304" priority="24">
      <formula>AND((F6/$F$5)&gt;0.2,(F6/$F$5)&lt;=0.4)</formula>
    </cfRule>
  </conditionalFormatting>
  <conditionalFormatting sqref="F6:F14">
    <cfRule type="expression" dxfId="303" priority="25">
      <formula>AND((F6/$F$5)*100&gt;0,(F6/$F$5)*100&lt;=20)</formula>
    </cfRule>
  </conditionalFormatting>
  <conditionalFormatting sqref="F6:F14">
    <cfRule type="expression" dxfId="302" priority="26">
      <formula>AND((F6/$F$5)*100&gt;40,(F6/$F$5)*100&lt;=60)</formula>
    </cfRule>
  </conditionalFormatting>
  <conditionalFormatting sqref="F6:F14">
    <cfRule type="expression" dxfId="301" priority="27">
      <formula>AND((F6/$F$5)*100&gt;60,(F6/$F$5)*100&lt;=80)</formula>
    </cfRule>
  </conditionalFormatting>
  <conditionalFormatting sqref="F6:F14">
    <cfRule type="expression" dxfId="300" priority="28">
      <formula>(F6/$F$5)&gt;0.8</formula>
    </cfRule>
  </conditionalFormatting>
  <conditionalFormatting sqref="G6:G14">
    <cfRule type="expression" dxfId="299" priority="29">
      <formula>AND((G6/$G$5)&gt;0,(G6/$G$5)&lt;=0.2)</formula>
    </cfRule>
  </conditionalFormatting>
  <conditionalFormatting sqref="G6:G14">
    <cfRule type="expression" dxfId="298" priority="30">
      <formula>AND((G6/$G$5)&gt;0.2,(G6/$G$5)&lt;=0.4)</formula>
    </cfRule>
  </conditionalFormatting>
  <conditionalFormatting sqref="G6:G14">
    <cfRule type="expression" dxfId="297" priority="31">
      <formula>AND((G6/$G$5)&gt;0.4,(G6/$G$5)&lt;=0.6)</formula>
    </cfRule>
  </conditionalFormatting>
  <conditionalFormatting sqref="G6:G14">
    <cfRule type="expression" dxfId="296" priority="32">
      <formula>AND((G6/$G$5)&gt;0.6,(G6/$G$5)*100&lt;=0.8)</formula>
    </cfRule>
  </conditionalFormatting>
  <conditionalFormatting sqref="G6:G14">
    <cfRule type="expression" dxfId="295" priority="33">
      <formula>(G6/$G$5)&gt;0.8</formula>
    </cfRule>
  </conditionalFormatting>
  <conditionalFormatting sqref="H6:H14">
    <cfRule type="expression" dxfId="294" priority="34">
      <formula>AND((H6/$H$5)&gt;0,(H6/$H$5)&lt;=0.2)</formula>
    </cfRule>
  </conditionalFormatting>
  <conditionalFormatting sqref="H6:H14">
    <cfRule type="expression" dxfId="293" priority="35">
      <formula>AND((H6/$H$5)&gt;0.2,(H6/$H$5)&lt;=0.4)</formula>
    </cfRule>
  </conditionalFormatting>
  <conditionalFormatting sqref="H6:H14">
    <cfRule type="expression" dxfId="292" priority="36">
      <formula>AND((H6/$H$5)&gt;0.4,(H6/$H$5)&lt;=0.6)</formula>
    </cfRule>
  </conditionalFormatting>
  <conditionalFormatting sqref="H6:H14">
    <cfRule type="expression" dxfId="291" priority="37">
      <formula>AND((H6/$H$5)&gt;0.6,(H6/$H$5)&lt;=0.8)</formula>
    </cfRule>
  </conditionalFormatting>
  <conditionalFormatting sqref="H6:H14">
    <cfRule type="expression" dxfId="290" priority="38">
      <formula>(H6/$H$5)&gt;0.8</formula>
    </cfRule>
  </conditionalFormatting>
  <conditionalFormatting sqref="D6:P14">
    <cfRule type="containsBlanks" dxfId="289" priority="39">
      <formula>LEN(TRIM(D6))=0</formula>
    </cfRule>
  </conditionalFormatting>
  <conditionalFormatting sqref="I6:I14">
    <cfRule type="expression" dxfId="288" priority="40">
      <formula>AND((I6/$I$5)&gt;0,(I6/$I$5)&lt;=0.2)</formula>
    </cfRule>
  </conditionalFormatting>
  <conditionalFormatting sqref="I6:I14">
    <cfRule type="expression" dxfId="287" priority="41">
      <formula>AND((I6/$I$5)&gt;0.2,(I6/$I$5)&lt;=0.4)</formula>
    </cfRule>
  </conditionalFormatting>
  <conditionalFormatting sqref="I6:I14">
    <cfRule type="expression" dxfId="286" priority="42">
      <formula>AND((I6/$I$5)&gt;0.4,(I6/$I$5)&lt;=0.6)</formula>
    </cfRule>
  </conditionalFormatting>
  <conditionalFormatting sqref="I6:I14">
    <cfRule type="expression" dxfId="285" priority="43">
      <formula>AND((I6/$I$5)&gt;0.6,(I6/$I$5)&lt;=0.8)</formula>
    </cfRule>
  </conditionalFormatting>
  <conditionalFormatting sqref="I6:I14">
    <cfRule type="expression" dxfId="284" priority="44">
      <formula>(I6/$I$5)&gt;0.8</formula>
    </cfRule>
  </conditionalFormatting>
  <conditionalFormatting sqref="J6:J14">
    <cfRule type="expression" dxfId="283" priority="45">
      <formula>AND((J6/$J$5)&gt;0,(J6/$J$5)&lt;=0.2)</formula>
    </cfRule>
  </conditionalFormatting>
  <conditionalFormatting sqref="J6:J14">
    <cfRule type="expression" dxfId="282" priority="46">
      <formula>AND((J6/$J$5)&gt;0.2,(J6/$J$5)&lt;=0.4)</formula>
    </cfRule>
  </conditionalFormatting>
  <conditionalFormatting sqref="J6:J14">
    <cfRule type="expression" dxfId="281" priority="47">
      <formula>AND((J6/$J$5)&gt;0.4,(J6/$J$5)&lt;=0.62)</formula>
    </cfRule>
  </conditionalFormatting>
  <conditionalFormatting sqref="J6:J14">
    <cfRule type="expression" dxfId="280" priority="48">
      <formula>AND((J6/$J$5)&gt;0.6,(J6/$J$5)&lt;=0.8)</formula>
    </cfRule>
  </conditionalFormatting>
  <conditionalFormatting sqref="J6:J14">
    <cfRule type="expression" dxfId="279" priority="49">
      <formula>(J6/$J$5)&gt;0.8</formula>
    </cfRule>
  </conditionalFormatting>
  <conditionalFormatting sqref="K6:K14">
    <cfRule type="expression" dxfId="278" priority="50">
      <formula>AND((K6/$K$5)&gt;0,(K6/$K$5)&lt;=0.2)</formula>
    </cfRule>
  </conditionalFormatting>
  <conditionalFormatting sqref="K6:K14">
    <cfRule type="expression" dxfId="277" priority="51">
      <formula>AND((K6/$K$5)&gt;0.2,(K6/$K$5)&lt;=0.4)</formula>
    </cfRule>
  </conditionalFormatting>
  <conditionalFormatting sqref="K6:K14">
    <cfRule type="expression" dxfId="276" priority="52">
      <formula>AND((K6/$K$5)&gt;0.4,(K6/$K$5)&lt;=0.6)</formula>
    </cfRule>
  </conditionalFormatting>
  <conditionalFormatting sqref="K6:K14">
    <cfRule type="expression" dxfId="275" priority="53">
      <formula>AND((K6/$K$5)&gt;0.6,(K6/$K$5)&lt;=0.8)</formula>
    </cfRule>
  </conditionalFormatting>
  <conditionalFormatting sqref="K6:K14">
    <cfRule type="expression" dxfId="274" priority="54">
      <formula>(K6/$K$5)&gt;0.8</formula>
    </cfRule>
  </conditionalFormatting>
  <conditionalFormatting sqref="L6:L14">
    <cfRule type="expression" dxfId="273" priority="55">
      <formula>AND((L6/$L$5)&gt;0,(L6/$L$5)&lt;=0.2)</formula>
    </cfRule>
  </conditionalFormatting>
  <conditionalFormatting sqref="L6:L14">
    <cfRule type="expression" dxfId="272" priority="56">
      <formula>AND((L6/$L$5)&gt;0.2,(L6/$L$5)&lt;=0.4)</formula>
    </cfRule>
  </conditionalFormatting>
  <conditionalFormatting sqref="L6:L14">
    <cfRule type="expression" dxfId="271" priority="57">
      <formula>AND((L6/$L$5)&gt;0.4,(L6/$L$5)&lt;=0.6)</formula>
    </cfRule>
  </conditionalFormatting>
  <conditionalFormatting sqref="L6:L14">
    <cfRule type="expression" dxfId="270" priority="58">
      <formula>AND((L6/$L$5)&gt;0.6,(L6/$L$5)&lt;=0.8)</formula>
    </cfRule>
  </conditionalFormatting>
  <conditionalFormatting sqref="L6:L14">
    <cfRule type="expression" dxfId="269" priority="59">
      <formula>(L6/$L$5)&gt;0.8</formula>
    </cfRule>
  </conditionalFormatting>
  <conditionalFormatting sqref="M6:M14">
    <cfRule type="expression" dxfId="268" priority="60">
      <formula>AND((M6/$M$5)&gt;0,(M6/$M$5)&lt;=0.2)</formula>
    </cfRule>
  </conditionalFormatting>
  <conditionalFormatting sqref="M6:M14">
    <cfRule type="expression" dxfId="267" priority="61">
      <formula>AND((M6/$M$5)&gt;0.2,(M6/$M$5)&lt;=0.4)</formula>
    </cfRule>
  </conditionalFormatting>
  <conditionalFormatting sqref="M6:M14">
    <cfRule type="expression" dxfId="266" priority="62">
      <formula>AND((M6/$M$5)&gt;0.4,(M6/$M$5)&lt;=0.6)</formula>
    </cfRule>
  </conditionalFormatting>
  <conditionalFormatting sqref="M6:M14">
    <cfRule type="expression" dxfId="265" priority="63">
      <formula>AND((M6/$M$5)&gt;0.6,(M6/$M$5)&lt;=0.8)</formula>
    </cfRule>
  </conditionalFormatting>
  <conditionalFormatting sqref="M6:M14">
    <cfRule type="expression" dxfId="264" priority="64">
      <formula>(M6/$M$5)&gt;0.8</formula>
    </cfRule>
  </conditionalFormatting>
  <conditionalFormatting sqref="N6:N14">
    <cfRule type="expression" dxfId="263" priority="65">
      <formula>AND((N6/$N$5)&gt;0,(N6/$N$5)&lt;=0.2)</formula>
    </cfRule>
  </conditionalFormatting>
  <conditionalFormatting sqref="N6:N14">
    <cfRule type="expression" dxfId="262" priority="66">
      <formula>AND((N6/$N$5)&gt;0.2,(N6/$N$5)&lt;=0.4)</formula>
    </cfRule>
  </conditionalFormatting>
  <conditionalFormatting sqref="N6:N14">
    <cfRule type="expression" dxfId="261" priority="67">
      <formula>AND((N6/$N$5)&gt;0.4,(N6/$N$5)&lt;=0.6)</formula>
    </cfRule>
  </conditionalFormatting>
  <conditionalFormatting sqref="N6:N14">
    <cfRule type="expression" dxfId="260" priority="68">
      <formula>AND((N6/$N$5)&gt;0.6,(N6/$N$5)&lt;=0.8)</formula>
    </cfRule>
  </conditionalFormatting>
  <conditionalFormatting sqref="N6:N14">
    <cfRule type="expression" dxfId="259" priority="69">
      <formula>(N6/$N$5)&gt;0.8</formula>
    </cfRule>
  </conditionalFormatting>
  <conditionalFormatting sqref="O6:O14">
    <cfRule type="expression" dxfId="258" priority="70">
      <formula>AND((O6/$O$5)&gt;0,(O6/$O$5)&lt;=0.2)</formula>
    </cfRule>
  </conditionalFormatting>
  <conditionalFormatting sqref="O6:O14">
    <cfRule type="expression" dxfId="257" priority="71">
      <formula>AND((O6/$O$5)&gt;0.2,(O6/$O$5)&lt;=0.4)</formula>
    </cfRule>
  </conditionalFormatting>
  <conditionalFormatting sqref="O6:O14">
    <cfRule type="expression" dxfId="256" priority="72">
      <formula>AND((O6/$O$5)&gt;0.4,(O6/$O$5)&lt;=0.6)</formula>
    </cfRule>
  </conditionalFormatting>
  <conditionalFormatting sqref="O6:O14">
    <cfRule type="expression" dxfId="255" priority="73">
      <formula>AND((O6/$O$5)&gt;0.6,(O6/$O$5)&lt;=0.8)</formula>
    </cfRule>
  </conditionalFormatting>
  <conditionalFormatting sqref="O6:O14">
    <cfRule type="expression" dxfId="254" priority="74">
      <formula>(O6/$O$5)&gt;0.8</formula>
    </cfRule>
  </conditionalFormatting>
  <conditionalFormatting sqref="P6:P14">
    <cfRule type="expression" dxfId="253" priority="75">
      <formula>AND((P6/$P$5)&gt;0,(P6/$P$5)&lt;=0.2)</formula>
    </cfRule>
  </conditionalFormatting>
  <conditionalFormatting sqref="P6:P14">
    <cfRule type="expression" dxfId="252" priority="76">
      <formula>AND((P6/$P$5)&gt;0.2,(P6/$P$5)&lt;=0.4)</formula>
    </cfRule>
  </conditionalFormatting>
  <conditionalFormatting sqref="P6:P14">
    <cfRule type="expression" dxfId="251" priority="77">
      <formula>AND((P6/$P$5)&gt;0.4,(P6/$P$5)&lt;=0.6)</formula>
    </cfRule>
  </conditionalFormatting>
  <conditionalFormatting sqref="P6:P14">
    <cfRule type="expression" dxfId="250" priority="78">
      <formula>AND((P6/$P$5)&gt;0.6,(P6/$P$5)&lt;=0.8)</formula>
    </cfRule>
  </conditionalFormatting>
  <conditionalFormatting sqref="P6:P14">
    <cfRule type="expression" dxfId="249" priority="79">
      <formula>(P6/$P$5)&gt;0.8</formula>
    </cfRule>
  </conditionalFormatting>
  <conditionalFormatting sqref="Q5:R14">
    <cfRule type="containsBlanks" dxfId="248" priority="80">
      <formula>LEN(TRIM(Q5))=0</formula>
    </cfRule>
  </conditionalFormatting>
  <conditionalFormatting sqref="Q6:R14 D5:P14">
    <cfRule type="cellIs" dxfId="247" priority="81" operator="equal">
      <formula>0</formula>
    </cfRule>
  </conditionalFormatting>
  <conditionalFormatting sqref="R5">
    <cfRule type="cellIs" dxfId="246" priority="13" operator="greaterThan">
      <formula>100</formula>
    </cfRule>
  </conditionalFormatting>
  <conditionalFormatting sqref="R5">
    <cfRule type="cellIs" dxfId="245" priority="12" operator="lessThan">
      <formula>100</formula>
    </cfRule>
  </conditionalFormatting>
  <conditionalFormatting sqref="R6:R14">
    <cfRule type="top10" dxfId="244" priority="11" rank="3"/>
  </conditionalFormatting>
  <conditionalFormatting sqref="G12">
    <cfRule type="expression" dxfId="243" priority="6">
      <formula>AND((G12/$I$5)&gt;0,(G12/$I$5)&lt;=0.2)</formula>
    </cfRule>
  </conditionalFormatting>
  <conditionalFormatting sqref="G12">
    <cfRule type="expression" dxfId="242" priority="7">
      <formula>AND((G12/$I$5)&gt;0.2,(G12/$I$5)&lt;=0.4)</formula>
    </cfRule>
  </conditionalFormatting>
  <conditionalFormatting sqref="G12">
    <cfRule type="expression" dxfId="241" priority="8">
      <formula>AND((G12/$I$5)&gt;0.4,(G12/$I$5)&lt;=0.6)</formula>
    </cfRule>
  </conditionalFormatting>
  <conditionalFormatting sqref="G12">
    <cfRule type="expression" dxfId="240" priority="9">
      <formula>AND((G12/$I$5)&gt;0.6,(G12/$I$5)&lt;=0.8)</formula>
    </cfRule>
  </conditionalFormatting>
  <conditionalFormatting sqref="G12">
    <cfRule type="expression" dxfId="239" priority="10">
      <formula>(G12/$I$5)&gt;0.8</formula>
    </cfRule>
  </conditionalFormatting>
  <conditionalFormatting sqref="G12">
    <cfRule type="expression" dxfId="238" priority="1">
      <formula>AND((G12/$E$5)&gt;0,(G12/$E$5)&lt;=0.2)</formula>
    </cfRule>
  </conditionalFormatting>
  <conditionalFormatting sqref="G12">
    <cfRule type="expression" dxfId="237" priority="2">
      <formula>AND((G12/$E$5)&gt;0.2,(G12/$E$5)&lt;=0.4)</formula>
    </cfRule>
  </conditionalFormatting>
  <conditionalFormatting sqref="G12">
    <cfRule type="expression" dxfId="236" priority="3">
      <formula>AND((G12/$E$5)&gt;0.4,(G12/$E$5)&lt;=0.6)</formula>
    </cfRule>
  </conditionalFormatting>
  <conditionalFormatting sqref="G12">
    <cfRule type="expression" dxfId="235" priority="4">
      <formula>AND((G12/$E$5)&gt;0.6,(G12/$E$5)&lt;=0.8)</formula>
    </cfRule>
  </conditionalFormatting>
  <conditionalFormatting sqref="G12">
    <cfRule type="expression" dxfId="234" priority="5">
      <formula>(G12/$E$5)&gt;0.8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9775-1D36-4B9B-B329-079A4B084AB8}">
  <dimension ref="A1:V16"/>
  <sheetViews>
    <sheetView workbookViewId="0">
      <selection activeCell="N5" sqref="N5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93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>
      <c r="A5" s="40"/>
      <c r="B5" s="45"/>
      <c r="C5" s="55" t="s">
        <v>51</v>
      </c>
      <c r="D5" s="29">
        <v>4</v>
      </c>
      <c r="E5" s="30">
        <v>4</v>
      </c>
      <c r="F5" s="30"/>
      <c r="G5" s="30">
        <v>4</v>
      </c>
      <c r="H5" s="30">
        <v>1</v>
      </c>
      <c r="I5" s="30">
        <v>4</v>
      </c>
      <c r="J5" s="30">
        <v>4</v>
      </c>
      <c r="K5" s="30">
        <v>2</v>
      </c>
      <c r="L5" s="30">
        <v>4</v>
      </c>
      <c r="M5" s="30"/>
      <c r="N5" s="30"/>
      <c r="O5" s="30">
        <v>3</v>
      </c>
      <c r="P5" s="31">
        <v>4</v>
      </c>
      <c r="Q5" s="61">
        <f t="shared" ref="Q5:Q13" si="0">SUM(D5:P5)</f>
        <v>34</v>
      </c>
      <c r="R5" s="62">
        <f>IF($Q$5=0,"",SUM(Q6:Q13)/$Q$5*100)</f>
        <v>108.8235294117647</v>
      </c>
      <c r="S5" s="28"/>
      <c r="T5" s="27"/>
      <c r="U5" s="48"/>
      <c r="V5" s="47"/>
    </row>
    <row r="6" spans="1:22">
      <c r="A6" s="41"/>
      <c r="B6" s="46"/>
      <c r="C6" s="56" t="s">
        <v>53</v>
      </c>
      <c r="D6" s="32">
        <v>0.7</v>
      </c>
      <c r="E6" s="33">
        <v>0.5</v>
      </c>
      <c r="F6" s="33"/>
      <c r="G6" s="33"/>
      <c r="H6" s="68"/>
      <c r="I6" s="33"/>
      <c r="J6" s="33">
        <v>0.5</v>
      </c>
      <c r="K6" s="33"/>
      <c r="L6" s="33">
        <v>2</v>
      </c>
      <c r="M6" s="33"/>
      <c r="N6" s="33"/>
      <c r="O6" s="33">
        <v>0.4</v>
      </c>
      <c r="P6" s="34">
        <v>1.5</v>
      </c>
      <c r="Q6" s="63">
        <f t="shared" si="0"/>
        <v>5.6000000000000005</v>
      </c>
      <c r="R6" s="64">
        <f>IF($Q$5=0,0,Q6/$Q$5*100)</f>
        <v>16.47058823529412</v>
      </c>
      <c r="S6" s="28"/>
      <c r="T6" s="114" t="s">
        <v>86</v>
      </c>
      <c r="U6" s="48"/>
      <c r="V6" s="47"/>
    </row>
    <row r="7" spans="1:22">
      <c r="A7" s="41"/>
      <c r="B7" s="46"/>
      <c r="C7" s="56" t="s">
        <v>57</v>
      </c>
      <c r="D7" s="32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63">
        <f t="shared" si="0"/>
        <v>0</v>
      </c>
      <c r="R7" s="64">
        <f t="shared" ref="R7:R13" si="1">IF($Q$5=0,0,Q7/$Q$5*100)</f>
        <v>0</v>
      </c>
      <c r="S7" s="28"/>
      <c r="T7" s="115"/>
      <c r="U7" s="48"/>
      <c r="V7" s="47"/>
    </row>
    <row r="8" spans="1:22">
      <c r="A8" s="41"/>
      <c r="B8" s="46"/>
      <c r="C8" s="56" t="s">
        <v>59</v>
      </c>
      <c r="D8" s="32"/>
      <c r="E8" s="33">
        <v>1</v>
      </c>
      <c r="F8" s="33"/>
      <c r="G8" s="33"/>
      <c r="H8" s="33"/>
      <c r="I8" s="33"/>
      <c r="J8" s="33"/>
      <c r="K8" s="33"/>
      <c r="L8" s="33"/>
      <c r="M8" s="33"/>
      <c r="N8" s="33"/>
      <c r="O8" s="33">
        <v>0.1</v>
      </c>
      <c r="P8" s="34"/>
      <c r="Q8" s="63">
        <f t="shared" si="0"/>
        <v>1.1000000000000001</v>
      </c>
      <c r="R8" s="64">
        <f t="shared" si="1"/>
        <v>3.2352941176470593</v>
      </c>
      <c r="S8" s="28"/>
      <c r="T8" s="115"/>
      <c r="U8" s="48"/>
      <c r="V8" s="47"/>
    </row>
    <row r="9" spans="1:22">
      <c r="A9" s="41"/>
      <c r="B9" s="46"/>
      <c r="C9" s="56" t="s">
        <v>61</v>
      </c>
      <c r="D9" s="32"/>
      <c r="E9" s="33"/>
      <c r="F9" s="33"/>
      <c r="G9" s="33"/>
      <c r="H9" s="33"/>
      <c r="I9" s="33">
        <v>2.75</v>
      </c>
      <c r="J9" s="33"/>
      <c r="K9" s="33">
        <v>1</v>
      </c>
      <c r="L9" s="33"/>
      <c r="M9" s="33"/>
      <c r="N9" s="33"/>
      <c r="O9" s="33"/>
      <c r="P9" s="34"/>
      <c r="Q9" s="63">
        <f t="shared" si="0"/>
        <v>3.75</v>
      </c>
      <c r="R9" s="64">
        <f t="shared" si="1"/>
        <v>11.029411764705882</v>
      </c>
      <c r="S9" s="28"/>
      <c r="T9" s="115"/>
      <c r="U9" s="48"/>
      <c r="V9" s="47"/>
    </row>
    <row r="10" spans="1:22">
      <c r="A10" s="41"/>
      <c r="B10" s="46"/>
      <c r="C10" s="56" t="s">
        <v>94</v>
      </c>
      <c r="D10" s="32"/>
      <c r="E10" s="33"/>
      <c r="F10" s="33"/>
      <c r="G10" s="33"/>
      <c r="H10" s="33"/>
      <c r="I10" s="33"/>
      <c r="J10" s="33">
        <v>1</v>
      </c>
      <c r="K10" s="33"/>
      <c r="L10" s="33"/>
      <c r="M10" s="33"/>
      <c r="N10" s="33">
        <v>2.8</v>
      </c>
      <c r="O10" s="33"/>
      <c r="P10" s="34">
        <v>1</v>
      </c>
      <c r="Q10" s="63">
        <f t="shared" si="0"/>
        <v>4.8</v>
      </c>
      <c r="R10" s="64">
        <f t="shared" si="1"/>
        <v>14.117647058823529</v>
      </c>
      <c r="S10" s="28"/>
      <c r="T10" s="115"/>
      <c r="U10" s="48"/>
      <c r="V10" s="47"/>
    </row>
    <row r="11" spans="1:22">
      <c r="A11" s="41"/>
      <c r="B11" s="46"/>
      <c r="C11" s="56" t="s">
        <v>67</v>
      </c>
      <c r="D11" s="32">
        <v>3</v>
      </c>
      <c r="E11" s="33"/>
      <c r="F11" s="33"/>
      <c r="G11" s="33">
        <v>3</v>
      </c>
      <c r="H11" s="33"/>
      <c r="I11" s="33">
        <v>0.85</v>
      </c>
      <c r="J11" s="33">
        <v>1</v>
      </c>
      <c r="K11" s="33"/>
      <c r="L11" s="33"/>
      <c r="M11" s="33"/>
      <c r="N11" s="33">
        <v>0.1</v>
      </c>
      <c r="O11" s="33">
        <v>2</v>
      </c>
      <c r="P11" s="34"/>
      <c r="Q11" s="63">
        <f t="shared" si="0"/>
        <v>9.9499999999999993</v>
      </c>
      <c r="R11" s="64">
        <f t="shared" si="1"/>
        <v>29.264705882352938</v>
      </c>
      <c r="S11" s="28"/>
      <c r="T11" s="115"/>
      <c r="U11" s="48"/>
      <c r="V11" s="47"/>
    </row>
    <row r="12" spans="1:22">
      <c r="A12" s="41"/>
      <c r="B12" s="46"/>
      <c r="C12" s="56" t="s">
        <v>69</v>
      </c>
      <c r="D12" s="32">
        <v>0.3</v>
      </c>
      <c r="E12" s="33">
        <v>1</v>
      </c>
      <c r="F12" s="33"/>
      <c r="G12" s="33">
        <v>1</v>
      </c>
      <c r="H12" s="33"/>
      <c r="I12" s="33">
        <v>0.4</v>
      </c>
      <c r="J12" s="33">
        <v>0.5</v>
      </c>
      <c r="K12" s="33">
        <v>0.5</v>
      </c>
      <c r="L12" s="33">
        <v>0.5</v>
      </c>
      <c r="M12" s="33"/>
      <c r="N12" s="33"/>
      <c r="O12" s="33">
        <v>0.5</v>
      </c>
      <c r="P12" s="34">
        <v>1</v>
      </c>
      <c r="Q12" s="63">
        <f t="shared" si="0"/>
        <v>5.6999999999999993</v>
      </c>
      <c r="R12" s="64">
        <f t="shared" si="1"/>
        <v>16.764705882352938</v>
      </c>
      <c r="S12" s="28"/>
      <c r="T12" s="115"/>
      <c r="U12" s="48"/>
      <c r="V12" s="47"/>
    </row>
    <row r="13" spans="1:22">
      <c r="A13" s="41"/>
      <c r="B13" s="46"/>
      <c r="C13" s="57" t="s">
        <v>71</v>
      </c>
      <c r="D13" s="58"/>
      <c r="E13" s="59">
        <v>1.5</v>
      </c>
      <c r="F13" s="59"/>
      <c r="G13" s="59"/>
      <c r="H13" s="59">
        <v>1</v>
      </c>
      <c r="I13" s="59"/>
      <c r="J13" s="59">
        <v>1</v>
      </c>
      <c r="K13" s="59">
        <v>0.5</v>
      </c>
      <c r="L13" s="59">
        <v>1.5</v>
      </c>
      <c r="M13" s="59"/>
      <c r="N13" s="59">
        <v>0.1</v>
      </c>
      <c r="O13" s="59"/>
      <c r="P13" s="60">
        <v>0.5</v>
      </c>
      <c r="Q13" s="65">
        <f t="shared" si="0"/>
        <v>6.1</v>
      </c>
      <c r="R13" s="66">
        <f t="shared" si="1"/>
        <v>17.941176470588236</v>
      </c>
      <c r="S13" s="28"/>
      <c r="T13" s="116"/>
      <c r="U13" s="48"/>
      <c r="V13" s="47"/>
    </row>
    <row r="14" spans="1:22">
      <c r="A14" s="42"/>
      <c r="B14" s="28"/>
      <c r="C14" s="35"/>
      <c r="D14" s="67">
        <f t="shared" ref="D14:P14" si="2">SUM(D6:D13)</f>
        <v>4</v>
      </c>
      <c r="E14" s="67">
        <f t="shared" si="2"/>
        <v>4</v>
      </c>
      <c r="F14" s="67">
        <f t="shared" si="2"/>
        <v>0</v>
      </c>
      <c r="G14" s="67">
        <f t="shared" si="2"/>
        <v>4</v>
      </c>
      <c r="H14" s="67">
        <f t="shared" si="2"/>
        <v>1</v>
      </c>
      <c r="I14" s="67">
        <f t="shared" si="2"/>
        <v>4</v>
      </c>
      <c r="J14" s="67">
        <f t="shared" si="2"/>
        <v>4</v>
      </c>
      <c r="K14" s="67">
        <f t="shared" si="2"/>
        <v>2</v>
      </c>
      <c r="L14" s="67">
        <f t="shared" si="2"/>
        <v>4</v>
      </c>
      <c r="M14" s="67">
        <f t="shared" si="2"/>
        <v>0</v>
      </c>
      <c r="N14" s="67">
        <f t="shared" si="2"/>
        <v>3</v>
      </c>
      <c r="O14" s="67">
        <f t="shared" si="2"/>
        <v>3</v>
      </c>
      <c r="P14" s="67">
        <f t="shared" si="2"/>
        <v>4</v>
      </c>
      <c r="Q14" s="35"/>
      <c r="R14" s="35"/>
      <c r="S14" s="27"/>
      <c r="T14" s="27"/>
      <c r="U14" s="48"/>
      <c r="V14" s="47"/>
    </row>
    <row r="15" spans="1:22">
      <c r="A15" s="42"/>
      <c r="B15" s="28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48"/>
      <c r="V15" s="47"/>
    </row>
    <row r="16" spans="1:22" ht="144" customHeight="1">
      <c r="B16" s="36"/>
      <c r="C16" s="113" t="s">
        <v>88</v>
      </c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1"/>
      <c r="S16" s="37"/>
      <c r="T16" s="37"/>
      <c r="U16" s="38"/>
    </row>
  </sheetData>
  <mergeCells count="3">
    <mergeCell ref="C2:R2"/>
    <mergeCell ref="T6:T13"/>
    <mergeCell ref="C16:R16"/>
  </mergeCells>
  <conditionalFormatting sqref="D6:D13">
    <cfRule type="expression" dxfId="233" priority="9">
      <formula>AND((D6/$D$5)&gt;0,(D6/$D$5)&lt;=0.2)</formula>
    </cfRule>
  </conditionalFormatting>
  <conditionalFormatting sqref="D6:D13">
    <cfRule type="expression" dxfId="232" priority="10">
      <formula>AND((D6/$D$5)&gt;0.2,(D6/$D$5)&lt;=0.4)</formula>
    </cfRule>
  </conditionalFormatting>
  <conditionalFormatting sqref="D6:D13">
    <cfRule type="expression" dxfId="231" priority="11">
      <formula>AND((D6/$D$5)*100&gt;40,(D6/$D$5)*100&lt;=60)</formula>
    </cfRule>
  </conditionalFormatting>
  <conditionalFormatting sqref="D6:D13">
    <cfRule type="expression" dxfId="230" priority="12">
      <formula>AND((D6/$D$5)&gt;0.6,(D6/$D$5)&lt;=0.8)</formula>
    </cfRule>
  </conditionalFormatting>
  <conditionalFormatting sqref="D6:D13">
    <cfRule type="expression" dxfId="229" priority="13">
      <formula>(D6/$D$5)&gt;0.8</formula>
    </cfRule>
  </conditionalFormatting>
  <conditionalFormatting sqref="E6:E13">
    <cfRule type="expression" dxfId="228" priority="14">
      <formula>AND((E6/$E$5)&gt;0,(E6/$E$5)&lt;=0.2)</formula>
    </cfRule>
  </conditionalFormatting>
  <conditionalFormatting sqref="E6:E13">
    <cfRule type="expression" dxfId="227" priority="15">
      <formula>AND((E6/$E$5)&gt;0.2,(E6/$E$5)&lt;=0.4)</formula>
    </cfRule>
  </conditionalFormatting>
  <conditionalFormatting sqref="E6:E13">
    <cfRule type="expression" dxfId="226" priority="16">
      <formula>AND((E6/$E$5)&gt;0.4,(E6/$E$5)&lt;=0.6)</formula>
    </cfRule>
  </conditionalFormatting>
  <conditionalFormatting sqref="E6:E13">
    <cfRule type="expression" dxfId="225" priority="17">
      <formula>AND((E6/$E$5)&gt;0.6,(E6/$E$5)&lt;=0.8)</formula>
    </cfRule>
  </conditionalFormatting>
  <conditionalFormatting sqref="E6:E13">
    <cfRule type="expression" dxfId="224" priority="18">
      <formula>(E6/$E$5)&gt;0.8</formula>
    </cfRule>
  </conditionalFormatting>
  <conditionalFormatting sqref="F6:F13">
    <cfRule type="expression" dxfId="223" priority="19">
      <formula>AND((F6/$F$5)&gt;0.2,(F6/$F$5)&lt;=0.4)</formula>
    </cfRule>
  </conditionalFormatting>
  <conditionalFormatting sqref="F6:F13">
    <cfRule type="expression" dxfId="222" priority="20">
      <formula>AND((F6/$F$5)*100&gt;0,(F6/$F$5)*100&lt;=20)</formula>
    </cfRule>
  </conditionalFormatting>
  <conditionalFormatting sqref="F6:F13">
    <cfRule type="expression" dxfId="221" priority="21">
      <formula>AND((F6/$F$5)*100&gt;40,(F6/$F$5)*100&lt;=60)</formula>
    </cfRule>
  </conditionalFormatting>
  <conditionalFormatting sqref="F6:F13">
    <cfRule type="expression" dxfId="220" priority="22">
      <formula>AND((F6/$F$5)*100&gt;60,(F6/$F$5)*100&lt;=80)</formula>
    </cfRule>
  </conditionalFormatting>
  <conditionalFormatting sqref="F6:F13">
    <cfRule type="expression" dxfId="219" priority="23">
      <formula>(F6/$F$5)&gt;0.8</formula>
    </cfRule>
  </conditionalFormatting>
  <conditionalFormatting sqref="G6:G13">
    <cfRule type="expression" dxfId="218" priority="24">
      <formula>AND((G6/$G$5)&gt;0,(G6/$G$5)&lt;=0.2)</formula>
    </cfRule>
  </conditionalFormatting>
  <conditionalFormatting sqref="G6:G13">
    <cfRule type="expression" dxfId="217" priority="25">
      <formula>AND((G6/$G$5)&gt;0.2,(G6/$G$5)&lt;=0.4)</formula>
    </cfRule>
  </conditionalFormatting>
  <conditionalFormatting sqref="G6:G13">
    <cfRule type="expression" dxfId="216" priority="26">
      <formula>AND((G6/$G$5)&gt;0.4,(G6/$G$5)&lt;=0.6)</formula>
    </cfRule>
  </conditionalFormatting>
  <conditionalFormatting sqref="G6:G13">
    <cfRule type="expression" dxfId="215" priority="27">
      <formula>AND((G6/$G$5)&gt;0.6,(G6/$G$5)*100&lt;=0.8)</formula>
    </cfRule>
  </conditionalFormatting>
  <conditionalFormatting sqref="G6:G13">
    <cfRule type="expression" dxfId="214" priority="28">
      <formula>(G6/$G$5)&gt;0.8</formula>
    </cfRule>
  </conditionalFormatting>
  <conditionalFormatting sqref="H6:H13">
    <cfRule type="expression" dxfId="213" priority="29">
      <formula>AND((H6/$H$5)&gt;0,(H6/$H$5)&lt;=0.2)</formula>
    </cfRule>
  </conditionalFormatting>
  <conditionalFormatting sqref="H6:H13">
    <cfRule type="expression" dxfId="212" priority="30">
      <formula>AND((H6/$H$5)&gt;0.2,(H6/$H$5)&lt;=0.4)</formula>
    </cfRule>
  </conditionalFormatting>
  <conditionalFormatting sqref="H6:H13">
    <cfRule type="expression" dxfId="211" priority="31">
      <formula>AND((H6/$H$5)&gt;0.4,(H6/$H$5)&lt;=0.6)</formula>
    </cfRule>
  </conditionalFormatting>
  <conditionalFormatting sqref="H6:H13">
    <cfRule type="expression" dxfId="210" priority="32">
      <formula>AND((H6/$H$5)&gt;0.6,(H6/$H$5)&lt;=0.8)</formula>
    </cfRule>
  </conditionalFormatting>
  <conditionalFormatting sqref="H6:H13">
    <cfRule type="expression" dxfId="209" priority="33">
      <formula>(H6/$H$5)&gt;0.8</formula>
    </cfRule>
  </conditionalFormatting>
  <conditionalFormatting sqref="D6:P13">
    <cfRule type="containsBlanks" dxfId="208" priority="34">
      <formula>LEN(TRIM(D6))=0</formula>
    </cfRule>
  </conditionalFormatting>
  <conditionalFormatting sqref="I6:I13">
    <cfRule type="expression" dxfId="207" priority="35">
      <formula>AND((I6/$I$5)&gt;0,(I6/$I$5)&lt;=0.2)</formula>
    </cfRule>
  </conditionalFormatting>
  <conditionalFormatting sqref="I6:I13">
    <cfRule type="expression" dxfId="206" priority="36">
      <formula>AND((I6/$I$5)&gt;0.2,(I6/$I$5)&lt;=0.4)</formula>
    </cfRule>
  </conditionalFormatting>
  <conditionalFormatting sqref="I6:I13">
    <cfRule type="expression" dxfId="205" priority="37">
      <formula>AND((I6/$I$5)&gt;0.4,(I6/$I$5)&lt;=0.6)</formula>
    </cfRule>
  </conditionalFormatting>
  <conditionalFormatting sqref="I6:I13">
    <cfRule type="expression" dxfId="204" priority="38">
      <formula>AND((I6/$I$5)&gt;0.6,(I6/$I$5)&lt;=0.8)</formula>
    </cfRule>
  </conditionalFormatting>
  <conditionalFormatting sqref="I6:I13">
    <cfRule type="expression" dxfId="203" priority="39">
      <formula>(I6/$I$5)&gt;0.8</formula>
    </cfRule>
  </conditionalFormatting>
  <conditionalFormatting sqref="J6:J13">
    <cfRule type="expression" dxfId="202" priority="40">
      <formula>AND((J6/$J$5)&gt;0,(J6/$J$5)&lt;=0.2)</formula>
    </cfRule>
  </conditionalFormatting>
  <conditionalFormatting sqref="J6:J13">
    <cfRule type="expression" dxfId="201" priority="41">
      <formula>AND((J6/$J$5)&gt;0.2,(J6/$J$5)&lt;=0.4)</formula>
    </cfRule>
  </conditionalFormatting>
  <conditionalFormatting sqref="J6:J13">
    <cfRule type="expression" dxfId="200" priority="42">
      <formula>AND((J6/$J$5)&gt;0.4,(J6/$J$5)&lt;=0.62)</formula>
    </cfRule>
  </conditionalFormatting>
  <conditionalFormatting sqref="J6:J13">
    <cfRule type="expression" dxfId="199" priority="43">
      <formula>AND((J6/$J$5)&gt;0.6,(J6/$J$5)&lt;=0.8)</formula>
    </cfRule>
  </conditionalFormatting>
  <conditionalFormatting sqref="J6:J13">
    <cfRule type="expression" dxfId="198" priority="44">
      <formula>(J6/$J$5)&gt;0.8</formula>
    </cfRule>
  </conditionalFormatting>
  <conditionalFormatting sqref="K6:K13">
    <cfRule type="expression" dxfId="197" priority="45">
      <formula>AND((K6/$K$5)&gt;0,(K6/$K$5)&lt;=0.2)</formula>
    </cfRule>
  </conditionalFormatting>
  <conditionalFormatting sqref="K6:K13">
    <cfRule type="expression" dxfId="196" priority="46">
      <formula>AND((K6/$K$5)&gt;0.2,(K6/$K$5)&lt;=0.4)</formula>
    </cfRule>
  </conditionalFormatting>
  <conditionalFormatting sqref="K6:K13">
    <cfRule type="expression" dxfId="195" priority="47">
      <formula>AND((K6/$K$5)&gt;0.4,(K6/$K$5)&lt;=0.6)</formula>
    </cfRule>
  </conditionalFormatting>
  <conditionalFormatting sqref="K6:K13">
    <cfRule type="expression" dxfId="194" priority="48">
      <formula>AND((K6/$K$5)&gt;0.6,(K6/$K$5)&lt;=0.8)</formula>
    </cfRule>
  </conditionalFormatting>
  <conditionalFormatting sqref="K6:K13">
    <cfRule type="expression" dxfId="193" priority="49">
      <formula>(K6/$K$5)&gt;0.8</formula>
    </cfRule>
  </conditionalFormatting>
  <conditionalFormatting sqref="L6:L13">
    <cfRule type="expression" dxfId="192" priority="50">
      <formula>AND((L6/$L$5)&gt;0,(L6/$L$5)&lt;=0.2)</formula>
    </cfRule>
  </conditionalFormatting>
  <conditionalFormatting sqref="L6:L13">
    <cfRule type="expression" dxfId="191" priority="51">
      <formula>AND((L6/$L$5)&gt;0.2,(L6/$L$5)&lt;=0.4)</formula>
    </cfRule>
  </conditionalFormatting>
  <conditionalFormatting sqref="L6:L13">
    <cfRule type="expression" dxfId="190" priority="52">
      <formula>AND((L6/$L$5)&gt;0.4,(L6/$L$5)&lt;=0.6)</formula>
    </cfRule>
  </conditionalFormatting>
  <conditionalFormatting sqref="L6:L13">
    <cfRule type="expression" dxfId="189" priority="53">
      <formula>AND((L6/$L$5)&gt;0.6,(L6/$L$5)&lt;=0.8)</formula>
    </cfRule>
  </conditionalFormatting>
  <conditionalFormatting sqref="L6:L13">
    <cfRule type="expression" dxfId="188" priority="54">
      <formula>(L6/$L$5)&gt;0.8</formula>
    </cfRule>
  </conditionalFormatting>
  <conditionalFormatting sqref="M6:M13">
    <cfRule type="expression" dxfId="187" priority="55">
      <formula>AND((M6/$M$5)&gt;0,(M6/$M$5)&lt;=0.2)</formula>
    </cfRule>
  </conditionalFormatting>
  <conditionalFormatting sqref="M6:M13">
    <cfRule type="expression" dxfId="186" priority="56">
      <formula>AND((M6/$M$5)&gt;0.2,(M6/$M$5)&lt;=0.4)</formula>
    </cfRule>
  </conditionalFormatting>
  <conditionalFormatting sqref="M6:M13">
    <cfRule type="expression" dxfId="185" priority="57">
      <formula>AND((M6/$M$5)&gt;0.4,(M6/$M$5)&lt;=0.6)</formula>
    </cfRule>
  </conditionalFormatting>
  <conditionalFormatting sqref="M6:M13">
    <cfRule type="expression" dxfId="184" priority="58">
      <formula>AND((M6/$M$5)&gt;0.6,(M6/$M$5)&lt;=0.8)</formula>
    </cfRule>
  </conditionalFormatting>
  <conditionalFormatting sqref="M6:M13">
    <cfRule type="expression" dxfId="183" priority="59">
      <formula>(M6/$M$5)&gt;0.8</formula>
    </cfRule>
  </conditionalFormatting>
  <conditionalFormatting sqref="N6:N13">
    <cfRule type="expression" dxfId="182" priority="60">
      <formula>AND((N6/$N$5)&gt;0,(N6/$N$5)&lt;=0.2)</formula>
    </cfRule>
  </conditionalFormatting>
  <conditionalFormatting sqref="N6:N13">
    <cfRule type="expression" dxfId="181" priority="61">
      <formula>AND((N6/$N$5)&gt;0.2,(N6/$N$5)&lt;=0.4)</formula>
    </cfRule>
  </conditionalFormatting>
  <conditionalFormatting sqref="N6:N13">
    <cfRule type="expression" dxfId="180" priority="62">
      <formula>AND((N6/$N$5)&gt;0.4,(N6/$N$5)&lt;=0.6)</formula>
    </cfRule>
  </conditionalFormatting>
  <conditionalFormatting sqref="N6:N13">
    <cfRule type="expression" dxfId="179" priority="63">
      <formula>AND((N6/$N$5)&gt;0.6,(N6/$N$5)&lt;=0.8)</formula>
    </cfRule>
  </conditionalFormatting>
  <conditionalFormatting sqref="N6:N13">
    <cfRule type="expression" dxfId="178" priority="64">
      <formula>(N6/$N$5)&gt;0.8</formula>
    </cfRule>
  </conditionalFormatting>
  <conditionalFormatting sqref="O6:O13">
    <cfRule type="expression" dxfId="177" priority="65">
      <formula>AND((O6/$O$5)&gt;0,(O6/$O$5)&lt;=0.2)</formula>
    </cfRule>
  </conditionalFormatting>
  <conditionalFormatting sqref="O6:O13">
    <cfRule type="expression" dxfId="176" priority="66">
      <formula>AND((O6/$O$5)&gt;0.2,(O6/$O$5)&lt;=0.4)</formula>
    </cfRule>
  </conditionalFormatting>
  <conditionalFormatting sqref="O6:O13">
    <cfRule type="expression" dxfId="175" priority="67">
      <formula>AND((O6/$O$5)&gt;0.4,(O6/$O$5)&lt;=0.6)</formula>
    </cfRule>
  </conditionalFormatting>
  <conditionalFormatting sqref="O6:O13">
    <cfRule type="expression" dxfId="174" priority="68">
      <formula>AND((O6/$O$5)&gt;0.6,(O6/$O$5)&lt;=0.8)</formula>
    </cfRule>
  </conditionalFormatting>
  <conditionalFormatting sqref="O6:O13">
    <cfRule type="expression" dxfId="173" priority="69">
      <formula>(O6/$O$5)&gt;0.8</formula>
    </cfRule>
  </conditionalFormatting>
  <conditionalFormatting sqref="P6:P13">
    <cfRule type="expression" dxfId="172" priority="70">
      <formula>AND((P6/$P$5)&gt;0,(P6/$P$5)&lt;=0.2)</formula>
    </cfRule>
  </conditionalFormatting>
  <conditionalFormatting sqref="P6:P13">
    <cfRule type="expression" dxfId="171" priority="71">
      <formula>AND((P6/$P$5)&gt;0.2,(P6/$P$5)&lt;=0.4)</formula>
    </cfRule>
  </conditionalFormatting>
  <conditionalFormatting sqref="P6:P13">
    <cfRule type="expression" dxfId="170" priority="72">
      <formula>AND((P6/$P$5)&gt;0.4,(P6/$P$5)&lt;=0.6)</formula>
    </cfRule>
  </conditionalFormatting>
  <conditionalFormatting sqref="P6:P13">
    <cfRule type="expression" dxfId="169" priority="73">
      <formula>AND((P6/$P$5)&gt;0.6,(P6/$P$5)&lt;=0.8)</formula>
    </cfRule>
  </conditionalFormatting>
  <conditionalFormatting sqref="P6:P13">
    <cfRule type="expression" dxfId="168" priority="74">
      <formula>(P6/$P$5)&gt;0.8</formula>
    </cfRule>
  </conditionalFormatting>
  <conditionalFormatting sqref="Q5:R13">
    <cfRule type="containsBlanks" dxfId="167" priority="75">
      <formula>LEN(TRIM(Q5))=0</formula>
    </cfRule>
  </conditionalFormatting>
  <conditionalFormatting sqref="Q6:R13 D5:P13">
    <cfRule type="cellIs" dxfId="166" priority="76" operator="equal">
      <formula>0</formula>
    </cfRule>
  </conditionalFormatting>
  <conditionalFormatting sqref="R5">
    <cfRule type="cellIs" dxfId="165" priority="8" operator="greaterThan">
      <formula>100</formula>
    </cfRule>
  </conditionalFormatting>
  <conditionalFormatting sqref="R5">
    <cfRule type="cellIs" dxfId="164" priority="7" operator="lessThan">
      <formula>100</formula>
    </cfRule>
  </conditionalFormatting>
  <conditionalFormatting sqref="R6:R13">
    <cfRule type="top10" dxfId="163" priority="6" rank="3"/>
  </conditionalFormatting>
  <conditionalFormatting sqref="G11">
    <cfRule type="expression" dxfId="162" priority="1">
      <formula>AND((G11/$I$5)&gt;0,(G11/$I$5)&lt;=0.2)</formula>
    </cfRule>
  </conditionalFormatting>
  <conditionalFormatting sqref="G11">
    <cfRule type="expression" dxfId="161" priority="2">
      <formula>AND((G11/$I$5)&gt;0.2,(G11/$I$5)&lt;=0.4)</formula>
    </cfRule>
  </conditionalFormatting>
  <conditionalFormatting sqref="G11">
    <cfRule type="expression" dxfId="160" priority="3">
      <formula>AND((G11/$I$5)&gt;0.4,(G11/$I$5)&lt;=0.6)</formula>
    </cfRule>
  </conditionalFormatting>
  <conditionalFormatting sqref="G11">
    <cfRule type="expression" dxfId="159" priority="4">
      <formula>AND((G11/$I$5)&gt;0.6,(G11/$I$5)&lt;=0.8)</formula>
    </cfRule>
  </conditionalFormatting>
  <conditionalFormatting sqref="G11">
    <cfRule type="expression" dxfId="158" priority="5">
      <formula>(G11/$I$5)&gt;0.8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FE6F-BF2C-44D1-AAE6-7166FC61025F}">
  <sheetPr>
    <outlinePr summaryBelow="0" summaryRight="0"/>
  </sheetPr>
  <dimension ref="A1:V16"/>
  <sheetViews>
    <sheetView workbookViewId="0">
      <selection activeCell="Q11" sqref="Q11:Q13"/>
    </sheetView>
  </sheetViews>
  <sheetFormatPr defaultColWidth="14.42578125" defaultRowHeight="15.75" customHeight="1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 ht="13.15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 ht="13.15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93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 ht="13.15">
      <c r="A5" s="40"/>
      <c r="B5" s="45"/>
      <c r="C5" s="55" t="s">
        <v>51</v>
      </c>
      <c r="D5" s="29">
        <v>3.5</v>
      </c>
      <c r="E5" s="30">
        <v>5</v>
      </c>
      <c r="F5" s="30">
        <v>1</v>
      </c>
      <c r="G5" s="30">
        <v>5</v>
      </c>
      <c r="H5" s="30">
        <v>5</v>
      </c>
      <c r="I5" s="30">
        <v>4</v>
      </c>
      <c r="J5" s="30">
        <v>4</v>
      </c>
      <c r="K5" s="30">
        <v>5</v>
      </c>
      <c r="L5" s="30">
        <v>4</v>
      </c>
      <c r="M5" s="30">
        <v>5</v>
      </c>
      <c r="N5" s="30">
        <v>4</v>
      </c>
      <c r="O5" s="30">
        <v>5</v>
      </c>
      <c r="P5" s="31">
        <v>3.5</v>
      </c>
      <c r="Q5" s="61">
        <f t="shared" ref="Q5:Q13" si="0">SUM(D5:P5)</f>
        <v>54</v>
      </c>
      <c r="R5" s="62">
        <f>IF($Q$5=0,"",SUM(Q6:Q13)/$Q$5*100)</f>
        <v>100.00000000000003</v>
      </c>
      <c r="S5" s="28"/>
      <c r="T5" s="27"/>
      <c r="U5" s="48"/>
      <c r="V5" s="47"/>
    </row>
    <row r="6" spans="1:22" ht="13.15">
      <c r="A6" s="41"/>
      <c r="B6" s="46"/>
      <c r="C6" s="56" t="s">
        <v>53</v>
      </c>
      <c r="D6" s="32"/>
      <c r="E6" s="33">
        <v>1.5</v>
      </c>
      <c r="F6" s="33"/>
      <c r="G6" s="33">
        <v>0.7</v>
      </c>
      <c r="H6" s="68"/>
      <c r="I6" s="33"/>
      <c r="J6" s="33">
        <v>3</v>
      </c>
      <c r="K6" s="33"/>
      <c r="L6" s="33">
        <v>3</v>
      </c>
      <c r="M6" s="33">
        <v>1</v>
      </c>
      <c r="N6" s="33">
        <v>1.5</v>
      </c>
      <c r="O6" s="33"/>
      <c r="P6" s="34">
        <v>2.4</v>
      </c>
      <c r="Q6" s="63">
        <f t="shared" si="0"/>
        <v>13.1</v>
      </c>
      <c r="R6" s="64">
        <f>IF($Q$5=0,0,Q6/$Q$5*100)</f>
        <v>24.25925925925926</v>
      </c>
      <c r="S6" s="28"/>
      <c r="T6" s="114" t="s">
        <v>86</v>
      </c>
      <c r="U6" s="48"/>
      <c r="V6" s="47"/>
    </row>
    <row r="7" spans="1:22" ht="13.15">
      <c r="A7" s="41"/>
      <c r="B7" s="46"/>
      <c r="C7" s="56" t="s">
        <v>57</v>
      </c>
      <c r="D7" s="32"/>
      <c r="E7" s="33">
        <v>1</v>
      </c>
      <c r="F7" s="33"/>
      <c r="G7" s="33"/>
      <c r="H7" s="33">
        <v>3</v>
      </c>
      <c r="I7" s="33"/>
      <c r="J7" s="33"/>
      <c r="K7" s="33"/>
      <c r="L7" s="33"/>
      <c r="M7" s="33"/>
      <c r="N7" s="33">
        <v>0.5</v>
      </c>
      <c r="O7" s="33">
        <v>0.4</v>
      </c>
      <c r="P7" s="34"/>
      <c r="Q7" s="63">
        <f t="shared" si="0"/>
        <v>4.9000000000000004</v>
      </c>
      <c r="R7" s="64">
        <f t="shared" ref="R7:R13" si="1">IF($Q$5=0,0,Q7/$Q$5*100)</f>
        <v>9.0740740740740744</v>
      </c>
      <c r="S7" s="28"/>
      <c r="T7" s="115"/>
      <c r="U7" s="48"/>
      <c r="V7" s="47"/>
    </row>
    <row r="8" spans="1:22" ht="13.15">
      <c r="A8" s="41"/>
      <c r="B8" s="46"/>
      <c r="C8" s="56" t="s">
        <v>59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>
        <v>0.25</v>
      </c>
      <c r="O8" s="33">
        <v>1.1000000000000001</v>
      </c>
      <c r="P8" s="34"/>
      <c r="Q8" s="63">
        <f t="shared" si="0"/>
        <v>1.35</v>
      </c>
      <c r="R8" s="64">
        <f t="shared" si="1"/>
        <v>2.5</v>
      </c>
      <c r="S8" s="28"/>
      <c r="T8" s="115"/>
      <c r="U8" s="48"/>
      <c r="V8" s="47"/>
    </row>
    <row r="9" spans="1:22" ht="13.15">
      <c r="A9" s="41"/>
      <c r="B9" s="46"/>
      <c r="C9" s="56" t="s">
        <v>61</v>
      </c>
      <c r="D9" s="32"/>
      <c r="E9" s="33"/>
      <c r="F9" s="33"/>
      <c r="G9" s="33"/>
      <c r="H9" s="33"/>
      <c r="I9" s="33">
        <v>1.8</v>
      </c>
      <c r="J9" s="33"/>
      <c r="K9" s="33">
        <v>2.5</v>
      </c>
      <c r="L9" s="33"/>
      <c r="M9" s="33"/>
      <c r="N9" s="33"/>
      <c r="O9" s="33"/>
      <c r="P9" s="34"/>
      <c r="Q9" s="63">
        <f t="shared" si="0"/>
        <v>4.3</v>
      </c>
      <c r="R9" s="64">
        <f t="shared" si="1"/>
        <v>7.9629629629629619</v>
      </c>
      <c r="S9" s="28"/>
      <c r="T9" s="115"/>
      <c r="U9" s="48"/>
      <c r="V9" s="47"/>
    </row>
    <row r="10" spans="1:22" ht="13.15">
      <c r="A10" s="41"/>
      <c r="B10" s="46"/>
      <c r="C10" s="56" t="s">
        <v>94</v>
      </c>
      <c r="D10" s="32">
        <v>3</v>
      </c>
      <c r="E10" s="33"/>
      <c r="F10" s="33">
        <v>0.5</v>
      </c>
      <c r="G10" s="33">
        <v>0.5</v>
      </c>
      <c r="H10" s="33"/>
      <c r="I10" s="33"/>
      <c r="J10" s="33">
        <v>0.25</v>
      </c>
      <c r="K10" s="33"/>
      <c r="L10" s="33"/>
      <c r="M10" s="33"/>
      <c r="N10" s="33"/>
      <c r="O10" s="33">
        <v>1.5</v>
      </c>
      <c r="P10" s="34"/>
      <c r="Q10" s="63">
        <f t="shared" si="0"/>
        <v>5.75</v>
      </c>
      <c r="R10" s="64">
        <f t="shared" si="1"/>
        <v>10.648148148148149</v>
      </c>
      <c r="S10" s="28"/>
      <c r="T10" s="115"/>
      <c r="U10" s="48"/>
      <c r="V10" s="47"/>
    </row>
    <row r="11" spans="1:22" ht="13.15">
      <c r="A11" s="41"/>
      <c r="B11" s="46"/>
      <c r="C11" s="56" t="s">
        <v>67</v>
      </c>
      <c r="D11" s="32"/>
      <c r="E11" s="33">
        <v>0.5</v>
      </c>
      <c r="F11" s="33"/>
      <c r="G11" s="33">
        <v>1.5</v>
      </c>
      <c r="H11" s="33"/>
      <c r="I11" s="33">
        <v>1.7</v>
      </c>
      <c r="J11" s="33"/>
      <c r="K11" s="33">
        <v>0.5</v>
      </c>
      <c r="L11" s="33">
        <v>0.1</v>
      </c>
      <c r="M11" s="33"/>
      <c r="N11" s="33">
        <v>0.25</v>
      </c>
      <c r="O11" s="33">
        <v>1</v>
      </c>
      <c r="P11" s="34"/>
      <c r="Q11" s="63">
        <f t="shared" si="0"/>
        <v>5.55</v>
      </c>
      <c r="R11" s="64">
        <f t="shared" si="1"/>
        <v>10.277777777777777</v>
      </c>
      <c r="S11" s="28"/>
      <c r="T11" s="115"/>
      <c r="U11" s="48"/>
      <c r="V11" s="47"/>
    </row>
    <row r="12" spans="1:22" ht="13.15">
      <c r="A12" s="41"/>
      <c r="B12" s="46"/>
      <c r="C12" s="56" t="s">
        <v>69</v>
      </c>
      <c r="D12" s="32">
        <v>0.5</v>
      </c>
      <c r="E12" s="33">
        <v>1.5</v>
      </c>
      <c r="F12" s="33">
        <v>0.5</v>
      </c>
      <c r="G12" s="33">
        <v>0.5</v>
      </c>
      <c r="H12" s="33">
        <v>2</v>
      </c>
      <c r="I12" s="33">
        <v>0.5</v>
      </c>
      <c r="J12" s="33">
        <v>0.5</v>
      </c>
      <c r="K12" s="33">
        <v>0.8</v>
      </c>
      <c r="L12" s="33">
        <v>0.5</v>
      </c>
      <c r="M12" s="33">
        <v>0.8</v>
      </c>
      <c r="N12" s="33">
        <v>0.5</v>
      </c>
      <c r="O12" s="33">
        <v>1</v>
      </c>
      <c r="P12" s="34">
        <v>1</v>
      </c>
      <c r="Q12" s="63">
        <f t="shared" si="0"/>
        <v>10.6</v>
      </c>
      <c r="R12" s="64">
        <f t="shared" si="1"/>
        <v>19.62962962962963</v>
      </c>
      <c r="S12" s="28"/>
      <c r="T12" s="115"/>
      <c r="U12" s="48"/>
      <c r="V12" s="47"/>
    </row>
    <row r="13" spans="1:22" ht="13.15">
      <c r="A13" s="41"/>
      <c r="B13" s="46"/>
      <c r="C13" s="57" t="s">
        <v>71</v>
      </c>
      <c r="D13" s="58"/>
      <c r="E13" s="59">
        <v>0.5</v>
      </c>
      <c r="F13" s="59"/>
      <c r="G13" s="59">
        <v>1.8</v>
      </c>
      <c r="H13" s="59"/>
      <c r="I13" s="59"/>
      <c r="J13" s="59">
        <v>0.25</v>
      </c>
      <c r="K13" s="59">
        <v>1.2</v>
      </c>
      <c r="L13" s="59">
        <v>0.4</v>
      </c>
      <c r="M13" s="59">
        <v>3.2</v>
      </c>
      <c r="N13" s="59">
        <v>1</v>
      </c>
      <c r="O13" s="59"/>
      <c r="P13" s="60">
        <v>0.1</v>
      </c>
      <c r="Q13" s="65">
        <f t="shared" si="0"/>
        <v>8.4500000000000011</v>
      </c>
      <c r="R13" s="66">
        <f t="shared" si="1"/>
        <v>15.648148148148151</v>
      </c>
      <c r="S13" s="28"/>
      <c r="T13" s="116"/>
      <c r="U13" s="48"/>
      <c r="V13" s="47"/>
    </row>
    <row r="14" spans="1:22" ht="13.15">
      <c r="A14" s="42"/>
      <c r="B14" s="28"/>
      <c r="C14" s="35"/>
      <c r="D14" s="67">
        <f t="shared" ref="D14:P14" si="2">SUM(D6:D13)</f>
        <v>3.5</v>
      </c>
      <c r="E14" s="67">
        <f t="shared" si="2"/>
        <v>5</v>
      </c>
      <c r="F14" s="67">
        <f t="shared" si="2"/>
        <v>1</v>
      </c>
      <c r="G14" s="67">
        <f t="shared" si="2"/>
        <v>5</v>
      </c>
      <c r="H14" s="67">
        <f t="shared" si="2"/>
        <v>5</v>
      </c>
      <c r="I14" s="67">
        <f t="shared" si="2"/>
        <v>4</v>
      </c>
      <c r="J14" s="67">
        <f t="shared" si="2"/>
        <v>4</v>
      </c>
      <c r="K14" s="67">
        <f t="shared" si="2"/>
        <v>5</v>
      </c>
      <c r="L14" s="67">
        <f t="shared" si="2"/>
        <v>4</v>
      </c>
      <c r="M14" s="67">
        <f t="shared" si="2"/>
        <v>5</v>
      </c>
      <c r="N14" s="67">
        <f t="shared" si="2"/>
        <v>4</v>
      </c>
      <c r="O14" s="67">
        <f t="shared" si="2"/>
        <v>5</v>
      </c>
      <c r="P14" s="67">
        <f t="shared" si="2"/>
        <v>3.5</v>
      </c>
      <c r="Q14" s="35"/>
      <c r="R14" s="35"/>
      <c r="S14" s="27"/>
      <c r="T14" s="27"/>
      <c r="U14" s="48"/>
      <c r="V14" s="47"/>
    </row>
    <row r="15" spans="1:22" ht="13.15">
      <c r="A15" s="42"/>
      <c r="B15" s="28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48"/>
      <c r="V15" s="47"/>
    </row>
    <row r="16" spans="1:22" ht="144" customHeight="1">
      <c r="B16" s="36"/>
      <c r="C16" s="113" t="s">
        <v>88</v>
      </c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1"/>
      <c r="S16" s="37"/>
      <c r="T16" s="37"/>
      <c r="U16" s="38"/>
    </row>
  </sheetData>
  <mergeCells count="3">
    <mergeCell ref="C2:R2"/>
    <mergeCell ref="T6:T13"/>
    <mergeCell ref="C16:R16"/>
  </mergeCells>
  <conditionalFormatting sqref="D6:D13">
    <cfRule type="expression" dxfId="157" priority="5">
      <formula>AND((D6/$D$5)&gt;0,(D6/$D$5)&lt;=0.2)</formula>
    </cfRule>
  </conditionalFormatting>
  <conditionalFormatting sqref="D6:D13">
    <cfRule type="expression" dxfId="156" priority="6">
      <formula>AND((D6/$D$5)&gt;0.2,(D6/$D$5)&lt;=0.4)</formula>
    </cfRule>
  </conditionalFormatting>
  <conditionalFormatting sqref="D6:D13">
    <cfRule type="expression" dxfId="155" priority="7">
      <formula>AND((D6/$D$5)*100&gt;40,(D6/$D$5)*100&lt;=60)</formula>
    </cfRule>
  </conditionalFormatting>
  <conditionalFormatting sqref="D6:D13">
    <cfRule type="expression" dxfId="154" priority="8">
      <formula>AND((D6/$D$5)&gt;0.6,(D6/$D$5)&lt;=0.8)</formula>
    </cfRule>
  </conditionalFormatting>
  <conditionalFormatting sqref="D6:D13">
    <cfRule type="expression" dxfId="153" priority="9">
      <formula>(D6/$D$5)&gt;0.8</formula>
    </cfRule>
  </conditionalFormatting>
  <conditionalFormatting sqref="E6:E13">
    <cfRule type="expression" dxfId="152" priority="10">
      <formula>AND((E6/$E$5)&gt;0,(E6/$E$5)&lt;=0.2)</formula>
    </cfRule>
  </conditionalFormatting>
  <conditionalFormatting sqref="E6:E13">
    <cfRule type="expression" dxfId="151" priority="11">
      <formula>AND((E6/$E$5)&gt;0.2,(E6/$E$5)&lt;=0.4)</formula>
    </cfRule>
  </conditionalFormatting>
  <conditionalFormatting sqref="E6:E13">
    <cfRule type="expression" dxfId="150" priority="12">
      <formula>AND((E6/$E$5)&gt;0.4,(E6/$E$5)&lt;=0.6)</formula>
    </cfRule>
  </conditionalFormatting>
  <conditionalFormatting sqref="E6:E13">
    <cfRule type="expression" dxfId="149" priority="13">
      <formula>AND((E6/$E$5)&gt;0.6,(E6/$E$5)&lt;=0.8)</formula>
    </cfRule>
  </conditionalFormatting>
  <conditionalFormatting sqref="E6:E13">
    <cfRule type="expression" dxfId="148" priority="14">
      <formula>(E6/$E$5)&gt;0.8</formula>
    </cfRule>
  </conditionalFormatting>
  <conditionalFormatting sqref="F6:F13">
    <cfRule type="expression" dxfId="147" priority="15">
      <formula>AND((F6/$F$5)&gt;0.2,(F6/$F$5)&lt;=0.4)</formula>
    </cfRule>
  </conditionalFormatting>
  <conditionalFormatting sqref="F6:F13">
    <cfRule type="expression" dxfId="146" priority="16">
      <formula>AND((F6/$F$5)*100&gt;0,(F6/$F$5)*100&lt;=20)</formula>
    </cfRule>
  </conditionalFormatting>
  <conditionalFormatting sqref="F6:F13">
    <cfRule type="expression" dxfId="145" priority="17">
      <formula>AND((F6/$F$5)*100&gt;40,(F6/$F$5)*100&lt;=60)</formula>
    </cfRule>
  </conditionalFormatting>
  <conditionalFormatting sqref="F6:F13">
    <cfRule type="expression" dxfId="144" priority="18">
      <formula>AND((F6/$F$5)*100&gt;60,(F6/$F$5)*100&lt;=80)</formula>
    </cfRule>
  </conditionalFormatting>
  <conditionalFormatting sqref="F6:F13">
    <cfRule type="expression" dxfId="143" priority="19">
      <formula>(F6/$F$5)&gt;0.8</formula>
    </cfRule>
  </conditionalFormatting>
  <conditionalFormatting sqref="G6:G13">
    <cfRule type="expression" dxfId="142" priority="20">
      <formula>AND((G6/$G$5)&gt;0,(G6/$G$5)&lt;=0.2)</formula>
    </cfRule>
  </conditionalFormatting>
  <conditionalFormatting sqref="G6:G13">
    <cfRule type="expression" dxfId="141" priority="21">
      <formula>AND((G6/$G$5)&gt;0.2,(G6/$G$5)&lt;=0.4)</formula>
    </cfRule>
  </conditionalFormatting>
  <conditionalFormatting sqref="G6:G13">
    <cfRule type="expression" dxfId="140" priority="22">
      <formula>AND((G6/$G$5)&gt;0.4,(G6/$G$5)&lt;=0.6)</formula>
    </cfRule>
  </conditionalFormatting>
  <conditionalFormatting sqref="G6:G13">
    <cfRule type="expression" dxfId="139" priority="23">
      <formula>AND((G6/$G$5)&gt;0.6,(G6/$G$5)*100&lt;=0.8)</formula>
    </cfRule>
  </conditionalFormatting>
  <conditionalFormatting sqref="G6:G13">
    <cfRule type="expression" dxfId="138" priority="24">
      <formula>(G6/$G$5)&gt;0.8</formula>
    </cfRule>
  </conditionalFormatting>
  <conditionalFormatting sqref="H6:H13">
    <cfRule type="expression" dxfId="137" priority="25">
      <formula>AND((H6/$H$5)&gt;0,(H6/$H$5)&lt;=0.2)</formula>
    </cfRule>
  </conditionalFormatting>
  <conditionalFormatting sqref="H6:H13">
    <cfRule type="expression" dxfId="136" priority="26">
      <formula>AND((H6/$H$5)&gt;0.2,(H6/$H$5)&lt;=0.4)</formula>
    </cfRule>
  </conditionalFormatting>
  <conditionalFormatting sqref="H6:H13">
    <cfRule type="expression" dxfId="135" priority="27">
      <formula>AND((H6/$H$5)&gt;0.4,(H6/$H$5)&lt;=0.6)</formula>
    </cfRule>
  </conditionalFormatting>
  <conditionalFormatting sqref="H6:H13">
    <cfRule type="expression" dxfId="134" priority="28">
      <formula>AND((H6/$H$5)&gt;0.6,(H6/$H$5)&lt;=0.8)</formula>
    </cfRule>
  </conditionalFormatting>
  <conditionalFormatting sqref="H6:H13">
    <cfRule type="expression" dxfId="133" priority="29">
      <formula>(H6/$H$5)&gt;0.8</formula>
    </cfRule>
  </conditionalFormatting>
  <conditionalFormatting sqref="D6:P13">
    <cfRule type="containsBlanks" dxfId="132" priority="30">
      <formula>LEN(TRIM(D6))=0</formula>
    </cfRule>
  </conditionalFormatting>
  <conditionalFormatting sqref="I6:I13">
    <cfRule type="expression" dxfId="131" priority="31">
      <formula>AND((I6/$I$5)&gt;0,(I6/$I$5)&lt;=0.2)</formula>
    </cfRule>
  </conditionalFormatting>
  <conditionalFormatting sqref="I6:I13">
    <cfRule type="expression" dxfId="130" priority="32">
      <formula>AND((I6/$I$5)&gt;0.2,(I6/$I$5)&lt;=0.4)</formula>
    </cfRule>
  </conditionalFormatting>
  <conditionalFormatting sqref="I6:I13">
    <cfRule type="expression" dxfId="129" priority="33">
      <formula>AND((I6/$I$5)&gt;0.4,(I6/$I$5)&lt;=0.6)</formula>
    </cfRule>
  </conditionalFormatting>
  <conditionalFormatting sqref="I6:I13">
    <cfRule type="expression" dxfId="128" priority="34">
      <formula>AND((I6/$I$5)&gt;0.6,(I6/$I$5)&lt;=0.8)</formula>
    </cfRule>
  </conditionalFormatting>
  <conditionalFormatting sqref="I6:I13">
    <cfRule type="expression" dxfId="127" priority="35">
      <formula>(I6/$I$5)&gt;0.8</formula>
    </cfRule>
  </conditionalFormatting>
  <conditionalFormatting sqref="J6:J13">
    <cfRule type="expression" dxfId="126" priority="36">
      <formula>AND((J6/$J$5)&gt;0,(J6/$J$5)&lt;=0.2)</formula>
    </cfRule>
  </conditionalFormatting>
  <conditionalFormatting sqref="J6:J13">
    <cfRule type="expression" dxfId="125" priority="37">
      <formula>AND((J6/$J$5)&gt;0.2,(J6/$J$5)&lt;=0.4)</formula>
    </cfRule>
  </conditionalFormatting>
  <conditionalFormatting sqref="J6:J13">
    <cfRule type="expression" dxfId="124" priority="38">
      <formula>AND((J6/$J$5)&gt;0.4,(J6/$J$5)&lt;=0.62)</formula>
    </cfRule>
  </conditionalFormatting>
  <conditionalFormatting sqref="J6:J13">
    <cfRule type="expression" dxfId="123" priority="39">
      <formula>AND((J6/$J$5)&gt;0.6,(J6/$J$5)&lt;=0.8)</formula>
    </cfRule>
  </conditionalFormatting>
  <conditionalFormatting sqref="J6:J13">
    <cfRule type="expression" dxfId="122" priority="40">
      <formula>(J6/$J$5)&gt;0.8</formula>
    </cfRule>
  </conditionalFormatting>
  <conditionalFormatting sqref="K6:K13">
    <cfRule type="expression" dxfId="121" priority="41">
      <formula>AND((K6/$K$5)&gt;0,(K6/$K$5)&lt;=0.2)</formula>
    </cfRule>
  </conditionalFormatting>
  <conditionalFormatting sqref="K6:K13">
    <cfRule type="expression" dxfId="120" priority="42">
      <formula>AND((K6/$K$5)&gt;0.2,(K6/$K$5)&lt;=0.4)</formula>
    </cfRule>
  </conditionalFormatting>
  <conditionalFormatting sqref="K6:K13">
    <cfRule type="expression" dxfId="119" priority="43">
      <formula>AND((K6/$K$5)&gt;0.4,(K6/$K$5)&lt;=0.6)</formula>
    </cfRule>
  </conditionalFormatting>
  <conditionalFormatting sqref="K6:K13">
    <cfRule type="expression" dxfId="118" priority="44">
      <formula>AND((K6/$K$5)&gt;0.6,(K6/$K$5)&lt;=0.8)</formula>
    </cfRule>
  </conditionalFormatting>
  <conditionalFormatting sqref="K6:K13">
    <cfRule type="expression" dxfId="117" priority="45">
      <formula>(K6/$K$5)&gt;0.8</formula>
    </cfRule>
  </conditionalFormatting>
  <conditionalFormatting sqref="L6:L13">
    <cfRule type="expression" dxfId="116" priority="46">
      <formula>AND((L6/$L$5)&gt;0,(L6/$L$5)&lt;=0.2)</formula>
    </cfRule>
  </conditionalFormatting>
  <conditionalFormatting sqref="L6:L13">
    <cfRule type="expression" dxfId="115" priority="47">
      <formula>AND((L6/$L$5)&gt;0.2,(L6/$L$5)&lt;=0.4)</formula>
    </cfRule>
  </conditionalFormatting>
  <conditionalFormatting sqref="L6:L13">
    <cfRule type="expression" dxfId="114" priority="48">
      <formula>AND((L6/$L$5)&gt;0.4,(L6/$L$5)&lt;=0.6)</formula>
    </cfRule>
  </conditionalFormatting>
  <conditionalFormatting sqref="L6:L13">
    <cfRule type="expression" dxfId="113" priority="49">
      <formula>AND((L6/$L$5)&gt;0.6,(L6/$L$5)&lt;=0.8)</formula>
    </cfRule>
  </conditionalFormatting>
  <conditionalFormatting sqref="L6:L13">
    <cfRule type="expression" dxfId="112" priority="50">
      <formula>(L6/$L$5)&gt;0.8</formula>
    </cfRule>
  </conditionalFormatting>
  <conditionalFormatting sqref="M6:M13">
    <cfRule type="expression" dxfId="111" priority="51">
      <formula>AND((M6/$M$5)&gt;0,(M6/$M$5)&lt;=0.2)</formula>
    </cfRule>
  </conditionalFormatting>
  <conditionalFormatting sqref="M6:M13">
    <cfRule type="expression" dxfId="110" priority="52">
      <formula>AND((M6/$M$5)&gt;0.2,(M6/$M$5)&lt;=0.4)</formula>
    </cfRule>
  </conditionalFormatting>
  <conditionalFormatting sqref="M6:M13">
    <cfRule type="expression" dxfId="109" priority="53">
      <formula>AND((M6/$M$5)&gt;0.4,(M6/$M$5)&lt;=0.6)</formula>
    </cfRule>
  </conditionalFormatting>
  <conditionalFormatting sqref="M6:M13">
    <cfRule type="expression" dxfId="108" priority="54">
      <formula>AND((M6/$M$5)&gt;0.6,(M6/$M$5)&lt;=0.8)</formula>
    </cfRule>
  </conditionalFormatting>
  <conditionalFormatting sqref="M6:M13">
    <cfRule type="expression" dxfId="107" priority="55">
      <formula>(M6/$M$5)&gt;0.8</formula>
    </cfRule>
  </conditionalFormatting>
  <conditionalFormatting sqref="N6:N13">
    <cfRule type="expression" dxfId="106" priority="56">
      <formula>AND((N6/$N$5)&gt;0,(N6/$N$5)&lt;=0.2)</formula>
    </cfRule>
  </conditionalFormatting>
  <conditionalFormatting sqref="N6:N13">
    <cfRule type="expression" dxfId="105" priority="57">
      <formula>AND((N6/$N$5)&gt;0.2,(N6/$N$5)&lt;=0.4)</formula>
    </cfRule>
  </conditionalFormatting>
  <conditionalFormatting sqref="N6:N13">
    <cfRule type="expression" dxfId="104" priority="58">
      <formula>AND((N6/$N$5)&gt;0.4,(N6/$N$5)&lt;=0.6)</formula>
    </cfRule>
  </conditionalFormatting>
  <conditionalFormatting sqref="N6:N13">
    <cfRule type="expression" dxfId="103" priority="59">
      <formula>AND((N6/$N$5)&gt;0.6,(N6/$N$5)&lt;=0.8)</formula>
    </cfRule>
  </conditionalFormatting>
  <conditionalFormatting sqref="N6:N13">
    <cfRule type="expression" dxfId="102" priority="60">
      <formula>(N6/$N$5)&gt;0.8</formula>
    </cfRule>
  </conditionalFormatting>
  <conditionalFormatting sqref="O6:O13">
    <cfRule type="expression" dxfId="101" priority="61">
      <formula>AND((O6/$O$5)&gt;0,(O6/$O$5)&lt;=0.2)</formula>
    </cfRule>
  </conditionalFormatting>
  <conditionalFormatting sqref="O6:O13">
    <cfRule type="expression" dxfId="100" priority="62">
      <formula>AND((O6/$O$5)&gt;0.2,(O6/$O$5)&lt;=0.4)</formula>
    </cfRule>
  </conditionalFormatting>
  <conditionalFormatting sqref="O6:O13">
    <cfRule type="expression" dxfId="99" priority="63">
      <formula>AND((O6/$O$5)&gt;0.4,(O6/$O$5)&lt;=0.6)</formula>
    </cfRule>
  </conditionalFormatting>
  <conditionalFormatting sqref="O6:O13">
    <cfRule type="expression" dxfId="98" priority="64">
      <formula>AND((O6/$O$5)&gt;0.6,(O6/$O$5)&lt;=0.8)</formula>
    </cfRule>
  </conditionalFormatting>
  <conditionalFormatting sqref="O6:O13">
    <cfRule type="expression" dxfId="97" priority="65">
      <formula>(O6/$O$5)&gt;0.8</formula>
    </cfRule>
  </conditionalFormatting>
  <conditionalFormatting sqref="P6:P13">
    <cfRule type="expression" dxfId="96" priority="66">
      <formula>AND((P6/$P$5)&gt;0,(P6/$P$5)&lt;=0.2)</formula>
    </cfRule>
  </conditionalFormatting>
  <conditionalFormatting sqref="P6:P13">
    <cfRule type="expression" dxfId="95" priority="67">
      <formula>AND((P6/$P$5)&gt;0.2,(P6/$P$5)&lt;=0.4)</formula>
    </cfRule>
  </conditionalFormatting>
  <conditionalFormatting sqref="P6:P13">
    <cfRule type="expression" dxfId="94" priority="68">
      <formula>AND((P6/$P$5)&gt;0.4,(P6/$P$5)&lt;=0.6)</formula>
    </cfRule>
  </conditionalFormatting>
  <conditionalFormatting sqref="P6:P13">
    <cfRule type="expression" dxfId="93" priority="69">
      <formula>AND((P6/$P$5)&gt;0.6,(P6/$P$5)&lt;=0.8)</formula>
    </cfRule>
  </conditionalFormatting>
  <conditionalFormatting sqref="P6:P13">
    <cfRule type="expression" dxfId="92" priority="70">
      <formula>(P6/$P$5)&gt;0.8</formula>
    </cfRule>
  </conditionalFormatting>
  <conditionalFormatting sqref="Q5:R13">
    <cfRule type="containsBlanks" dxfId="91" priority="71">
      <formula>LEN(TRIM(Q5))=0</formula>
    </cfRule>
  </conditionalFormatting>
  <conditionalFormatting sqref="D5:P13 Q6:R13">
    <cfRule type="cellIs" dxfId="90" priority="72" operator="equal">
      <formula>0</formula>
    </cfRule>
  </conditionalFormatting>
  <conditionalFormatting sqref="R5">
    <cfRule type="cellIs" dxfId="89" priority="4" operator="greaterThan">
      <formula>100</formula>
    </cfRule>
  </conditionalFormatting>
  <conditionalFormatting sqref="R5">
    <cfRule type="cellIs" dxfId="88" priority="3" operator="lessThan">
      <formula>100</formula>
    </cfRule>
  </conditionalFormatting>
  <conditionalFormatting sqref="R6:R13">
    <cfRule type="top10" dxfId="87" priority="1" rank="3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7039-CDCD-4D0B-80F4-28ECEAF3FDB9}">
  <sheetPr>
    <outlinePr summaryBelow="0" summaryRight="0"/>
  </sheetPr>
  <dimension ref="A1:V17"/>
  <sheetViews>
    <sheetView workbookViewId="0">
      <selection activeCell="C16" sqref="C16:R16"/>
    </sheetView>
  </sheetViews>
  <sheetFormatPr defaultColWidth="14.42578125" defaultRowHeight="15.75" customHeight="1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8554687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 ht="13.15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48"/>
      <c r="V3" s="47"/>
    </row>
    <row r="4" spans="1:22" ht="13.15">
      <c r="A4" s="39"/>
      <c r="B4" s="44"/>
      <c r="C4" s="49" t="s">
        <v>73</v>
      </c>
      <c r="D4" s="50" t="s">
        <v>90</v>
      </c>
      <c r="E4" s="51" t="s">
        <v>74</v>
      </c>
      <c r="F4" s="51" t="s">
        <v>75</v>
      </c>
      <c r="G4" s="51" t="s">
        <v>76</v>
      </c>
      <c r="H4" s="51" t="s">
        <v>77</v>
      </c>
      <c r="I4" s="51" t="s">
        <v>78</v>
      </c>
      <c r="J4" s="51" t="s">
        <v>79</v>
      </c>
      <c r="K4" s="51" t="s">
        <v>80</v>
      </c>
      <c r="L4" s="51" t="s">
        <v>81</v>
      </c>
      <c r="M4" s="51" t="s">
        <v>82</v>
      </c>
      <c r="N4" s="51" t="s">
        <v>93</v>
      </c>
      <c r="O4" s="51" t="s">
        <v>84</v>
      </c>
      <c r="P4" s="52" t="s">
        <v>85</v>
      </c>
      <c r="Q4" s="53" t="s">
        <v>10</v>
      </c>
      <c r="R4" s="54" t="s">
        <v>9</v>
      </c>
      <c r="S4" s="28"/>
      <c r="T4" s="27"/>
      <c r="U4" s="48"/>
      <c r="V4" s="47"/>
    </row>
    <row r="5" spans="1:22" ht="13.15">
      <c r="A5" s="40"/>
      <c r="B5" s="45"/>
      <c r="C5" s="55" t="s">
        <v>51</v>
      </c>
      <c r="D5" s="29">
        <v>4</v>
      </c>
      <c r="E5" s="30">
        <v>5</v>
      </c>
      <c r="F5" s="30">
        <v>3.5</v>
      </c>
      <c r="G5" s="30">
        <v>5</v>
      </c>
      <c r="H5" s="30">
        <v>5</v>
      </c>
      <c r="I5" s="30">
        <v>5</v>
      </c>
      <c r="J5" s="30">
        <v>4.5</v>
      </c>
      <c r="K5" s="30">
        <v>5</v>
      </c>
      <c r="L5" s="30">
        <v>5</v>
      </c>
      <c r="M5" s="30">
        <v>5</v>
      </c>
      <c r="N5" s="30">
        <v>4</v>
      </c>
      <c r="O5" s="30">
        <v>4.5</v>
      </c>
      <c r="P5" s="31">
        <v>5</v>
      </c>
      <c r="Q5" s="61">
        <f>SUM(D5:P5)</f>
        <v>60.5</v>
      </c>
      <c r="R5" s="62">
        <f>IF($Q$5=0,"",SUM(Q6:Q13)/$Q$5*100)</f>
        <v>100</v>
      </c>
      <c r="S5" s="28"/>
      <c r="T5" s="27"/>
      <c r="U5" s="48"/>
      <c r="V5" s="47"/>
    </row>
    <row r="6" spans="1:22" ht="13.15">
      <c r="A6" s="41"/>
      <c r="B6" s="46"/>
      <c r="C6" s="56" t="s">
        <v>53</v>
      </c>
      <c r="D6" s="32">
        <v>1</v>
      </c>
      <c r="E6" s="33">
        <v>1</v>
      </c>
      <c r="F6" s="33">
        <v>0.6</v>
      </c>
      <c r="G6" s="33">
        <v>0.5</v>
      </c>
      <c r="H6" s="68"/>
      <c r="I6" s="33"/>
      <c r="J6" s="33">
        <v>3.5</v>
      </c>
      <c r="K6" s="33"/>
      <c r="L6" s="33">
        <v>1.5</v>
      </c>
      <c r="M6" s="33">
        <v>1</v>
      </c>
      <c r="N6" s="33">
        <v>0.5</v>
      </c>
      <c r="O6" s="33">
        <v>0.5</v>
      </c>
      <c r="P6" s="34">
        <v>1.6</v>
      </c>
      <c r="Q6" s="63">
        <f t="shared" ref="Q6:Q13" si="0">SUM(D6:P6)</f>
        <v>11.7</v>
      </c>
      <c r="R6" s="64">
        <f>IF($Q$5=0,0,Q6/$Q$5*100)</f>
        <v>19.33884297520661</v>
      </c>
      <c r="S6" s="28"/>
      <c r="T6" s="114" t="s">
        <v>86</v>
      </c>
      <c r="U6" s="48"/>
      <c r="V6" s="47"/>
    </row>
    <row r="7" spans="1:22" ht="13.15">
      <c r="A7" s="41"/>
      <c r="B7" s="46"/>
      <c r="C7" s="56" t="s">
        <v>57</v>
      </c>
      <c r="D7" s="32"/>
      <c r="E7" s="33">
        <v>1</v>
      </c>
      <c r="F7" s="33">
        <v>0.3</v>
      </c>
      <c r="G7" s="33"/>
      <c r="H7" s="33">
        <v>4</v>
      </c>
      <c r="I7" s="33"/>
      <c r="J7" s="33"/>
      <c r="K7" s="33"/>
      <c r="L7" s="33"/>
      <c r="M7" s="33"/>
      <c r="N7" s="33">
        <v>2.5</v>
      </c>
      <c r="O7" s="33"/>
      <c r="P7" s="34"/>
      <c r="Q7" s="63">
        <f t="shared" si="0"/>
        <v>7.8</v>
      </c>
      <c r="R7" s="64">
        <f t="shared" ref="R7:R13" si="1">IF($Q$5=0,0,Q7/$Q$5*100)</f>
        <v>12.892561983471074</v>
      </c>
      <c r="S7" s="28"/>
      <c r="T7" s="115"/>
      <c r="U7" s="48"/>
      <c r="V7" s="47"/>
    </row>
    <row r="8" spans="1:22" ht="13.15">
      <c r="A8" s="41"/>
      <c r="B8" s="46"/>
      <c r="C8" s="56" t="s">
        <v>59</v>
      </c>
      <c r="D8" s="32"/>
      <c r="E8" s="33">
        <v>1</v>
      </c>
      <c r="F8" s="33">
        <v>0</v>
      </c>
      <c r="G8" s="33"/>
      <c r="H8" s="33"/>
      <c r="I8" s="33"/>
      <c r="J8" s="33"/>
      <c r="K8" s="33"/>
      <c r="L8" s="33">
        <v>1</v>
      </c>
      <c r="M8" s="33"/>
      <c r="N8" s="33"/>
      <c r="O8" s="33">
        <v>0.7</v>
      </c>
      <c r="P8" s="34"/>
      <c r="Q8" s="63">
        <f t="shared" si="0"/>
        <v>2.7</v>
      </c>
      <c r="R8" s="64">
        <f t="shared" si="1"/>
        <v>4.4628099173553721</v>
      </c>
      <c r="S8" s="28"/>
      <c r="T8" s="115"/>
      <c r="U8" s="48"/>
      <c r="V8" s="47"/>
    </row>
    <row r="9" spans="1:22" ht="13.15">
      <c r="A9" s="41"/>
      <c r="B9" s="46"/>
      <c r="C9" s="56" t="s">
        <v>61</v>
      </c>
      <c r="D9" s="32">
        <v>2.7</v>
      </c>
      <c r="E9" s="33"/>
      <c r="F9" s="33">
        <v>0</v>
      </c>
      <c r="G9" s="33"/>
      <c r="H9" s="33"/>
      <c r="I9" s="33">
        <v>2.8</v>
      </c>
      <c r="J9" s="33"/>
      <c r="K9" s="33">
        <v>2</v>
      </c>
      <c r="L9" s="33"/>
      <c r="M9" s="33"/>
      <c r="N9" s="33"/>
      <c r="O9" s="33"/>
      <c r="P9" s="34"/>
      <c r="Q9" s="63">
        <f t="shared" si="0"/>
        <v>7.5</v>
      </c>
      <c r="R9" s="64">
        <f t="shared" si="1"/>
        <v>12.396694214876034</v>
      </c>
      <c r="S9" s="28"/>
      <c r="T9" s="115"/>
      <c r="U9" s="48"/>
      <c r="V9" s="47"/>
    </row>
    <row r="10" spans="1:22" ht="13.15">
      <c r="A10" s="41"/>
      <c r="B10" s="46"/>
      <c r="C10" s="56" t="s">
        <v>94</v>
      </c>
      <c r="D10" s="32"/>
      <c r="E10" s="33"/>
      <c r="F10" s="33">
        <v>1</v>
      </c>
      <c r="G10" s="33">
        <v>2</v>
      </c>
      <c r="H10" s="33"/>
      <c r="I10" s="33"/>
      <c r="J10" s="33"/>
      <c r="K10" s="33"/>
      <c r="L10" s="33"/>
      <c r="M10" s="33">
        <v>0.5</v>
      </c>
      <c r="N10" s="33"/>
      <c r="O10" s="33">
        <v>1.3</v>
      </c>
      <c r="P10" s="34"/>
      <c r="Q10" s="63">
        <f t="shared" si="0"/>
        <v>4.8</v>
      </c>
      <c r="R10" s="64">
        <f t="shared" si="1"/>
        <v>7.9338842975206605</v>
      </c>
      <c r="S10" s="28"/>
      <c r="T10" s="115"/>
      <c r="U10" s="48"/>
      <c r="V10" s="47"/>
    </row>
    <row r="11" spans="1:22" ht="13.15">
      <c r="A11" s="41"/>
      <c r="B11" s="46"/>
      <c r="C11" s="56" t="s">
        <v>67</v>
      </c>
      <c r="D11" s="32"/>
      <c r="E11" s="33"/>
      <c r="F11" s="33">
        <v>0.1</v>
      </c>
      <c r="G11" s="33">
        <v>0.5</v>
      </c>
      <c r="H11" s="33"/>
      <c r="I11" s="33">
        <v>1.8</v>
      </c>
      <c r="J11" s="33"/>
      <c r="K11" s="33">
        <v>0.1</v>
      </c>
      <c r="L11" s="33">
        <v>0.1</v>
      </c>
      <c r="M11" s="33">
        <v>0.3</v>
      </c>
      <c r="N11" s="33"/>
      <c r="O11" s="33">
        <v>0.2</v>
      </c>
      <c r="P11" s="34">
        <v>0.2</v>
      </c>
      <c r="Q11" s="63">
        <f t="shared" si="0"/>
        <v>3.3000000000000003</v>
      </c>
      <c r="R11" s="64">
        <f t="shared" si="1"/>
        <v>5.454545454545455</v>
      </c>
      <c r="S11" s="28"/>
      <c r="T11" s="115"/>
      <c r="U11" s="48"/>
      <c r="V11" s="47"/>
    </row>
    <row r="12" spans="1:22" ht="13.15">
      <c r="A12" s="41"/>
      <c r="B12" s="46"/>
      <c r="C12" s="56" t="s">
        <v>69</v>
      </c>
      <c r="D12" s="32">
        <v>0.3</v>
      </c>
      <c r="E12" s="33">
        <v>0.5</v>
      </c>
      <c r="F12" s="33">
        <v>1.2</v>
      </c>
      <c r="G12" s="33">
        <v>1</v>
      </c>
      <c r="H12" s="33">
        <v>1</v>
      </c>
      <c r="I12" s="33">
        <v>0.4</v>
      </c>
      <c r="J12" s="33">
        <v>0.75</v>
      </c>
      <c r="K12" s="33">
        <v>0.9</v>
      </c>
      <c r="L12" s="33">
        <v>0.4</v>
      </c>
      <c r="M12" s="33">
        <v>0.8</v>
      </c>
      <c r="N12" s="33">
        <v>0.5</v>
      </c>
      <c r="O12" s="33">
        <v>0.5</v>
      </c>
      <c r="P12" s="34">
        <v>2</v>
      </c>
      <c r="Q12" s="63">
        <f t="shared" si="0"/>
        <v>10.25</v>
      </c>
      <c r="R12" s="64">
        <f t="shared" si="1"/>
        <v>16.942148760330578</v>
      </c>
      <c r="S12" s="28"/>
      <c r="T12" s="115"/>
      <c r="U12" s="48"/>
      <c r="V12" s="47"/>
    </row>
    <row r="13" spans="1:22" ht="13.15">
      <c r="A13" s="41"/>
      <c r="B13" s="46"/>
      <c r="C13" s="57" t="s">
        <v>71</v>
      </c>
      <c r="D13" s="58"/>
      <c r="E13" s="59">
        <v>1.5</v>
      </c>
      <c r="F13" s="59">
        <v>0.3</v>
      </c>
      <c r="G13" s="59">
        <v>1</v>
      </c>
      <c r="H13" s="59"/>
      <c r="I13" s="59"/>
      <c r="J13" s="59">
        <v>0.25</v>
      </c>
      <c r="K13" s="59">
        <v>2</v>
      </c>
      <c r="L13" s="59">
        <v>2</v>
      </c>
      <c r="M13" s="59">
        <v>2.4</v>
      </c>
      <c r="N13" s="59">
        <v>0.5</v>
      </c>
      <c r="O13" s="59">
        <v>1.3</v>
      </c>
      <c r="P13" s="60">
        <v>1.2</v>
      </c>
      <c r="Q13" s="65">
        <f t="shared" si="0"/>
        <v>12.45</v>
      </c>
      <c r="R13" s="66">
        <f t="shared" si="1"/>
        <v>20.578512396694212</v>
      </c>
      <c r="S13" s="28"/>
      <c r="T13" s="116"/>
      <c r="U13" s="48"/>
      <c r="V13" s="47"/>
    </row>
    <row r="14" spans="1:22" ht="13.15">
      <c r="A14" s="42"/>
      <c r="B14" s="28"/>
      <c r="C14" s="35"/>
      <c r="D14" s="67">
        <f>SUM(D6:D13)</f>
        <v>4</v>
      </c>
      <c r="E14" s="67">
        <f t="shared" ref="E14:P14" si="2">SUM(E6:E13)</f>
        <v>5</v>
      </c>
      <c r="F14" s="67">
        <f t="shared" si="2"/>
        <v>3.5</v>
      </c>
      <c r="G14" s="67">
        <f t="shared" si="2"/>
        <v>5</v>
      </c>
      <c r="H14" s="67">
        <f t="shared" si="2"/>
        <v>5</v>
      </c>
      <c r="I14" s="67">
        <f t="shared" si="2"/>
        <v>5</v>
      </c>
      <c r="J14" s="67">
        <f t="shared" si="2"/>
        <v>4.5</v>
      </c>
      <c r="K14" s="67">
        <f t="shared" si="2"/>
        <v>5</v>
      </c>
      <c r="L14" s="67">
        <f t="shared" si="2"/>
        <v>5</v>
      </c>
      <c r="M14" s="67">
        <f t="shared" si="2"/>
        <v>5</v>
      </c>
      <c r="N14" s="67">
        <f t="shared" si="2"/>
        <v>4</v>
      </c>
      <c r="O14" s="67">
        <f t="shared" si="2"/>
        <v>4.5</v>
      </c>
      <c r="P14" s="67">
        <f t="shared" si="2"/>
        <v>5</v>
      </c>
      <c r="Q14" s="35"/>
      <c r="R14" s="35"/>
      <c r="S14" s="27"/>
      <c r="T14" s="27"/>
      <c r="U14" s="48"/>
      <c r="V14" s="47"/>
    </row>
    <row r="15" spans="1:22" ht="13.15">
      <c r="A15" s="42"/>
      <c r="B15" s="28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48"/>
      <c r="V15" s="47"/>
    </row>
    <row r="16" spans="1:22" ht="144" customHeight="1">
      <c r="B16" s="36"/>
      <c r="C16" s="113" t="s">
        <v>88</v>
      </c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1"/>
      <c r="S16" s="37"/>
      <c r="T16" s="37"/>
      <c r="U16" s="38"/>
    </row>
    <row r="17" s="1" customFormat="1" ht="15.75" customHeight="1"/>
  </sheetData>
  <mergeCells count="3">
    <mergeCell ref="C2:R2"/>
    <mergeCell ref="T6:T13"/>
    <mergeCell ref="C16:R16"/>
  </mergeCells>
  <conditionalFormatting sqref="D6:D13">
    <cfRule type="expression" dxfId="86" priority="4">
      <formula>AND((D6/$D$5)&gt;0,(D6/$D$5)&lt;=0.2)</formula>
    </cfRule>
  </conditionalFormatting>
  <conditionalFormatting sqref="D6:D13">
    <cfRule type="expression" dxfId="85" priority="5">
      <formula>AND((D6/$D$5)&gt;0.2,(D6/$D$5)&lt;=0.4)</formula>
    </cfRule>
  </conditionalFormatting>
  <conditionalFormatting sqref="D6:D13">
    <cfRule type="expression" dxfId="84" priority="6">
      <formula>AND((D6/$D$5)*100&gt;40,(D6/$D$5)*100&lt;=60)</formula>
    </cfRule>
  </conditionalFormatting>
  <conditionalFormatting sqref="D6:D13">
    <cfRule type="expression" dxfId="83" priority="7">
      <formula>AND((D6/$D$5)&gt;0.6,(D6/$D$5)&lt;=0.8)</formula>
    </cfRule>
  </conditionalFormatting>
  <conditionalFormatting sqref="D6:D13">
    <cfRule type="expression" dxfId="82" priority="8">
      <formula>(D6/$D$5)&gt;0.8</formula>
    </cfRule>
  </conditionalFormatting>
  <conditionalFormatting sqref="E6:E13">
    <cfRule type="expression" dxfId="81" priority="9">
      <formula>AND((E6/$E$5)&gt;0,(E6/$E$5)&lt;=0.2)</formula>
    </cfRule>
  </conditionalFormatting>
  <conditionalFormatting sqref="E6:E13">
    <cfRule type="expression" dxfId="80" priority="10">
      <formula>AND((E6/$E$5)&gt;0.2,(E6/$E$5)&lt;=0.4)</formula>
    </cfRule>
  </conditionalFormatting>
  <conditionalFormatting sqref="E6:E13">
    <cfRule type="expression" dxfId="79" priority="11">
      <formula>AND((E6/$E$5)&gt;0.4,(E6/$E$5)&lt;=0.6)</formula>
    </cfRule>
  </conditionalFormatting>
  <conditionalFormatting sqref="E6:E13">
    <cfRule type="expression" dxfId="78" priority="12">
      <formula>AND((E6/$E$5)&gt;0.6,(E6/$E$5)&lt;=0.8)</formula>
    </cfRule>
  </conditionalFormatting>
  <conditionalFormatting sqref="E6:E13">
    <cfRule type="expression" dxfId="77" priority="13">
      <formula>(E6/$E$5)&gt;0.8</formula>
    </cfRule>
  </conditionalFormatting>
  <conditionalFormatting sqref="F6:F13">
    <cfRule type="expression" dxfId="76" priority="14">
      <formula>AND((F6/$F$5)&gt;0.2,(F6/$F$5)&lt;=0.4)</formula>
    </cfRule>
  </conditionalFormatting>
  <conditionalFormatting sqref="F6:F13">
    <cfRule type="expression" dxfId="75" priority="15">
      <formula>AND((F6/$F$5)*100&gt;0,(F6/$F$5)*100&lt;=20)</formula>
    </cfRule>
  </conditionalFormatting>
  <conditionalFormatting sqref="F6:F13">
    <cfRule type="expression" dxfId="74" priority="16">
      <formula>AND((F6/$F$5)*100&gt;40,(F6/$F$5)*100&lt;=60)</formula>
    </cfRule>
  </conditionalFormatting>
  <conditionalFormatting sqref="F6:F13">
    <cfRule type="expression" dxfId="73" priority="17">
      <formula>AND((F6/$F$5)*100&gt;60,(F6/$F$5)*100&lt;=80)</formula>
    </cfRule>
  </conditionalFormatting>
  <conditionalFormatting sqref="F6:F13">
    <cfRule type="expression" dxfId="72" priority="18">
      <formula>(F6/$F$5)&gt;0.8</formula>
    </cfRule>
  </conditionalFormatting>
  <conditionalFormatting sqref="G6:G13">
    <cfRule type="expression" dxfId="71" priority="19">
      <formula>AND((G6/$G$5)&gt;0,(G6/$G$5)&lt;=0.2)</formula>
    </cfRule>
  </conditionalFormatting>
  <conditionalFormatting sqref="G6:G13">
    <cfRule type="expression" dxfId="70" priority="20">
      <formula>AND((G6/$G$5)&gt;0.2,(G6/$G$5)&lt;=0.4)</formula>
    </cfRule>
  </conditionalFormatting>
  <conditionalFormatting sqref="G6:G13">
    <cfRule type="expression" dxfId="69" priority="21">
      <formula>AND((G6/$G$5)&gt;0.4,(G6/$G$5)&lt;=0.6)</formula>
    </cfRule>
  </conditionalFormatting>
  <conditionalFormatting sqref="G6:G13">
    <cfRule type="expression" dxfId="68" priority="22">
      <formula>AND((G6/$G$5)&gt;0.6,(G6/$G$5)*100&lt;=0.8)</formula>
    </cfRule>
  </conditionalFormatting>
  <conditionalFormatting sqref="G6:G13">
    <cfRule type="expression" dxfId="67" priority="23">
      <formula>(G6/$G$5)&gt;0.8</formula>
    </cfRule>
  </conditionalFormatting>
  <conditionalFormatting sqref="H6:H13">
    <cfRule type="expression" dxfId="66" priority="24">
      <formula>AND((H6/$H$5)&gt;0,(H6/$H$5)&lt;=0.2)</formula>
    </cfRule>
  </conditionalFormatting>
  <conditionalFormatting sqref="H6:H13">
    <cfRule type="expression" dxfId="65" priority="25">
      <formula>AND((H6/$H$5)&gt;0.2,(H6/$H$5)&lt;=0.4)</formula>
    </cfRule>
  </conditionalFormatting>
  <conditionalFormatting sqref="H6:H13">
    <cfRule type="expression" dxfId="64" priority="26">
      <formula>AND((H6/$H$5)&gt;0.4,(H6/$H$5)&lt;=0.6)</formula>
    </cfRule>
  </conditionalFormatting>
  <conditionalFormatting sqref="H6:H13">
    <cfRule type="expression" dxfId="63" priority="27">
      <formula>AND((H6/$H$5)&gt;0.6,(H6/$H$5)&lt;=0.8)</formula>
    </cfRule>
  </conditionalFormatting>
  <conditionalFormatting sqref="H6:H13">
    <cfRule type="expression" dxfId="62" priority="28">
      <formula>(H6/$H$5)&gt;0.8</formula>
    </cfRule>
  </conditionalFormatting>
  <conditionalFormatting sqref="D6:P13">
    <cfRule type="containsBlanks" dxfId="61" priority="29">
      <formula>LEN(TRIM(D6))=0</formula>
    </cfRule>
  </conditionalFormatting>
  <conditionalFormatting sqref="I6:I13">
    <cfRule type="expression" dxfId="60" priority="30">
      <formula>AND((I6/$I$5)&gt;0,(I6/$I$5)&lt;=0.2)</formula>
    </cfRule>
  </conditionalFormatting>
  <conditionalFormatting sqref="I6:I13">
    <cfRule type="expression" dxfId="59" priority="31">
      <formula>AND((I6/$I$5)&gt;0.2,(I6/$I$5)&lt;=0.4)</formula>
    </cfRule>
  </conditionalFormatting>
  <conditionalFormatting sqref="I6:I13">
    <cfRule type="expression" dxfId="58" priority="32">
      <formula>AND((I6/$I$5)&gt;0.4,(I6/$I$5)&lt;=0.6)</formula>
    </cfRule>
  </conditionalFormatting>
  <conditionalFormatting sqref="I6:I13">
    <cfRule type="expression" dxfId="57" priority="33">
      <formula>AND((I6/$I$5)&gt;0.6,(I6/$I$5)&lt;=0.8)</formula>
    </cfRule>
  </conditionalFormatting>
  <conditionalFormatting sqref="I6:I13">
    <cfRule type="expression" dxfId="56" priority="34">
      <formula>(I6/$I$5)&gt;0.8</formula>
    </cfRule>
  </conditionalFormatting>
  <conditionalFormatting sqref="J6:J13">
    <cfRule type="expression" dxfId="55" priority="35">
      <formula>AND((J6/$J$5)&gt;0,(J6/$J$5)&lt;=0.2)</formula>
    </cfRule>
  </conditionalFormatting>
  <conditionalFormatting sqref="J6:J13">
    <cfRule type="expression" dxfId="54" priority="36">
      <formula>AND((J6/$J$5)&gt;0.2,(J6/$J$5)&lt;=0.4)</formula>
    </cfRule>
  </conditionalFormatting>
  <conditionalFormatting sqref="J6:J13">
    <cfRule type="expression" dxfId="53" priority="37">
      <formula>AND((J6/$J$5)&gt;0.4,(J6/$J$5)&lt;=0.62)</formula>
    </cfRule>
  </conditionalFormatting>
  <conditionalFormatting sqref="J6:J13">
    <cfRule type="expression" dxfId="52" priority="38">
      <formula>AND((J6/$J$5)&gt;0.6,(J6/$J$5)&lt;=0.8)</formula>
    </cfRule>
  </conditionalFormatting>
  <conditionalFormatting sqref="J6:J13">
    <cfRule type="expression" dxfId="51" priority="39">
      <formula>(J6/$J$5)&gt;0.8</formula>
    </cfRule>
  </conditionalFormatting>
  <conditionalFormatting sqref="K6:K13">
    <cfRule type="expression" dxfId="50" priority="40">
      <formula>AND((K6/$K$5)&gt;0,(K6/$K$5)&lt;=0.2)</formula>
    </cfRule>
  </conditionalFormatting>
  <conditionalFormatting sqref="K6:K13">
    <cfRule type="expression" dxfId="49" priority="41">
      <formula>AND((K6/$K$5)&gt;0.2,(K6/$K$5)&lt;=0.4)</formula>
    </cfRule>
  </conditionalFormatting>
  <conditionalFormatting sqref="K6:K13">
    <cfRule type="expression" dxfId="48" priority="42">
      <formula>AND((K6/$K$5)&gt;0.4,(K6/$K$5)&lt;=0.6)</formula>
    </cfRule>
  </conditionalFormatting>
  <conditionalFormatting sqref="K6:K13">
    <cfRule type="expression" dxfId="47" priority="43">
      <formula>AND((K6/$K$5)&gt;0.6,(K6/$K$5)&lt;=0.8)</formula>
    </cfRule>
  </conditionalFormatting>
  <conditionalFormatting sqref="K6:K13">
    <cfRule type="expression" dxfId="46" priority="44">
      <formula>(K6/$K$5)&gt;0.8</formula>
    </cfRule>
  </conditionalFormatting>
  <conditionalFormatting sqref="L6:L13">
    <cfRule type="expression" dxfId="45" priority="45">
      <formula>AND((L6/$L$5)&gt;0,(L6/$L$5)&lt;=0.2)</formula>
    </cfRule>
  </conditionalFormatting>
  <conditionalFormatting sqref="L6:L13">
    <cfRule type="expression" dxfId="44" priority="46">
      <formula>AND((L6/$L$5)&gt;0.2,(L6/$L$5)&lt;=0.4)</formula>
    </cfRule>
  </conditionalFormatting>
  <conditionalFormatting sqref="L6:L13">
    <cfRule type="expression" dxfId="43" priority="47">
      <formula>AND((L6/$L$5)&gt;0.4,(L6/$L$5)&lt;=0.6)</formula>
    </cfRule>
  </conditionalFormatting>
  <conditionalFormatting sqref="L6:L13">
    <cfRule type="expression" dxfId="42" priority="48">
      <formula>AND((L6/$L$5)&gt;0.6,(L6/$L$5)&lt;=0.8)</formula>
    </cfRule>
  </conditionalFormatting>
  <conditionalFormatting sqref="L6:L13">
    <cfRule type="expression" dxfId="41" priority="49">
      <formula>(L6/$L$5)&gt;0.8</formula>
    </cfRule>
  </conditionalFormatting>
  <conditionalFormatting sqref="M6:M13">
    <cfRule type="expression" dxfId="40" priority="50">
      <formula>AND((M6/$M$5)&gt;0,(M6/$M$5)&lt;=0.2)</formula>
    </cfRule>
  </conditionalFormatting>
  <conditionalFormatting sqref="M6:M13">
    <cfRule type="expression" dxfId="39" priority="51">
      <formula>AND((M6/$M$5)&gt;0.2,(M6/$M$5)&lt;=0.4)</formula>
    </cfRule>
  </conditionalFormatting>
  <conditionalFormatting sqref="M6:M13">
    <cfRule type="expression" dxfId="38" priority="52">
      <formula>AND((M6/$M$5)&gt;0.4,(M6/$M$5)&lt;=0.6)</formula>
    </cfRule>
  </conditionalFormatting>
  <conditionalFormatting sqref="M6:M13">
    <cfRule type="expression" dxfId="37" priority="53">
      <formula>AND((M6/$M$5)&gt;0.6,(M6/$M$5)&lt;=0.8)</formula>
    </cfRule>
  </conditionalFormatting>
  <conditionalFormatting sqref="M6:M13">
    <cfRule type="expression" dxfId="36" priority="54">
      <formula>(M6/$M$5)&gt;0.8</formula>
    </cfRule>
  </conditionalFormatting>
  <conditionalFormatting sqref="N6:N13">
    <cfRule type="expression" dxfId="35" priority="55">
      <formula>AND((N6/$N$5)&gt;0,(N6/$N$5)&lt;=0.2)</formula>
    </cfRule>
  </conditionalFormatting>
  <conditionalFormatting sqref="N6:N13">
    <cfRule type="expression" dxfId="34" priority="56">
      <formula>AND((N6/$N$5)&gt;0.2,(N6/$N$5)&lt;=0.4)</formula>
    </cfRule>
  </conditionalFormatting>
  <conditionalFormatting sqref="N6:N13">
    <cfRule type="expression" dxfId="33" priority="57">
      <formula>AND((N6/$N$5)&gt;0.4,(N6/$N$5)&lt;=0.6)</formula>
    </cfRule>
  </conditionalFormatting>
  <conditionalFormatting sqref="N6:N13">
    <cfRule type="expression" dxfId="32" priority="58">
      <formula>AND((N6/$N$5)&gt;0.6,(N6/$N$5)&lt;=0.8)</formula>
    </cfRule>
  </conditionalFormatting>
  <conditionalFormatting sqref="N6:N13">
    <cfRule type="expression" dxfId="31" priority="59">
      <formula>(N6/$N$5)&gt;0.8</formula>
    </cfRule>
  </conditionalFormatting>
  <conditionalFormatting sqref="O6:O13">
    <cfRule type="expression" dxfId="30" priority="60">
      <formula>AND((O6/$O$5)&gt;0,(O6/$O$5)&lt;=0.2)</formula>
    </cfRule>
  </conditionalFormatting>
  <conditionalFormatting sqref="O6:O13">
    <cfRule type="expression" dxfId="29" priority="61">
      <formula>AND((O6/$O$5)&gt;0.2,(O6/$O$5)&lt;=0.4)</formula>
    </cfRule>
  </conditionalFormatting>
  <conditionalFormatting sqref="O6:O13">
    <cfRule type="expression" dxfId="28" priority="62">
      <formula>AND((O6/$O$5)&gt;0.4,(O6/$O$5)&lt;=0.6)</formula>
    </cfRule>
  </conditionalFormatting>
  <conditionalFormatting sqref="O6:O13">
    <cfRule type="expression" dxfId="27" priority="63">
      <formula>AND((O6/$O$5)&gt;0.6,(O6/$O$5)&lt;=0.8)</formula>
    </cfRule>
  </conditionalFormatting>
  <conditionalFormatting sqref="O6:O13">
    <cfRule type="expression" dxfId="26" priority="64">
      <formula>(O6/$O$5)&gt;0.8</formula>
    </cfRule>
  </conditionalFormatting>
  <conditionalFormatting sqref="P6:P13">
    <cfRule type="expression" dxfId="25" priority="65">
      <formula>AND((P6/$P$5)&gt;0,(P6/$P$5)&lt;=0.2)</formula>
    </cfRule>
  </conditionalFormatting>
  <conditionalFormatting sqref="P6:P13">
    <cfRule type="expression" dxfId="24" priority="66">
      <formula>AND((P6/$P$5)&gt;0.2,(P6/$P$5)&lt;=0.4)</formula>
    </cfRule>
  </conditionalFormatting>
  <conditionalFormatting sqref="P6:P13">
    <cfRule type="expression" dxfId="23" priority="67">
      <formula>AND((P6/$P$5)&gt;0.4,(P6/$P$5)&lt;=0.6)</formula>
    </cfRule>
  </conditionalFormatting>
  <conditionalFormatting sqref="P6:P13">
    <cfRule type="expression" dxfId="22" priority="68">
      <formula>AND((P6/$P$5)&gt;0.6,(P6/$P$5)&lt;=0.8)</formula>
    </cfRule>
  </conditionalFormatting>
  <conditionalFormatting sqref="P6:P13">
    <cfRule type="expression" dxfId="21" priority="69">
      <formula>(P6/$P$5)&gt;0.8</formula>
    </cfRule>
  </conditionalFormatting>
  <conditionalFormatting sqref="Q5:R13">
    <cfRule type="containsBlanks" dxfId="20" priority="70">
      <formula>LEN(TRIM(Q5))=0</formula>
    </cfRule>
  </conditionalFormatting>
  <conditionalFormatting sqref="D5:P13">
    <cfRule type="cellIs" dxfId="19" priority="71" operator="equal">
      <formula>0</formula>
    </cfRule>
  </conditionalFormatting>
  <conditionalFormatting sqref="Q6:R13">
    <cfRule type="cellIs" dxfId="18" priority="72" operator="equal">
      <formula>0</formula>
    </cfRule>
  </conditionalFormatting>
  <conditionalFormatting sqref="R6:R13">
    <cfRule type="cellIs" dxfId="17" priority="73" operator="greaterThanOrEqual">
      <formula>25</formula>
    </cfRule>
  </conditionalFormatting>
  <conditionalFormatting sqref="R6:R13">
    <cfRule type="cellIs" dxfId="16" priority="74" operator="lessThanOrEqual">
      <formula>10</formula>
    </cfRule>
  </conditionalFormatting>
  <conditionalFormatting sqref="R5">
    <cfRule type="cellIs" dxfId="15" priority="2" operator="greaterThan">
      <formula>100</formula>
    </cfRule>
  </conditionalFormatting>
  <conditionalFormatting sqref="R5">
    <cfRule type="cellIs" dxfId="14" priority="1" operator="lessThan">
      <formula>100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4672-4545-4AED-AC6A-691B209DADD3}">
  <sheetPr>
    <outlinePr summaryBelow="0" summaryRight="0"/>
  </sheetPr>
  <dimension ref="A1:O11"/>
  <sheetViews>
    <sheetView showGridLines="0" workbookViewId="0">
      <selection activeCell="E15" sqref="E15"/>
    </sheetView>
  </sheetViews>
  <sheetFormatPr defaultColWidth="14.42578125" defaultRowHeight="15.75" customHeight="1"/>
  <cols>
    <col min="1" max="1" width="5.7109375" style="1" customWidth="1"/>
    <col min="2" max="2" width="15.5703125" style="1" customWidth="1"/>
    <col min="3" max="15" width="5" style="1" customWidth="1"/>
    <col min="16" max="16384" width="14.42578125" style="1"/>
  </cols>
  <sheetData>
    <row r="1" spans="1:15" ht="15.75" customHeight="1">
      <c r="B1" s="119" t="s">
        <v>95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5" ht="13.9" thickBo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4.45" thickTop="1" thickBot="1">
      <c r="B3" s="3" t="s">
        <v>96</v>
      </c>
      <c r="C3" s="4" t="s">
        <v>90</v>
      </c>
      <c r="D3" s="5" t="s">
        <v>74</v>
      </c>
      <c r="E3" s="5" t="s">
        <v>75</v>
      </c>
      <c r="F3" s="5" t="s">
        <v>76</v>
      </c>
      <c r="G3" s="5" t="s">
        <v>77</v>
      </c>
      <c r="H3" s="5" t="s">
        <v>78</v>
      </c>
      <c r="I3" s="5" t="s">
        <v>79</v>
      </c>
      <c r="J3" s="5" t="s">
        <v>80</v>
      </c>
      <c r="K3" s="5" t="s">
        <v>81</v>
      </c>
      <c r="L3" s="5" t="s">
        <v>82</v>
      </c>
      <c r="M3" s="5" t="s">
        <v>93</v>
      </c>
      <c r="N3" s="5" t="s">
        <v>84</v>
      </c>
      <c r="O3" s="6" t="s">
        <v>85</v>
      </c>
    </row>
    <row r="4" spans="1:15" ht="13.9" thickTop="1">
      <c r="A4" s="2"/>
      <c r="B4" s="7" t="s">
        <v>53</v>
      </c>
      <c r="C4" s="8">
        <v>35</v>
      </c>
      <c r="D4" s="9">
        <v>15</v>
      </c>
      <c r="E4" s="9">
        <v>63</v>
      </c>
      <c r="F4" s="9">
        <v>20</v>
      </c>
      <c r="G4" s="9"/>
      <c r="H4" s="9"/>
      <c r="I4" s="9">
        <v>40</v>
      </c>
      <c r="J4" s="9"/>
      <c r="K4" s="9">
        <v>10</v>
      </c>
      <c r="L4" s="9">
        <v>10</v>
      </c>
      <c r="M4" s="9">
        <v>20</v>
      </c>
      <c r="N4" s="9">
        <v>20</v>
      </c>
      <c r="O4" s="10">
        <v>42</v>
      </c>
    </row>
    <row r="5" spans="1:15" ht="13.15">
      <c r="A5" s="2"/>
      <c r="B5" s="11" t="s">
        <v>57</v>
      </c>
      <c r="C5" s="12"/>
      <c r="D5" s="13"/>
      <c r="E5" s="14">
        <v>0</v>
      </c>
      <c r="F5" s="13"/>
      <c r="G5" s="13"/>
      <c r="H5" s="13"/>
      <c r="I5" s="13"/>
      <c r="J5" s="13"/>
      <c r="K5" s="13">
        <v>10</v>
      </c>
      <c r="L5" s="13"/>
      <c r="M5" s="13"/>
      <c r="N5" s="13">
        <v>20</v>
      </c>
      <c r="O5" s="15"/>
    </row>
    <row r="6" spans="1:15" ht="13.15">
      <c r="A6" s="2"/>
      <c r="B6" s="11" t="s">
        <v>59</v>
      </c>
      <c r="C6" s="12"/>
      <c r="D6" s="13">
        <v>65</v>
      </c>
      <c r="E6" s="14">
        <v>0</v>
      </c>
      <c r="F6" s="13"/>
      <c r="G6" s="13"/>
      <c r="H6" s="13"/>
      <c r="I6" s="13"/>
      <c r="J6" s="13"/>
      <c r="K6" s="13">
        <v>10</v>
      </c>
      <c r="L6" s="13"/>
      <c r="M6" s="13"/>
      <c r="N6" s="13">
        <v>10</v>
      </c>
      <c r="O6" s="15"/>
    </row>
    <row r="7" spans="1:15" ht="13.15">
      <c r="A7" s="2"/>
      <c r="B7" s="11" t="s">
        <v>61</v>
      </c>
      <c r="C7" s="12">
        <v>40</v>
      </c>
      <c r="D7" s="13"/>
      <c r="E7" s="14">
        <v>0</v>
      </c>
      <c r="F7" s="13"/>
      <c r="G7" s="13"/>
      <c r="H7" s="13">
        <v>87.5</v>
      </c>
      <c r="I7" s="13"/>
      <c r="J7" s="13">
        <v>30</v>
      </c>
      <c r="K7" s="13"/>
      <c r="L7" s="13"/>
      <c r="M7" s="13"/>
      <c r="N7" s="13"/>
      <c r="O7" s="15"/>
    </row>
    <row r="8" spans="1:15" ht="13.15">
      <c r="A8" s="2"/>
      <c r="B8" s="11" t="s">
        <v>94</v>
      </c>
      <c r="C8" s="12"/>
      <c r="D8" s="13"/>
      <c r="E8" s="14">
        <v>0</v>
      </c>
      <c r="F8" s="13">
        <v>40</v>
      </c>
      <c r="G8" s="13"/>
      <c r="H8" s="13"/>
      <c r="I8" s="13"/>
      <c r="J8" s="13"/>
      <c r="K8" s="13"/>
      <c r="L8" s="13"/>
      <c r="M8" s="13"/>
      <c r="N8" s="13"/>
      <c r="O8" s="15"/>
    </row>
    <row r="9" spans="1:15" ht="13.15">
      <c r="A9" s="2"/>
      <c r="B9" s="11" t="s">
        <v>67</v>
      </c>
      <c r="C9" s="12">
        <v>5</v>
      </c>
      <c r="D9" s="13">
        <v>10</v>
      </c>
      <c r="E9" s="14">
        <v>0</v>
      </c>
      <c r="F9" s="13">
        <v>10</v>
      </c>
      <c r="G9" s="13"/>
      <c r="H9" s="13"/>
      <c r="I9" s="13"/>
      <c r="J9" s="13">
        <v>20</v>
      </c>
      <c r="K9" s="13"/>
      <c r="L9" s="13"/>
      <c r="M9" s="13">
        <v>50</v>
      </c>
      <c r="N9" s="13">
        <v>30</v>
      </c>
      <c r="O9" s="15">
        <v>3</v>
      </c>
    </row>
    <row r="10" spans="1:15" ht="13.15">
      <c r="A10" s="2"/>
      <c r="B10" s="11" t="s">
        <v>69</v>
      </c>
      <c r="C10" s="12">
        <v>10</v>
      </c>
      <c r="D10" s="13">
        <v>10</v>
      </c>
      <c r="E10" s="13">
        <v>26</v>
      </c>
      <c r="F10" s="13">
        <v>10</v>
      </c>
      <c r="G10" s="13"/>
      <c r="H10" s="13">
        <v>12.5</v>
      </c>
      <c r="I10" s="13">
        <v>10</v>
      </c>
      <c r="J10" s="13">
        <v>20</v>
      </c>
      <c r="K10" s="13">
        <v>10</v>
      </c>
      <c r="L10" s="13">
        <v>10</v>
      </c>
      <c r="M10" s="13">
        <v>15</v>
      </c>
      <c r="N10" s="13">
        <v>10</v>
      </c>
      <c r="O10" s="15">
        <v>33</v>
      </c>
    </row>
    <row r="11" spans="1:15" ht="13.9" thickBot="1">
      <c r="A11" s="2"/>
      <c r="B11" s="16" t="s">
        <v>71</v>
      </c>
      <c r="C11" s="17">
        <v>10</v>
      </c>
      <c r="D11" s="18"/>
      <c r="E11" s="18">
        <v>11</v>
      </c>
      <c r="F11" s="18">
        <v>20</v>
      </c>
      <c r="G11" s="18"/>
      <c r="H11" s="18"/>
      <c r="I11" s="18">
        <v>50</v>
      </c>
      <c r="J11" s="18">
        <v>30</v>
      </c>
      <c r="K11" s="18">
        <v>60</v>
      </c>
      <c r="L11" s="18">
        <v>80</v>
      </c>
      <c r="M11" s="18">
        <v>15</v>
      </c>
      <c r="N11" s="18"/>
      <c r="O11" s="19">
        <v>22</v>
      </c>
    </row>
  </sheetData>
  <mergeCells count="1">
    <mergeCell ref="B1:O1"/>
  </mergeCells>
  <conditionalFormatting sqref="C4:O11 I16">
    <cfRule type="cellIs" dxfId="13" priority="1" operator="equal">
      <formula>0</formula>
    </cfRule>
  </conditionalFormatting>
  <conditionalFormatting sqref="C4:O11">
    <cfRule type="cellIs" dxfId="12" priority="2" operator="between">
      <formula>0</formula>
      <formula>20</formula>
    </cfRule>
  </conditionalFormatting>
  <conditionalFormatting sqref="C4:O11">
    <cfRule type="cellIs" dxfId="11" priority="3" operator="between">
      <formula>20</formula>
      <formula>40</formula>
    </cfRule>
  </conditionalFormatting>
  <conditionalFormatting sqref="C4:O11">
    <cfRule type="cellIs" dxfId="10" priority="4" operator="between">
      <formula>40</formula>
      <formula>60</formula>
    </cfRule>
  </conditionalFormatting>
  <conditionalFormatting sqref="C4:O11">
    <cfRule type="cellIs" dxfId="9" priority="5" operator="between">
      <formula>60</formula>
      <formula>80</formula>
    </cfRule>
  </conditionalFormatting>
  <conditionalFormatting sqref="C4:O11">
    <cfRule type="cellIs" dxfId="8" priority="6" operator="between">
      <formula>80</formula>
      <formula>100</formula>
    </cfRule>
  </conditionalFormatting>
  <conditionalFormatting sqref="I16">
    <cfRule type="cellIs" dxfId="7" priority="7" operator="equal">
      <formula>0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D34D-481D-496A-B65B-EE3A8BC9350E}">
  <sheetPr>
    <outlinePr summaryBelow="0" summaryRight="0"/>
  </sheetPr>
  <dimension ref="A1:O11"/>
  <sheetViews>
    <sheetView showGridLines="0" workbookViewId="0"/>
  </sheetViews>
  <sheetFormatPr defaultColWidth="14.42578125" defaultRowHeight="15.75" customHeight="1"/>
  <cols>
    <col min="1" max="1" width="5.7109375" style="1" customWidth="1"/>
    <col min="2" max="2" width="24.7109375" style="1" customWidth="1"/>
    <col min="3" max="15" width="5" style="1" customWidth="1"/>
    <col min="16" max="16384" width="14.42578125" style="1"/>
  </cols>
  <sheetData>
    <row r="1" spans="1:15" ht="15.75" customHeight="1">
      <c r="B1" s="119" t="s">
        <v>95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5" ht="13.9" thickBo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4.45" thickTop="1" thickBot="1">
      <c r="B3" s="3" t="s">
        <v>97</v>
      </c>
      <c r="C3" s="4" t="s">
        <v>90</v>
      </c>
      <c r="D3" s="5" t="s">
        <v>74</v>
      </c>
      <c r="E3" s="5" t="s">
        <v>75</v>
      </c>
      <c r="F3" s="5" t="s">
        <v>76</v>
      </c>
      <c r="G3" s="5" t="s">
        <v>77</v>
      </c>
      <c r="H3" s="5" t="s">
        <v>78</v>
      </c>
      <c r="I3" s="5" t="s">
        <v>79</v>
      </c>
      <c r="J3" s="5" t="s">
        <v>80</v>
      </c>
      <c r="K3" s="5" t="s">
        <v>81</v>
      </c>
      <c r="L3" s="5" t="s">
        <v>82</v>
      </c>
      <c r="M3" s="5" t="s">
        <v>93</v>
      </c>
      <c r="N3" s="5" t="s">
        <v>84</v>
      </c>
      <c r="O3" s="6" t="s">
        <v>85</v>
      </c>
    </row>
    <row r="4" spans="1:15" ht="13.9" thickTop="1">
      <c r="A4" s="2"/>
      <c r="B4" s="7" t="s">
        <v>53</v>
      </c>
      <c r="C4" s="8"/>
      <c r="D4" s="9"/>
      <c r="E4" s="9">
        <v>65</v>
      </c>
      <c r="F4" s="9"/>
      <c r="G4" s="9"/>
      <c r="H4" s="9"/>
      <c r="I4" s="9">
        <v>20</v>
      </c>
      <c r="J4" s="9"/>
      <c r="K4" s="9">
        <v>40</v>
      </c>
      <c r="L4" s="9">
        <v>15</v>
      </c>
      <c r="M4" s="9">
        <v>50</v>
      </c>
      <c r="N4" s="9"/>
      <c r="O4" s="10">
        <v>40</v>
      </c>
    </row>
    <row r="5" spans="1:15" ht="13.15">
      <c r="A5" s="2"/>
      <c r="B5" s="11" t="s">
        <v>57</v>
      </c>
      <c r="C5" s="12"/>
      <c r="D5" s="13"/>
      <c r="E5" s="14">
        <v>0</v>
      </c>
      <c r="F5" s="13"/>
      <c r="G5" s="13"/>
      <c r="H5" s="13"/>
      <c r="I5" s="13"/>
      <c r="J5" s="13"/>
      <c r="K5" s="13">
        <v>20</v>
      </c>
      <c r="L5" s="13"/>
      <c r="M5" s="13">
        <v>10</v>
      </c>
      <c r="N5" s="13">
        <v>30</v>
      </c>
      <c r="O5" s="15"/>
    </row>
    <row r="6" spans="1:15" ht="13.15">
      <c r="A6" s="2"/>
      <c r="B6" s="11" t="s">
        <v>59</v>
      </c>
      <c r="C6" s="12"/>
      <c r="D6" s="13"/>
      <c r="E6" s="14"/>
      <c r="F6" s="13"/>
      <c r="G6" s="13"/>
      <c r="H6" s="13"/>
      <c r="I6" s="13"/>
      <c r="J6" s="13"/>
      <c r="K6" s="13"/>
      <c r="L6" s="13"/>
      <c r="M6" s="13"/>
      <c r="N6" s="13"/>
      <c r="O6" s="15"/>
    </row>
    <row r="7" spans="1:15" ht="13.15">
      <c r="A7" s="2"/>
      <c r="B7" s="11" t="s">
        <v>61</v>
      </c>
      <c r="C7" s="12"/>
      <c r="D7" s="13"/>
      <c r="E7" s="14">
        <v>0</v>
      </c>
      <c r="F7" s="13"/>
      <c r="G7" s="13"/>
      <c r="H7" s="13">
        <v>65</v>
      </c>
      <c r="I7" s="13"/>
      <c r="J7" s="13">
        <v>30</v>
      </c>
      <c r="K7" s="13"/>
      <c r="L7" s="13"/>
      <c r="M7" s="13"/>
      <c r="N7" s="13"/>
      <c r="O7" s="15"/>
    </row>
    <row r="8" spans="1:15" ht="13.15">
      <c r="A8" s="2"/>
      <c r="B8" s="11" t="s">
        <v>94</v>
      </c>
      <c r="C8" s="12"/>
      <c r="D8" s="13"/>
      <c r="E8" s="14">
        <v>0</v>
      </c>
      <c r="F8" s="13"/>
      <c r="G8" s="13"/>
      <c r="H8" s="13"/>
      <c r="I8" s="13"/>
      <c r="J8" s="13"/>
      <c r="K8" s="13"/>
      <c r="L8" s="13">
        <v>30</v>
      </c>
      <c r="M8" s="13"/>
      <c r="N8" s="13"/>
      <c r="O8" s="15"/>
    </row>
    <row r="9" spans="1:15" ht="13.15">
      <c r="A9" s="2"/>
      <c r="B9" s="11" t="s">
        <v>67</v>
      </c>
      <c r="C9" s="12"/>
      <c r="D9" s="13"/>
      <c r="E9" s="14">
        <v>2</v>
      </c>
      <c r="F9" s="13"/>
      <c r="G9" s="13"/>
      <c r="H9" s="13">
        <v>8</v>
      </c>
      <c r="I9" s="13"/>
      <c r="J9" s="13"/>
      <c r="K9" s="13"/>
      <c r="L9" s="13"/>
      <c r="M9" s="13">
        <v>20</v>
      </c>
      <c r="N9" s="13">
        <v>20</v>
      </c>
      <c r="O9" s="15">
        <v>10</v>
      </c>
    </row>
    <row r="10" spans="1:15" ht="13.15">
      <c r="A10" s="2"/>
      <c r="B10" s="11" t="s">
        <v>69</v>
      </c>
      <c r="C10" s="12"/>
      <c r="D10" s="13"/>
      <c r="E10" s="13">
        <v>31</v>
      </c>
      <c r="F10" s="13"/>
      <c r="G10" s="13"/>
      <c r="H10" s="13">
        <v>25</v>
      </c>
      <c r="I10" s="13">
        <v>50</v>
      </c>
      <c r="J10" s="13">
        <v>40</v>
      </c>
      <c r="K10" s="13">
        <v>20</v>
      </c>
      <c r="L10" s="13">
        <v>30</v>
      </c>
      <c r="M10" s="13">
        <v>10</v>
      </c>
      <c r="N10" s="13">
        <v>20</v>
      </c>
      <c r="O10" s="15">
        <v>30</v>
      </c>
    </row>
    <row r="11" spans="1:15" ht="13.9" thickBot="1">
      <c r="A11" s="2"/>
      <c r="B11" s="16" t="s">
        <v>71</v>
      </c>
      <c r="C11" s="17"/>
      <c r="D11" s="18"/>
      <c r="E11" s="18">
        <v>2</v>
      </c>
      <c r="F11" s="18"/>
      <c r="G11" s="18"/>
      <c r="H11" s="18">
        <v>2</v>
      </c>
      <c r="I11" s="18">
        <v>30</v>
      </c>
      <c r="J11" s="18">
        <v>30</v>
      </c>
      <c r="K11" s="18">
        <v>20</v>
      </c>
      <c r="L11" s="18">
        <v>25</v>
      </c>
      <c r="M11" s="18">
        <v>10</v>
      </c>
      <c r="N11" s="18">
        <v>25</v>
      </c>
      <c r="O11" s="19">
        <v>20</v>
      </c>
    </row>
  </sheetData>
  <mergeCells count="1">
    <mergeCell ref="B1:O1"/>
  </mergeCells>
  <conditionalFormatting sqref="C4:O11">
    <cfRule type="cellIs" dxfId="6" priority="1" operator="equal">
      <formula>0</formula>
    </cfRule>
  </conditionalFormatting>
  <conditionalFormatting sqref="C4:O11">
    <cfRule type="cellIs" dxfId="5" priority="2" operator="between">
      <formula>0</formula>
      <formula>20</formula>
    </cfRule>
  </conditionalFormatting>
  <conditionalFormatting sqref="C4:O11">
    <cfRule type="cellIs" dxfId="4" priority="3" operator="between">
      <formula>20</formula>
      <formula>40</formula>
    </cfRule>
  </conditionalFormatting>
  <conditionalFormatting sqref="C4:O11">
    <cfRule type="cellIs" dxfId="3" priority="4" operator="between">
      <formula>40</formula>
      <formula>60</formula>
    </cfRule>
  </conditionalFormatting>
  <conditionalFormatting sqref="C4:O11">
    <cfRule type="cellIs" dxfId="2" priority="5" operator="between">
      <formula>60</formula>
      <formula>80</formula>
    </cfRule>
  </conditionalFormatting>
  <conditionalFormatting sqref="C4:O11">
    <cfRule type="cellIs" dxfId="1" priority="6" operator="between">
      <formula>80</formula>
      <formula>100</formula>
    </cfRule>
  </conditionalFormatting>
  <conditionalFormatting sqref="I16">
    <cfRule type="cellIs" dxfId="0" priority="7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DD55-F8D9-4944-AAA1-CA62AA4C8508}">
  <dimension ref="A1:V17"/>
  <sheetViews>
    <sheetView workbookViewId="0">
      <selection activeCell="T17" sqref="T17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102"/>
      <c r="U3" s="98"/>
      <c r="V3" s="47"/>
    </row>
    <row r="4" spans="1:22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48"/>
      <c r="T4" s="101"/>
      <c r="U4" s="100"/>
      <c r="V4" s="47"/>
    </row>
    <row r="5" spans="1:22">
      <c r="A5" s="40"/>
      <c r="B5" s="45"/>
      <c r="C5" s="55" t="s">
        <v>51</v>
      </c>
      <c r="D5" s="30">
        <v>5</v>
      </c>
      <c r="E5" s="30">
        <v>3.5</v>
      </c>
      <c r="F5" s="30">
        <v>5</v>
      </c>
      <c r="G5" s="30">
        <v>5</v>
      </c>
      <c r="H5" s="30">
        <v>5</v>
      </c>
      <c r="I5" s="30">
        <v>5</v>
      </c>
      <c r="J5" s="30">
        <v>5</v>
      </c>
      <c r="K5" s="30">
        <v>5</v>
      </c>
      <c r="L5" s="30">
        <v>5</v>
      </c>
      <c r="M5" s="30">
        <v>4</v>
      </c>
      <c r="N5" s="30">
        <v>5</v>
      </c>
      <c r="O5" s="31">
        <v>4.5</v>
      </c>
      <c r="P5" s="61">
        <f t="shared" ref="P5:P14" si="0">SUM(D5:O5)</f>
        <v>57</v>
      </c>
      <c r="Q5" s="62">
        <f>IF($P$5=0,"",SUM(P6:P14)/$P$5*100)</f>
        <v>99.999999999999986</v>
      </c>
      <c r="R5" s="28"/>
      <c r="S5" s="48"/>
      <c r="T5" s="101"/>
      <c r="U5" s="100"/>
      <c r="V5" s="47"/>
    </row>
    <row r="6" spans="1:22" ht="12.75" customHeight="1">
      <c r="A6" s="41"/>
      <c r="B6" s="46"/>
      <c r="C6" s="56" t="s">
        <v>57</v>
      </c>
      <c r="D6" s="33"/>
      <c r="E6" s="33">
        <v>2.68</v>
      </c>
      <c r="F6" s="33"/>
      <c r="G6" s="68">
        <v>3.5</v>
      </c>
      <c r="H6" s="33"/>
      <c r="I6" s="33"/>
      <c r="J6" s="33"/>
      <c r="K6" s="33"/>
      <c r="L6" s="33"/>
      <c r="M6" s="33"/>
      <c r="N6" s="33"/>
      <c r="O6" s="34"/>
      <c r="P6" s="63">
        <f t="shared" si="0"/>
        <v>6.18</v>
      </c>
      <c r="Q6" s="64">
        <f t="shared" ref="Q6:Q14" si="1">IF($P$5=0,0,P6/$P$5*100)</f>
        <v>10.842105263157894</v>
      </c>
      <c r="R6" s="28"/>
      <c r="S6" s="110"/>
      <c r="T6" s="114" t="s">
        <v>86</v>
      </c>
      <c r="U6" s="100"/>
      <c r="V6" s="47"/>
    </row>
    <row r="7" spans="1:22">
      <c r="A7" s="41"/>
      <c r="B7" s="46"/>
      <c r="C7" s="56" t="s">
        <v>87</v>
      </c>
      <c r="D7" s="33">
        <v>2.5</v>
      </c>
      <c r="E7" s="33"/>
      <c r="F7" s="33">
        <v>2</v>
      </c>
      <c r="G7" s="33">
        <v>0.5</v>
      </c>
      <c r="H7" s="33"/>
      <c r="I7" s="33">
        <v>1</v>
      </c>
      <c r="J7" s="33"/>
      <c r="K7" s="33">
        <v>4</v>
      </c>
      <c r="L7" s="33">
        <v>2.5</v>
      </c>
      <c r="M7" s="33">
        <v>1.5</v>
      </c>
      <c r="N7" s="33">
        <v>4</v>
      </c>
      <c r="O7" s="34">
        <v>2</v>
      </c>
      <c r="P7" s="63">
        <f t="shared" si="0"/>
        <v>20</v>
      </c>
      <c r="Q7" s="64">
        <f t="shared" si="1"/>
        <v>35.087719298245609</v>
      </c>
      <c r="R7" s="28"/>
      <c r="S7" s="111"/>
      <c r="T7" s="115"/>
      <c r="U7" s="100"/>
      <c r="V7" s="47"/>
    </row>
    <row r="8" spans="1:22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1"/>
      <c r="T8" s="115"/>
      <c r="U8" s="100"/>
      <c r="V8" s="47"/>
    </row>
    <row r="9" spans="1:22">
      <c r="A9" s="41"/>
      <c r="B9" s="46"/>
      <c r="C9" s="56" t="s">
        <v>61</v>
      </c>
      <c r="D9" s="33"/>
      <c r="E9" s="33"/>
      <c r="F9" s="33"/>
      <c r="G9" s="33"/>
      <c r="H9" s="33">
        <v>4</v>
      </c>
      <c r="I9" s="33"/>
      <c r="J9" s="33">
        <v>2.5</v>
      </c>
      <c r="K9" s="33"/>
      <c r="L9" s="33"/>
      <c r="M9" s="33"/>
      <c r="N9" s="33"/>
      <c r="O9" s="34"/>
      <c r="P9" s="63">
        <f t="shared" si="0"/>
        <v>6.5</v>
      </c>
      <c r="Q9" s="64">
        <f t="shared" si="1"/>
        <v>11.403508771929824</v>
      </c>
      <c r="R9" s="28"/>
      <c r="S9" s="111"/>
      <c r="T9" s="115"/>
      <c r="U9" s="100"/>
      <c r="V9" s="47"/>
    </row>
    <row r="10" spans="1:22">
      <c r="A10" s="41"/>
      <c r="B10" s="46"/>
      <c r="C10" s="56" t="s">
        <v>63</v>
      </c>
      <c r="D10" s="33"/>
      <c r="E10" s="33">
        <v>0.2</v>
      </c>
      <c r="F10" s="33">
        <v>0.8</v>
      </c>
      <c r="G10" s="33"/>
      <c r="H10" s="33"/>
      <c r="I10" s="33">
        <v>3</v>
      </c>
      <c r="J10" s="33"/>
      <c r="K10" s="33"/>
      <c r="L10" s="33"/>
      <c r="M10" s="33"/>
      <c r="N10" s="33"/>
      <c r="O10" s="34"/>
      <c r="P10" s="63">
        <f t="shared" si="0"/>
        <v>4</v>
      </c>
      <c r="Q10" s="64">
        <f t="shared" si="1"/>
        <v>7.0175438596491224</v>
      </c>
      <c r="R10" s="28"/>
      <c r="S10" s="111"/>
      <c r="T10" s="115"/>
      <c r="U10" s="100"/>
      <c r="V10" s="47"/>
    </row>
    <row r="11" spans="1:22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>
        <v>0.8</v>
      </c>
      <c r="K11" s="33"/>
      <c r="L11" s="33"/>
      <c r="M11" s="33"/>
      <c r="N11" s="33"/>
      <c r="O11" s="34"/>
      <c r="P11" s="63">
        <f t="shared" si="0"/>
        <v>0.8</v>
      </c>
      <c r="Q11" s="64">
        <f t="shared" si="1"/>
        <v>1.4035087719298245</v>
      </c>
      <c r="R11" s="28"/>
      <c r="S11" s="111"/>
      <c r="T11" s="115"/>
      <c r="U11" s="100"/>
      <c r="V11" s="47"/>
    </row>
    <row r="12" spans="1:22">
      <c r="A12" s="41"/>
      <c r="B12" s="46"/>
      <c r="C12" s="56" t="s">
        <v>67</v>
      </c>
      <c r="D12" s="33">
        <v>2</v>
      </c>
      <c r="E12" s="33">
        <v>0.35</v>
      </c>
      <c r="F12" s="33">
        <v>0.8</v>
      </c>
      <c r="G12" s="33"/>
      <c r="H12" s="33">
        <v>0.3</v>
      </c>
      <c r="I12" s="33">
        <v>0.25</v>
      </c>
      <c r="J12" s="33">
        <v>0.8</v>
      </c>
      <c r="K12" s="33">
        <v>0.2</v>
      </c>
      <c r="L12" s="33"/>
      <c r="M12" s="33"/>
      <c r="N12" s="33"/>
      <c r="O12" s="34">
        <v>0.7</v>
      </c>
      <c r="P12" s="63">
        <f t="shared" si="0"/>
        <v>5.4</v>
      </c>
      <c r="Q12" s="64">
        <f t="shared" si="1"/>
        <v>9.4736842105263168</v>
      </c>
      <c r="R12" s="28"/>
      <c r="S12" s="111"/>
      <c r="T12" s="115"/>
      <c r="U12" s="100"/>
      <c r="V12" s="47"/>
    </row>
    <row r="13" spans="1:22">
      <c r="A13" s="41"/>
      <c r="B13" s="46"/>
      <c r="C13" s="56" t="s">
        <v>69</v>
      </c>
      <c r="D13" s="33">
        <v>0.5</v>
      </c>
      <c r="E13" s="33">
        <v>0.27</v>
      </c>
      <c r="F13" s="33">
        <v>0.6</v>
      </c>
      <c r="G13" s="33">
        <v>1</v>
      </c>
      <c r="H13" s="33">
        <v>0.5</v>
      </c>
      <c r="I13" s="33">
        <v>0.5</v>
      </c>
      <c r="J13" s="33">
        <v>0.9</v>
      </c>
      <c r="K13" s="33">
        <v>0.7</v>
      </c>
      <c r="L13" s="33">
        <v>0.7</v>
      </c>
      <c r="M13" s="33">
        <v>0.5</v>
      </c>
      <c r="N13" s="33">
        <v>1</v>
      </c>
      <c r="O13" s="34">
        <v>1.8</v>
      </c>
      <c r="P13" s="63">
        <f t="shared" si="0"/>
        <v>8.9700000000000006</v>
      </c>
      <c r="Q13" s="64">
        <f t="shared" si="1"/>
        <v>15.736842105263161</v>
      </c>
      <c r="R13" s="28"/>
      <c r="S13" s="111"/>
      <c r="T13" s="115"/>
      <c r="U13" s="100"/>
      <c r="V13" s="47"/>
    </row>
    <row r="14" spans="1:22">
      <c r="A14" s="41"/>
      <c r="B14" s="46"/>
      <c r="C14" s="57" t="s">
        <v>71</v>
      </c>
      <c r="D14" s="59"/>
      <c r="E14" s="59"/>
      <c r="F14" s="59">
        <v>0.8</v>
      </c>
      <c r="G14" s="59"/>
      <c r="H14" s="59">
        <v>0.2</v>
      </c>
      <c r="I14" s="59">
        <v>0.25</v>
      </c>
      <c r="J14" s="59"/>
      <c r="K14" s="59">
        <v>0.1</v>
      </c>
      <c r="L14" s="59">
        <v>1.8</v>
      </c>
      <c r="M14" s="59">
        <v>2</v>
      </c>
      <c r="N14" s="59"/>
      <c r="O14" s="60"/>
      <c r="P14" s="65">
        <f t="shared" si="0"/>
        <v>5.15</v>
      </c>
      <c r="Q14" s="66">
        <f t="shared" si="1"/>
        <v>9.0350877192982466</v>
      </c>
      <c r="R14" s="28"/>
      <c r="S14" s="112"/>
      <c r="T14" s="116"/>
      <c r="U14" s="100"/>
      <c r="V14" s="47"/>
    </row>
    <row r="15" spans="1:22">
      <c r="A15" s="42"/>
      <c r="B15" s="28"/>
      <c r="C15" s="35"/>
      <c r="D15" s="67">
        <f t="shared" ref="D15:O15" si="2">SUM(D6:D14)</f>
        <v>5</v>
      </c>
      <c r="E15" s="67">
        <f t="shared" si="2"/>
        <v>3.5000000000000004</v>
      </c>
      <c r="F15" s="67">
        <f t="shared" si="2"/>
        <v>4.9999999999999991</v>
      </c>
      <c r="G15" s="67">
        <f t="shared" si="2"/>
        <v>5</v>
      </c>
      <c r="H15" s="67">
        <f t="shared" si="2"/>
        <v>5</v>
      </c>
      <c r="I15" s="67">
        <f t="shared" si="2"/>
        <v>5</v>
      </c>
      <c r="J15" s="67">
        <f t="shared" si="2"/>
        <v>5</v>
      </c>
      <c r="K15" s="67">
        <f t="shared" si="2"/>
        <v>5</v>
      </c>
      <c r="L15" s="67">
        <f t="shared" si="2"/>
        <v>5</v>
      </c>
      <c r="M15" s="67">
        <f t="shared" si="2"/>
        <v>4</v>
      </c>
      <c r="N15" s="67">
        <f t="shared" si="2"/>
        <v>5</v>
      </c>
      <c r="O15" s="67">
        <f t="shared" si="2"/>
        <v>4.5</v>
      </c>
      <c r="P15" s="35"/>
      <c r="Q15" s="35"/>
      <c r="R15" s="27"/>
      <c r="S15" s="48"/>
      <c r="T15" s="101"/>
      <c r="U15" s="100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48"/>
      <c r="T16" s="101"/>
      <c r="U16" s="101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103"/>
      <c r="U17" s="99"/>
    </row>
  </sheetData>
  <mergeCells count="4">
    <mergeCell ref="C2:R2"/>
    <mergeCell ref="S6:S14"/>
    <mergeCell ref="T6:T14"/>
    <mergeCell ref="C17:R17"/>
  </mergeCells>
  <conditionalFormatting sqref="D6:D14">
    <cfRule type="expression" dxfId="6525" priority="33">
      <formula>AND((D6/$D$5)&gt;0,(D6/$D$5)&lt;=0.2)</formula>
    </cfRule>
  </conditionalFormatting>
  <conditionalFormatting sqref="D6:D14">
    <cfRule type="expression" dxfId="6524" priority="34">
      <formula>AND((D6/$D$5)&gt;0.2,(D6/$D$5)&lt;=0.4)</formula>
    </cfRule>
  </conditionalFormatting>
  <conditionalFormatting sqref="D6:D14">
    <cfRule type="expression" dxfId="6523" priority="35">
      <formula>AND((D6/$D$5)&gt;0.4,(D6/$D$5)&lt;=0.6)</formula>
    </cfRule>
  </conditionalFormatting>
  <conditionalFormatting sqref="D6:D14">
    <cfRule type="expression" dxfId="6522" priority="36">
      <formula>AND((D6/$D$5)&gt;0.6,(D6/$D$5)&lt;=0.8)</formula>
    </cfRule>
  </conditionalFormatting>
  <conditionalFormatting sqref="D6:D14">
    <cfRule type="expression" dxfId="6521" priority="37">
      <formula>(D6/$D$5)&gt;0.8</formula>
    </cfRule>
  </conditionalFormatting>
  <conditionalFormatting sqref="E6:E14">
    <cfRule type="expression" dxfId="6520" priority="38">
      <formula>AND((E6/$E$5)&gt;0.2,(E6/$E$5)&lt;=0.4)</formula>
    </cfRule>
  </conditionalFormatting>
  <conditionalFormatting sqref="E6:E14">
    <cfRule type="expression" dxfId="6519" priority="39">
      <formula>AND((E6/$E$5)*100&gt;0,(E6/$E$5)*100&lt;=20)</formula>
    </cfRule>
  </conditionalFormatting>
  <conditionalFormatting sqref="E6:E14">
    <cfRule type="expression" dxfId="6518" priority="40">
      <formula>AND((E6/$E$5)*100&gt;40,(E6/$E$5)*100&lt;=60)</formula>
    </cfRule>
  </conditionalFormatting>
  <conditionalFormatting sqref="E6:E14">
    <cfRule type="expression" dxfId="6517" priority="41">
      <formula>AND((E6/$E$5)*100&gt;60,(E6/$E$5)*100&lt;=80)</formula>
    </cfRule>
  </conditionalFormatting>
  <conditionalFormatting sqref="E6:E14">
    <cfRule type="expression" dxfId="6516" priority="42">
      <formula>(E6/$E$5)&gt;0.8</formula>
    </cfRule>
  </conditionalFormatting>
  <conditionalFormatting sqref="F7:F14">
    <cfRule type="expression" dxfId="6515" priority="43">
      <formula>AND((F7/$F$5)&gt;0,(F7/$F$5)&lt;=0.2)</formula>
    </cfRule>
  </conditionalFormatting>
  <conditionalFormatting sqref="F7:F14">
    <cfRule type="expression" dxfId="6514" priority="44">
      <formula>AND((F7/$F$5)&gt;0.2,(F7/$F$5)&lt;=0.4)</formula>
    </cfRule>
  </conditionalFormatting>
  <conditionalFormatting sqref="F7:F14">
    <cfRule type="expression" dxfId="6513" priority="45">
      <formula>AND((F7/$F$5)&gt;0.4,(F7/$F$5)&lt;=0.6)</formula>
    </cfRule>
  </conditionalFormatting>
  <conditionalFormatting sqref="F7:F14">
    <cfRule type="expression" dxfId="6512" priority="46">
      <formula>AND((F7/$F$5)&gt;0.6,(F7/$F$5)*100&lt;=0.8)</formula>
    </cfRule>
  </conditionalFormatting>
  <conditionalFormatting sqref="F7:F14">
    <cfRule type="expression" dxfId="6511" priority="47">
      <formula>(F7/$F$5)&gt;0.8</formula>
    </cfRule>
  </conditionalFormatting>
  <conditionalFormatting sqref="G6:G14">
    <cfRule type="expression" dxfId="6510" priority="48">
      <formula>AND((G6/$G$5)&gt;0,(G6/$G$5)&lt;=0.2)</formula>
    </cfRule>
  </conditionalFormatting>
  <conditionalFormatting sqref="G6:G14">
    <cfRule type="expression" dxfId="6509" priority="49">
      <formula>AND((G6/$G$5)&gt;0.2,(G6/$G$5)&lt;=0.4)</formula>
    </cfRule>
  </conditionalFormatting>
  <conditionalFormatting sqref="G6:G14">
    <cfRule type="expression" dxfId="6508" priority="50">
      <formula>AND((G6/$G$5)&gt;0.4,(G6/$G$5)&lt;=0.6)</formula>
    </cfRule>
  </conditionalFormatting>
  <conditionalFormatting sqref="G6:G14">
    <cfRule type="expression" dxfId="6507" priority="51">
      <formula>AND((G6/$G$5)&gt;0.6,(G6/$G$5)&lt;=0.8)</formula>
    </cfRule>
  </conditionalFormatting>
  <conditionalFormatting sqref="G6:G14">
    <cfRule type="expression" dxfId="6506" priority="52">
      <formula>(G6/$G$5)&gt;0.8</formula>
    </cfRule>
  </conditionalFormatting>
  <conditionalFormatting sqref="M13:O13 G6:O6 D7:O12 D13:K13 D14:O14 D6:E6">
    <cfRule type="containsBlanks" dxfId="6505" priority="53">
      <formula>LEN(TRIM(D6))=0</formula>
    </cfRule>
  </conditionalFormatting>
  <conditionalFormatting sqref="H6:H14">
    <cfRule type="expression" dxfId="6504" priority="54">
      <formula>AND((H6/$H$5)&gt;0,(H6/$H$5)&lt;=0.2)</formula>
    </cfRule>
  </conditionalFormatting>
  <conditionalFormatting sqref="H6:H14">
    <cfRule type="expression" dxfId="6503" priority="55">
      <formula>AND((H6/$H$5)&gt;0.2,(H6/$H$5)&lt;=0.4)</formula>
    </cfRule>
  </conditionalFormatting>
  <conditionalFormatting sqref="H6:H14">
    <cfRule type="expression" dxfId="6502" priority="56">
      <formula>AND((H6/$H$5)&gt;0.4,(H6/$H$5)&lt;=0.6)</formula>
    </cfRule>
  </conditionalFormatting>
  <conditionalFormatting sqref="H6:H14">
    <cfRule type="expression" dxfId="6501" priority="57">
      <formula>AND((H6/$H$5)&gt;0.6,(H6/$H$5)&lt;=0.8)</formula>
    </cfRule>
  </conditionalFormatting>
  <conditionalFormatting sqref="H6:H14">
    <cfRule type="expression" dxfId="6500" priority="58">
      <formula>(H6/$H$5)&gt;0.8</formula>
    </cfRule>
  </conditionalFormatting>
  <conditionalFormatting sqref="I6:I14">
    <cfRule type="expression" dxfId="6499" priority="59">
      <formula>AND((I6/$I$5)&gt;0,(I6/$I$5)&lt;=0.2)</formula>
    </cfRule>
  </conditionalFormatting>
  <conditionalFormatting sqref="I6:I14">
    <cfRule type="expression" dxfId="6498" priority="60">
      <formula>AND((I6/$I$5)&gt;0.2,(I6/$I$5)&lt;=0.4)</formula>
    </cfRule>
  </conditionalFormatting>
  <conditionalFormatting sqref="I6:I14">
    <cfRule type="expression" dxfId="6497" priority="61">
      <formula>AND((I6/$I$5)&gt;0.4,(I6/$I$5)&lt;=0.62)</formula>
    </cfRule>
  </conditionalFormatting>
  <conditionalFormatting sqref="I6:I14">
    <cfRule type="expression" dxfId="6496" priority="62">
      <formula>AND((I6/$I$5)&gt;0.6,(I6/$I$5)&lt;=0.8)</formula>
    </cfRule>
  </conditionalFormatting>
  <conditionalFormatting sqref="I6:I14">
    <cfRule type="expression" dxfId="6495" priority="63">
      <formula>(I6/$I$5)&gt;0.8</formula>
    </cfRule>
  </conditionalFormatting>
  <conditionalFormatting sqref="J6:J14">
    <cfRule type="expression" dxfId="6494" priority="64">
      <formula>AND((J6/$J$5)&gt;0,(J6/$J$5)&lt;=0.2)</formula>
    </cfRule>
  </conditionalFormatting>
  <conditionalFormatting sqref="J6:J14">
    <cfRule type="expression" dxfId="6493" priority="65">
      <formula>AND((J6/$J$5)&gt;0.2,(J6/$J$5)&lt;=0.4)</formula>
    </cfRule>
  </conditionalFormatting>
  <conditionalFormatting sqref="J6:J14">
    <cfRule type="expression" dxfId="6492" priority="66">
      <formula>AND((J6/$J$5)&gt;0.4,(J6/$J$5)&lt;=0.6)</formula>
    </cfRule>
  </conditionalFormatting>
  <conditionalFormatting sqref="J6:J14">
    <cfRule type="expression" dxfId="6491" priority="67">
      <formula>AND((J6/$J$5)&gt;0.6,(J6/$J$5)&lt;=0.8)</formula>
    </cfRule>
  </conditionalFormatting>
  <conditionalFormatting sqref="J6:J14">
    <cfRule type="expression" dxfId="6490" priority="68">
      <formula>(J6/$J$5)&gt;0.8</formula>
    </cfRule>
  </conditionalFormatting>
  <conditionalFormatting sqref="K6:K14">
    <cfRule type="expression" dxfId="6489" priority="69">
      <formula>AND((K6/$K$5)&gt;0,(K6/$K$5)&lt;=0.2)</formula>
    </cfRule>
  </conditionalFormatting>
  <conditionalFormatting sqref="K6:K14">
    <cfRule type="expression" dxfId="6488" priority="70">
      <formula>AND((K6/$K$5)&gt;0.2,(K6/$K$5)&lt;=0.4)</formula>
    </cfRule>
  </conditionalFormatting>
  <conditionalFormatting sqref="K6:K14">
    <cfRule type="expression" dxfId="6487" priority="71">
      <formula>AND((K6/$K$5)&gt;0.4,(K6/$K$5)&lt;=0.6)</formula>
    </cfRule>
  </conditionalFormatting>
  <conditionalFormatting sqref="K6:K14">
    <cfRule type="expression" dxfId="6486" priority="72">
      <formula>AND((K6/$K$5)&gt;0.6,(K6/$K$5)&lt;=0.8)</formula>
    </cfRule>
  </conditionalFormatting>
  <conditionalFormatting sqref="K6:K14">
    <cfRule type="expression" dxfId="6485" priority="73">
      <formula>(K6/$K$5)&gt;0.8</formula>
    </cfRule>
  </conditionalFormatting>
  <conditionalFormatting sqref="L6:L12 L14">
    <cfRule type="expression" dxfId="6484" priority="74">
      <formula>AND((L6/$L$5)&gt;0,(L6/$L$5)&lt;=0.2)</formula>
    </cfRule>
  </conditionalFormatting>
  <conditionalFormatting sqref="L6:L12 L14">
    <cfRule type="expression" dxfId="6483" priority="75">
      <formula>AND((L6/$L$5)&gt;0.2,(L6/$L$5)&lt;=0.4)</formula>
    </cfRule>
  </conditionalFormatting>
  <conditionalFormatting sqref="L6:L12 L14">
    <cfRule type="expression" dxfId="6482" priority="76">
      <formula>AND((L6/$L$5)&gt;0.4,(L6/$L$5)&lt;=0.6)</formula>
    </cfRule>
  </conditionalFormatting>
  <conditionalFormatting sqref="L6:L12 L14">
    <cfRule type="expression" dxfId="6481" priority="77">
      <formula>AND((L6/$L$5)&gt;0.6,(L6/$L$5)&lt;=0.8)</formula>
    </cfRule>
  </conditionalFormatting>
  <conditionalFormatting sqref="L6:L12 L14">
    <cfRule type="expression" dxfId="6480" priority="78">
      <formula>(L6/$L$5)&gt;0.8</formula>
    </cfRule>
  </conditionalFormatting>
  <conditionalFormatting sqref="M6:M14">
    <cfRule type="expression" dxfId="6479" priority="79">
      <formula>AND((M6/$M$5)&gt;0,(M6/$M$5)&lt;=0.2)</formula>
    </cfRule>
  </conditionalFormatting>
  <conditionalFormatting sqref="M6:M14">
    <cfRule type="expression" dxfId="6478" priority="80">
      <formula>AND((M6/$M$5)&gt;0.2,(M6/$M$5)&lt;=0.4)</formula>
    </cfRule>
  </conditionalFormatting>
  <conditionalFormatting sqref="M6:M14">
    <cfRule type="expression" dxfId="6477" priority="81">
      <formula>AND((M6/$M$5)&gt;0.4,(M6/$M$5)&lt;=0.6)</formula>
    </cfRule>
  </conditionalFormatting>
  <conditionalFormatting sqref="M6:M14">
    <cfRule type="expression" dxfId="6476" priority="82">
      <formula>AND((M6/$M$5)&gt;0.6,(M6/$M$5)&lt;=0.8)</formula>
    </cfRule>
  </conditionalFormatting>
  <conditionalFormatting sqref="M6:M14">
    <cfRule type="expression" dxfId="6475" priority="83">
      <formula>(M6/$M$5)&gt;0.8</formula>
    </cfRule>
  </conditionalFormatting>
  <conditionalFormatting sqref="N6:N14">
    <cfRule type="expression" dxfId="6474" priority="84">
      <formula>AND((N6/$N$5)&gt;0,(N6/$N$5)&lt;=0.2)</formula>
    </cfRule>
  </conditionalFormatting>
  <conditionalFormatting sqref="N6:N14">
    <cfRule type="expression" dxfId="6473" priority="85">
      <formula>AND((N6/$N$5)&gt;0.2,(N6/$N$5)&lt;=0.4)</formula>
    </cfRule>
  </conditionalFormatting>
  <conditionalFormatting sqref="N6:N14">
    <cfRule type="expression" dxfId="6472" priority="86">
      <formula>AND((N6/$N$5)&gt;0.4,(N6/$N$5)&lt;=0.6)</formula>
    </cfRule>
  </conditionalFormatting>
  <conditionalFormatting sqref="N6:N14">
    <cfRule type="expression" dxfId="6471" priority="87">
      <formula>AND((N6/$N$5)&gt;0.6,(N6/$N$5)&lt;=0.8)</formula>
    </cfRule>
  </conditionalFormatting>
  <conditionalFormatting sqref="N6:N14">
    <cfRule type="expression" dxfId="6470" priority="88">
      <formula>(N6/$N$5)&gt;0.8</formula>
    </cfRule>
  </conditionalFormatting>
  <conditionalFormatting sqref="O6:O14">
    <cfRule type="expression" dxfId="6469" priority="89">
      <formula>AND((O6/$O$5)&gt;0,(O6/$O$5)&lt;=0.2)</formula>
    </cfRule>
  </conditionalFormatting>
  <conditionalFormatting sqref="O6:O14">
    <cfRule type="expression" dxfId="6468" priority="90">
      <formula>AND((O6/$O$5)&gt;0.2,(O6/$O$5)&lt;=0.4)</formula>
    </cfRule>
  </conditionalFormatting>
  <conditionalFormatting sqref="O6:O14">
    <cfRule type="expression" dxfId="6467" priority="91">
      <formula>AND((O6/$O$5)&gt;0.4,(O6/$O$5)&lt;=0.6)</formula>
    </cfRule>
  </conditionalFormatting>
  <conditionalFormatting sqref="O6:O14">
    <cfRule type="expression" dxfId="6466" priority="92">
      <formula>AND((O6/$O$5)&gt;0.6,(O6/$O$5)&lt;=0.8)</formula>
    </cfRule>
  </conditionalFormatting>
  <conditionalFormatting sqref="O6:O14">
    <cfRule type="expression" dxfId="6465" priority="93">
      <formula>(O6/$O$5)&gt;0.8</formula>
    </cfRule>
  </conditionalFormatting>
  <conditionalFormatting sqref="P5:Q14">
    <cfRule type="containsBlanks" dxfId="6464" priority="94">
      <formula>LEN(TRIM(P5))=0</formula>
    </cfRule>
  </conditionalFormatting>
  <conditionalFormatting sqref="P6:Q14 M13:O13 G6:O6 D5:O5 D13:K13 D14:O14 D7:O12 D6:E6">
    <cfRule type="cellIs" dxfId="6463" priority="95" operator="equal">
      <formula>0</formula>
    </cfRule>
  </conditionalFormatting>
  <conditionalFormatting sqref="Q5">
    <cfRule type="cellIs" dxfId="6462" priority="32" operator="greaterThan">
      <formula>100</formula>
    </cfRule>
  </conditionalFormatting>
  <conditionalFormatting sqref="Q5">
    <cfRule type="cellIs" dxfId="6461" priority="31" operator="lessThan">
      <formula>100</formula>
    </cfRule>
  </conditionalFormatting>
  <conditionalFormatting sqref="Q6:Q14">
    <cfRule type="top10" dxfId="6460" priority="30" rank="3"/>
  </conditionalFormatting>
  <conditionalFormatting sqref="F12">
    <cfRule type="expression" dxfId="6459" priority="25">
      <formula>AND((F12/$H$5)&gt;0,(F12/$H$5)&lt;=0.2)</formula>
    </cfRule>
  </conditionalFormatting>
  <conditionalFormatting sqref="F12">
    <cfRule type="expression" dxfId="6458" priority="26">
      <formula>AND((F12/$H$5)&gt;0.2,(F12/$H$5)&lt;=0.4)</formula>
    </cfRule>
  </conditionalFormatting>
  <conditionalFormatting sqref="F12">
    <cfRule type="expression" dxfId="6457" priority="27">
      <formula>AND((F12/$H$5)&gt;0.4,(F12/$H$5)&lt;=0.6)</formula>
    </cfRule>
  </conditionalFormatting>
  <conditionalFormatting sqref="F12">
    <cfRule type="expression" dxfId="6456" priority="28">
      <formula>AND((F12/$H$5)&gt;0.6,(F12/$H$5)&lt;=0.8)</formula>
    </cfRule>
  </conditionalFormatting>
  <conditionalFormatting sqref="F12">
    <cfRule type="expression" dxfId="6455" priority="29">
      <formula>(F12/$H$5)&gt;0.8</formula>
    </cfRule>
  </conditionalFormatting>
  <conditionalFormatting sqref="F12">
    <cfRule type="expression" dxfId="6454" priority="20">
      <formula>AND((F12/$D$5)&gt;0,(F12/$D$5)&lt;=0.2)</formula>
    </cfRule>
  </conditionalFormatting>
  <conditionalFormatting sqref="F12">
    <cfRule type="expression" dxfId="6453" priority="21">
      <formula>AND((F12/$D$5)&gt;0.2,(F12/$D$5)&lt;=0.4)</formula>
    </cfRule>
  </conditionalFormatting>
  <conditionalFormatting sqref="F12">
    <cfRule type="expression" dxfId="6452" priority="22">
      <formula>AND((F12/$D$5)&gt;0.4,(F12/$D$5)&lt;=0.6)</formula>
    </cfRule>
  </conditionalFormatting>
  <conditionalFormatting sqref="F12">
    <cfRule type="expression" dxfId="6451" priority="23">
      <formula>AND((F12/$D$5)&gt;0.6,(F12/$D$5)&lt;=0.8)</formula>
    </cfRule>
  </conditionalFormatting>
  <conditionalFormatting sqref="F12">
    <cfRule type="expression" dxfId="6450" priority="24">
      <formula>(F12/$D$5)&gt;0.8</formula>
    </cfRule>
  </conditionalFormatting>
  <conditionalFormatting sqref="L13">
    <cfRule type="containsBlanks" dxfId="6449" priority="13">
      <formula>LEN(TRIM(L13))=0</formula>
    </cfRule>
  </conditionalFormatting>
  <conditionalFormatting sqref="L13">
    <cfRule type="expression" dxfId="6448" priority="14">
      <formula>AND((L13/$L$5)&gt;0,(L13/$L$5)&lt;=0.2)</formula>
    </cfRule>
  </conditionalFormatting>
  <conditionalFormatting sqref="L13">
    <cfRule type="expression" dxfId="6447" priority="15">
      <formula>AND((L13/$L$5)&gt;0.2,(L13/$L$5)&lt;=0.4)</formula>
    </cfRule>
  </conditionalFormatting>
  <conditionalFormatting sqref="L13">
    <cfRule type="expression" dxfId="6446" priority="16">
      <formula>AND((L13/$L$5)&gt;0.4,(L13/$L$5)&lt;=0.6)</formula>
    </cfRule>
  </conditionalFormatting>
  <conditionalFormatting sqref="L13">
    <cfRule type="expression" dxfId="6445" priority="17">
      <formula>AND((L13/$L$5)&gt;0.6,(L13/$L$5)&lt;=0.8)</formula>
    </cfRule>
  </conditionalFormatting>
  <conditionalFormatting sqref="L13">
    <cfRule type="expression" dxfId="6444" priority="18">
      <formula>(L13/$L$5)&gt;0.8</formula>
    </cfRule>
  </conditionalFormatting>
  <conditionalFormatting sqref="L13">
    <cfRule type="cellIs" dxfId="6443" priority="19" operator="equal">
      <formula>0</formula>
    </cfRule>
  </conditionalFormatting>
  <conditionalFormatting sqref="L14">
    <cfRule type="expression" dxfId="6442" priority="8">
      <formula>AND((L14/$K$5)&gt;0,(L14/$K$5)&lt;=0.2)</formula>
    </cfRule>
  </conditionalFormatting>
  <conditionalFormatting sqref="L14">
    <cfRule type="expression" dxfId="6441" priority="9">
      <formula>AND((L14/$K$5)&gt;0.2,(L14/$K$5)&lt;=0.4)</formula>
    </cfRule>
  </conditionalFormatting>
  <conditionalFormatting sqref="L14">
    <cfRule type="expression" dxfId="6440" priority="10">
      <formula>AND((L14/$K$5)&gt;0.4,(L14/$K$5)&lt;=0.6)</formula>
    </cfRule>
  </conditionalFormatting>
  <conditionalFormatting sqref="L14">
    <cfRule type="expression" dxfId="6439" priority="11">
      <formula>AND((L14/$K$5)&gt;0.6,(L14/$K$5)&lt;=0.8)</formula>
    </cfRule>
  </conditionalFormatting>
  <conditionalFormatting sqref="L14">
    <cfRule type="expression" dxfId="6438" priority="12">
      <formula>(L14/$K$5)&gt;0.8</formula>
    </cfRule>
  </conditionalFormatting>
  <conditionalFormatting sqref="F6">
    <cfRule type="containsBlanks" dxfId="6437" priority="1">
      <formula>LEN(TRIM(F6))=0</formula>
    </cfRule>
  </conditionalFormatting>
  <conditionalFormatting sqref="F6">
    <cfRule type="expression" dxfId="6436" priority="2">
      <formula>AND((F6/$I$5)&gt;0,(F6/$I$5)&lt;=0.2)</formula>
    </cfRule>
  </conditionalFormatting>
  <conditionalFormatting sqref="F6">
    <cfRule type="expression" dxfId="6435" priority="3">
      <formula>AND((F6/$I$5)&gt;0.2,(F6/$I$5)&lt;=0.4)</formula>
    </cfRule>
  </conditionalFormatting>
  <conditionalFormatting sqref="F6">
    <cfRule type="expression" dxfId="6434" priority="4">
      <formula>AND((F6/$I$5)&gt;0.4,(F6/$I$5)&lt;=0.62)</formula>
    </cfRule>
  </conditionalFormatting>
  <conditionalFormatting sqref="F6">
    <cfRule type="expression" dxfId="6433" priority="5">
      <formula>AND((F6/$I$5)&gt;0.6,(F6/$I$5)&lt;=0.8)</formula>
    </cfRule>
  </conditionalFormatting>
  <conditionalFormatting sqref="F6">
    <cfRule type="expression" dxfId="6432" priority="6">
      <formula>(F6/$I$5)&gt;0.8</formula>
    </cfRule>
  </conditionalFormatting>
  <conditionalFormatting sqref="F6">
    <cfRule type="cellIs" dxfId="6431" priority="7" operator="equal">
      <formula>0</formula>
    </cfRule>
  </conditionalFormatting>
  <conditionalFormatting sqref="D15:O15">
    <cfRule type="cellIs" dxfId="6430" priority="96" operator="greaterThan">
      <formula>D5</formula>
    </cfRule>
  </conditionalFormatting>
  <conditionalFormatting sqref="D15:O15">
    <cfRule type="cellIs" dxfId="6429" priority="97" operator="lessThan">
      <formula>D5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EB4-3027-4489-86C1-29A6C79F8E4D}">
  <dimension ref="A1:V17"/>
  <sheetViews>
    <sheetView workbookViewId="0">
      <selection activeCell="H14" sqref="H14"/>
    </sheetView>
  </sheetViews>
  <sheetFormatPr defaultColWidth="14.42578125" defaultRowHeight="13.15"/>
  <cols>
    <col min="1" max="2" width="4.28515625" style="1" customWidth="1"/>
    <col min="3" max="3" width="25.7109375" style="1" customWidth="1"/>
    <col min="4" max="4" width="5.5703125" style="1" customWidth="1"/>
    <col min="5" max="5" width="5" style="1" customWidth="1"/>
    <col min="6" max="6" width="5.5703125" style="1" customWidth="1"/>
    <col min="7" max="7" width="5.28515625" style="1" customWidth="1"/>
    <col min="8" max="8" width="5.42578125" style="1" customWidth="1"/>
    <col min="9" max="9" width="5.140625" style="1" customWidth="1"/>
    <col min="10" max="11" width="4.85546875" style="1" customWidth="1"/>
    <col min="12" max="12" width="5.42578125" style="1" customWidth="1"/>
    <col min="13" max="13" width="5.5703125" style="1" customWidth="1"/>
    <col min="14" max="14" width="5" style="1" customWidth="1"/>
    <col min="15" max="15" width="5.28515625" style="1" customWidth="1"/>
    <col min="16" max="16" width="5.140625" style="1" customWidth="1"/>
    <col min="17" max="17" width="7.42578125" style="1" customWidth="1"/>
    <col min="18" max="18" width="7" style="1" customWidth="1"/>
    <col min="19" max="19" width="4.28515625" style="1" customWidth="1"/>
    <col min="20" max="20" width="17.85546875" style="1" customWidth="1"/>
    <col min="21" max="21" width="4.7109375" style="1" customWidth="1"/>
    <col min="22" max="16384" width="14.42578125" style="1"/>
  </cols>
  <sheetData>
    <row r="1" spans="1:22" ht="15.75" customHeight="1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2" ht="45.75" customHeight="1">
      <c r="B2" s="21"/>
      <c r="C2" s="107" t="s">
        <v>72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22"/>
      <c r="T2" s="22"/>
      <c r="U2" s="23"/>
    </row>
    <row r="3" spans="1:22">
      <c r="A3" s="39"/>
      <c r="B3" s="43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26"/>
      <c r="S3" s="27"/>
      <c r="T3" s="27"/>
      <c r="U3" s="98"/>
      <c r="V3" s="47"/>
    </row>
    <row r="4" spans="1:22">
      <c r="A4" s="39"/>
      <c r="B4" s="44"/>
      <c r="C4" s="49" t="s">
        <v>73</v>
      </c>
      <c r="D4" s="51" t="s">
        <v>74</v>
      </c>
      <c r="E4" s="51" t="s">
        <v>75</v>
      </c>
      <c r="F4" s="51" t="s">
        <v>76</v>
      </c>
      <c r="G4" s="51" t="s">
        <v>77</v>
      </c>
      <c r="H4" s="51" t="s">
        <v>78</v>
      </c>
      <c r="I4" s="51" t="s">
        <v>79</v>
      </c>
      <c r="J4" s="51" t="s">
        <v>80</v>
      </c>
      <c r="K4" s="51" t="s">
        <v>81</v>
      </c>
      <c r="L4" s="51" t="s">
        <v>82</v>
      </c>
      <c r="M4" s="51" t="s">
        <v>83</v>
      </c>
      <c r="N4" s="51" t="s">
        <v>84</v>
      </c>
      <c r="O4" s="52" t="s">
        <v>85</v>
      </c>
      <c r="P4" s="53" t="s">
        <v>10</v>
      </c>
      <c r="Q4" s="54" t="s">
        <v>9</v>
      </c>
      <c r="R4" s="28"/>
      <c r="S4" s="27"/>
      <c r="T4" s="48"/>
      <c r="U4" s="100"/>
      <c r="V4" s="47"/>
    </row>
    <row r="5" spans="1:22">
      <c r="A5" s="40"/>
      <c r="B5" s="45"/>
      <c r="C5" s="55" t="s">
        <v>51</v>
      </c>
      <c r="D5" s="30">
        <v>4</v>
      </c>
      <c r="E5" s="30">
        <v>1.5</v>
      </c>
      <c r="F5" s="30">
        <v>3</v>
      </c>
      <c r="G5" s="30">
        <v>3</v>
      </c>
      <c r="H5" s="30">
        <v>4</v>
      </c>
      <c r="I5" s="30">
        <v>4</v>
      </c>
      <c r="J5" s="30">
        <v>4</v>
      </c>
      <c r="K5" s="30">
        <v>4</v>
      </c>
      <c r="L5" s="30">
        <v>3</v>
      </c>
      <c r="M5" s="30">
        <v>3</v>
      </c>
      <c r="N5" s="30">
        <v>4</v>
      </c>
      <c r="O5" s="31">
        <v>4</v>
      </c>
      <c r="P5" s="61">
        <f t="shared" ref="P5:P14" si="0">SUM(D5:O5)</f>
        <v>41.5</v>
      </c>
      <c r="Q5" s="62">
        <f>IF($P$5=0,"",SUM(P6:P14)/$P$5*100)</f>
        <v>100</v>
      </c>
      <c r="R5" s="28"/>
      <c r="S5" s="27"/>
      <c r="T5" s="48"/>
      <c r="U5" s="100"/>
      <c r="V5" s="47"/>
    </row>
    <row r="6" spans="1:22" ht="12.75" customHeight="1">
      <c r="A6" s="41"/>
      <c r="B6" s="46"/>
      <c r="C6" s="56" t="s">
        <v>57</v>
      </c>
      <c r="D6" s="33"/>
      <c r="E6" s="33">
        <v>0.5</v>
      </c>
      <c r="F6" s="33"/>
      <c r="G6" s="68">
        <v>2.2000000000000002</v>
      </c>
      <c r="H6" s="33"/>
      <c r="I6" s="33"/>
      <c r="J6" s="33"/>
      <c r="K6" s="33"/>
      <c r="L6" s="33"/>
      <c r="M6" s="33"/>
      <c r="N6" s="33"/>
      <c r="O6" s="34"/>
      <c r="P6" s="63">
        <f t="shared" si="0"/>
        <v>2.7</v>
      </c>
      <c r="Q6" s="64">
        <f t="shared" ref="Q6:Q14" si="1">IF($P$5=0,0,P6/$P$5*100)</f>
        <v>6.5060240963855431</v>
      </c>
      <c r="R6" s="28"/>
      <c r="S6" s="114"/>
      <c r="T6" s="114" t="s">
        <v>86</v>
      </c>
      <c r="U6" s="100"/>
      <c r="V6" s="47"/>
    </row>
    <row r="7" spans="1:22">
      <c r="A7" s="41"/>
      <c r="B7" s="46"/>
      <c r="C7" s="56" t="s">
        <v>87</v>
      </c>
      <c r="D7" s="33">
        <v>1.5</v>
      </c>
      <c r="E7" s="33"/>
      <c r="F7" s="34">
        <v>2</v>
      </c>
      <c r="G7" s="33"/>
      <c r="H7" s="33"/>
      <c r="I7" s="33">
        <v>2.9</v>
      </c>
      <c r="J7" s="33"/>
      <c r="K7" s="33">
        <v>3</v>
      </c>
      <c r="L7" s="33">
        <v>1.2</v>
      </c>
      <c r="M7" s="33">
        <v>2.7</v>
      </c>
      <c r="N7" s="33">
        <v>2.5</v>
      </c>
      <c r="O7" s="34">
        <v>2</v>
      </c>
      <c r="P7" s="63">
        <f t="shared" si="0"/>
        <v>17.8</v>
      </c>
      <c r="Q7" s="64">
        <f t="shared" si="1"/>
        <v>42.891566265060241</v>
      </c>
      <c r="R7" s="28"/>
      <c r="S7" s="117"/>
      <c r="T7" s="115"/>
      <c r="U7" s="100"/>
      <c r="V7" s="47"/>
    </row>
    <row r="8" spans="1:22">
      <c r="A8" s="41"/>
      <c r="B8" s="46"/>
      <c r="C8" s="56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3">
        <f t="shared" si="0"/>
        <v>0</v>
      </c>
      <c r="Q8" s="64">
        <f t="shared" si="1"/>
        <v>0</v>
      </c>
      <c r="R8" s="28"/>
      <c r="S8" s="117"/>
      <c r="T8" s="115"/>
      <c r="U8" s="100"/>
      <c r="V8" s="47"/>
    </row>
    <row r="9" spans="1:22">
      <c r="A9" s="41"/>
      <c r="B9" s="46"/>
      <c r="C9" s="56" t="s">
        <v>61</v>
      </c>
      <c r="D9" s="33"/>
      <c r="E9" s="33"/>
      <c r="F9" s="33"/>
      <c r="G9" s="33"/>
      <c r="H9" s="33">
        <v>3</v>
      </c>
      <c r="I9" s="33"/>
      <c r="J9" s="33">
        <v>2.2000000000000002</v>
      </c>
      <c r="K9" s="33"/>
      <c r="L9" s="33"/>
      <c r="M9" s="33"/>
      <c r="N9" s="33"/>
      <c r="O9" s="34"/>
      <c r="P9" s="63">
        <f t="shared" si="0"/>
        <v>5.2</v>
      </c>
      <c r="Q9" s="64">
        <f t="shared" si="1"/>
        <v>12.530120481927712</v>
      </c>
      <c r="R9" s="28"/>
      <c r="S9" s="117"/>
      <c r="T9" s="115"/>
      <c r="U9" s="100"/>
      <c r="V9" s="47"/>
    </row>
    <row r="10" spans="1:22">
      <c r="A10" s="41"/>
      <c r="B10" s="46"/>
      <c r="C10" s="56" t="s">
        <v>63</v>
      </c>
      <c r="D10" s="33">
        <v>1</v>
      </c>
      <c r="E10" s="33">
        <v>0.8</v>
      </c>
      <c r="F10" s="33"/>
      <c r="G10" s="33"/>
      <c r="H10" s="33"/>
      <c r="I10" s="33"/>
      <c r="J10" s="33"/>
      <c r="K10" s="33"/>
      <c r="L10" s="33"/>
      <c r="M10" s="33"/>
      <c r="N10" s="33"/>
      <c r="O10" s="34"/>
      <c r="P10" s="63">
        <f t="shared" si="0"/>
        <v>1.8</v>
      </c>
      <c r="Q10" s="64">
        <f t="shared" si="1"/>
        <v>4.3373493975903612</v>
      </c>
      <c r="R10" s="28"/>
      <c r="S10" s="117"/>
      <c r="T10" s="115"/>
      <c r="U10" s="100"/>
      <c r="V10" s="47"/>
    </row>
    <row r="11" spans="1:22">
      <c r="A11" s="41"/>
      <c r="B11" s="46"/>
      <c r="C11" s="56" t="s">
        <v>65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63">
        <f t="shared" si="0"/>
        <v>0</v>
      </c>
      <c r="Q11" s="64">
        <f t="shared" si="1"/>
        <v>0</v>
      </c>
      <c r="R11" s="28"/>
      <c r="S11" s="117"/>
      <c r="T11" s="115"/>
      <c r="U11" s="100"/>
      <c r="V11" s="47"/>
    </row>
    <row r="12" spans="1:22">
      <c r="A12" s="41"/>
      <c r="B12" s="46"/>
      <c r="C12" s="56" t="s">
        <v>67</v>
      </c>
      <c r="D12" s="33">
        <v>0.5</v>
      </c>
      <c r="E12" s="33"/>
      <c r="F12" s="33"/>
      <c r="G12" s="33"/>
      <c r="H12" s="33">
        <v>0.1</v>
      </c>
      <c r="I12" s="33">
        <v>0.1</v>
      </c>
      <c r="J12" s="33">
        <v>1</v>
      </c>
      <c r="K12" s="33">
        <v>0.1</v>
      </c>
      <c r="L12" s="33"/>
      <c r="M12" s="33"/>
      <c r="N12" s="33"/>
      <c r="O12" s="34"/>
      <c r="P12" s="63">
        <f t="shared" si="0"/>
        <v>1.8</v>
      </c>
      <c r="Q12" s="64">
        <f t="shared" si="1"/>
        <v>4.3373493975903612</v>
      </c>
      <c r="R12" s="28"/>
      <c r="S12" s="117"/>
      <c r="T12" s="115"/>
      <c r="U12" s="100"/>
      <c r="V12" s="47"/>
    </row>
    <row r="13" spans="1:22">
      <c r="A13" s="41"/>
      <c r="B13" s="46"/>
      <c r="C13" s="56" t="s">
        <v>69</v>
      </c>
      <c r="D13" s="33">
        <v>1</v>
      </c>
      <c r="E13" s="33">
        <v>0.2</v>
      </c>
      <c r="F13" s="33">
        <v>0.5</v>
      </c>
      <c r="G13" s="33">
        <v>0.8</v>
      </c>
      <c r="H13" s="33">
        <v>0.7</v>
      </c>
      <c r="I13" s="33">
        <v>0.5</v>
      </c>
      <c r="J13" s="33">
        <v>0.8</v>
      </c>
      <c r="K13" s="33">
        <v>0.3</v>
      </c>
      <c r="L13" s="33">
        <v>0.8</v>
      </c>
      <c r="M13" s="33">
        <v>0.3</v>
      </c>
      <c r="N13" s="33">
        <v>1</v>
      </c>
      <c r="O13" s="34">
        <v>1.5</v>
      </c>
      <c r="P13" s="63">
        <f t="shared" si="0"/>
        <v>8.3999999999999986</v>
      </c>
      <c r="Q13" s="64">
        <f t="shared" si="1"/>
        <v>20.240963855421683</v>
      </c>
      <c r="R13" s="28"/>
      <c r="S13" s="117"/>
      <c r="T13" s="115"/>
      <c r="U13" s="100"/>
      <c r="V13" s="47"/>
    </row>
    <row r="14" spans="1:22">
      <c r="A14" s="41"/>
      <c r="B14" s="46"/>
      <c r="C14" s="57" t="s">
        <v>71</v>
      </c>
      <c r="D14" s="59"/>
      <c r="E14" s="59"/>
      <c r="F14" s="59">
        <v>0.5</v>
      </c>
      <c r="G14" s="59"/>
      <c r="H14" s="59">
        <v>0.2</v>
      </c>
      <c r="I14" s="59">
        <v>0.5</v>
      </c>
      <c r="J14" s="59"/>
      <c r="K14" s="59">
        <v>0.6</v>
      </c>
      <c r="L14" s="59">
        <v>1</v>
      </c>
      <c r="M14" s="59"/>
      <c r="N14" s="59">
        <v>0.5</v>
      </c>
      <c r="O14" s="60">
        <v>0.5</v>
      </c>
      <c r="P14" s="65">
        <f t="shared" si="0"/>
        <v>3.8</v>
      </c>
      <c r="Q14" s="66">
        <f t="shared" si="1"/>
        <v>9.1566265060240966</v>
      </c>
      <c r="R14" s="28"/>
      <c r="S14" s="118"/>
      <c r="T14" s="116"/>
      <c r="U14" s="100"/>
      <c r="V14" s="47"/>
    </row>
    <row r="15" spans="1:22">
      <c r="A15" s="42"/>
      <c r="B15" s="28"/>
      <c r="C15" s="35"/>
      <c r="D15" s="67">
        <f t="shared" ref="D15:O15" si="2">SUM(D6:D14)</f>
        <v>4</v>
      </c>
      <c r="E15" s="67">
        <f t="shared" si="2"/>
        <v>1.5</v>
      </c>
      <c r="F15" s="67">
        <f t="shared" si="2"/>
        <v>3</v>
      </c>
      <c r="G15" s="67">
        <f t="shared" si="2"/>
        <v>3</v>
      </c>
      <c r="H15" s="67">
        <f t="shared" si="2"/>
        <v>4</v>
      </c>
      <c r="I15" s="67">
        <f t="shared" si="2"/>
        <v>4</v>
      </c>
      <c r="J15" s="67">
        <f t="shared" si="2"/>
        <v>4</v>
      </c>
      <c r="K15" s="67">
        <f t="shared" si="2"/>
        <v>4</v>
      </c>
      <c r="L15" s="67">
        <f t="shared" si="2"/>
        <v>3</v>
      </c>
      <c r="M15" s="67">
        <f t="shared" si="2"/>
        <v>3</v>
      </c>
      <c r="N15" s="67">
        <f t="shared" si="2"/>
        <v>4</v>
      </c>
      <c r="O15" s="67">
        <f t="shared" si="2"/>
        <v>4</v>
      </c>
      <c r="P15" s="35"/>
      <c r="Q15" s="35"/>
      <c r="R15" s="27"/>
      <c r="S15" s="27"/>
      <c r="T15" s="48"/>
      <c r="U15" s="100"/>
      <c r="V15" s="47"/>
    </row>
    <row r="16" spans="1:22">
      <c r="A16" s="42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8"/>
      <c r="U16" s="101"/>
      <c r="V16" s="47"/>
    </row>
    <row r="17" spans="2:21" ht="144" customHeight="1">
      <c r="B17" s="36"/>
      <c r="C17" s="113" t="s">
        <v>88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/>
      <c r="S17" s="37"/>
      <c r="T17" s="37"/>
      <c r="U17" s="99"/>
    </row>
  </sheetData>
  <mergeCells count="4">
    <mergeCell ref="C2:R2"/>
    <mergeCell ref="S6:S14"/>
    <mergeCell ref="T6:T14"/>
    <mergeCell ref="C17:R17"/>
  </mergeCells>
  <conditionalFormatting sqref="D6:D14">
    <cfRule type="expression" dxfId="6428" priority="38">
      <formula>AND((D6/$D$5)&gt;0,(D6/$D$5)&lt;=0.2)</formula>
    </cfRule>
  </conditionalFormatting>
  <conditionalFormatting sqref="D6:D14">
    <cfRule type="expression" dxfId="6427" priority="39">
      <formula>AND((D6/$D$5)&gt;0.2,(D6/$D$5)&lt;=0.4)</formula>
    </cfRule>
  </conditionalFormatting>
  <conditionalFormatting sqref="D6:D14">
    <cfRule type="expression" dxfId="6426" priority="40">
      <formula>AND((D6/$D$5)&gt;0.4,(D6/$D$5)&lt;=0.6)</formula>
    </cfRule>
  </conditionalFormatting>
  <conditionalFormatting sqref="D6:D14">
    <cfRule type="expression" dxfId="6425" priority="41">
      <formula>AND((D6/$D$5)&gt;0.6,(D6/$D$5)&lt;=0.8)</formula>
    </cfRule>
  </conditionalFormatting>
  <conditionalFormatting sqref="D6:D14">
    <cfRule type="expression" dxfId="6424" priority="42">
      <formula>(D6/$D$5)&gt;0.8</formula>
    </cfRule>
  </conditionalFormatting>
  <conditionalFormatting sqref="E6:E14">
    <cfRule type="expression" dxfId="6423" priority="43">
      <formula>AND((E6/$E$5)&gt;0.2,(E6/$E$5)&lt;=0.4)</formula>
    </cfRule>
  </conditionalFormatting>
  <conditionalFormatting sqref="E6:E14">
    <cfRule type="expression" dxfId="6422" priority="44">
      <formula>AND((E6/$E$5)*100&gt;0,(E6/$E$5)*100&lt;=20)</formula>
    </cfRule>
  </conditionalFormatting>
  <conditionalFormatting sqref="E6:E14">
    <cfRule type="expression" dxfId="6421" priority="45">
      <formula>AND((E6/$E$5)*100&gt;40,(E6/$E$5)*100&lt;=60)</formula>
    </cfRule>
  </conditionalFormatting>
  <conditionalFormatting sqref="E6:E14">
    <cfRule type="expression" dxfId="6420" priority="46">
      <formula>AND((E6/$E$5)*100&gt;60,(E6/$E$5)*100&lt;=80)</formula>
    </cfRule>
  </conditionalFormatting>
  <conditionalFormatting sqref="E6:E14">
    <cfRule type="expression" dxfId="6419" priority="47">
      <formula>(E6/$E$5)&gt;0.8</formula>
    </cfRule>
  </conditionalFormatting>
  <conditionalFormatting sqref="F7:F14">
    <cfRule type="expression" dxfId="6418" priority="48">
      <formula>AND((F7/$F$5)&gt;0,(F7/$F$5)&lt;=0.2)</formula>
    </cfRule>
  </conditionalFormatting>
  <conditionalFormatting sqref="F7:F14">
    <cfRule type="expression" dxfId="6417" priority="49">
      <formula>AND((F7/$F$5)&gt;0.2,(F7/$F$5)&lt;=0.4)</formula>
    </cfRule>
  </conditionalFormatting>
  <conditionalFormatting sqref="F7:F14">
    <cfRule type="expression" dxfId="6416" priority="50">
      <formula>AND((F7/$F$5)&gt;0.4,(F7/$F$5)&lt;=0.6)</formula>
    </cfRule>
  </conditionalFormatting>
  <conditionalFormatting sqref="F7:F14">
    <cfRule type="expression" dxfId="6415" priority="51">
      <formula>AND((F7/$F$5)&gt;0.6,(F7/$F$5)*100&lt;=0.8)</formula>
    </cfRule>
  </conditionalFormatting>
  <conditionalFormatting sqref="F7:F14">
    <cfRule type="expression" dxfId="6414" priority="52">
      <formula>(F7/$F$5)&gt;0.8</formula>
    </cfRule>
  </conditionalFormatting>
  <conditionalFormatting sqref="G6:G14">
    <cfRule type="expression" dxfId="6413" priority="53">
      <formula>AND((G6/$G$5)&gt;0,(G6/$G$5)&lt;=0.2)</formula>
    </cfRule>
  </conditionalFormatting>
  <conditionalFormatting sqref="G6:G14">
    <cfRule type="expression" dxfId="6412" priority="54">
      <formula>AND((G6/$G$5)&gt;0.2,(G6/$G$5)&lt;=0.4)</formula>
    </cfRule>
  </conditionalFormatting>
  <conditionalFormatting sqref="G6:G14">
    <cfRule type="expression" dxfId="6411" priority="55">
      <formula>AND((G6/$G$5)&gt;0.4,(G6/$G$5)&lt;=0.6)</formula>
    </cfRule>
  </conditionalFormatting>
  <conditionalFormatting sqref="G6:G14">
    <cfRule type="expression" dxfId="6410" priority="56">
      <formula>AND((G6/$G$5)&gt;0.6,(G6/$G$5)&lt;=0.8)</formula>
    </cfRule>
  </conditionalFormatting>
  <conditionalFormatting sqref="G6:G14">
    <cfRule type="expression" dxfId="6409" priority="57">
      <formula>(G6/$G$5)&gt;0.8</formula>
    </cfRule>
  </conditionalFormatting>
  <conditionalFormatting sqref="M13:O13 G6:O6 D14:O14 D6:E6 D13:K13 D7:O12">
    <cfRule type="containsBlanks" dxfId="6408" priority="58">
      <formula>LEN(TRIM(D6))=0</formula>
    </cfRule>
  </conditionalFormatting>
  <conditionalFormatting sqref="H6:H14">
    <cfRule type="expression" dxfId="6407" priority="59">
      <formula>AND((H6/$H$5)&gt;0,(H6/$H$5)&lt;=0.2)</formula>
    </cfRule>
  </conditionalFormatting>
  <conditionalFormatting sqref="H6:H14">
    <cfRule type="expression" dxfId="6406" priority="60">
      <formula>AND((H6/$H$5)&gt;0.2,(H6/$H$5)&lt;=0.4)</formula>
    </cfRule>
  </conditionalFormatting>
  <conditionalFormatting sqref="H6:H14">
    <cfRule type="expression" dxfId="6405" priority="61">
      <formula>AND((H6/$H$5)&gt;0.4,(H6/$H$5)&lt;=0.6)</formula>
    </cfRule>
  </conditionalFormatting>
  <conditionalFormatting sqref="H6:H14">
    <cfRule type="expression" dxfId="6404" priority="62">
      <formula>AND((H6/$H$5)&gt;0.6,(H6/$H$5)&lt;=0.8)</formula>
    </cfRule>
  </conditionalFormatting>
  <conditionalFormatting sqref="H6:H14">
    <cfRule type="expression" dxfId="6403" priority="63">
      <formula>(H6/$H$5)&gt;0.8</formula>
    </cfRule>
  </conditionalFormatting>
  <conditionalFormatting sqref="I6:I14">
    <cfRule type="expression" dxfId="6402" priority="64">
      <formula>AND((I6/$I$5)&gt;0,(I6/$I$5)&lt;=0.2)</formula>
    </cfRule>
  </conditionalFormatting>
  <conditionalFormatting sqref="I6:I14">
    <cfRule type="expression" dxfId="6401" priority="65">
      <formula>AND((I6/$I$5)&gt;0.2,(I6/$I$5)&lt;=0.4)</formula>
    </cfRule>
  </conditionalFormatting>
  <conditionalFormatting sqref="I6:I14">
    <cfRule type="expression" dxfId="6400" priority="66">
      <formula>AND((I6/$I$5)&gt;0.4,(I6/$I$5)&lt;=0.62)</formula>
    </cfRule>
  </conditionalFormatting>
  <conditionalFormatting sqref="I6:I14">
    <cfRule type="expression" dxfId="6399" priority="67">
      <formula>AND((I6/$I$5)&gt;0.6,(I6/$I$5)&lt;=0.8)</formula>
    </cfRule>
  </conditionalFormatting>
  <conditionalFormatting sqref="I6:I14">
    <cfRule type="expression" dxfId="6398" priority="68">
      <formula>(I6/$I$5)&gt;0.8</formula>
    </cfRule>
  </conditionalFormatting>
  <conditionalFormatting sqref="J6:J14">
    <cfRule type="expression" dxfId="6397" priority="69">
      <formula>AND((J6/$J$5)&gt;0,(J6/$J$5)&lt;=0.2)</formula>
    </cfRule>
  </conditionalFormatting>
  <conditionalFormatting sqref="J6:J14">
    <cfRule type="expression" dxfId="6396" priority="70">
      <formula>AND((J6/$J$5)&gt;0.2,(J6/$J$5)&lt;=0.4)</formula>
    </cfRule>
  </conditionalFormatting>
  <conditionalFormatting sqref="J6:J14">
    <cfRule type="expression" dxfId="6395" priority="71">
      <formula>AND((J6/$J$5)&gt;0.4,(J6/$J$5)&lt;=0.6)</formula>
    </cfRule>
  </conditionalFormatting>
  <conditionalFormatting sqref="J6:J14">
    <cfRule type="expression" dxfId="6394" priority="72">
      <formula>AND((J6/$J$5)&gt;0.6,(J6/$J$5)&lt;=0.8)</formula>
    </cfRule>
  </conditionalFormatting>
  <conditionalFormatting sqref="J6:J14">
    <cfRule type="expression" dxfId="6393" priority="73">
      <formula>(J6/$J$5)&gt;0.8</formula>
    </cfRule>
  </conditionalFormatting>
  <conditionalFormatting sqref="K6:K14">
    <cfRule type="expression" dxfId="6392" priority="74">
      <formula>AND((K6/$K$5)&gt;0,(K6/$K$5)&lt;=0.2)</formula>
    </cfRule>
  </conditionalFormatting>
  <conditionalFormatting sqref="K6:K14">
    <cfRule type="expression" dxfId="6391" priority="75">
      <formula>AND((K6/$K$5)&gt;0.2,(K6/$K$5)&lt;=0.4)</formula>
    </cfRule>
  </conditionalFormatting>
  <conditionalFormatting sqref="K6:K14">
    <cfRule type="expression" dxfId="6390" priority="76">
      <formula>AND((K6/$K$5)&gt;0.4,(K6/$K$5)&lt;=0.6)</formula>
    </cfRule>
  </conditionalFormatting>
  <conditionalFormatting sqref="K6:K14">
    <cfRule type="expression" dxfId="6389" priority="77">
      <formula>AND((K6/$K$5)&gt;0.6,(K6/$K$5)&lt;=0.8)</formula>
    </cfRule>
  </conditionalFormatting>
  <conditionalFormatting sqref="K6:K14">
    <cfRule type="expression" dxfId="6388" priority="78">
      <formula>(K6/$K$5)&gt;0.8</formula>
    </cfRule>
  </conditionalFormatting>
  <conditionalFormatting sqref="L6:L12 L14">
    <cfRule type="expression" dxfId="6387" priority="79">
      <formula>AND((L6/$L$5)&gt;0,(L6/$L$5)&lt;=0.2)</formula>
    </cfRule>
  </conditionalFormatting>
  <conditionalFormatting sqref="L6:L12 L14">
    <cfRule type="expression" dxfId="6386" priority="80">
      <formula>AND((L6/$L$5)&gt;0.2,(L6/$L$5)&lt;=0.4)</formula>
    </cfRule>
  </conditionalFormatting>
  <conditionalFormatting sqref="L6:L12 L14">
    <cfRule type="expression" dxfId="6385" priority="81">
      <formula>AND((L6/$L$5)&gt;0.4,(L6/$L$5)&lt;=0.6)</formula>
    </cfRule>
  </conditionalFormatting>
  <conditionalFormatting sqref="L6:L12 L14">
    <cfRule type="expression" dxfId="6384" priority="82">
      <formula>AND((L6/$L$5)&gt;0.6,(L6/$L$5)&lt;=0.8)</formula>
    </cfRule>
  </conditionalFormatting>
  <conditionalFormatting sqref="L6:L12 L14">
    <cfRule type="expression" dxfId="6383" priority="83">
      <formula>(L6/$L$5)&gt;0.8</formula>
    </cfRule>
  </conditionalFormatting>
  <conditionalFormatting sqref="M6:M14">
    <cfRule type="expression" dxfId="6382" priority="84">
      <formula>AND((M6/$M$5)&gt;0,(M6/$M$5)&lt;=0.2)</formula>
    </cfRule>
  </conditionalFormatting>
  <conditionalFormatting sqref="M6:M14">
    <cfRule type="expression" dxfId="6381" priority="85">
      <formula>AND((M6/$M$5)&gt;0.2,(M6/$M$5)&lt;=0.4)</formula>
    </cfRule>
  </conditionalFormatting>
  <conditionalFormatting sqref="M6:M14">
    <cfRule type="expression" dxfId="6380" priority="86">
      <formula>AND((M6/$M$5)&gt;0.4,(M6/$M$5)&lt;=0.6)</formula>
    </cfRule>
  </conditionalFormatting>
  <conditionalFormatting sqref="M6:M14">
    <cfRule type="expression" dxfId="6379" priority="87">
      <formula>AND((M6/$M$5)&gt;0.6,(M6/$M$5)&lt;=0.8)</formula>
    </cfRule>
  </conditionalFormatting>
  <conditionalFormatting sqref="M6:M14">
    <cfRule type="expression" dxfId="6378" priority="88">
      <formula>(M6/$M$5)&gt;0.8</formula>
    </cfRule>
  </conditionalFormatting>
  <conditionalFormatting sqref="N6:N14">
    <cfRule type="expression" dxfId="6377" priority="89">
      <formula>AND((N6/$N$5)&gt;0,(N6/$N$5)&lt;=0.2)</formula>
    </cfRule>
  </conditionalFormatting>
  <conditionalFormatting sqref="N6:N14">
    <cfRule type="expression" dxfId="6376" priority="90">
      <formula>AND((N6/$N$5)&gt;0.2,(N6/$N$5)&lt;=0.4)</formula>
    </cfRule>
  </conditionalFormatting>
  <conditionalFormatting sqref="N6:N14">
    <cfRule type="expression" dxfId="6375" priority="91">
      <formula>AND((N6/$N$5)&gt;0.4,(N6/$N$5)&lt;=0.6)</formula>
    </cfRule>
  </conditionalFormatting>
  <conditionalFormatting sqref="N6:N14">
    <cfRule type="expression" dxfId="6374" priority="92">
      <formula>AND((N6/$N$5)&gt;0.6,(N6/$N$5)&lt;=0.8)</formula>
    </cfRule>
  </conditionalFormatting>
  <conditionalFormatting sqref="N6:N14">
    <cfRule type="expression" dxfId="6373" priority="93">
      <formula>(N6/$N$5)&gt;0.8</formula>
    </cfRule>
  </conditionalFormatting>
  <conditionalFormatting sqref="O6:O14">
    <cfRule type="expression" dxfId="6372" priority="94">
      <formula>AND((O6/$O$5)&gt;0,(O6/$O$5)&lt;=0.2)</formula>
    </cfRule>
  </conditionalFormatting>
  <conditionalFormatting sqref="O6:O14">
    <cfRule type="expression" dxfId="6371" priority="95">
      <formula>AND((O6/$O$5)&gt;0.2,(O6/$O$5)&lt;=0.4)</formula>
    </cfRule>
  </conditionalFormatting>
  <conditionalFormatting sqref="O6:O14">
    <cfRule type="expression" dxfId="6370" priority="96">
      <formula>AND((O6/$O$5)&gt;0.4,(O6/$O$5)&lt;=0.6)</formula>
    </cfRule>
  </conditionalFormatting>
  <conditionalFormatting sqref="O6:O14">
    <cfRule type="expression" dxfId="6369" priority="97">
      <formula>AND((O6/$O$5)&gt;0.6,(O6/$O$5)&lt;=0.8)</formula>
    </cfRule>
  </conditionalFormatting>
  <conditionalFormatting sqref="O6:O14">
    <cfRule type="expression" dxfId="6368" priority="98">
      <formula>(O6/$O$5)&gt;0.8</formula>
    </cfRule>
  </conditionalFormatting>
  <conditionalFormatting sqref="P5:Q14">
    <cfRule type="containsBlanks" dxfId="6367" priority="99">
      <formula>LEN(TRIM(P5))=0</formula>
    </cfRule>
  </conditionalFormatting>
  <conditionalFormatting sqref="P6:Q14 M13:O13 G6:O6 D5:O5 D14:O14 D6:E6 D13:K13 D7:O12">
    <cfRule type="cellIs" dxfId="6366" priority="100" operator="equal">
      <formula>0</formula>
    </cfRule>
  </conditionalFormatting>
  <conditionalFormatting sqref="Q5">
    <cfRule type="cellIs" dxfId="6365" priority="37" operator="greaterThan">
      <formula>100</formula>
    </cfRule>
  </conditionalFormatting>
  <conditionalFormatting sqref="Q5">
    <cfRule type="cellIs" dxfId="6364" priority="36" operator="lessThan">
      <formula>100</formula>
    </cfRule>
  </conditionalFormatting>
  <conditionalFormatting sqref="Q6:Q14">
    <cfRule type="top10" dxfId="6363" priority="35" rank="3"/>
  </conditionalFormatting>
  <conditionalFormatting sqref="F12">
    <cfRule type="expression" dxfId="6362" priority="30">
      <formula>AND((F12/$H$5)&gt;0,(F12/$H$5)&lt;=0.2)</formula>
    </cfRule>
  </conditionalFormatting>
  <conditionalFormatting sqref="F12">
    <cfRule type="expression" dxfId="6361" priority="31">
      <formula>AND((F12/$H$5)&gt;0.2,(F12/$H$5)&lt;=0.4)</formula>
    </cfRule>
  </conditionalFormatting>
  <conditionalFormatting sqref="F12">
    <cfRule type="expression" dxfId="6360" priority="32">
      <formula>AND((F12/$H$5)&gt;0.4,(F12/$H$5)&lt;=0.6)</formula>
    </cfRule>
  </conditionalFormatting>
  <conditionalFormatting sqref="F12">
    <cfRule type="expression" dxfId="6359" priority="33">
      <formula>AND((F12/$H$5)&gt;0.6,(F12/$H$5)&lt;=0.8)</formula>
    </cfRule>
  </conditionalFormatting>
  <conditionalFormatting sqref="F12">
    <cfRule type="expression" dxfId="6358" priority="34">
      <formula>(F12/$H$5)&gt;0.8</formula>
    </cfRule>
  </conditionalFormatting>
  <conditionalFormatting sqref="F12">
    <cfRule type="expression" dxfId="6357" priority="25">
      <formula>AND((F12/$D$5)&gt;0,(F12/$D$5)&lt;=0.2)</formula>
    </cfRule>
  </conditionalFormatting>
  <conditionalFormatting sqref="F12">
    <cfRule type="expression" dxfId="6356" priority="26">
      <formula>AND((F12/$D$5)&gt;0.2,(F12/$D$5)&lt;=0.4)</formula>
    </cfRule>
  </conditionalFormatting>
  <conditionalFormatting sqref="F12">
    <cfRule type="expression" dxfId="6355" priority="27">
      <formula>AND((F12/$D$5)&gt;0.4,(F12/$D$5)&lt;=0.6)</formula>
    </cfRule>
  </conditionalFormatting>
  <conditionalFormatting sqref="F12">
    <cfRule type="expression" dxfId="6354" priority="28">
      <formula>AND((F12/$D$5)&gt;0.6,(F12/$D$5)&lt;=0.8)</formula>
    </cfRule>
  </conditionalFormatting>
  <conditionalFormatting sqref="F12">
    <cfRule type="expression" dxfId="6353" priority="29">
      <formula>(F12/$D$5)&gt;0.8</formula>
    </cfRule>
  </conditionalFormatting>
  <conditionalFormatting sqref="L13">
    <cfRule type="containsBlanks" dxfId="6352" priority="18">
      <formula>LEN(TRIM(L13))=0</formula>
    </cfRule>
  </conditionalFormatting>
  <conditionalFormatting sqref="L13">
    <cfRule type="expression" dxfId="6351" priority="19">
      <formula>AND((L13/$L$5)&gt;0,(L13/$L$5)&lt;=0.2)</formula>
    </cfRule>
  </conditionalFormatting>
  <conditionalFormatting sqref="L13">
    <cfRule type="expression" dxfId="6350" priority="20">
      <formula>AND((L13/$L$5)&gt;0.2,(L13/$L$5)&lt;=0.4)</formula>
    </cfRule>
  </conditionalFormatting>
  <conditionalFormatting sqref="L13">
    <cfRule type="expression" dxfId="6349" priority="21">
      <formula>AND((L13/$L$5)&gt;0.4,(L13/$L$5)&lt;=0.6)</formula>
    </cfRule>
  </conditionalFormatting>
  <conditionalFormatting sqref="L13">
    <cfRule type="expression" dxfId="6348" priority="22">
      <formula>AND((L13/$L$5)&gt;0.6,(L13/$L$5)&lt;=0.8)</formula>
    </cfRule>
  </conditionalFormatting>
  <conditionalFormatting sqref="L13">
    <cfRule type="expression" dxfId="6347" priority="23">
      <formula>(L13/$L$5)&gt;0.8</formula>
    </cfRule>
  </conditionalFormatting>
  <conditionalFormatting sqref="L13">
    <cfRule type="cellIs" dxfId="6346" priority="24" operator="equal">
      <formula>0</formula>
    </cfRule>
  </conditionalFormatting>
  <conditionalFormatting sqref="L14">
    <cfRule type="expression" dxfId="6345" priority="13">
      <formula>AND((L14/$K$5)&gt;0,(L14/$K$5)&lt;=0.2)</formula>
    </cfRule>
  </conditionalFormatting>
  <conditionalFormatting sqref="L14">
    <cfRule type="expression" dxfId="6344" priority="14">
      <formula>AND((L14/$K$5)&gt;0.2,(L14/$K$5)&lt;=0.4)</formula>
    </cfRule>
  </conditionalFormatting>
  <conditionalFormatting sqref="L14">
    <cfRule type="expression" dxfId="6343" priority="15">
      <formula>AND((L14/$K$5)&gt;0.4,(L14/$K$5)&lt;=0.6)</formula>
    </cfRule>
  </conditionalFormatting>
  <conditionalFormatting sqref="L14">
    <cfRule type="expression" dxfId="6342" priority="16">
      <formula>AND((L14/$K$5)&gt;0.6,(L14/$K$5)&lt;=0.8)</formula>
    </cfRule>
  </conditionalFormatting>
  <conditionalFormatting sqref="L14">
    <cfRule type="expression" dxfId="6341" priority="17">
      <formula>(L14/$K$5)&gt;0.8</formula>
    </cfRule>
  </conditionalFormatting>
  <conditionalFormatting sqref="F6">
    <cfRule type="containsBlanks" dxfId="6340" priority="6">
      <formula>LEN(TRIM(F6))=0</formula>
    </cfRule>
  </conditionalFormatting>
  <conditionalFormatting sqref="F6">
    <cfRule type="expression" dxfId="6339" priority="7">
      <formula>AND((F6/$I$5)&gt;0,(F6/$I$5)&lt;=0.2)</formula>
    </cfRule>
  </conditionalFormatting>
  <conditionalFormatting sqref="F6">
    <cfRule type="expression" dxfId="6338" priority="8">
      <formula>AND((F6/$I$5)&gt;0.2,(F6/$I$5)&lt;=0.4)</formula>
    </cfRule>
  </conditionalFormatting>
  <conditionalFormatting sqref="F6">
    <cfRule type="expression" dxfId="6337" priority="9">
      <formula>AND((F6/$I$5)&gt;0.4,(F6/$I$5)&lt;=0.62)</formula>
    </cfRule>
  </conditionalFormatting>
  <conditionalFormatting sqref="F6">
    <cfRule type="expression" dxfId="6336" priority="10">
      <formula>AND((F6/$I$5)&gt;0.6,(F6/$I$5)&lt;=0.8)</formula>
    </cfRule>
  </conditionalFormatting>
  <conditionalFormatting sqref="F6">
    <cfRule type="expression" dxfId="6335" priority="11">
      <formula>(F6/$I$5)&gt;0.8</formula>
    </cfRule>
  </conditionalFormatting>
  <conditionalFormatting sqref="F6">
    <cfRule type="cellIs" dxfId="6334" priority="12" operator="equal">
      <formula>0</formula>
    </cfRule>
  </conditionalFormatting>
  <conditionalFormatting sqref="D15:O15">
    <cfRule type="cellIs" dxfId="6333" priority="101" operator="greaterThan">
      <formula>D5</formula>
    </cfRule>
  </conditionalFormatting>
  <conditionalFormatting sqref="D15:O15">
    <cfRule type="cellIs" dxfId="6332" priority="102" operator="lessThan">
      <formula>D5</formula>
    </cfRule>
  </conditionalFormatting>
  <conditionalFormatting sqref="F7">
    <cfRule type="expression" dxfId="6331" priority="1">
      <formula>AND((F7/$O$5)&gt;0,(F7/$O$5)&lt;=0.2)</formula>
    </cfRule>
  </conditionalFormatting>
  <conditionalFormatting sqref="F7">
    <cfRule type="expression" dxfId="6330" priority="2">
      <formula>AND((F7/$O$5)&gt;0.2,(F7/$O$5)&lt;=0.4)</formula>
    </cfRule>
  </conditionalFormatting>
  <conditionalFormatting sqref="F7">
    <cfRule type="expression" dxfId="6329" priority="3">
      <formula>AND((F7/$O$5)&gt;0.4,(F7/$O$5)&lt;=0.6)</formula>
    </cfRule>
  </conditionalFormatting>
  <conditionalFormatting sqref="F7">
    <cfRule type="expression" dxfId="6328" priority="4">
      <formula>AND((F7/$O$5)&gt;0.6,(F7/$O$5)&lt;=0.8)</formula>
    </cfRule>
  </conditionalFormatting>
  <conditionalFormatting sqref="F7">
    <cfRule type="expression" dxfId="6327" priority="5">
      <formula>(F7/$O$5)&gt;0.8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504F655B82424EA0176621EA94EDB2" ma:contentTypeVersion="17" ma:contentTypeDescription="Crée un document." ma:contentTypeScope="" ma:versionID="9728007fb22b537ce3d20a7c9239a799">
  <xsd:schema xmlns:xsd="http://www.w3.org/2001/XMLSchema" xmlns:xs="http://www.w3.org/2001/XMLSchema" xmlns:p="http://schemas.microsoft.com/office/2006/metadata/properties" xmlns:ns2="dd2a9758-0e49-40bf-8a6e-2ac297ae3479" xmlns:ns3="d24d206e-e63e-4462-b1c8-d5bcb30af3ab" targetNamespace="http://schemas.microsoft.com/office/2006/metadata/properties" ma:root="true" ma:fieldsID="0f714b4e91eebec67d79bfe59f64df1e" ns2:_="" ns3:_="">
    <xsd:import namespace="dd2a9758-0e49-40bf-8a6e-2ac297ae3479"/>
    <xsd:import namespace="d24d206e-e63e-4462-b1c8-d5bcb30af3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2a9758-0e49-40bf-8a6e-2ac297ae34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92f3e360-1157-49a6-8617-6f86ac5d8d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d206e-e63e-4462-b1c8-d5bcb30af3a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e8579e3-4cdf-4aec-a87d-894c87e53f41}" ma:internalName="TaxCatchAll" ma:showField="CatchAllData" ma:web="d24d206e-e63e-4462-b1c8-d5bcb30af3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24d206e-e63e-4462-b1c8-d5bcb30af3ab" xsi:nil="true"/>
    <lcf76f155ced4ddcb4097134ff3c332f xmlns="dd2a9758-0e49-40bf-8a6e-2ac297ae34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39DA47-D81D-42B7-9DE0-2BB8FCF0886B}"/>
</file>

<file path=customXml/itemProps2.xml><?xml version="1.0" encoding="utf-8"?>
<ds:datastoreItem xmlns:ds="http://schemas.openxmlformats.org/officeDocument/2006/customXml" ds:itemID="{AB704D47-13B3-4FB0-812F-B5C9BF3CB1EF}"/>
</file>

<file path=customXml/itemProps3.xml><?xml version="1.0" encoding="utf-8"?>
<ds:datastoreItem xmlns:ds="http://schemas.openxmlformats.org/officeDocument/2006/customXml" ds:itemID="{DFDCB604-947E-4EC8-95A8-E9876C94F6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2021-03-18T09:03:16Z</dcterms:created>
  <dcterms:modified xsi:type="dcterms:W3CDTF">2022-07-04T21:50:24Z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0x0101006C504F655B82424EA0176621EA94EDB2</vt:lpwstr>
  </property>
  <property fmtid="{D5CDD505-2E9C-101B-9397-08002B2CF9AE}" pid="3" name="MediaServiceImageTags">
    <vt:lpwstr/>
  </property>
</Properties>
</file>