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hieldsCompany\Impact\CONTENT\"/>
    </mc:Choice>
  </mc:AlternateContent>
  <xr:revisionPtr revIDLastSave="0" documentId="13_ncr:1_{36BEACA4-1009-4AD6-847C-36812BB482B9}" xr6:coauthVersionLast="47" xr6:coauthVersionMax="47" xr10:uidLastSave="{00000000-0000-0000-0000-000000000000}"/>
  <bookViews>
    <workbookView xWindow="13680" yWindow="2160" windowWidth="50850" windowHeight="16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G3" i="1"/>
  <c r="F3" i="1"/>
  <c r="I3" i="1"/>
  <c r="L14" i="1"/>
  <c r="M14" i="1"/>
  <c r="C9" i="1"/>
  <c r="C14" i="1"/>
  <c r="B3" i="1"/>
  <c r="C3" i="1" s="1"/>
  <c r="B11" i="1"/>
  <c r="C11" i="1" s="1"/>
  <c r="B10" i="1"/>
  <c r="D10" i="1" s="1"/>
  <c r="B6" i="1"/>
  <c r="C6" i="1" s="1"/>
  <c r="B12" i="1"/>
  <c r="C12" i="1" s="1"/>
  <c r="B13" i="1"/>
  <c r="C13" i="1" s="1"/>
  <c r="B14" i="1"/>
  <c r="B9" i="1"/>
  <c r="B4" i="1"/>
  <c r="D4" i="1" s="1"/>
  <c r="B5" i="1"/>
  <c r="D5" i="1" s="1"/>
  <c r="B7" i="1"/>
  <c r="D7" i="1" s="1"/>
  <c r="B8" i="1"/>
  <c r="D8" i="1" s="1"/>
  <c r="D3" i="1" l="1"/>
  <c r="C10" i="1"/>
  <c r="C8" i="1"/>
  <c r="C7" i="1"/>
  <c r="C5" i="1"/>
  <c r="C4" i="1"/>
  <c r="D11" i="1"/>
  <c r="E11" i="1" s="1"/>
  <c r="E10" i="1"/>
  <c r="E4" i="1"/>
  <c r="F4" i="1" s="1"/>
  <c r="E5" i="1"/>
  <c r="D14" i="1"/>
  <c r="E14" i="1" s="1"/>
  <c r="F14" i="1" s="1"/>
  <c r="D13" i="1"/>
  <c r="E13" i="1" s="1"/>
  <c r="F13" i="1" s="1"/>
  <c r="L13" i="1" s="1"/>
  <c r="D12" i="1"/>
  <c r="E12" i="1" s="1"/>
  <c r="D9" i="1"/>
  <c r="D6" i="1"/>
  <c r="F12" i="1" l="1"/>
  <c r="L12" i="1" s="1"/>
  <c r="M12" i="1" s="1"/>
  <c r="F5" i="1"/>
  <c r="L5" i="1" s="1"/>
  <c r="M5" i="1" s="1"/>
  <c r="L4" i="1"/>
  <c r="G4" i="1"/>
  <c r="I4" i="1" s="1"/>
  <c r="F10" i="1"/>
  <c r="L10" i="1" s="1"/>
  <c r="M10" i="1" s="1"/>
  <c r="F11" i="1"/>
  <c r="L11" i="1" s="1"/>
  <c r="M11" i="1" s="1"/>
  <c r="L3" i="1"/>
  <c r="M3" i="1" s="1"/>
  <c r="E9" i="1"/>
  <c r="F9" i="1" s="1"/>
  <c r="L9" i="1" s="1"/>
  <c r="E6" i="1"/>
  <c r="M4" i="1"/>
  <c r="M13" i="1"/>
  <c r="E8" i="1"/>
  <c r="F8" i="1" s="1"/>
  <c r="L8" i="1" s="1"/>
  <c r="E7" i="1"/>
  <c r="M9" i="1"/>
  <c r="G5" i="1"/>
  <c r="I5" i="1" s="1"/>
  <c r="G14" i="1"/>
  <c r="I14" i="1" s="1"/>
  <c r="H14" i="1"/>
  <c r="H4" i="1"/>
  <c r="H12" i="1"/>
  <c r="G12" i="1"/>
  <c r="I12" i="1" s="1"/>
  <c r="G13" i="1"/>
  <c r="I13" i="1" s="1"/>
  <c r="H13" i="1"/>
  <c r="H11" i="1" l="1"/>
  <c r="F6" i="1"/>
  <c r="G9" i="1"/>
  <c r="I9" i="1" s="1"/>
  <c r="F7" i="1"/>
  <c r="L7" i="1" s="1"/>
  <c r="M7" i="1" s="1"/>
  <c r="H9" i="1"/>
  <c r="H5" i="1"/>
  <c r="G11" i="1"/>
  <c r="I11" i="1" s="1"/>
  <c r="H10" i="1"/>
  <c r="G10" i="1"/>
  <c r="I10" i="1" s="1"/>
  <c r="H8" i="1"/>
  <c r="G8" i="1"/>
  <c r="I8" i="1" s="1"/>
  <c r="G7" i="1"/>
  <c r="I7" i="1" s="1"/>
  <c r="H7" i="1"/>
  <c r="M8" i="1"/>
  <c r="H3" i="1"/>
  <c r="L6" i="1" l="1"/>
  <c r="M6" i="1" s="1"/>
  <c r="H6" i="1"/>
  <c r="G6" i="1"/>
  <c r="I6" i="1" s="1"/>
</calcChain>
</file>

<file path=xl/sharedStrings.xml><?xml version="1.0" encoding="utf-8"?>
<sst xmlns="http://schemas.openxmlformats.org/spreadsheetml/2006/main" count="14" uniqueCount="13">
  <si>
    <t>Price</t>
  </si>
  <si>
    <t>USD/XOF</t>
  </si>
  <si>
    <t>Price + Fiverr Fees</t>
  </si>
  <si>
    <t>Total + VTA (18%)</t>
  </si>
  <si>
    <t>Profit</t>
  </si>
  <si>
    <t>VTA (18%)</t>
  </si>
  <si>
    <t>1.29% + $0.05 to 3.29% + $0.10</t>
  </si>
  <si>
    <t>Processing fees:</t>
  </si>
  <si>
    <t>Conversion fees</t>
  </si>
  <si>
    <t>Total</t>
  </si>
  <si>
    <t>Total to Fiverr</t>
  </si>
  <si>
    <t>Conversion fees(1%)</t>
  </si>
  <si>
    <t>Processing fees (10%+$0.10)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</si>
</sst>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-[$XOF]\ * #,##0.00_-;\-[$XOF]\ * #,##0.00_-;_-[$XOF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0" fontId="3" fillId="3" borderId="0" xfId="3"/>
    <xf numFmtId="9" fontId="3" fillId="3" borderId="0" xfId="3" applyNumberFormat="1"/>
    <xf numFmtId="0" fontId="4" fillId="0" borderId="0" xfId="4"/>
    <xf numFmtId="0" fontId="2" fillId="2" borderId="1" xfId="2" applyFill="1"/>
    <xf numFmtId="0" fontId="2" fillId="0" borderId="1" xfId="2"/>
  </cellXfs>
  <cellStyles count="5">
    <cellStyle name="Bad" xfId="3" builtinId="27"/>
    <cellStyle name="Currency" xfId="1" builtinId="4"/>
    <cellStyle name="Explanatory Text" xfId="4" builtinId="5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75" zoomScaleNormal="175" workbookViewId="0">
      <selection activeCell="E14" sqref="E14"/>
    </sheetView>
  </sheetViews>
  <sheetFormatPr defaultRowHeight="15" x14ac:dyDescent="0.25"/>
  <cols>
    <col min="1" max="1" width="10.5703125" bestFit="1" customWidth="1"/>
    <col min="2" max="2" width="17.28515625" bestFit="1" customWidth="1"/>
    <col min="3" max="3" width="28.42578125" bestFit="1" customWidth="1"/>
    <col min="4" max="4" width="19.5703125" bestFit="1" customWidth="1"/>
    <col min="5" max="5" width="13.42578125" bestFit="1" customWidth="1"/>
    <col min="6" max="6" width="10.5703125" bestFit="1" customWidth="1"/>
    <col min="7" max="7" width="16.5703125" bestFit="1" customWidth="1"/>
    <col min="8" max="8" width="10" bestFit="1" customWidth="1"/>
    <col min="9" max="10" width="17.42578125" bestFit="1" customWidth="1"/>
    <col min="11" max="11" width="15.85546875" bestFit="1" customWidth="1"/>
    <col min="12" max="12" width="9" bestFit="1" customWidth="1"/>
    <col min="13" max="13" width="15.85546875" bestFit="1" customWidth="1"/>
    <col min="14" max="14" width="19.7109375" bestFit="1" customWidth="1"/>
  </cols>
  <sheetData>
    <row r="1" spans="1:14" ht="15.75" thickBot="1" x14ac:dyDescent="0.3">
      <c r="A1" s="7" t="s">
        <v>0</v>
      </c>
      <c r="B1" s="7" t="s">
        <v>2</v>
      </c>
      <c r="C1" s="8" t="s">
        <v>12</v>
      </c>
      <c r="D1" s="8" t="s">
        <v>11</v>
      </c>
      <c r="E1" s="8" t="s">
        <v>10</v>
      </c>
      <c r="F1" s="8" t="s">
        <v>9</v>
      </c>
      <c r="G1" s="8" t="s">
        <v>3</v>
      </c>
      <c r="H1" s="8" t="s">
        <v>5</v>
      </c>
      <c r="I1" s="8" t="s">
        <v>1</v>
      </c>
      <c r="J1" s="8"/>
      <c r="K1" s="8"/>
      <c r="L1" s="8" t="s">
        <v>4</v>
      </c>
      <c r="M1" s="8" t="s">
        <v>4</v>
      </c>
      <c r="N1" s="8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1">
        <v>5</v>
      </c>
      <c r="B3" s="1">
        <f t="shared" ref="B3:B14" si="0">IF(A3&gt;=50,A3*1.055, A3*1.055+2)</f>
        <v>7.2749999999999995</v>
      </c>
      <c r="C3" s="1">
        <f>B3*0.1+0.1</f>
        <v>0.82750000000000001</v>
      </c>
      <c r="D3" s="2">
        <f t="shared" ref="D3:D14" si="1">B3*0.01</f>
        <v>7.2749999999999995E-2</v>
      </c>
      <c r="E3" s="2">
        <f>B3+C3+D3</f>
        <v>8.1752499999999984</v>
      </c>
      <c r="F3" s="1">
        <f>IF(E3&gt;=50,E3*1.5, E3*3)</f>
        <v>24.525749999999995</v>
      </c>
      <c r="G3" s="1">
        <f>F3*1.18</f>
        <v>28.940384999999992</v>
      </c>
      <c r="H3" s="1">
        <f t="shared" ref="H3:H14" si="2">F3*0.18</f>
        <v>4.4146349999999988</v>
      </c>
      <c r="I3" s="3">
        <f>G3*630</f>
        <v>18232.442549999996</v>
      </c>
      <c r="J3" s="2"/>
      <c r="L3" s="1">
        <f t="shared" ref="L3:L14" si="3">F3-E3</f>
        <v>16.350499999999997</v>
      </c>
      <c r="M3" s="3">
        <f t="shared" ref="M3:N14" si="4">L3*630</f>
        <v>10300.814999999999</v>
      </c>
      <c r="N3" s="3"/>
    </row>
    <row r="4" spans="1:14" x14ac:dyDescent="0.25">
      <c r="A4" s="1">
        <v>10</v>
      </c>
      <c r="B4" s="1">
        <f t="shared" si="0"/>
        <v>12.549999999999999</v>
      </c>
      <c r="C4" s="1">
        <f t="shared" ref="C4:C14" si="5">B4*0.1+0.1</f>
        <v>1.355</v>
      </c>
      <c r="D4" s="2">
        <f t="shared" si="1"/>
        <v>0.1255</v>
      </c>
      <c r="E4" s="2">
        <f t="shared" ref="E3:E14" si="6">B4+C4+D4</f>
        <v>14.0305</v>
      </c>
      <c r="F4" s="1">
        <f t="shared" ref="F4:F7" si="7">IF(E4&gt;=50,E4*1.5, E4*3)</f>
        <v>42.091499999999996</v>
      </c>
      <c r="G4" s="1">
        <f t="shared" ref="G3:G14" si="8">F4*1.18</f>
        <v>49.66796999999999</v>
      </c>
      <c r="H4" s="1">
        <f t="shared" si="2"/>
        <v>7.5764699999999987</v>
      </c>
      <c r="I4" s="3">
        <f t="shared" ref="I3:I14" si="9">G4*630</f>
        <v>31290.821099999994</v>
      </c>
      <c r="J4" s="2"/>
      <c r="L4" s="1">
        <f t="shared" si="3"/>
        <v>28.060999999999996</v>
      </c>
      <c r="M4" s="3">
        <f t="shared" si="4"/>
        <v>17678.429999999997</v>
      </c>
      <c r="N4" s="3"/>
    </row>
    <row r="5" spans="1:14" x14ac:dyDescent="0.25">
      <c r="A5" s="1">
        <v>20</v>
      </c>
      <c r="B5" s="1">
        <f t="shared" si="0"/>
        <v>23.099999999999998</v>
      </c>
      <c r="C5" s="1">
        <f t="shared" si="5"/>
        <v>2.41</v>
      </c>
      <c r="D5" s="2">
        <f t="shared" si="1"/>
        <v>0.23099999999999998</v>
      </c>
      <c r="E5" s="2">
        <f t="shared" si="6"/>
        <v>25.741</v>
      </c>
      <c r="F5" s="1">
        <f t="shared" si="7"/>
        <v>77.222999999999999</v>
      </c>
      <c r="G5" s="1">
        <f t="shared" si="8"/>
        <v>91.123139999999992</v>
      </c>
      <c r="H5" s="1">
        <f t="shared" si="2"/>
        <v>13.900139999999999</v>
      </c>
      <c r="I5" s="3">
        <f t="shared" si="9"/>
        <v>57407.578199999996</v>
      </c>
      <c r="J5" s="2"/>
      <c r="L5" s="1">
        <f t="shared" si="3"/>
        <v>51.481999999999999</v>
      </c>
      <c r="M5" s="3">
        <f t="shared" si="4"/>
        <v>32433.66</v>
      </c>
      <c r="N5" s="3"/>
    </row>
    <row r="6" spans="1:14" x14ac:dyDescent="0.25">
      <c r="A6" s="1">
        <v>30</v>
      </c>
      <c r="B6" s="1">
        <f t="shared" si="0"/>
        <v>33.65</v>
      </c>
      <c r="C6" s="1">
        <f t="shared" si="5"/>
        <v>3.4650000000000003</v>
      </c>
      <c r="D6" s="2">
        <f t="shared" si="1"/>
        <v>0.33649999999999997</v>
      </c>
      <c r="E6" s="2">
        <f t="shared" si="6"/>
        <v>37.451500000000003</v>
      </c>
      <c r="F6" s="1">
        <f t="shared" si="7"/>
        <v>112.3545</v>
      </c>
      <c r="G6" s="1">
        <f t="shared" si="8"/>
        <v>132.57830999999999</v>
      </c>
      <c r="H6" s="1">
        <f t="shared" si="2"/>
        <v>20.22381</v>
      </c>
      <c r="I6" s="3">
        <f t="shared" si="9"/>
        <v>83524.335299999992</v>
      </c>
      <c r="J6" s="2"/>
      <c r="L6" s="1">
        <f t="shared" si="3"/>
        <v>74.902999999999992</v>
      </c>
      <c r="M6" s="3">
        <f t="shared" si="4"/>
        <v>47188.889999999992</v>
      </c>
      <c r="N6" s="3"/>
    </row>
    <row r="7" spans="1:14" x14ac:dyDescent="0.25">
      <c r="A7" s="1">
        <v>40</v>
      </c>
      <c r="B7" s="1">
        <f t="shared" si="0"/>
        <v>44.199999999999996</v>
      </c>
      <c r="C7" s="1">
        <f t="shared" si="5"/>
        <v>4.5199999999999996</v>
      </c>
      <c r="D7" s="2">
        <f t="shared" si="1"/>
        <v>0.44199999999999995</v>
      </c>
      <c r="E7" s="2">
        <f t="shared" si="6"/>
        <v>49.161999999999999</v>
      </c>
      <c r="F7" s="1">
        <f t="shared" si="7"/>
        <v>147.48599999999999</v>
      </c>
      <c r="G7" s="1">
        <f t="shared" si="8"/>
        <v>174.03347999999997</v>
      </c>
      <c r="H7" s="1">
        <f t="shared" si="2"/>
        <v>26.547479999999997</v>
      </c>
      <c r="I7" s="3">
        <f t="shared" si="9"/>
        <v>109641.09239999998</v>
      </c>
      <c r="J7" s="2"/>
      <c r="L7" s="1">
        <f t="shared" si="3"/>
        <v>98.323999999999984</v>
      </c>
      <c r="M7" s="3">
        <f t="shared" si="4"/>
        <v>61944.119999999988</v>
      </c>
      <c r="N7" s="3"/>
    </row>
    <row r="8" spans="1:14" x14ac:dyDescent="0.25">
      <c r="A8" s="1">
        <v>50</v>
      </c>
      <c r="B8" s="1">
        <f t="shared" si="0"/>
        <v>52.75</v>
      </c>
      <c r="C8" s="1">
        <f t="shared" si="5"/>
        <v>5.375</v>
      </c>
      <c r="D8" s="2">
        <f t="shared" si="1"/>
        <v>0.52749999999999997</v>
      </c>
      <c r="E8" s="2">
        <f t="shared" si="6"/>
        <v>58.652500000000003</v>
      </c>
      <c r="F8" s="1">
        <f>IF(E8&gt;=50,E8*1.5, E8*3)</f>
        <v>87.978750000000005</v>
      </c>
      <c r="G8" s="1">
        <f t="shared" si="8"/>
        <v>103.814925</v>
      </c>
      <c r="H8" s="1">
        <f t="shared" si="2"/>
        <v>15.836175000000001</v>
      </c>
      <c r="I8" s="3">
        <f t="shared" si="9"/>
        <v>65403.402750000001</v>
      </c>
      <c r="J8" s="2"/>
      <c r="L8" s="1">
        <f t="shared" si="3"/>
        <v>29.326250000000002</v>
      </c>
      <c r="M8" s="3">
        <f t="shared" si="4"/>
        <v>18475.537500000002</v>
      </c>
      <c r="N8" s="3"/>
    </row>
    <row r="9" spans="1:14" x14ac:dyDescent="0.25">
      <c r="A9" s="1">
        <v>100</v>
      </c>
      <c r="B9" s="1">
        <f t="shared" si="0"/>
        <v>105.5</v>
      </c>
      <c r="C9" s="1">
        <f t="shared" si="5"/>
        <v>10.65</v>
      </c>
      <c r="D9" s="2">
        <f t="shared" si="1"/>
        <v>1.0549999999999999</v>
      </c>
      <c r="E9" s="2">
        <f t="shared" si="6"/>
        <v>117.20500000000001</v>
      </c>
      <c r="F9" s="1">
        <f>IF(E9&gt;=50,E9*1.5, E9*3)</f>
        <v>175.8075</v>
      </c>
      <c r="G9" s="1">
        <f t="shared" si="8"/>
        <v>207.45284999999998</v>
      </c>
      <c r="H9" s="1">
        <f t="shared" si="2"/>
        <v>31.645350000000001</v>
      </c>
      <c r="I9" s="3">
        <f t="shared" si="9"/>
        <v>130695.29549999999</v>
      </c>
      <c r="J9" s="2"/>
      <c r="L9" s="1">
        <f t="shared" si="3"/>
        <v>58.602499999999992</v>
      </c>
      <c r="M9" s="3">
        <f t="shared" si="4"/>
        <v>36919.574999999997</v>
      </c>
      <c r="N9" s="3"/>
    </row>
    <row r="10" spans="1:14" x14ac:dyDescent="0.25">
      <c r="A10" s="1">
        <v>200</v>
      </c>
      <c r="B10" s="1">
        <f t="shared" si="0"/>
        <v>211</v>
      </c>
      <c r="C10" s="1">
        <f t="shared" si="5"/>
        <v>21.200000000000003</v>
      </c>
      <c r="D10" s="2">
        <f t="shared" si="1"/>
        <v>2.11</v>
      </c>
      <c r="E10" s="2">
        <f t="shared" si="6"/>
        <v>234.31</v>
      </c>
      <c r="F10" s="1">
        <f t="shared" ref="F10:F13" si="10">IF(E10&gt;=50,E10*1.5, E10*3)</f>
        <v>351.46500000000003</v>
      </c>
      <c r="G10" s="1">
        <f t="shared" si="8"/>
        <v>414.7287</v>
      </c>
      <c r="H10" s="1">
        <f t="shared" si="2"/>
        <v>63.2637</v>
      </c>
      <c r="I10" s="3">
        <f t="shared" si="9"/>
        <v>261279.08100000001</v>
      </c>
      <c r="J10" s="2"/>
      <c r="L10" s="1">
        <f t="shared" si="3"/>
        <v>117.15500000000003</v>
      </c>
      <c r="M10" s="3">
        <f t="shared" si="4"/>
        <v>73807.650000000023</v>
      </c>
      <c r="N10" s="3"/>
    </row>
    <row r="11" spans="1:14" x14ac:dyDescent="0.25">
      <c r="A11" s="1">
        <v>400</v>
      </c>
      <c r="B11" s="1">
        <f t="shared" si="0"/>
        <v>422</v>
      </c>
      <c r="C11" s="1">
        <f t="shared" si="5"/>
        <v>42.300000000000004</v>
      </c>
      <c r="D11" s="2">
        <f t="shared" si="1"/>
        <v>4.22</v>
      </c>
      <c r="E11" s="2">
        <f t="shared" si="6"/>
        <v>468.52000000000004</v>
      </c>
      <c r="F11" s="1">
        <f t="shared" si="10"/>
        <v>702.78000000000009</v>
      </c>
      <c r="G11" s="1">
        <f t="shared" si="8"/>
        <v>829.2804000000001</v>
      </c>
      <c r="H11" s="1">
        <f t="shared" si="2"/>
        <v>126.50040000000001</v>
      </c>
      <c r="I11" s="3">
        <f t="shared" si="9"/>
        <v>522446.65200000006</v>
      </c>
      <c r="J11" s="2"/>
      <c r="L11" s="1">
        <f t="shared" si="3"/>
        <v>234.26000000000005</v>
      </c>
      <c r="M11" s="3">
        <f t="shared" si="4"/>
        <v>147583.80000000002</v>
      </c>
      <c r="N11" s="3"/>
    </row>
    <row r="12" spans="1:14" x14ac:dyDescent="0.25">
      <c r="A12" s="1">
        <v>600</v>
      </c>
      <c r="B12" s="1">
        <f t="shared" si="0"/>
        <v>633</v>
      </c>
      <c r="C12" s="1">
        <f t="shared" si="5"/>
        <v>63.400000000000006</v>
      </c>
      <c r="D12" s="2">
        <f t="shared" si="1"/>
        <v>6.33</v>
      </c>
      <c r="E12" s="2">
        <f t="shared" si="6"/>
        <v>702.73</v>
      </c>
      <c r="F12" s="1">
        <f t="shared" si="10"/>
        <v>1054.095</v>
      </c>
      <c r="G12" s="1">
        <f t="shared" si="8"/>
        <v>1243.8320999999999</v>
      </c>
      <c r="H12" s="1">
        <f t="shared" si="2"/>
        <v>189.7371</v>
      </c>
      <c r="I12" s="3">
        <f t="shared" si="9"/>
        <v>783614.22299999988</v>
      </c>
      <c r="J12" s="2"/>
      <c r="L12" s="1">
        <f t="shared" si="3"/>
        <v>351.36500000000001</v>
      </c>
      <c r="M12" s="3">
        <f t="shared" si="4"/>
        <v>221359.95</v>
      </c>
      <c r="N12" s="3"/>
    </row>
    <row r="13" spans="1:14" x14ac:dyDescent="0.25">
      <c r="A13" s="1">
        <v>800</v>
      </c>
      <c r="B13" s="1">
        <f t="shared" si="0"/>
        <v>844</v>
      </c>
      <c r="C13" s="1">
        <f t="shared" si="5"/>
        <v>84.5</v>
      </c>
      <c r="D13" s="2">
        <f t="shared" si="1"/>
        <v>8.44</v>
      </c>
      <c r="E13" s="2">
        <f t="shared" si="6"/>
        <v>936.94</v>
      </c>
      <c r="F13" s="1">
        <f t="shared" si="10"/>
        <v>1405.41</v>
      </c>
      <c r="G13" s="1">
        <f t="shared" si="8"/>
        <v>1658.3838000000001</v>
      </c>
      <c r="H13" s="1">
        <f t="shared" si="2"/>
        <v>252.97380000000001</v>
      </c>
      <c r="I13" s="3">
        <f t="shared" si="9"/>
        <v>1044781.794</v>
      </c>
      <c r="J13" s="2"/>
      <c r="L13" s="1">
        <f t="shared" si="3"/>
        <v>468.47</v>
      </c>
      <c r="M13" s="3">
        <f t="shared" si="4"/>
        <v>295136.10000000003</v>
      </c>
      <c r="N13" s="3"/>
    </row>
    <row r="14" spans="1:14" x14ac:dyDescent="0.25">
      <c r="A14" s="1">
        <v>1000</v>
      </c>
      <c r="B14" s="1">
        <f t="shared" si="0"/>
        <v>1055</v>
      </c>
      <c r="C14" s="1">
        <f t="shared" si="5"/>
        <v>105.6</v>
      </c>
      <c r="D14" s="2">
        <f t="shared" si="1"/>
        <v>10.55</v>
      </c>
      <c r="E14" s="2">
        <f t="shared" si="6"/>
        <v>1171.1499999999999</v>
      </c>
      <c r="F14" s="1">
        <f>IF(E14&gt;=50,E14*1.5, E14*3)</f>
        <v>1756.7249999999999</v>
      </c>
      <c r="G14" s="1">
        <f t="shared" si="8"/>
        <v>2072.9354999999996</v>
      </c>
      <c r="H14" s="1">
        <f t="shared" si="2"/>
        <v>316.21049999999997</v>
      </c>
      <c r="I14" s="3">
        <f t="shared" si="9"/>
        <v>1305949.3649999998</v>
      </c>
      <c r="J14" s="2"/>
      <c r="L14" s="1">
        <f>F14-E14</f>
        <v>585.57500000000005</v>
      </c>
      <c r="M14" s="3">
        <f>L14*630</f>
        <v>368912.25</v>
      </c>
      <c r="N14" s="3"/>
    </row>
    <row r="15" spans="1:14" x14ac:dyDescent="0.25">
      <c r="C15" s="4" t="s">
        <v>7</v>
      </c>
      <c r="D15" s="4" t="s">
        <v>8</v>
      </c>
    </row>
    <row r="16" spans="1:14" x14ac:dyDescent="0.25">
      <c r="C16" s="4" t="s">
        <v>6</v>
      </c>
      <c r="D16" s="5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2023-03-11T23:10:39Z</dcterms:modified>
</cp:coreProperties>
</file>