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상범\"/>
    </mc:Choice>
  </mc:AlternateContent>
  <xr:revisionPtr revIDLastSave="0" documentId="13_ncr:1_{F584983C-80D5-4B2C-9728-D05E99ECDB09}" xr6:coauthVersionLast="47" xr6:coauthVersionMax="47" xr10:uidLastSave="{00000000-0000-0000-0000-000000000000}"/>
  <bookViews>
    <workbookView xWindow="-120" yWindow="-120" windowWidth="29040" windowHeight="16440" xr2:uid="{1C587367-3A51-48E3-8FD5-9E60EF93E66E}"/>
  </bookViews>
  <sheets>
    <sheet name="2025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34" i="1"/>
  <c r="D16" i="1"/>
  <c r="D18" i="1" s="1"/>
  <c r="H20" i="1"/>
  <c r="C20" i="1"/>
  <c r="H16" i="1"/>
  <c r="H18" i="1" s="1"/>
  <c r="C16" i="1"/>
  <c r="C18" i="1" s="1"/>
  <c r="C21" i="1" l="1"/>
  <c r="C27" i="1"/>
  <c r="C30" i="1" s="1"/>
  <c r="C31" i="1"/>
  <c r="H19" i="1"/>
  <c r="H22" i="1" s="1"/>
  <c r="C19" i="1"/>
  <c r="H21" i="1" l="1"/>
  <c r="C26" i="1"/>
  <c r="C22" i="1"/>
</calcChain>
</file>

<file path=xl/sharedStrings.xml><?xml version="1.0" encoding="utf-8"?>
<sst xmlns="http://schemas.openxmlformats.org/spreadsheetml/2006/main" count="50" uniqueCount="31">
  <si>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</si>
  <si>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</si>
  <si>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</si>
  <si>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</si>
  <si>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</si>
  <si>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</si>
  <si>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</si>
  <si>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</si>
  <si>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</si>
  <si>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3월</t>
  </si>
  <si>
    <t>SCHD</t>
    <phoneticPr fontId="1" type="noConversion"/>
  </si>
  <si>
    <t>1월</t>
    <phoneticPr fontId="1" type="noConversion"/>
  </si>
  <si>
    <t>2월</t>
    <phoneticPr fontId="1" type="noConversion"/>
  </si>
  <si>
    <t>수익률</t>
    <phoneticPr fontId="1" type="noConversion"/>
  </si>
  <si>
    <t>QQQ</t>
    <phoneticPr fontId="1" type="noConversion"/>
  </si>
  <si>
    <t>TIGER 미국배당존스</t>
    <phoneticPr fontId="1" type="noConversion"/>
  </si>
  <si>
    <t>KODEX 미국나스닥100</t>
    <phoneticPr fontId="1" type="noConversion"/>
  </si>
  <si>
    <t>총 수익률</t>
    <phoneticPr fontId="1" type="noConversion"/>
  </si>
  <si>
    <t>총 매수 금액</t>
    <phoneticPr fontId="1" type="noConversion"/>
  </si>
  <si>
    <t>총 평가 금액</t>
    <phoneticPr fontId="1" type="noConversion"/>
  </si>
  <si>
    <t>매수금액</t>
    <phoneticPr fontId="1" type="noConversion"/>
  </si>
  <si>
    <t>평가금액</t>
    <phoneticPr fontId="1" type="noConversion"/>
  </si>
  <si>
    <t>SCHD 매수금액</t>
    <phoneticPr fontId="1" type="noConversion"/>
  </si>
  <si>
    <t>SCHD 평가금액</t>
    <phoneticPr fontId="1" type="noConversion"/>
  </si>
  <si>
    <t>SCHD 수익률</t>
    <phoneticPr fontId="1" type="noConversion"/>
  </si>
  <si>
    <t>QQQ 매수금액</t>
    <phoneticPr fontId="1" type="noConversion"/>
  </si>
  <si>
    <t>QQQ 평가금액</t>
    <phoneticPr fontId="1" type="noConversion"/>
  </si>
  <si>
    <t>QQQ 수익률</t>
    <phoneticPr fontId="1" type="noConversion"/>
  </si>
  <si>
    <t>SCHD 평가 손익</t>
    <phoneticPr fontId="1" type="noConversion"/>
  </si>
  <si>
    <t>QQQ 평가손익</t>
    <phoneticPr fontId="1" type="noConversion"/>
  </si>
  <si>
    <t>총 평가 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</si>
</sst>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80" formatCode="0.0%"/>
    <numFmt numFmtId="182" formatCode="[$-F800]dddd\,\ mmmm\ dd\,\ yyyy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0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182" fontId="0" fillId="0" borderId="5" xfId="0" applyNumberFormat="1" applyBorder="1" applyAlignment="1">
      <alignment horizontal="right" vertical="center"/>
    </xf>
    <xf numFmtId="182" fontId="0" fillId="0" borderId="7" xfId="0" applyNumberFormat="1" applyBorder="1" applyAlignment="1">
      <alignment horizontal="right" vertical="center"/>
    </xf>
    <xf numFmtId="42" fontId="0" fillId="0" borderId="6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10" fontId="0" fillId="0" borderId="8" xfId="0" applyNumberFormat="1" applyBorder="1">
      <alignment vertical="center"/>
    </xf>
    <xf numFmtId="182" fontId="0" fillId="0" borderId="10" xfId="0" applyNumberFormat="1" applyBorder="1" applyAlignment="1">
      <alignment horizontal="right" vertical="center"/>
    </xf>
    <xf numFmtId="10" fontId="0" fillId="0" borderId="11" xfId="0" applyNumberFormat="1" applyBorder="1">
      <alignment vertical="center"/>
    </xf>
    <xf numFmtId="9" fontId="0" fillId="0" borderId="12" xfId="0" applyNumberFormat="1" applyBorder="1">
      <alignment vertical="center"/>
    </xf>
    <xf numFmtId="42" fontId="0" fillId="0" borderId="1" xfId="0" applyNumberFormat="1" applyBorder="1" applyAlignment="1">
      <alignment horizontal="center" vertical="center"/>
    </xf>
    <xf numFmtId="182" fontId="0" fillId="0" borderId="2" xfId="0" applyNumberFormat="1" applyFill="1" applyBorder="1" applyAlignment="1">
      <alignment horizontal="right" vertical="center"/>
    </xf>
    <xf numFmtId="42" fontId="0" fillId="0" borderId="3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182" fontId="0" fillId="0" borderId="5" xfId="0" applyNumberFormat="1" applyFill="1" applyBorder="1" applyAlignment="1">
      <alignment horizontal="right" vertical="center"/>
    </xf>
    <xf numFmtId="42" fontId="0" fillId="0" borderId="6" xfId="0" applyNumberFormat="1" applyBorder="1" applyAlignment="1">
      <alignment horizontal="center" vertical="center"/>
    </xf>
    <xf numFmtId="182" fontId="0" fillId="0" borderId="7" xfId="0" applyNumberFormat="1" applyFill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42" fontId="0" fillId="0" borderId="3" xfId="0" applyNumberFormat="1" applyBorder="1">
      <alignment vertical="center"/>
    </xf>
    <xf numFmtId="42" fontId="0" fillId="0" borderId="4" xfId="0" applyNumberFormat="1" applyBorder="1">
      <alignment vertical="center"/>
    </xf>
    <xf numFmtId="42" fontId="0" fillId="0" borderId="1" xfId="0" applyNumberFormat="1" applyBorder="1">
      <alignment vertical="center"/>
    </xf>
    <xf numFmtId="42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42" fontId="0" fillId="0" borderId="4" xfId="0" applyNumberFormat="1" applyBorder="1">
      <alignment vertical="center"/>
    </xf>
    <xf numFmtId="0" fontId="0" fillId="0" borderId="5" xfId="0" applyBorder="1" applyAlignment="1">
      <alignment horizontal="right" vertical="center"/>
    </xf>
    <xf numFmtId="180" fontId="0" fillId="0" borderId="6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180" fontId="0" fillId="0" borderId="9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82" fontId="0" fillId="0" borderId="10" xfId="0" applyNumberFormat="1" applyFill="1" applyBorder="1" applyAlignment="1">
      <alignment horizontal="right" vertical="center"/>
    </xf>
    <xf numFmtId="42" fontId="0" fillId="0" borderId="13" xfId="0" applyNumberFormat="1" applyBorder="1" applyAlignment="1">
      <alignment horizontal="center" vertical="center"/>
    </xf>
    <xf numFmtId="42" fontId="0" fillId="0" borderId="14" xfId="0" applyNumberFormat="1" applyBorder="1" applyAlignment="1">
      <alignment horizontal="center" vertical="center"/>
    </xf>
    <xf numFmtId="42" fontId="0" fillId="0" borderId="15" xfId="0" applyNumberFormat="1" applyBorder="1" applyAlignment="1">
      <alignment horizontal="center" vertical="center"/>
    </xf>
    <xf numFmtId="42" fontId="0" fillId="0" borderId="13" xfId="0" applyNumberFormat="1" applyBorder="1">
      <alignment vertical="center"/>
    </xf>
    <xf numFmtId="42" fontId="0" fillId="0" borderId="14" xfId="0" applyNumberFormat="1" applyBorder="1">
      <alignment vertical="center"/>
    </xf>
    <xf numFmtId="42" fontId="0" fillId="0" borderId="1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'2025년'!$B$26:$B$31</c15:sqref>
                  </c15:fullRef>
                </c:ext>
              </c:extLst>
              <c:f>'2025년'!$B$30:$B$31</c:f>
              <c:strCache>
                <c:ptCount val="2"/>
                <c:pt idx="0">
                  <c:v>SCHD</c:v>
                </c:pt>
                <c:pt idx="1">
                  <c:v>QQQ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'2025년'!$C$26:$C$31</c15:sqref>
                  </c15:fullRef>
                </c:ext>
              </c:extLst>
              <c:f>'2025년'!$C$30:$C$31</c:f>
              <c:numCache>
                <c:formatCode>_("₩"* #,##0_);_("₩"* \(#,##0\);_("₩"* "-"_);_(@_)</c:formatCode>
                <c:ptCount val="2"/>
                <c:pt idx="0" formatCode="0.0%">
                  <c:v>0.74384858649068297</c:v>
                </c:pt>
                <c:pt idx="1" formatCode="0.0%">
                  <c:v>0.25615141350931703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34-4577-8DFE-C604BA57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24</xdr:row>
      <xdr:rowOff>14287</xdr:rowOff>
    </xdr:from>
    <xdr:to>
      <xdr:col>7</xdr:col>
      <xdr:colOff>1352550</xdr:colOff>
      <xdr:row>38</xdr:row>
      <xdr:rowOff>14287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2C3C5E-1A34-FD13-4B9B-9D11E214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60C-3343-4AE5-82F6-2A10F2175E95}">
  <dimension ref="B1:J34"/>
  <sheetViews>
    <sheetView tabSelected="1" topLeftCell="A9" workbookViewId="0">
      <selection activeCell="C21" sqref="C21:E21"/>
    </sheetView>
  </sheetViews>
  <sheetFormatPr defaultRowHeight="16.5" x14ac:dyDescent="0.3"/>
  <cols>
    <col min="1" max="1" width="9" customWidth="1"/>
    <col min="2" max="2" width="14.125" customWidth="1"/>
    <col min="3" max="5" width="19.625" customWidth="1"/>
    <col min="7" max="7" width="14.125" customWidth="1"/>
    <col min="8" max="10" width="19.625" customWidth="1"/>
  </cols>
  <sheetData>
    <row r="1" spans="2:10" ht="17.25" thickBot="1" x14ac:dyDescent="0.35"/>
    <row r="2" spans="2:10" ht="26.25" x14ac:dyDescent="0.3">
      <c r="B2" s="36" t="s">
        <v>10</v>
      </c>
      <c r="C2" s="37"/>
      <c r="D2" s="37"/>
      <c r="E2" s="38"/>
      <c r="G2" s="36" t="s">
        <v>14</v>
      </c>
      <c r="H2" s="37"/>
      <c r="I2" s="37"/>
      <c r="J2" s="38"/>
    </row>
    <row r="3" spans="2:10" x14ac:dyDescent="0.3">
      <c r="B3" s="4"/>
      <c r="C3" s="1" t="s">
        <v>15</v>
      </c>
      <c r="D3" s="1" t="s">
        <v>10</v>
      </c>
      <c r="E3" s="5"/>
      <c r="G3" s="4"/>
      <c r="H3" s="1" t="s">
        <v>16</v>
      </c>
      <c r="I3" s="1"/>
      <c r="J3" s="5"/>
    </row>
    <row r="4" spans="2:10" x14ac:dyDescent="0.3">
      <c r="B4" s="6" t="s">
        <v>11</v>
      </c>
      <c r="C4" s="2"/>
      <c r="D4" s="2"/>
      <c r="E4" s="8"/>
      <c r="G4" s="6" t="s">
        <v>11</v>
      </c>
      <c r="H4" s="2"/>
      <c r="I4" s="2"/>
      <c r="J4" s="8"/>
    </row>
    <row r="5" spans="2:10" x14ac:dyDescent="0.3">
      <c r="B5" s="6" t="s">
        <v>12</v>
      </c>
      <c r="C5" s="2"/>
      <c r="D5" s="2"/>
      <c r="E5" s="8"/>
      <c r="G5" s="6" t="s">
        <v>12</v>
      </c>
      <c r="H5" s="2"/>
      <c r="I5" s="2"/>
      <c r="J5" s="8"/>
    </row>
    <row r="6" spans="2:10" x14ac:dyDescent="0.3">
      <c r="B6" s="6" t="s">
        <v>9</v>
      </c>
      <c r="C6" s="2"/>
      <c r="D6" s="2"/>
      <c r="E6" s="8"/>
      <c r="G6" s="6" t="s">
        <v>9</v>
      </c>
      <c r="H6" s="2"/>
      <c r="I6" s="2"/>
      <c r="J6" s="8"/>
    </row>
    <row r="7" spans="2:10" x14ac:dyDescent="0.3">
      <c r="B7" s="6" t="s">
        <v>0</v>
      </c>
      <c r="C7" s="2">
        <v>500080</v>
      </c>
      <c r="D7" s="2">
        <v>955389</v>
      </c>
      <c r="E7" s="8"/>
      <c r="G7" s="6" t="s">
        <v>0</v>
      </c>
      <c r="H7" s="2">
        <v>499230</v>
      </c>
      <c r="I7" s="2"/>
      <c r="J7" s="8"/>
    </row>
    <row r="8" spans="2:10" x14ac:dyDescent="0.3">
      <c r="B8" s="6" t="s">
        <v>1</v>
      </c>
      <c r="C8" s="2"/>
      <c r="D8" s="2"/>
      <c r="E8" s="8"/>
      <c r="G8" s="6" t="s">
        <v>1</v>
      </c>
      <c r="H8" s="2"/>
      <c r="I8" s="2"/>
      <c r="J8" s="8"/>
    </row>
    <row r="9" spans="2:10" x14ac:dyDescent="0.3">
      <c r="B9" s="6" t="s">
        <v>2</v>
      </c>
      <c r="C9" s="2"/>
      <c r="D9" s="2"/>
      <c r="E9" s="8"/>
      <c r="G9" s="6" t="s">
        <v>2</v>
      </c>
      <c r="H9" s="2"/>
      <c r="I9" s="2"/>
      <c r="J9" s="8"/>
    </row>
    <row r="10" spans="2:10" x14ac:dyDescent="0.3">
      <c r="B10" s="6" t="s">
        <v>3</v>
      </c>
      <c r="C10" s="2"/>
      <c r="D10" s="2"/>
      <c r="E10" s="8"/>
      <c r="G10" s="6" t="s">
        <v>3</v>
      </c>
      <c r="H10" s="2"/>
      <c r="I10" s="2"/>
      <c r="J10" s="8"/>
    </row>
    <row r="11" spans="2:10" x14ac:dyDescent="0.3">
      <c r="B11" s="6" t="s">
        <v>4</v>
      </c>
      <c r="C11" s="2"/>
      <c r="D11" s="2"/>
      <c r="E11" s="8"/>
      <c r="G11" s="6" t="s">
        <v>4</v>
      </c>
      <c r="H11" s="2"/>
      <c r="I11" s="2"/>
      <c r="J11" s="8"/>
    </row>
    <row r="12" spans="2:10" x14ac:dyDescent="0.3">
      <c r="B12" s="6" t="s">
        <v>5</v>
      </c>
      <c r="C12" s="2"/>
      <c r="D12" s="2"/>
      <c r="E12" s="8"/>
      <c r="G12" s="6" t="s">
        <v>5</v>
      </c>
      <c r="H12" s="2"/>
      <c r="I12" s="2"/>
      <c r="J12" s="8"/>
    </row>
    <row r="13" spans="2:10" x14ac:dyDescent="0.3">
      <c r="B13" s="6" t="s">
        <v>6</v>
      </c>
      <c r="C13" s="2"/>
      <c r="D13" s="2"/>
      <c r="E13" s="8"/>
      <c r="G13" s="6" t="s">
        <v>6</v>
      </c>
      <c r="H13" s="2"/>
      <c r="I13" s="2"/>
      <c r="J13" s="8"/>
    </row>
    <row r="14" spans="2:10" x14ac:dyDescent="0.3">
      <c r="B14" s="6" t="s">
        <v>7</v>
      </c>
      <c r="C14" s="2"/>
      <c r="D14" s="2"/>
      <c r="E14" s="8"/>
      <c r="G14" s="6" t="s">
        <v>7</v>
      </c>
      <c r="H14" s="2"/>
      <c r="I14" s="2"/>
      <c r="J14" s="8"/>
    </row>
    <row r="15" spans="2:10" x14ac:dyDescent="0.3">
      <c r="B15" s="6" t="s">
        <v>8</v>
      </c>
      <c r="C15" s="2"/>
      <c r="D15" s="2"/>
      <c r="E15" s="8"/>
      <c r="G15" s="6" t="s">
        <v>8</v>
      </c>
      <c r="H15" s="2"/>
      <c r="I15" s="2"/>
      <c r="J15" s="8"/>
    </row>
    <row r="16" spans="2:10" x14ac:dyDescent="0.3">
      <c r="B16" s="6" t="s">
        <v>20</v>
      </c>
      <c r="C16" s="2">
        <f>SUM(C4:C15)</f>
        <v>500080</v>
      </c>
      <c r="D16" s="2">
        <f>SUM(D4:D15)</f>
        <v>955389</v>
      </c>
      <c r="E16" s="8"/>
      <c r="G16" s="6" t="s">
        <v>20</v>
      </c>
      <c r="H16" s="2">
        <f>SUM(H4:H15)</f>
        <v>499230</v>
      </c>
      <c r="I16" s="2"/>
      <c r="J16" s="8"/>
    </row>
    <row r="17" spans="2:10" x14ac:dyDescent="0.3">
      <c r="B17" s="6" t="s">
        <v>21</v>
      </c>
      <c r="C17" s="2">
        <v>519540</v>
      </c>
      <c r="D17" s="2">
        <v>954544</v>
      </c>
      <c r="E17" s="8"/>
      <c r="G17" s="6" t="s">
        <v>21</v>
      </c>
      <c r="H17" s="2">
        <v>507615</v>
      </c>
      <c r="I17" s="2"/>
      <c r="J17" s="8"/>
    </row>
    <row r="18" spans="2:10" ht="17.25" thickBot="1" x14ac:dyDescent="0.35">
      <c r="B18" s="12" t="s">
        <v>13</v>
      </c>
      <c r="C18" s="13">
        <f>(C17/C16)-1</f>
        <v>3.8913773796192652E-2</v>
      </c>
      <c r="D18" s="13">
        <f>(D17/D16)-1</f>
        <v>-8.8445648840418389E-4</v>
      </c>
      <c r="E18" s="14"/>
      <c r="G18" s="7" t="s">
        <v>13</v>
      </c>
      <c r="H18" s="11">
        <f>(H17/H16)-1</f>
        <v>1.6795865633074891E-2</v>
      </c>
      <c r="I18" s="9"/>
      <c r="J18" s="10"/>
    </row>
    <row r="19" spans="2:10" x14ac:dyDescent="0.3">
      <c r="B19" s="16" t="s">
        <v>22</v>
      </c>
      <c r="C19" s="17">
        <f>SUM(C16:E16)</f>
        <v>1455469</v>
      </c>
      <c r="D19" s="17"/>
      <c r="E19" s="18"/>
      <c r="G19" s="16" t="s">
        <v>25</v>
      </c>
      <c r="H19" s="24">
        <f>SUM(H16:J16)</f>
        <v>499230</v>
      </c>
      <c r="I19" s="24"/>
      <c r="J19" s="25"/>
    </row>
    <row r="20" spans="2:10" x14ac:dyDescent="0.3">
      <c r="B20" s="19" t="s">
        <v>23</v>
      </c>
      <c r="C20" s="15">
        <f>SUM(C17:E17)</f>
        <v>1474084</v>
      </c>
      <c r="D20" s="15"/>
      <c r="E20" s="20"/>
      <c r="G20" s="19" t="s">
        <v>26</v>
      </c>
      <c r="H20" s="26">
        <f>SUM(H17:J17)</f>
        <v>507615</v>
      </c>
      <c r="I20" s="26"/>
      <c r="J20" s="27"/>
    </row>
    <row r="21" spans="2:10" x14ac:dyDescent="0.3">
      <c r="B21" s="39" t="s">
        <v>28</v>
      </c>
      <c r="C21" s="40">
        <f>C20-C19</f>
        <v>18615</v>
      </c>
      <c r="D21" s="41"/>
      <c r="E21" s="42"/>
      <c r="G21" s="39" t="s">
        <v>29</v>
      </c>
      <c r="H21" s="43">
        <f>H20-H19</f>
        <v>8385</v>
      </c>
      <c r="I21" s="44"/>
      <c r="J21" s="45"/>
    </row>
    <row r="22" spans="2:10" ht="17.25" thickBot="1" x14ac:dyDescent="0.35">
      <c r="B22" s="21" t="s">
        <v>24</v>
      </c>
      <c r="C22" s="22">
        <f>(C20/C19)-1</f>
        <v>1.278969184503409E-2</v>
      </c>
      <c r="D22" s="22"/>
      <c r="E22" s="23"/>
      <c r="G22" s="21" t="s">
        <v>27</v>
      </c>
      <c r="H22" s="28">
        <f>(H20/H19)-1</f>
        <v>1.6795865633074891E-2</v>
      </c>
      <c r="I22" s="28"/>
      <c r="J22" s="29"/>
    </row>
    <row r="25" spans="2:10" ht="17.25" thickBot="1" x14ac:dyDescent="0.35"/>
    <row r="26" spans="2:10" x14ac:dyDescent="0.3">
      <c r="B26" s="30" t="s">
        <v>18</v>
      </c>
      <c r="C26" s="31">
        <f>SUM(C19,H19)</f>
        <v>1954699</v>
      </c>
    </row>
    <row r="27" spans="2:10" x14ac:dyDescent="0.3">
      <c r="B27" s="32" t="s">
        <v>19</v>
      </c>
      <c r="C27" s="8">
        <f>SUM(C20,H20)</f>
        <v>1981699</v>
      </c>
    </row>
    <row r="28" spans="2:10" x14ac:dyDescent="0.3">
      <c r="B28" s="32" t="s">
        <v>30</v>
      </c>
      <c r="C28" s="8">
        <f>C27-C26</f>
        <v>27000</v>
      </c>
    </row>
    <row r="29" spans="2:10" x14ac:dyDescent="0.3">
      <c r="B29" s="32" t="s">
        <v>17</v>
      </c>
      <c r="C29" s="3">
        <f>(C27/C26)-1</f>
        <v>1.3812868375130849E-2</v>
      </c>
    </row>
    <row r="30" spans="2:10" x14ac:dyDescent="0.3">
      <c r="B30" s="32" t="s">
        <v>10</v>
      </c>
      <c r="C30" s="33">
        <f>(C20/C27)</f>
        <v>0.74384858649068297</v>
      </c>
    </row>
    <row r="31" spans="2:10" ht="17.25" thickBot="1" x14ac:dyDescent="0.35">
      <c r="B31" s="34" t="s">
        <v>14</v>
      </c>
      <c r="C31" s="35">
        <f>(H20/C27)</f>
        <v>0.25615141350931703</v>
      </c>
    </row>
    <row r="34" spans="2:3" x14ac:dyDescent="0.3">
      <c r="B34" s="32" t="s">
        <v>17</v>
      </c>
      <c r="C34" s="3" t="e">
        <f>(C33/C32)-1</f>
        <v>#DIV/0!</v>
      </c>
    </row>
  </sheetData>
  <mergeCells count="10">
    <mergeCell ref="C21:E21"/>
    <mergeCell ref="H21:J21"/>
    <mergeCell ref="B2:E2"/>
    <mergeCell ref="G2:J2"/>
    <mergeCell ref="C19:E19"/>
    <mergeCell ref="C20:E20"/>
    <mergeCell ref="C22:E22"/>
    <mergeCell ref="H19:J19"/>
    <mergeCell ref="H20:J20"/>
    <mergeCell ref="H22:J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심상범</dc:creator>
  <cp:lastModifiedBy>심상범</cp:lastModifiedBy>
  <dcterms:created xsi:type="dcterms:W3CDTF">2025-04-26T03:24:58Z</dcterms:created>
  <dcterms:modified xsi:type="dcterms:W3CDTF">2025-04-26T04:05:04Z</dcterms:modified>
</cp:coreProperties>
</file>