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raynal/Dropbox/PHD/Natural nest temps/Metaanalysis/"/>
    </mc:Choice>
  </mc:AlternateContent>
  <xr:revisionPtr revIDLastSave="0" documentId="8_{5BD08364-2127-C54D-BD8E-4B076752CDBF}" xr6:coauthVersionLast="47" xr6:coauthVersionMax="47" xr10:uidLastSave="{00000000-0000-0000-0000-000000000000}"/>
  <bookViews>
    <workbookView xWindow="0" yWindow="500" windowWidth="27640" windowHeight="16440" xr2:uid="{7D9760F6-B2ED-E44A-BC6A-2BB40F73C734}"/>
  </bookViews>
  <sheets>
    <sheet name="IDN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1" i="1"/>
  <c r="E14" i="1"/>
  <c r="E8" i="1"/>
  <c r="E5" i="1"/>
  <c r="E4" i="1"/>
  <c r="E3" i="1"/>
</calcChain>
</file>

<file path=xl/sharedStrings.xml><?xml version="1.0" encoding="utf-8"?>
<sst xmlns="http://schemas.openxmlformats.org/spreadsheetml/2006/main" count="159" uniqueCount="107">
  <si>
    <t>title</t>
  </si>
  <si>
    <t>year</t>
  </si>
  <si>
    <t>authors</t>
  </si>
  <si>
    <t>Incubation periods and sex ratios of green turtles: highly female biased        hatchling production in the eastern Mediterranean</t>
  </si>
  <si>
    <t>Broderick, AC and Godley, BJ and Reece, S and Downie, JR and Broderick, AC and Godley, BJ and Reece, S and Downie, JR</t>
  </si>
  <si>
    <t>Asynchronous emergence by loggerhead turtle (Caretta caretta) hatchlings</t>
  </si>
  <si>
    <t>Houghton, JDR and Hays, GC and Houghton, JDR and Hays, GC</t>
  </si>
  <si>
    <t>Thermal conditions in nests of loggerhead turtles: further evidence        suggesting female skewed sex ratios of hatchling production in the        Mediterranean</t>
  </si>
  <si>
    <t>Godley, BJ and Broderick, AC and Downie, JR and Glen, F and Houghton, JDR and Kirkwood, I and Reece, S and Hays, GC and Godley, BJ and Broderick, AC and Downie, JR and Glen, F and Houghton, JDR and Kirkwood, I and Reece, S and Hays, GC</t>
  </si>
  <si>
    <t>Temperature-dependent sex determination of Ascension Island green        turtles</t>
  </si>
  <si>
    <t>Godley, BJ and Broderick, AC and Glen, F and Hays, GC and Godley, BJ and Broderick, AC and Glen, F and Hays, GC</t>
  </si>
  <si>
    <t>Water temperature at oviposition sites of Rana luteiventris in        northeastern Oregon</t>
  </si>
  <si>
    <t>Bull, EL and Shepherd, JF and Bull, EL and Shepherd, JF</t>
  </si>
  <si>
    <t>Nest temperatures and sex-ratio estimates of loggerhead turtles at        Patara beach on the southwestern coast of Turkey</t>
  </si>
  <si>
    <t>Oz, M and Erdogan, A and Kaska, Y and Dusen, S and Aslan, A and Sert, H and Yavuz, M and Tunc, MR and Oz, M and Erdogan, A and Kaska, Y and Dusen, S and Aslan, A and Sert, H and Yavuz, M and Tunc, MR</t>
  </si>
  <si>
    <t>Biotic and abiotic factors affect the nest environment of embryonic        leatherback turtles, Dermochelys coriacea</t>
  </si>
  <si>
    <t>Wallace, BP and Sotherl and , PR and Spotila, JR and Reina, RD and Franks, BF and Paladino, FV and Wallace, BP and Sotherl and , PR and Spotila, JR and Reina, RD and Franks, BF and Paladino, FV</t>
  </si>
  <si>
    <t>Effects of hatchery shading and nest depth on the development and        quality of Chelonia mydas hatchlings: implications for hatchery        management in Peninsular, Malaysia</t>
  </si>
  <si>
    <t>van de Merwe, J and Ibrahim, K and Whittier, J and van de Merwe, J and Ibrahim, K and Whittier, J</t>
  </si>
  <si>
    <t>Metabolic heating in Mediterranean loggerhead sea turtle clutches</t>
  </si>
  <si>
    <t>Zbinden, JA and Margaritoulis, D and Arlettaz, R and Zbinden, JA and Margaritoulis, D and Arlettaz, R</t>
  </si>
  <si>
    <t>Geographic variation in reproduction in a freshwater turtle (Clemmys        guttata)</t>
  </si>
  <si>
    <t>Litzgus, JD and Mousseau, TA and Litzgus, JD and Mousseau, TA</t>
  </si>
  <si>
    <t>Estimating the sex ratio of loggerhead turtle hatchlings at Mon Repos        rookery (Australia) from nest temperatures</t>
  </si>
  <si>
    <t>Chu, CT and Booth, DT and Limpus, CJ and Chu, Cuong The and Booth, David T. and Limpus, Colin J.</t>
  </si>
  <si>
    <t>Nesting ecology of the critically endangered fijian crested iguana brachylophus vitiensis in a pacific tropical dry forest</t>
  </si>
  <si>
    <t>Morrison, S.E., Harlow, P.S., Keogh, J.S.</t>
  </si>
  <si>
    <t>The effect of the predicted air temperature change on incubation        temperature, incubation duration, sex ratio and hatching success of        loggerhead turtles</t>
  </si>
  <si>
    <t>Ozdemir, A and Ilgaz, C and Durmus, SH and Guclu, O and Ozdemir, Adem and Ilgaz, Cetin and Durmus, Salih Hakan and Guclu, Ozgur</t>
  </si>
  <si>
    <t>Microclimate of American crocodile nests in Banco Chinchorro biosphere        reserve, Mexico: Effect on incubation length, embryos survival and        hatchlings sex</t>
  </si>
  <si>
    <t>Charruau, P and Charruau, Pierre</t>
  </si>
  <si>
    <t>Fine-scale thermal adaptation in a green turtle nesting population</t>
  </si>
  <si>
    <t>Weber, SB and Broderick, AC and Groothuis, TGG and Ellick, J and Godley, BJ and Blount, JD and Weber, Sam B. and Broderick, Annette C. and Groothuis, Ton G. G. and Ellick, Jacqui and Godley, Brendan J. and Blount, Jonathan D.</t>
  </si>
  <si>
    <t>Emergence Success and Sex Ratio of Natural and Relocated Nests of Olive        Ridley Turtles from Alas Purwo National Park, East Java, Indonesia</t>
  </si>
  <si>
    <t>Maulany, RI and Booth, DT and Baxter, GS and Maulany, Risma I. and Booth, David T. and Baxter, Greg S.</t>
  </si>
  <si>
    <t>Hatchling sex ratio, body weight and nest parameters for Chelonia mydas        nesting on Sugozu beaches (Turkey)</t>
  </si>
  <si>
    <t>Kilic, C and C and an, O and Kilic, C. and C and an, O.</t>
  </si>
  <si>
    <t>Sun exposure, nest temperature and loggerhead turtle hatchlings:        Implications for beach shading management strategies at sea turtle        rookeries</t>
  </si>
  <si>
    <t>Wood, A and Booth, DT and Limpus, CJ and Wood, Apanie and Booth, David T. and Limpus, Colin J.</t>
  </si>
  <si>
    <t xml:space="preserve">Temperature incubation and sex ratio in newly hatched newborns of the hawksbill turtle Eretmochelys imbricata (Linnaeus, 1766) in the municipality of Ipojuca, Pernambuco, Brazil </t>
  </si>
  <si>
    <t>Sim√µes, T.N., da Silva, A.C., dos Santos, E.M., Chagas, C.A.</t>
  </si>
  <si>
    <t>Sex Ratio of Green Turtle (Chelonia mydas) Hatchlings at Sugozu, Turkey:        Higher Accuracy with Pivotal Incubation Duration</t>
  </si>
  <si>
    <t>C and an, O and Kolankaya, D and C and an, Onur and Kolankaya, Durdane</t>
  </si>
  <si>
    <t>Incubation temperatures, sex ratio and hatching success of leatherback        turtles (Dermochelys coriacea) in two protected hatcheries on the        central Mexican coast of the Eastern Tropical Pacific Ocean</t>
  </si>
  <si>
    <t>Garcia-Grajales, J and Hernando, JFM and Garcia, JLA and Fuentes, ER and Garcia-Grajales, J. and Meraz Hernando, J. F. and Arcos Garcia, J. L. and Ramirez Fuentes, E.</t>
  </si>
  <si>
    <t>Heat, health and hatchlings: associations of in situ nest temperatures        with morphological and physiological characteristics of loggerhead sea        turtle hatchlings from Florida</t>
  </si>
  <si>
    <t>Fleming, KA and Perrault, JR and Stacy, NI and Coppenrath, CM and Gainsbury, AM and Fleming, Kelsey A. and Perrault, Justin R. and Stacy, Nicole, I and Coppenrath, Christina M. and Gainsbury, Alison M.</t>
  </si>
  <si>
    <t>Nest temperature assessment in an American crocodile (Crocodylus acutus)        population on the central coast of Oaxaca, Mexico</t>
  </si>
  <si>
    <t>Lara, RB and Grajales, JG and Ramirez, EM and Lara, Rene Barragan and Grajales, Jesus Garcia and Ramirez, Emilio Martinez</t>
  </si>
  <si>
    <t>RELOCATING GREEN TURTLE (CHELONIA MYDAS) EGGS TO OPEN BEACH AREAS        PRODUCES HIGHLY FEMALE-BIASED HATCHLINGS</t>
  </si>
  <si>
    <t>Tolen, N and Rusli, MU and Booth, DT and Tolen, Nicholas and Rusli, Mohd Uzair and Booth, David T.</t>
  </si>
  <si>
    <t>Artificial and natural shade: Implications for green turtle (Chelonia        mydas) rookery management</t>
  </si>
  <si>
    <t>Reboul, I and Booth, D and Rusli, U and Reboul, Isabella and Booth, David and Rusli, Uzair</t>
  </si>
  <si>
    <t>r2 = -0.79</t>
  </si>
  <si>
    <t>r2=0.89</t>
  </si>
  <si>
    <t>R2=0.62</t>
  </si>
  <si>
    <t>r2 = 0.45</t>
  </si>
  <si>
    <t>r= -.7944</t>
  </si>
  <si>
    <t>r2 = -0.98</t>
  </si>
  <si>
    <t>𝑅2=0.489</t>
  </si>
  <si>
    <t>R2 = -0.83</t>
  </si>
  <si>
    <t>R2 = -0.502</t>
  </si>
  <si>
    <t>r2=-0.52</t>
  </si>
  <si>
    <t>r2 = -0.89</t>
  </si>
  <si>
    <t>r = -0.68</t>
  </si>
  <si>
    <t>R 2 = 0.38</t>
  </si>
  <si>
    <t>r=0.16</t>
  </si>
  <si>
    <t>x2=257</t>
  </si>
  <si>
    <t>R2  = - 0.546</t>
  </si>
  <si>
    <t>r 2 = -0.71</t>
  </si>
  <si>
    <t>r2 = -0.75</t>
  </si>
  <si>
    <t>r2 = -0.8087</t>
  </si>
  <si>
    <t>r2 = 0.53</t>
  </si>
  <si>
    <t>r = –0.97;</t>
  </si>
  <si>
    <t>R2 = 0.93</t>
  </si>
  <si>
    <t>r = 0.66</t>
  </si>
  <si>
    <t>r = ˗0.79</t>
  </si>
  <si>
    <t>r2 = -0.85</t>
  </si>
  <si>
    <t>Species</t>
  </si>
  <si>
    <t>N</t>
  </si>
  <si>
    <t>R2</t>
  </si>
  <si>
    <t>r</t>
  </si>
  <si>
    <t>Order</t>
  </si>
  <si>
    <t>Crocodilia</t>
  </si>
  <si>
    <t>Squamata</t>
  </si>
  <si>
    <t>Testudines</t>
  </si>
  <si>
    <t>Anura</t>
  </si>
  <si>
    <t>Genus</t>
  </si>
  <si>
    <t>luteiventris</t>
  </si>
  <si>
    <t>Clemmys</t>
  </si>
  <si>
    <t>guttata</t>
  </si>
  <si>
    <t>vitiensis</t>
  </si>
  <si>
    <t>crocodylus</t>
  </si>
  <si>
    <t>acutus</t>
  </si>
  <si>
    <t>chelonia</t>
  </si>
  <si>
    <t>mydas</t>
  </si>
  <si>
    <t>caretta</t>
  </si>
  <si>
    <t>rana</t>
  </si>
  <si>
    <t>coriacea</t>
  </si>
  <si>
    <t>olivacea</t>
  </si>
  <si>
    <t>imbricata</t>
  </si>
  <si>
    <t>depressus</t>
  </si>
  <si>
    <t>natator</t>
  </si>
  <si>
    <t>lepidochelys</t>
  </si>
  <si>
    <t>brachylophus</t>
  </si>
  <si>
    <t>dermochelys</t>
  </si>
  <si>
    <t>eretmochelys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</si>
</sst>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9133-4192-5149-8185-09D955FEE201}">
  <dimension ref="A1:I28"/>
  <sheetViews>
    <sheetView tabSelected="1" workbookViewId="0">
      <selection activeCell="G19" sqref="G19"/>
    </sheetView>
  </sheetViews>
  <sheetFormatPr baseColWidth="10" defaultRowHeight="16" x14ac:dyDescent="0.2"/>
  <cols>
    <col min="1" max="1" width="41.6640625" customWidth="1"/>
    <col min="3" max="3" width="69.1640625" customWidth="1"/>
    <col min="4" max="5" width="17.6640625" customWidth="1"/>
    <col min="8" max="8" width="15.6640625" customWidth="1"/>
    <col min="9" max="9" width="22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80</v>
      </c>
      <c r="E1" t="s">
        <v>81</v>
      </c>
      <c r="F1" t="s">
        <v>82</v>
      </c>
      <c r="G1" t="s">
        <v>87</v>
      </c>
      <c r="H1" t="s">
        <v>78</v>
      </c>
      <c r="I1" s="3" t="s">
        <v>79</v>
      </c>
    </row>
    <row r="2" spans="1:9" x14ac:dyDescent="0.2">
      <c r="A2" s="1" t="s">
        <v>3</v>
      </c>
      <c r="B2">
        <v>2000</v>
      </c>
      <c r="C2" t="s">
        <v>4</v>
      </c>
      <c r="D2" t="s">
        <v>53</v>
      </c>
      <c r="E2">
        <v>-0.88881944173155902</v>
      </c>
      <c r="F2" t="s">
        <v>85</v>
      </c>
      <c r="G2" t="s">
        <v>94</v>
      </c>
      <c r="H2" t="s">
        <v>95</v>
      </c>
      <c r="I2" s="3">
        <v>18</v>
      </c>
    </row>
    <row r="3" spans="1:9" x14ac:dyDescent="0.2">
      <c r="A3" s="1" t="s">
        <v>5</v>
      </c>
      <c r="B3">
        <v>2001</v>
      </c>
      <c r="C3" t="s">
        <v>6</v>
      </c>
      <c r="D3" t="s">
        <v>54</v>
      </c>
      <c r="E3">
        <f>SQRT(0.89)</f>
        <v>0.94339811320566036</v>
      </c>
      <c r="F3" t="s">
        <v>85</v>
      </c>
      <c r="G3" t="s">
        <v>96</v>
      </c>
      <c r="H3" t="s">
        <v>96</v>
      </c>
      <c r="I3" s="3">
        <v>5</v>
      </c>
    </row>
    <row r="4" spans="1:9" x14ac:dyDescent="0.2">
      <c r="A4" s="1" t="s">
        <v>7</v>
      </c>
      <c r="B4">
        <v>2001</v>
      </c>
      <c r="C4" t="s">
        <v>8</v>
      </c>
      <c r="D4" t="s">
        <v>55</v>
      </c>
      <c r="E4">
        <f>SQRT(0.62)</f>
        <v>0.78740078740118113</v>
      </c>
      <c r="F4" t="s">
        <v>85</v>
      </c>
      <c r="G4" t="s">
        <v>96</v>
      </c>
      <c r="H4" t="s">
        <v>96</v>
      </c>
      <c r="I4" s="3">
        <v>23</v>
      </c>
    </row>
    <row r="5" spans="1:9" x14ac:dyDescent="0.2">
      <c r="A5" s="1" t="s">
        <v>9</v>
      </c>
      <c r="B5">
        <v>2002</v>
      </c>
      <c r="C5" t="s">
        <v>10</v>
      </c>
      <c r="D5" t="s">
        <v>56</v>
      </c>
      <c r="E5">
        <f>SQRT(0.45)</f>
        <v>0.67082039324993692</v>
      </c>
      <c r="F5" t="s">
        <v>85</v>
      </c>
      <c r="G5" t="s">
        <v>94</v>
      </c>
      <c r="H5" t="s">
        <v>95</v>
      </c>
      <c r="I5" s="3">
        <v>32</v>
      </c>
    </row>
    <row r="6" spans="1:9" x14ac:dyDescent="0.2">
      <c r="A6" s="1" t="s">
        <v>11</v>
      </c>
      <c r="B6">
        <v>2003</v>
      </c>
      <c r="C6" t="s">
        <v>12</v>
      </c>
      <c r="D6" t="s">
        <v>57</v>
      </c>
      <c r="E6">
        <v>-0.79400000000000004</v>
      </c>
      <c r="F6" t="s">
        <v>86</v>
      </c>
      <c r="G6" t="s">
        <v>97</v>
      </c>
      <c r="H6" t="s">
        <v>88</v>
      </c>
      <c r="I6" s="3">
        <v>13</v>
      </c>
    </row>
    <row r="7" spans="1:9" x14ac:dyDescent="0.2">
      <c r="A7" s="1" t="s">
        <v>13</v>
      </c>
      <c r="B7">
        <v>2004</v>
      </c>
      <c r="C7" t="s">
        <v>14</v>
      </c>
      <c r="D7" t="s">
        <v>58</v>
      </c>
      <c r="E7">
        <v>-0.98994949366116702</v>
      </c>
      <c r="F7" t="s">
        <v>85</v>
      </c>
      <c r="G7" t="s">
        <v>96</v>
      </c>
      <c r="H7" t="s">
        <v>96</v>
      </c>
      <c r="I7" s="3">
        <v>4</v>
      </c>
    </row>
    <row r="8" spans="1:9" x14ac:dyDescent="0.2">
      <c r="A8" s="1" t="s">
        <v>15</v>
      </c>
      <c r="B8">
        <v>2004</v>
      </c>
      <c r="C8" t="s">
        <v>16</v>
      </c>
      <c r="D8" t="s">
        <v>59</v>
      </c>
      <c r="E8">
        <f>SQRT(0.489)</f>
        <v>0.69928534948188348</v>
      </c>
      <c r="F8" t="s">
        <v>85</v>
      </c>
      <c r="G8" t="s">
        <v>105</v>
      </c>
      <c r="H8" t="s">
        <v>98</v>
      </c>
      <c r="I8" s="3">
        <v>7</v>
      </c>
    </row>
    <row r="9" spans="1:9" x14ac:dyDescent="0.2">
      <c r="A9" s="1" t="s">
        <v>17</v>
      </c>
      <c r="B9">
        <v>2005</v>
      </c>
      <c r="C9" t="s">
        <v>18</v>
      </c>
      <c r="D9" t="s">
        <v>60</v>
      </c>
      <c r="E9">
        <v>-0.91104335791443003</v>
      </c>
      <c r="F9" t="s">
        <v>85</v>
      </c>
      <c r="G9" t="s">
        <v>94</v>
      </c>
      <c r="H9" t="s">
        <v>95</v>
      </c>
      <c r="I9" s="3">
        <v>18</v>
      </c>
    </row>
    <row r="10" spans="1:9" x14ac:dyDescent="0.2">
      <c r="A10" s="1" t="s">
        <v>19</v>
      </c>
      <c r="B10">
        <v>2006</v>
      </c>
      <c r="C10" t="s">
        <v>20</v>
      </c>
      <c r="D10" t="s">
        <v>61</v>
      </c>
      <c r="E10">
        <v>-0.70710678118654802</v>
      </c>
      <c r="F10" t="s">
        <v>85</v>
      </c>
      <c r="G10" t="s">
        <v>96</v>
      </c>
      <c r="H10" t="s">
        <v>96</v>
      </c>
      <c r="I10" s="3">
        <v>20</v>
      </c>
    </row>
    <row r="11" spans="1:9" x14ac:dyDescent="0.2">
      <c r="A11" s="1" t="s">
        <v>21</v>
      </c>
      <c r="B11">
        <v>2006</v>
      </c>
      <c r="C11" t="s">
        <v>22</v>
      </c>
      <c r="D11" t="s">
        <v>62</v>
      </c>
      <c r="E11">
        <v>-0.72111025509279802</v>
      </c>
      <c r="F11" t="s">
        <v>85</v>
      </c>
      <c r="G11" t="s">
        <v>89</v>
      </c>
      <c r="H11" t="s">
        <v>90</v>
      </c>
      <c r="I11" s="3">
        <v>21</v>
      </c>
    </row>
    <row r="12" spans="1:9" x14ac:dyDescent="0.2">
      <c r="A12" s="1" t="s">
        <v>23</v>
      </c>
      <c r="B12">
        <v>2008</v>
      </c>
      <c r="C12" t="s">
        <v>24</v>
      </c>
      <c r="D12" t="s">
        <v>63</v>
      </c>
      <c r="E12">
        <v>-0.94339811320566003</v>
      </c>
      <c r="F12" t="s">
        <v>85</v>
      </c>
      <c r="G12" t="s">
        <v>96</v>
      </c>
      <c r="H12" t="s">
        <v>96</v>
      </c>
      <c r="I12" s="3">
        <v>45</v>
      </c>
    </row>
    <row r="13" spans="1:9" x14ac:dyDescent="0.2">
      <c r="A13" s="1" t="s">
        <v>25</v>
      </c>
      <c r="B13">
        <v>2009</v>
      </c>
      <c r="C13" t="s">
        <v>26</v>
      </c>
      <c r="D13" t="s">
        <v>64</v>
      </c>
      <c r="E13">
        <v>-0.68</v>
      </c>
      <c r="F13" t="s">
        <v>84</v>
      </c>
      <c r="G13" t="s">
        <v>104</v>
      </c>
      <c r="H13" t="s">
        <v>91</v>
      </c>
      <c r="I13" s="3">
        <v>12</v>
      </c>
    </row>
    <row r="14" spans="1:9" x14ac:dyDescent="0.2">
      <c r="A14" s="1" t="s">
        <v>27</v>
      </c>
      <c r="B14">
        <v>2011</v>
      </c>
      <c r="C14" t="s">
        <v>28</v>
      </c>
      <c r="D14" t="s">
        <v>65</v>
      </c>
      <c r="E14">
        <f>SQRT(0.38)</f>
        <v>0.61644140029689765</v>
      </c>
      <c r="F14" t="s">
        <v>85</v>
      </c>
      <c r="G14" t="s">
        <v>96</v>
      </c>
      <c r="H14" t="s">
        <v>96</v>
      </c>
      <c r="I14" s="3">
        <v>19</v>
      </c>
    </row>
    <row r="15" spans="1:9" x14ac:dyDescent="0.2">
      <c r="A15" s="1" t="s">
        <v>29</v>
      </c>
      <c r="B15">
        <v>2012</v>
      </c>
      <c r="C15" t="s">
        <v>30</v>
      </c>
      <c r="D15" t="s">
        <v>66</v>
      </c>
      <c r="E15">
        <v>0.16</v>
      </c>
      <c r="F15" t="s">
        <v>83</v>
      </c>
      <c r="G15" t="s">
        <v>92</v>
      </c>
      <c r="H15" t="s">
        <v>93</v>
      </c>
      <c r="I15" s="3">
        <v>12</v>
      </c>
    </row>
    <row r="16" spans="1:9" x14ac:dyDescent="0.2">
      <c r="A16" s="1" t="s">
        <v>31</v>
      </c>
      <c r="B16">
        <v>2012</v>
      </c>
      <c r="C16" t="s">
        <v>32</v>
      </c>
      <c r="D16" t="s">
        <v>67</v>
      </c>
      <c r="E16" s="2"/>
      <c r="F16" t="s">
        <v>85</v>
      </c>
      <c r="G16" t="s">
        <v>94</v>
      </c>
      <c r="H16" t="s">
        <v>95</v>
      </c>
      <c r="I16" s="3">
        <v>60</v>
      </c>
    </row>
    <row r="17" spans="1:9" x14ac:dyDescent="0.2">
      <c r="A17" s="1" t="s">
        <v>33</v>
      </c>
      <c r="B17">
        <v>2012</v>
      </c>
      <c r="C17" t="s">
        <v>34</v>
      </c>
      <c r="D17" t="s">
        <v>68</v>
      </c>
      <c r="E17">
        <v>-0.73891812807644697</v>
      </c>
      <c r="F17" t="s">
        <v>85</v>
      </c>
      <c r="G17" t="s">
        <v>103</v>
      </c>
      <c r="H17" t="s">
        <v>99</v>
      </c>
      <c r="I17" s="3">
        <v>109</v>
      </c>
    </row>
    <row r="18" spans="1:9" x14ac:dyDescent="0.2">
      <c r="A18" s="1" t="s">
        <v>35</v>
      </c>
      <c r="B18">
        <v>2014</v>
      </c>
      <c r="C18" t="s">
        <v>36</v>
      </c>
      <c r="D18" t="s">
        <v>69</v>
      </c>
      <c r="E18">
        <v>-0.84261497731763602</v>
      </c>
      <c r="F18" t="s">
        <v>85</v>
      </c>
      <c r="G18" t="s">
        <v>94</v>
      </c>
      <c r="H18" t="s">
        <v>95</v>
      </c>
      <c r="I18" s="3">
        <v>8</v>
      </c>
    </row>
    <row r="19" spans="1:9" x14ac:dyDescent="0.2">
      <c r="A19" s="1" t="s">
        <v>37</v>
      </c>
      <c r="B19">
        <v>2014</v>
      </c>
      <c r="C19" t="s">
        <v>38</v>
      </c>
      <c r="D19" t="s">
        <v>70</v>
      </c>
      <c r="E19">
        <v>-0.86602540378443904</v>
      </c>
      <c r="F19" t="s">
        <v>85</v>
      </c>
      <c r="G19" t="s">
        <v>96</v>
      </c>
      <c r="H19" t="s">
        <v>96</v>
      </c>
      <c r="I19" s="3">
        <v>19</v>
      </c>
    </row>
    <row r="20" spans="1:9" x14ac:dyDescent="0.2">
      <c r="A20" s="1" t="s">
        <v>39</v>
      </c>
      <c r="B20">
        <v>2014</v>
      </c>
      <c r="C20" t="s">
        <v>40</v>
      </c>
      <c r="D20" t="s">
        <v>71</v>
      </c>
      <c r="E20">
        <v>-0.89927748776448302</v>
      </c>
      <c r="F20" t="s">
        <v>85</v>
      </c>
      <c r="G20" t="s">
        <v>106</v>
      </c>
      <c r="H20" t="s">
        <v>100</v>
      </c>
      <c r="I20" s="3">
        <v>9</v>
      </c>
    </row>
    <row r="21" spans="1:9" x14ac:dyDescent="0.2">
      <c r="A21" s="1" t="s">
        <v>41</v>
      </c>
      <c r="B21">
        <v>2016</v>
      </c>
      <c r="C21" t="s">
        <v>42</v>
      </c>
      <c r="D21" t="s">
        <v>72</v>
      </c>
      <c r="E21">
        <f>SQRT(0.53)</f>
        <v>0.72801098892805183</v>
      </c>
      <c r="F21" t="s">
        <v>85</v>
      </c>
      <c r="G21" t="s">
        <v>94</v>
      </c>
      <c r="H21" t="s">
        <v>95</v>
      </c>
      <c r="I21" s="3">
        <v>12</v>
      </c>
    </row>
    <row r="22" spans="1:9" x14ac:dyDescent="0.2">
      <c r="A22" s="1" t="s">
        <v>43</v>
      </c>
      <c r="B22">
        <v>2019</v>
      </c>
      <c r="C22" t="s">
        <v>44</v>
      </c>
      <c r="D22" t="s">
        <v>73</v>
      </c>
      <c r="E22">
        <v>-0.97</v>
      </c>
      <c r="F22" t="s">
        <v>85</v>
      </c>
      <c r="G22" t="s">
        <v>102</v>
      </c>
      <c r="H22" t="s">
        <v>101</v>
      </c>
      <c r="I22" s="3">
        <v>46</v>
      </c>
    </row>
    <row r="23" spans="1:9" x14ac:dyDescent="0.2">
      <c r="A23" t="s">
        <v>45</v>
      </c>
      <c r="B23">
        <v>2020</v>
      </c>
      <c r="C23" t="s">
        <v>46</v>
      </c>
      <c r="D23" t="s">
        <v>74</v>
      </c>
      <c r="E23">
        <f>SQRT(0.93)</f>
        <v>0.96436507609929556</v>
      </c>
      <c r="F23" t="s">
        <v>85</v>
      </c>
      <c r="G23" t="s">
        <v>96</v>
      </c>
      <c r="H23" t="s">
        <v>96</v>
      </c>
      <c r="I23" s="3">
        <v>15</v>
      </c>
    </row>
    <row r="24" spans="1:9" x14ac:dyDescent="0.2">
      <c r="A24" s="1" t="s">
        <v>47</v>
      </c>
      <c r="B24">
        <v>2021</v>
      </c>
      <c r="C24" s="1" t="s">
        <v>48</v>
      </c>
      <c r="D24" t="s">
        <v>75</v>
      </c>
      <c r="E24">
        <v>0.66</v>
      </c>
      <c r="F24" t="s">
        <v>83</v>
      </c>
      <c r="G24" t="s">
        <v>92</v>
      </c>
      <c r="H24" t="s">
        <v>93</v>
      </c>
      <c r="I24" s="3">
        <v>10</v>
      </c>
    </row>
    <row r="25" spans="1:9" x14ac:dyDescent="0.2">
      <c r="A25" s="1" t="s">
        <v>49</v>
      </c>
      <c r="B25">
        <v>2021</v>
      </c>
      <c r="C25" s="1" t="s">
        <v>50</v>
      </c>
      <c r="D25" t="s">
        <v>76</v>
      </c>
      <c r="E25">
        <v>-0.79</v>
      </c>
      <c r="F25" t="s">
        <v>85</v>
      </c>
      <c r="G25" t="s">
        <v>94</v>
      </c>
      <c r="H25" t="s">
        <v>95</v>
      </c>
      <c r="I25" s="3">
        <v>22</v>
      </c>
    </row>
    <row r="26" spans="1:9" x14ac:dyDescent="0.2">
      <c r="A26" s="1" t="s">
        <v>51</v>
      </c>
      <c r="B26" s="1">
        <v>2021</v>
      </c>
      <c r="C26" s="1" t="s">
        <v>52</v>
      </c>
      <c r="D26" s="1" t="s">
        <v>77</v>
      </c>
      <c r="E26" s="1">
        <v>-0.92195444572928897</v>
      </c>
      <c r="F26" t="s">
        <v>85</v>
      </c>
      <c r="G26" t="s">
        <v>94</v>
      </c>
      <c r="H26" s="1" t="s">
        <v>95</v>
      </c>
      <c r="I26" s="4">
        <v>30</v>
      </c>
    </row>
    <row r="27" spans="1:9" x14ac:dyDescent="0.2">
      <c r="I27" s="3"/>
    </row>
    <row r="28" spans="1:9" x14ac:dyDescent="0.2">
      <c r="I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2022-11-20T22:16:40Z</dcterms:created>
  <dcterms:modified xsi:type="dcterms:W3CDTF">2022-11-20T23:04:33Z</dcterms:modified>
</cp:coreProperties>
</file>