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8" i="1"/>
  <c r="E16" i="1"/>
  <c r="C18" i="1" l="1"/>
  <c r="D18" i="1"/>
  <c r="F13" i="1"/>
  <c r="G13" i="1"/>
  <c r="D17" i="1"/>
  <c r="C17" i="1"/>
  <c r="D16" i="1"/>
  <c r="C16" i="1"/>
  <c r="C13" i="1"/>
  <c r="D13" i="1"/>
  <c r="E13" i="1"/>
  <c r="B13" i="1"/>
  <c r="D9" i="1" l="1"/>
  <c r="D7" i="1"/>
  <c r="B7" i="1"/>
  <c r="D6" i="1"/>
  <c r="B6" i="1"/>
  <c r="D5" i="1"/>
  <c r="B5" i="1"/>
</calcChain>
</file>

<file path=xl/sharedStrings.xml><?xml version="1.0" encoding="utf-8"?>
<sst xmlns="http://schemas.openxmlformats.org/spreadsheetml/2006/main" count="14" uniqueCount="14">
  <si>
    <t>Stemmer ✔</t>
  </si>
  <si>
    <t>Stemmer ✘</t>
  </si>
  <si>
    <t>Regex ✔</t>
  </si>
  <si>
    <t>Regex ✘</t>
  </si>
  <si>
    <t xml:space="preserve"> </t>
  </si>
  <si>
    <t>Total</t>
  </si>
  <si>
    <t>Stemmer</t>
  </si>
  <si>
    <t>Regex</t>
  </si>
  <si>
    <t>✔</t>
  </si>
  <si>
    <t>✘</t>
  </si>
  <si>
    <t>Directo</t>
  </si>
  <si>
    <t>Directo ✔</t>
  </si>
  <si>
    <t>Directo ✘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</si>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</sst>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Comparación genreal entre métodos de Búsqueda de términos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Stemmer 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Hoja1!$A$3:$A$12</c:f>
              <c:numCache>
                <c:formatCode>General</c:formatCode>
                <c:ptCount val="10"/>
                <c:pt idx="0">
                  <c:v>646</c:v>
                </c:pt>
                <c:pt idx="1">
                  <c:v>1522</c:v>
                </c:pt>
                <c:pt idx="2">
                  <c:v>1532</c:v>
                </c:pt>
                <c:pt idx="3">
                  <c:v>3075</c:v>
                </c:pt>
                <c:pt idx="4">
                  <c:v>3343</c:v>
                </c:pt>
                <c:pt idx="5">
                  <c:v>3829</c:v>
                </c:pt>
                <c:pt idx="6">
                  <c:v>4608</c:v>
                </c:pt>
                <c:pt idx="7">
                  <c:v>5728</c:v>
                </c:pt>
                <c:pt idx="8">
                  <c:v>7598</c:v>
                </c:pt>
                <c:pt idx="9">
                  <c:v>7658</c:v>
                </c:pt>
              </c:numCache>
            </c:numRef>
          </c:cat>
          <c:val>
            <c:numRef>
              <c:f>Hoja1!$B$3:$B$12</c:f>
              <c:numCache>
                <c:formatCode>General</c:formatCode>
                <c:ptCount val="10"/>
                <c:pt idx="0">
                  <c:v>8</c:v>
                </c:pt>
                <c:pt idx="1">
                  <c:v>17</c:v>
                </c:pt>
                <c:pt idx="2">
                  <c:v>33</c:v>
                </c:pt>
                <c:pt idx="3">
                  <c:v>29</c:v>
                </c:pt>
                <c:pt idx="4">
                  <c:v>25</c:v>
                </c:pt>
                <c:pt idx="5">
                  <c:v>4</c:v>
                </c:pt>
                <c:pt idx="6">
                  <c:v>8</c:v>
                </c:pt>
                <c:pt idx="7">
                  <c:v>23</c:v>
                </c:pt>
                <c:pt idx="8">
                  <c:v>12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1-4299-88BF-E4136E5B2FB3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Stemmer 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Hoja1!$A$3:$A$12</c:f>
              <c:numCache>
                <c:formatCode>General</c:formatCode>
                <c:ptCount val="10"/>
                <c:pt idx="0">
                  <c:v>646</c:v>
                </c:pt>
                <c:pt idx="1">
                  <c:v>1522</c:v>
                </c:pt>
                <c:pt idx="2">
                  <c:v>1532</c:v>
                </c:pt>
                <c:pt idx="3">
                  <c:v>3075</c:v>
                </c:pt>
                <c:pt idx="4">
                  <c:v>3343</c:v>
                </c:pt>
                <c:pt idx="5">
                  <c:v>3829</c:v>
                </c:pt>
                <c:pt idx="6">
                  <c:v>4608</c:v>
                </c:pt>
                <c:pt idx="7">
                  <c:v>5728</c:v>
                </c:pt>
                <c:pt idx="8">
                  <c:v>7598</c:v>
                </c:pt>
                <c:pt idx="9">
                  <c:v>7658</c:v>
                </c:pt>
              </c:numCache>
            </c:numRef>
          </c:cat>
          <c:val>
            <c:numRef>
              <c:f>Hoja1!$C$3:$C$12</c:f>
              <c:numCache>
                <c:formatCode>General</c:formatCode>
                <c:ptCount val="10"/>
                <c:pt idx="0">
                  <c:v>2</c:v>
                </c:pt>
                <c:pt idx="1">
                  <c:v>13</c:v>
                </c:pt>
                <c:pt idx="2">
                  <c:v>15</c:v>
                </c:pt>
                <c:pt idx="3">
                  <c:v>10</c:v>
                </c:pt>
                <c:pt idx="4">
                  <c:v>15</c:v>
                </c:pt>
                <c:pt idx="5">
                  <c:v>2</c:v>
                </c:pt>
                <c:pt idx="6">
                  <c:v>10</c:v>
                </c:pt>
                <c:pt idx="7">
                  <c:v>10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51-4299-88BF-E4136E5B2FB3}"/>
            </c:ext>
          </c:extLst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Regex 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Hoja1!$A$3:$A$12</c:f>
              <c:numCache>
                <c:formatCode>General</c:formatCode>
                <c:ptCount val="10"/>
                <c:pt idx="0">
                  <c:v>646</c:v>
                </c:pt>
                <c:pt idx="1">
                  <c:v>1522</c:v>
                </c:pt>
                <c:pt idx="2">
                  <c:v>1532</c:v>
                </c:pt>
                <c:pt idx="3">
                  <c:v>3075</c:v>
                </c:pt>
                <c:pt idx="4">
                  <c:v>3343</c:v>
                </c:pt>
                <c:pt idx="5">
                  <c:v>3829</c:v>
                </c:pt>
                <c:pt idx="6">
                  <c:v>4608</c:v>
                </c:pt>
                <c:pt idx="7">
                  <c:v>5728</c:v>
                </c:pt>
                <c:pt idx="8">
                  <c:v>7598</c:v>
                </c:pt>
                <c:pt idx="9">
                  <c:v>7658</c:v>
                </c:pt>
              </c:numCache>
            </c:numRef>
          </c:cat>
          <c:val>
            <c:numRef>
              <c:f>Hoja1!$D$3:$D$12</c:f>
              <c:numCache>
                <c:formatCode>General</c:formatCode>
                <c:ptCount val="10"/>
                <c:pt idx="0">
                  <c:v>5</c:v>
                </c:pt>
                <c:pt idx="1">
                  <c:v>25</c:v>
                </c:pt>
                <c:pt idx="2">
                  <c:v>37</c:v>
                </c:pt>
                <c:pt idx="3">
                  <c:v>29</c:v>
                </c:pt>
                <c:pt idx="4">
                  <c:v>29</c:v>
                </c:pt>
                <c:pt idx="5">
                  <c:v>5</c:v>
                </c:pt>
                <c:pt idx="6">
                  <c:v>10</c:v>
                </c:pt>
                <c:pt idx="7">
                  <c:v>25</c:v>
                </c:pt>
                <c:pt idx="8">
                  <c:v>15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51-4299-88BF-E4136E5B2FB3}"/>
            </c:ext>
          </c:extLst>
        </c:ser>
        <c:ser>
          <c:idx val="3"/>
          <c:order val="3"/>
          <c:tx>
            <c:strRef>
              <c:f>Hoja1!$E$2</c:f>
              <c:strCache>
                <c:ptCount val="1"/>
                <c:pt idx="0">
                  <c:v>Regex ✘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Hoja1!$A$3:$A$12</c:f>
              <c:numCache>
                <c:formatCode>General</c:formatCode>
                <c:ptCount val="10"/>
                <c:pt idx="0">
                  <c:v>646</c:v>
                </c:pt>
                <c:pt idx="1">
                  <c:v>1522</c:v>
                </c:pt>
                <c:pt idx="2">
                  <c:v>1532</c:v>
                </c:pt>
                <c:pt idx="3">
                  <c:v>3075</c:v>
                </c:pt>
                <c:pt idx="4">
                  <c:v>3343</c:v>
                </c:pt>
                <c:pt idx="5">
                  <c:v>3829</c:v>
                </c:pt>
                <c:pt idx="6">
                  <c:v>4608</c:v>
                </c:pt>
                <c:pt idx="7">
                  <c:v>5728</c:v>
                </c:pt>
                <c:pt idx="8">
                  <c:v>7598</c:v>
                </c:pt>
                <c:pt idx="9">
                  <c:v>7658</c:v>
                </c:pt>
              </c:numCache>
            </c:numRef>
          </c:cat>
          <c:val>
            <c:numRef>
              <c:f>Hoja1!$E$3:$E$12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51-4299-88BF-E4136E5B2FB3}"/>
            </c:ext>
          </c:extLst>
        </c:ser>
        <c:ser>
          <c:idx val="4"/>
          <c:order val="4"/>
          <c:tx>
            <c:strRef>
              <c:f>Hoja1!$F$2</c:f>
              <c:strCache>
                <c:ptCount val="1"/>
                <c:pt idx="0">
                  <c:v>Directo ✔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Hoja1!$A$3:$A$12</c:f>
              <c:numCache>
                <c:formatCode>General</c:formatCode>
                <c:ptCount val="10"/>
                <c:pt idx="0">
                  <c:v>646</c:v>
                </c:pt>
                <c:pt idx="1">
                  <c:v>1522</c:v>
                </c:pt>
                <c:pt idx="2">
                  <c:v>1532</c:v>
                </c:pt>
                <c:pt idx="3">
                  <c:v>3075</c:v>
                </c:pt>
                <c:pt idx="4">
                  <c:v>3343</c:v>
                </c:pt>
                <c:pt idx="5">
                  <c:v>3829</c:v>
                </c:pt>
                <c:pt idx="6">
                  <c:v>4608</c:v>
                </c:pt>
                <c:pt idx="7">
                  <c:v>5728</c:v>
                </c:pt>
                <c:pt idx="8">
                  <c:v>7598</c:v>
                </c:pt>
                <c:pt idx="9">
                  <c:v>7658</c:v>
                </c:pt>
              </c:numCache>
            </c:numRef>
          </c:cat>
          <c:val>
            <c:numRef>
              <c:f>Hoja1!$F$3:$F$12</c:f>
              <c:numCache>
                <c:formatCode>General</c:formatCode>
                <c:ptCount val="10"/>
                <c:pt idx="0">
                  <c:v>6</c:v>
                </c:pt>
                <c:pt idx="1">
                  <c:v>11</c:v>
                </c:pt>
                <c:pt idx="2">
                  <c:v>24</c:v>
                </c:pt>
                <c:pt idx="3">
                  <c:v>23</c:v>
                </c:pt>
                <c:pt idx="4">
                  <c:v>26</c:v>
                </c:pt>
                <c:pt idx="5">
                  <c:v>1</c:v>
                </c:pt>
                <c:pt idx="6">
                  <c:v>7</c:v>
                </c:pt>
                <c:pt idx="7">
                  <c:v>18</c:v>
                </c:pt>
                <c:pt idx="8">
                  <c:v>10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051-4299-88BF-E4136E5B2FB3}"/>
            </c:ext>
          </c:extLst>
        </c:ser>
        <c:ser>
          <c:idx val="5"/>
          <c:order val="5"/>
          <c:tx>
            <c:strRef>
              <c:f>Hoja1!$G$2</c:f>
              <c:strCache>
                <c:ptCount val="1"/>
                <c:pt idx="0">
                  <c:v>Directo ✘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Hoja1!$A$3:$A$12</c:f>
              <c:numCache>
                <c:formatCode>General</c:formatCode>
                <c:ptCount val="10"/>
                <c:pt idx="0">
                  <c:v>646</c:v>
                </c:pt>
                <c:pt idx="1">
                  <c:v>1522</c:v>
                </c:pt>
                <c:pt idx="2">
                  <c:v>1532</c:v>
                </c:pt>
                <c:pt idx="3">
                  <c:v>3075</c:v>
                </c:pt>
                <c:pt idx="4">
                  <c:v>3343</c:v>
                </c:pt>
                <c:pt idx="5">
                  <c:v>3829</c:v>
                </c:pt>
                <c:pt idx="6">
                  <c:v>4608</c:v>
                </c:pt>
                <c:pt idx="7">
                  <c:v>5728</c:v>
                </c:pt>
                <c:pt idx="8">
                  <c:v>7598</c:v>
                </c:pt>
                <c:pt idx="9">
                  <c:v>7658</c:v>
                </c:pt>
              </c:numCache>
            </c:numRef>
          </c:cat>
          <c:val>
            <c:numRef>
              <c:f>Hoja1!$G$3:$G$12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051-4299-88BF-E4136E5B2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994368"/>
        <c:axId val="448995352"/>
      </c:barChart>
      <c:catAx>
        <c:axId val="4489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8995352"/>
        <c:crosses val="autoZero"/>
        <c:auto val="1"/>
        <c:lblAlgn val="ctr"/>
        <c:lblOffset val="100"/>
        <c:noMultiLvlLbl val="0"/>
      </c:catAx>
      <c:valAx>
        <c:axId val="44899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899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Resultados</a:t>
            </a:r>
            <a:r>
              <a:rPr lang="es-CL" baseline="0"/>
              <a:t> con Stemmer de NLTK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Stemmer 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Hoja1!$A$3:$A$12</c:f>
              <c:numCache>
                <c:formatCode>General</c:formatCode>
                <c:ptCount val="10"/>
                <c:pt idx="0">
                  <c:v>646</c:v>
                </c:pt>
                <c:pt idx="1">
                  <c:v>1522</c:v>
                </c:pt>
                <c:pt idx="2">
                  <c:v>1532</c:v>
                </c:pt>
                <c:pt idx="3">
                  <c:v>3075</c:v>
                </c:pt>
                <c:pt idx="4">
                  <c:v>3343</c:v>
                </c:pt>
                <c:pt idx="5">
                  <c:v>3829</c:v>
                </c:pt>
                <c:pt idx="6">
                  <c:v>4608</c:v>
                </c:pt>
                <c:pt idx="7">
                  <c:v>5728</c:v>
                </c:pt>
                <c:pt idx="8">
                  <c:v>7598</c:v>
                </c:pt>
                <c:pt idx="9">
                  <c:v>7658</c:v>
                </c:pt>
              </c:numCache>
            </c:numRef>
          </c:cat>
          <c:val>
            <c:numRef>
              <c:f>Hoja1!$B$3:$B$12</c:f>
              <c:numCache>
                <c:formatCode>General</c:formatCode>
                <c:ptCount val="10"/>
                <c:pt idx="0">
                  <c:v>8</c:v>
                </c:pt>
                <c:pt idx="1">
                  <c:v>17</c:v>
                </c:pt>
                <c:pt idx="2">
                  <c:v>33</c:v>
                </c:pt>
                <c:pt idx="3">
                  <c:v>29</c:v>
                </c:pt>
                <c:pt idx="4">
                  <c:v>25</c:v>
                </c:pt>
                <c:pt idx="5">
                  <c:v>4</c:v>
                </c:pt>
                <c:pt idx="6">
                  <c:v>8</c:v>
                </c:pt>
                <c:pt idx="7">
                  <c:v>23</c:v>
                </c:pt>
                <c:pt idx="8">
                  <c:v>12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1-4FD5-AF9A-AC2162A693B1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Stemmer 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Hoja1!$A$3:$A$12</c:f>
              <c:numCache>
                <c:formatCode>General</c:formatCode>
                <c:ptCount val="10"/>
                <c:pt idx="0">
                  <c:v>646</c:v>
                </c:pt>
                <c:pt idx="1">
                  <c:v>1522</c:v>
                </c:pt>
                <c:pt idx="2">
                  <c:v>1532</c:v>
                </c:pt>
                <c:pt idx="3">
                  <c:v>3075</c:v>
                </c:pt>
                <c:pt idx="4">
                  <c:v>3343</c:v>
                </c:pt>
                <c:pt idx="5">
                  <c:v>3829</c:v>
                </c:pt>
                <c:pt idx="6">
                  <c:v>4608</c:v>
                </c:pt>
                <c:pt idx="7">
                  <c:v>5728</c:v>
                </c:pt>
                <c:pt idx="8">
                  <c:v>7598</c:v>
                </c:pt>
                <c:pt idx="9">
                  <c:v>7658</c:v>
                </c:pt>
              </c:numCache>
            </c:numRef>
          </c:cat>
          <c:val>
            <c:numRef>
              <c:f>Hoja1!$C$3:$C$12</c:f>
              <c:numCache>
                <c:formatCode>General</c:formatCode>
                <c:ptCount val="10"/>
                <c:pt idx="0">
                  <c:v>2</c:v>
                </c:pt>
                <c:pt idx="1">
                  <c:v>13</c:v>
                </c:pt>
                <c:pt idx="2">
                  <c:v>15</c:v>
                </c:pt>
                <c:pt idx="3">
                  <c:v>10</c:v>
                </c:pt>
                <c:pt idx="4">
                  <c:v>15</c:v>
                </c:pt>
                <c:pt idx="5">
                  <c:v>2</c:v>
                </c:pt>
                <c:pt idx="6">
                  <c:v>10</c:v>
                </c:pt>
                <c:pt idx="7">
                  <c:v>10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31-4FD5-AF9A-AC2162A69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994368"/>
        <c:axId val="44899535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Hoja1!$D$2</c15:sqref>
                        </c15:formulaRef>
                      </c:ext>
                    </c:extLst>
                    <c:strCache>
                      <c:ptCount val="1"/>
                      <c:pt idx="0">
                        <c:v>Regex ✔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Hoja1!$A$3:$A$12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646</c:v>
                      </c:pt>
                      <c:pt idx="1">
                        <c:v>1522</c:v>
                      </c:pt>
                      <c:pt idx="2">
                        <c:v>1532</c:v>
                      </c:pt>
                      <c:pt idx="3">
                        <c:v>3075</c:v>
                      </c:pt>
                      <c:pt idx="4">
                        <c:v>3343</c:v>
                      </c:pt>
                      <c:pt idx="5">
                        <c:v>3829</c:v>
                      </c:pt>
                      <c:pt idx="6">
                        <c:v>4608</c:v>
                      </c:pt>
                      <c:pt idx="7">
                        <c:v>5728</c:v>
                      </c:pt>
                      <c:pt idx="8">
                        <c:v>7598</c:v>
                      </c:pt>
                      <c:pt idx="9">
                        <c:v>7658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Hoja1!$D$3:$D$12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25</c:v>
                      </c:pt>
                      <c:pt idx="2">
                        <c:v>37</c:v>
                      </c:pt>
                      <c:pt idx="3">
                        <c:v>29</c:v>
                      </c:pt>
                      <c:pt idx="4">
                        <c:v>29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25</c:v>
                      </c:pt>
                      <c:pt idx="8">
                        <c:v>15</c:v>
                      </c:pt>
                      <c:pt idx="9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F31-4FD5-AF9A-AC2162A693B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Hoja1!$E$2</c15:sqref>
                        </c15:formulaRef>
                      </c:ext>
                    </c:extLst>
                    <c:strCache>
                      <c:ptCount val="1"/>
                      <c:pt idx="0">
                        <c:v>Regex ✘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646</c:v>
                      </c:pt>
                      <c:pt idx="1">
                        <c:v>1522</c:v>
                      </c:pt>
                      <c:pt idx="2">
                        <c:v>1532</c:v>
                      </c:pt>
                      <c:pt idx="3">
                        <c:v>3075</c:v>
                      </c:pt>
                      <c:pt idx="4">
                        <c:v>3343</c:v>
                      </c:pt>
                      <c:pt idx="5">
                        <c:v>3829</c:v>
                      </c:pt>
                      <c:pt idx="6">
                        <c:v>4608</c:v>
                      </c:pt>
                      <c:pt idx="7">
                        <c:v>5728</c:v>
                      </c:pt>
                      <c:pt idx="8">
                        <c:v>7598</c:v>
                      </c:pt>
                      <c:pt idx="9">
                        <c:v>7658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Hoja1!$E$3:$E$12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1</c:v>
                      </c:pt>
                      <c:pt idx="6">
                        <c:v>4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F31-4FD5-AF9A-AC2162A693B1}"/>
                  </c:ext>
                </c:extLst>
              </c15:ser>
            </c15:filteredBarSeries>
          </c:ext>
        </c:extLst>
      </c:barChart>
      <c:catAx>
        <c:axId val="4489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8995352"/>
        <c:crosses val="autoZero"/>
        <c:auto val="1"/>
        <c:lblAlgn val="ctr"/>
        <c:lblOffset val="100"/>
        <c:noMultiLvlLbl val="0"/>
      </c:catAx>
      <c:valAx>
        <c:axId val="44899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899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Resultados con expresiones regulares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Hoja1!$D$2</c:f>
              <c:strCache>
                <c:ptCount val="1"/>
                <c:pt idx="0">
                  <c:v>Regex ✔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Hoja1!$A$3:$A$12</c:f>
              <c:numCache>
                <c:formatCode>General</c:formatCode>
                <c:ptCount val="10"/>
                <c:pt idx="0">
                  <c:v>646</c:v>
                </c:pt>
                <c:pt idx="1">
                  <c:v>1522</c:v>
                </c:pt>
                <c:pt idx="2">
                  <c:v>1532</c:v>
                </c:pt>
                <c:pt idx="3">
                  <c:v>3075</c:v>
                </c:pt>
                <c:pt idx="4">
                  <c:v>3343</c:v>
                </c:pt>
                <c:pt idx="5">
                  <c:v>3829</c:v>
                </c:pt>
                <c:pt idx="6">
                  <c:v>4608</c:v>
                </c:pt>
                <c:pt idx="7">
                  <c:v>5728</c:v>
                </c:pt>
                <c:pt idx="8">
                  <c:v>7598</c:v>
                </c:pt>
                <c:pt idx="9">
                  <c:v>7658</c:v>
                </c:pt>
              </c:numCache>
            </c:numRef>
          </c:cat>
          <c:val>
            <c:numRef>
              <c:f>Hoja1!$D$3:$D$12</c:f>
              <c:numCache>
                <c:formatCode>General</c:formatCode>
                <c:ptCount val="10"/>
                <c:pt idx="0">
                  <c:v>5</c:v>
                </c:pt>
                <c:pt idx="1">
                  <c:v>25</c:v>
                </c:pt>
                <c:pt idx="2">
                  <c:v>37</c:v>
                </c:pt>
                <c:pt idx="3">
                  <c:v>29</c:v>
                </c:pt>
                <c:pt idx="4">
                  <c:v>29</c:v>
                </c:pt>
                <c:pt idx="5">
                  <c:v>5</c:v>
                </c:pt>
                <c:pt idx="6">
                  <c:v>10</c:v>
                </c:pt>
                <c:pt idx="7">
                  <c:v>25</c:v>
                </c:pt>
                <c:pt idx="8">
                  <c:v>15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8E-4513-8D85-E7D19CE6DA81}"/>
            </c:ext>
          </c:extLst>
        </c:ser>
        <c:ser>
          <c:idx val="3"/>
          <c:order val="3"/>
          <c:tx>
            <c:strRef>
              <c:f>Hoja1!$E$2</c:f>
              <c:strCache>
                <c:ptCount val="1"/>
                <c:pt idx="0">
                  <c:v>Regex ✘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Hoja1!$A$3:$A$12</c:f>
              <c:numCache>
                <c:formatCode>General</c:formatCode>
                <c:ptCount val="10"/>
                <c:pt idx="0">
                  <c:v>646</c:v>
                </c:pt>
                <c:pt idx="1">
                  <c:v>1522</c:v>
                </c:pt>
                <c:pt idx="2">
                  <c:v>1532</c:v>
                </c:pt>
                <c:pt idx="3">
                  <c:v>3075</c:v>
                </c:pt>
                <c:pt idx="4">
                  <c:v>3343</c:v>
                </c:pt>
                <c:pt idx="5">
                  <c:v>3829</c:v>
                </c:pt>
                <c:pt idx="6">
                  <c:v>4608</c:v>
                </c:pt>
                <c:pt idx="7">
                  <c:v>5728</c:v>
                </c:pt>
                <c:pt idx="8">
                  <c:v>7598</c:v>
                </c:pt>
                <c:pt idx="9">
                  <c:v>7658</c:v>
                </c:pt>
              </c:numCache>
            </c:numRef>
          </c:cat>
          <c:val>
            <c:numRef>
              <c:f>Hoja1!$E$3:$E$12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8E-4513-8D85-E7D19CE6D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994368"/>
        <c:axId val="44899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Hoja1!$B$2</c15:sqref>
                        </c15:formulaRef>
                      </c:ext>
                    </c:extLst>
                    <c:strCache>
                      <c:ptCount val="1"/>
                      <c:pt idx="0">
                        <c:v>Stemmer ✔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Hoja1!$A$3:$A$12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646</c:v>
                      </c:pt>
                      <c:pt idx="1">
                        <c:v>1522</c:v>
                      </c:pt>
                      <c:pt idx="2">
                        <c:v>1532</c:v>
                      </c:pt>
                      <c:pt idx="3">
                        <c:v>3075</c:v>
                      </c:pt>
                      <c:pt idx="4">
                        <c:v>3343</c:v>
                      </c:pt>
                      <c:pt idx="5">
                        <c:v>3829</c:v>
                      </c:pt>
                      <c:pt idx="6">
                        <c:v>4608</c:v>
                      </c:pt>
                      <c:pt idx="7">
                        <c:v>5728</c:v>
                      </c:pt>
                      <c:pt idx="8">
                        <c:v>7598</c:v>
                      </c:pt>
                      <c:pt idx="9">
                        <c:v>7658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</c:v>
                      </c:pt>
                      <c:pt idx="1">
                        <c:v>17</c:v>
                      </c:pt>
                      <c:pt idx="2">
                        <c:v>33</c:v>
                      </c:pt>
                      <c:pt idx="3">
                        <c:v>29</c:v>
                      </c:pt>
                      <c:pt idx="4">
                        <c:v>25</c:v>
                      </c:pt>
                      <c:pt idx="5">
                        <c:v>4</c:v>
                      </c:pt>
                      <c:pt idx="6">
                        <c:v>8</c:v>
                      </c:pt>
                      <c:pt idx="7">
                        <c:v>23</c:v>
                      </c:pt>
                      <c:pt idx="8">
                        <c:v>12</c:v>
                      </c:pt>
                      <c:pt idx="9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28E-4513-8D85-E7D19CE6DA8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Hoja1!$C$2</c15:sqref>
                        </c15:formulaRef>
                      </c:ext>
                    </c:extLst>
                    <c:strCache>
                      <c:ptCount val="1"/>
                      <c:pt idx="0">
                        <c:v>Stemmer ✘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646</c:v>
                      </c:pt>
                      <c:pt idx="1">
                        <c:v>1522</c:v>
                      </c:pt>
                      <c:pt idx="2">
                        <c:v>1532</c:v>
                      </c:pt>
                      <c:pt idx="3">
                        <c:v>3075</c:v>
                      </c:pt>
                      <c:pt idx="4">
                        <c:v>3343</c:v>
                      </c:pt>
                      <c:pt idx="5">
                        <c:v>3829</c:v>
                      </c:pt>
                      <c:pt idx="6">
                        <c:v>4608</c:v>
                      </c:pt>
                      <c:pt idx="7">
                        <c:v>5728</c:v>
                      </c:pt>
                      <c:pt idx="8">
                        <c:v>7598</c:v>
                      </c:pt>
                      <c:pt idx="9">
                        <c:v>7658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13</c:v>
                      </c:pt>
                      <c:pt idx="2">
                        <c:v>15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5</c:v>
                      </c:pt>
                      <c:pt idx="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28E-4513-8D85-E7D19CE6DA81}"/>
                  </c:ext>
                </c:extLst>
              </c15:ser>
            </c15:filteredBarSeries>
          </c:ext>
        </c:extLst>
      </c:barChart>
      <c:catAx>
        <c:axId val="4489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8995352"/>
        <c:crosses val="autoZero"/>
        <c:auto val="1"/>
        <c:lblAlgn val="ctr"/>
        <c:lblOffset val="100"/>
        <c:noMultiLvlLbl val="0"/>
      </c:catAx>
      <c:valAx>
        <c:axId val="44899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899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Comparación con totales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Hoja1!$B$16</c:f>
              <c:strCache>
                <c:ptCount val="1"/>
                <c:pt idx="0">
                  <c:v>Stemmer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Hoja1!$C$15:$D$15</c:f>
              <c:strCache>
                <c:ptCount val="2"/>
                <c:pt idx="0">
                  <c:v>✔</c:v>
                </c:pt>
                <c:pt idx="1">
                  <c:v>✘</c:v>
                </c:pt>
              </c:strCache>
            </c:strRef>
          </c:cat>
          <c:val>
            <c:numRef>
              <c:f>Hoja1!$C$16:$D$16</c:f>
              <c:numCache>
                <c:formatCode>General</c:formatCode>
                <c:ptCount val="2"/>
                <c:pt idx="0">
                  <c:v>162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7-4181-8A4A-422D2A838A10}"/>
            </c:ext>
          </c:extLst>
        </c:ser>
        <c:ser>
          <c:idx val="1"/>
          <c:order val="1"/>
          <c:tx>
            <c:strRef>
              <c:f>Hoja1!$B$17</c:f>
              <c:strCache>
                <c:ptCount val="1"/>
                <c:pt idx="0">
                  <c:v>Regex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Hoja1!$C$15:$D$15</c:f>
              <c:strCache>
                <c:ptCount val="2"/>
                <c:pt idx="0">
                  <c:v>✔</c:v>
                </c:pt>
                <c:pt idx="1">
                  <c:v>✘</c:v>
                </c:pt>
              </c:strCache>
            </c:strRef>
          </c:cat>
          <c:val>
            <c:numRef>
              <c:f>Hoja1!$C$17:$D$17</c:f>
              <c:numCache>
                <c:formatCode>General</c:formatCode>
                <c:ptCount val="2"/>
                <c:pt idx="0">
                  <c:v>185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17-4181-8A4A-422D2A838A10}"/>
            </c:ext>
          </c:extLst>
        </c:ser>
        <c:ser>
          <c:idx val="2"/>
          <c:order val="2"/>
          <c:tx>
            <c:strRef>
              <c:f>Hoja1!$B$18</c:f>
              <c:strCache>
                <c:ptCount val="1"/>
                <c:pt idx="0">
                  <c:v>Directo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Hoja1!$C$18:$D$18</c:f>
              <c:numCache>
                <c:formatCode>General</c:formatCode>
                <c:ptCount val="2"/>
                <c:pt idx="0">
                  <c:v>129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17-4181-8A4A-422D2A838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590568"/>
        <c:axId val="447599096"/>
      </c:barChart>
      <c:catAx>
        <c:axId val="44759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7599096"/>
        <c:crosses val="autoZero"/>
        <c:auto val="1"/>
        <c:lblAlgn val="ctr"/>
        <c:lblOffset val="100"/>
        <c:noMultiLvlLbl val="0"/>
      </c:catAx>
      <c:valAx>
        <c:axId val="44759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759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Hoja1!$B$16</c:f>
              <c:strCache>
                <c:ptCount val="1"/>
                <c:pt idx="0">
                  <c:v>Stemmer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26-40BF-9258-9B87068F11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26-40BF-9258-9B87068F11D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Hoja1!$C$15:$D$15</c:f>
              <c:strCache>
                <c:ptCount val="2"/>
                <c:pt idx="0">
                  <c:v>✔</c:v>
                </c:pt>
                <c:pt idx="1">
                  <c:v>✘</c:v>
                </c:pt>
              </c:strCache>
            </c:strRef>
          </c:cat>
          <c:val>
            <c:numRef>
              <c:f>Hoja1!$C$16:$D$16</c:f>
              <c:numCache>
                <c:formatCode>General</c:formatCode>
                <c:ptCount val="2"/>
                <c:pt idx="0">
                  <c:v>162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2-4DF4-BBB0-3E5CF532B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Hoja1!$B$17</c:f>
              <c:strCache>
                <c:ptCount val="1"/>
                <c:pt idx="0">
                  <c:v>Regex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E6-4370-A2F7-7C335427D4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E6-4370-A2F7-7C335427D43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Hoja1!$C$15:$D$15</c:f>
              <c:strCache>
                <c:ptCount val="2"/>
                <c:pt idx="0">
                  <c:v>✔</c:v>
                </c:pt>
                <c:pt idx="1">
                  <c:v>✘</c:v>
                </c:pt>
              </c:strCache>
            </c:strRef>
          </c:cat>
          <c:val>
            <c:numRef>
              <c:f>Hoja1!$C$17:$D$17</c:f>
              <c:numCache>
                <c:formatCode>General</c:formatCode>
                <c:ptCount val="2"/>
                <c:pt idx="0">
                  <c:v>185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F-41CF-88A1-19E98E586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Resultados con comparación directa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Hoja1!$F$2</c:f>
              <c:strCache>
                <c:ptCount val="1"/>
                <c:pt idx="0">
                  <c:v>Directo ✔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Hoja1!$A$3:$A$12</c:f>
              <c:numCache>
                <c:formatCode>General</c:formatCode>
                <c:ptCount val="10"/>
                <c:pt idx="0">
                  <c:v>646</c:v>
                </c:pt>
                <c:pt idx="1">
                  <c:v>1522</c:v>
                </c:pt>
                <c:pt idx="2">
                  <c:v>1532</c:v>
                </c:pt>
                <c:pt idx="3">
                  <c:v>3075</c:v>
                </c:pt>
                <c:pt idx="4">
                  <c:v>3343</c:v>
                </c:pt>
                <c:pt idx="5">
                  <c:v>3829</c:v>
                </c:pt>
                <c:pt idx="6">
                  <c:v>4608</c:v>
                </c:pt>
                <c:pt idx="7">
                  <c:v>5728</c:v>
                </c:pt>
                <c:pt idx="8">
                  <c:v>7598</c:v>
                </c:pt>
                <c:pt idx="9">
                  <c:v>7658</c:v>
                </c:pt>
              </c:numCache>
            </c:numRef>
          </c:cat>
          <c:val>
            <c:numRef>
              <c:f>Hoja1!$F$3:$F$12</c:f>
              <c:numCache>
                <c:formatCode>General</c:formatCode>
                <c:ptCount val="10"/>
                <c:pt idx="0">
                  <c:v>6</c:v>
                </c:pt>
                <c:pt idx="1">
                  <c:v>11</c:v>
                </c:pt>
                <c:pt idx="2">
                  <c:v>24</c:v>
                </c:pt>
                <c:pt idx="3">
                  <c:v>23</c:v>
                </c:pt>
                <c:pt idx="4">
                  <c:v>26</c:v>
                </c:pt>
                <c:pt idx="5">
                  <c:v>1</c:v>
                </c:pt>
                <c:pt idx="6">
                  <c:v>7</c:v>
                </c:pt>
                <c:pt idx="7">
                  <c:v>18</c:v>
                </c:pt>
                <c:pt idx="8">
                  <c:v>10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83-4BD1-80A0-290244969ABC}"/>
            </c:ext>
          </c:extLst>
        </c:ser>
        <c:ser>
          <c:idx val="5"/>
          <c:order val="5"/>
          <c:tx>
            <c:strRef>
              <c:f>Hoja1!$G$2</c:f>
              <c:strCache>
                <c:ptCount val="1"/>
                <c:pt idx="0">
                  <c:v>Directo ✘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Hoja1!$A$3:$A$12</c:f>
              <c:numCache>
                <c:formatCode>General</c:formatCode>
                <c:ptCount val="10"/>
                <c:pt idx="0">
                  <c:v>646</c:v>
                </c:pt>
                <c:pt idx="1">
                  <c:v>1522</c:v>
                </c:pt>
                <c:pt idx="2">
                  <c:v>1532</c:v>
                </c:pt>
                <c:pt idx="3">
                  <c:v>3075</c:v>
                </c:pt>
                <c:pt idx="4">
                  <c:v>3343</c:v>
                </c:pt>
                <c:pt idx="5">
                  <c:v>3829</c:v>
                </c:pt>
                <c:pt idx="6">
                  <c:v>4608</c:v>
                </c:pt>
                <c:pt idx="7">
                  <c:v>5728</c:v>
                </c:pt>
                <c:pt idx="8">
                  <c:v>7598</c:v>
                </c:pt>
                <c:pt idx="9">
                  <c:v>7658</c:v>
                </c:pt>
              </c:numCache>
            </c:numRef>
          </c:cat>
          <c:val>
            <c:numRef>
              <c:f>Hoja1!$G$3:$G$12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83-4BD1-80A0-290244969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994368"/>
        <c:axId val="44899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Hoja1!$B$2</c15:sqref>
                        </c15:formulaRef>
                      </c:ext>
                    </c:extLst>
                    <c:strCache>
                      <c:ptCount val="1"/>
                      <c:pt idx="0">
                        <c:v>Stemmer ✔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Hoja1!$A$3:$A$12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646</c:v>
                      </c:pt>
                      <c:pt idx="1">
                        <c:v>1522</c:v>
                      </c:pt>
                      <c:pt idx="2">
                        <c:v>1532</c:v>
                      </c:pt>
                      <c:pt idx="3">
                        <c:v>3075</c:v>
                      </c:pt>
                      <c:pt idx="4">
                        <c:v>3343</c:v>
                      </c:pt>
                      <c:pt idx="5">
                        <c:v>3829</c:v>
                      </c:pt>
                      <c:pt idx="6">
                        <c:v>4608</c:v>
                      </c:pt>
                      <c:pt idx="7">
                        <c:v>5728</c:v>
                      </c:pt>
                      <c:pt idx="8">
                        <c:v>7598</c:v>
                      </c:pt>
                      <c:pt idx="9">
                        <c:v>7658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</c:v>
                      </c:pt>
                      <c:pt idx="1">
                        <c:v>17</c:v>
                      </c:pt>
                      <c:pt idx="2">
                        <c:v>33</c:v>
                      </c:pt>
                      <c:pt idx="3">
                        <c:v>29</c:v>
                      </c:pt>
                      <c:pt idx="4">
                        <c:v>25</c:v>
                      </c:pt>
                      <c:pt idx="5">
                        <c:v>4</c:v>
                      </c:pt>
                      <c:pt idx="6">
                        <c:v>8</c:v>
                      </c:pt>
                      <c:pt idx="7">
                        <c:v>23</c:v>
                      </c:pt>
                      <c:pt idx="8">
                        <c:v>12</c:v>
                      </c:pt>
                      <c:pt idx="9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483-4BD1-80A0-290244969AB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Hoja1!$C$2</c15:sqref>
                        </c15:formulaRef>
                      </c:ext>
                    </c:extLst>
                    <c:strCache>
                      <c:ptCount val="1"/>
                      <c:pt idx="0">
                        <c:v>Stemmer ✘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646</c:v>
                      </c:pt>
                      <c:pt idx="1">
                        <c:v>1522</c:v>
                      </c:pt>
                      <c:pt idx="2">
                        <c:v>1532</c:v>
                      </c:pt>
                      <c:pt idx="3">
                        <c:v>3075</c:v>
                      </c:pt>
                      <c:pt idx="4">
                        <c:v>3343</c:v>
                      </c:pt>
                      <c:pt idx="5">
                        <c:v>3829</c:v>
                      </c:pt>
                      <c:pt idx="6">
                        <c:v>4608</c:v>
                      </c:pt>
                      <c:pt idx="7">
                        <c:v>5728</c:v>
                      </c:pt>
                      <c:pt idx="8">
                        <c:v>7598</c:v>
                      </c:pt>
                      <c:pt idx="9">
                        <c:v>7658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13</c:v>
                      </c:pt>
                      <c:pt idx="2">
                        <c:v>15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5</c:v>
                      </c:pt>
                      <c:pt idx="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483-4BD1-80A0-290244969AB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Hoja1!$D$2</c15:sqref>
                        </c15:formulaRef>
                      </c:ext>
                    </c:extLst>
                    <c:strCache>
                      <c:ptCount val="1"/>
                      <c:pt idx="0">
                        <c:v>Regex ✔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646</c:v>
                      </c:pt>
                      <c:pt idx="1">
                        <c:v>1522</c:v>
                      </c:pt>
                      <c:pt idx="2">
                        <c:v>1532</c:v>
                      </c:pt>
                      <c:pt idx="3">
                        <c:v>3075</c:v>
                      </c:pt>
                      <c:pt idx="4">
                        <c:v>3343</c:v>
                      </c:pt>
                      <c:pt idx="5">
                        <c:v>3829</c:v>
                      </c:pt>
                      <c:pt idx="6">
                        <c:v>4608</c:v>
                      </c:pt>
                      <c:pt idx="7">
                        <c:v>5728</c:v>
                      </c:pt>
                      <c:pt idx="8">
                        <c:v>7598</c:v>
                      </c:pt>
                      <c:pt idx="9">
                        <c:v>7658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Hoja1!$D$3:$D$12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25</c:v>
                      </c:pt>
                      <c:pt idx="2">
                        <c:v>37</c:v>
                      </c:pt>
                      <c:pt idx="3">
                        <c:v>29</c:v>
                      </c:pt>
                      <c:pt idx="4">
                        <c:v>29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25</c:v>
                      </c:pt>
                      <c:pt idx="8">
                        <c:v>15</c:v>
                      </c:pt>
                      <c:pt idx="9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483-4BD1-80A0-290244969AB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Hoja1!$E$2</c15:sqref>
                        </c15:formulaRef>
                      </c:ext>
                    </c:extLst>
                    <c:strCache>
                      <c:ptCount val="1"/>
                      <c:pt idx="0">
                        <c:v>Regex ✘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646</c:v>
                      </c:pt>
                      <c:pt idx="1">
                        <c:v>1522</c:v>
                      </c:pt>
                      <c:pt idx="2">
                        <c:v>1532</c:v>
                      </c:pt>
                      <c:pt idx="3">
                        <c:v>3075</c:v>
                      </c:pt>
                      <c:pt idx="4">
                        <c:v>3343</c:v>
                      </c:pt>
                      <c:pt idx="5">
                        <c:v>3829</c:v>
                      </c:pt>
                      <c:pt idx="6">
                        <c:v>4608</c:v>
                      </c:pt>
                      <c:pt idx="7">
                        <c:v>5728</c:v>
                      </c:pt>
                      <c:pt idx="8">
                        <c:v>7598</c:v>
                      </c:pt>
                      <c:pt idx="9">
                        <c:v>7658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Hoja1!$E$3:$E$12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1</c:v>
                      </c:pt>
                      <c:pt idx="6">
                        <c:v>4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83-4BD1-80A0-290244969ABC}"/>
                  </c:ext>
                </c:extLst>
              </c15:ser>
            </c15:filteredBarSeries>
          </c:ext>
        </c:extLst>
      </c:barChart>
      <c:catAx>
        <c:axId val="4489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8995352"/>
        <c:crosses val="autoZero"/>
        <c:auto val="1"/>
        <c:lblAlgn val="ctr"/>
        <c:lblOffset val="100"/>
        <c:noMultiLvlLbl val="0"/>
      </c:catAx>
      <c:valAx>
        <c:axId val="44899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899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Hoja1!$B$18</c:f>
              <c:strCache>
                <c:ptCount val="1"/>
                <c:pt idx="0">
                  <c:v>Directo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57-4EFA-8C1E-6CB219E97E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7-4EFA-8C1E-6CB219E97E2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Hoja1!$C$15:$D$15</c:f>
              <c:strCache>
                <c:ptCount val="2"/>
                <c:pt idx="0">
                  <c:v>✔</c:v>
                </c:pt>
                <c:pt idx="1">
                  <c:v>✘</c:v>
                </c:pt>
              </c:strCache>
            </c:strRef>
          </c:cat>
          <c:val>
            <c:numRef>
              <c:f>Hoja1!$C$18:$D$18</c:f>
              <c:numCache>
                <c:formatCode>General</c:formatCode>
                <c:ptCount val="2"/>
                <c:pt idx="0">
                  <c:v>129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8-4076-82C2-87E2ED197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21</xdr:row>
      <xdr:rowOff>123825</xdr:rowOff>
    </xdr:from>
    <xdr:to>
      <xdr:col>7</xdr:col>
      <xdr:colOff>200025</xdr:colOff>
      <xdr:row>36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22</xdr:row>
      <xdr:rowOff>76200</xdr:rowOff>
    </xdr:from>
    <xdr:to>
      <xdr:col>15</xdr:col>
      <xdr:colOff>438150</xdr:colOff>
      <xdr:row>36</xdr:row>
      <xdr:rowOff>152400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352425</xdr:colOff>
      <xdr:row>37</xdr:row>
      <xdr:rowOff>180975</xdr:rowOff>
    </xdr:from>
    <xdr:to>
      <xdr:col>7</xdr:col>
      <xdr:colOff>114300</xdr:colOff>
      <xdr:row>52</xdr:row>
      <xdr:rowOff>66675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33337</xdr:colOff>
      <xdr:row>55</xdr:row>
      <xdr:rowOff>104775</xdr:rowOff>
    </xdr:from>
    <xdr:to>
      <xdr:col>7</xdr:col>
      <xdr:colOff>119062</xdr:colOff>
      <xdr:row>69</xdr:row>
      <xdr:rowOff>180975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604837</xdr:colOff>
      <xdr:row>71</xdr:row>
      <xdr:rowOff>57150</xdr:rowOff>
    </xdr:from>
    <xdr:to>
      <xdr:col>10</xdr:col>
      <xdr:colOff>381000</xdr:colOff>
      <xdr:row>85</xdr:row>
      <xdr:rowOff>133350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280987</xdr:colOff>
      <xdr:row>70</xdr:row>
      <xdr:rowOff>152400</xdr:rowOff>
    </xdr:from>
    <xdr:to>
      <xdr:col>5</xdr:col>
      <xdr:colOff>228600</xdr:colOff>
      <xdr:row>85</xdr:row>
      <xdr:rowOff>38100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152400</xdr:colOff>
      <xdr:row>38</xdr:row>
      <xdr:rowOff>28575</xdr:rowOff>
    </xdr:from>
    <xdr:to>
      <xdr:col>16</xdr:col>
      <xdr:colOff>133350</xdr:colOff>
      <xdr:row>52</xdr:row>
      <xdr:rowOff>104775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104775</xdr:colOff>
      <xdr:row>70</xdr:row>
      <xdr:rowOff>161925</xdr:rowOff>
    </xdr:from>
    <xdr:to>
      <xdr:col>16</xdr:col>
      <xdr:colOff>295275</xdr:colOff>
      <xdr:row>85</xdr:row>
      <xdr:rowOff>47625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topLeftCell="A64" workbookViewId="0">
      <selection activeCell="I19" sqref="I19"/>
    </sheetView>
  </sheetViews>
  <sheetFormatPr baseColWidth="10" defaultColWidth="9.140625" defaultRowHeight="15" x14ac:dyDescent="0.25"/>
  <cols>
    <col min="2" max="2" width="11.28515625" bestFit="1" customWidth="1"/>
    <col min="3" max="3" width="10.85546875" bestFit="1" customWidth="1"/>
    <col min="4" max="7" width="11.28515625" bestFit="1" customWidth="1"/>
  </cols>
  <sheetData>
    <row r="1" spans="1:8" x14ac:dyDescent="0.25">
      <c r="A1" s="5"/>
    </row>
    <row r="2" spans="1:8" x14ac:dyDescent="0.25">
      <c r="A2" s="8"/>
      <c r="B2" s="7" t="s">
        <v>0</v>
      </c>
      <c r="C2" s="7" t="s">
        <v>1</v>
      </c>
      <c r="D2" s="7" t="s">
        <v>2</v>
      </c>
      <c r="E2" s="7" t="s">
        <v>3</v>
      </c>
      <c r="F2" s="7" t="s">
        <v>11</v>
      </c>
      <c r="G2" s="7" t="s">
        <v>12</v>
      </c>
    </row>
    <row r="3" spans="1:8" x14ac:dyDescent="0.25">
      <c r="A3" s="7">
        <v>646</v>
      </c>
      <c r="B3" s="4">
        <v>8</v>
      </c>
      <c r="C3" s="1">
        <v>2</v>
      </c>
      <c r="D3" s="4">
        <v>5</v>
      </c>
      <c r="E3" s="1">
        <v>1</v>
      </c>
      <c r="F3" s="10">
        <v>6</v>
      </c>
      <c r="G3" s="1">
        <v>0</v>
      </c>
    </row>
    <row r="4" spans="1:8" x14ac:dyDescent="0.25">
      <c r="A4" s="7">
        <v>1522</v>
      </c>
      <c r="B4" s="5">
        <v>17</v>
      </c>
      <c r="C4" s="2">
        <v>13</v>
      </c>
      <c r="D4" s="9">
        <v>25</v>
      </c>
      <c r="E4" s="2">
        <v>3</v>
      </c>
      <c r="F4" s="11">
        <v>11</v>
      </c>
      <c r="G4" s="2">
        <v>2</v>
      </c>
    </row>
    <row r="5" spans="1:8" x14ac:dyDescent="0.25">
      <c r="A5" s="7">
        <v>1532</v>
      </c>
      <c r="B5" s="5">
        <f>48-15</f>
        <v>33</v>
      </c>
      <c r="C5" s="2">
        <v>15</v>
      </c>
      <c r="D5" s="5">
        <f>41-4</f>
        <v>37</v>
      </c>
      <c r="E5" s="2">
        <v>4</v>
      </c>
      <c r="F5" s="11">
        <v>24</v>
      </c>
      <c r="G5" s="2">
        <v>2</v>
      </c>
    </row>
    <row r="6" spans="1:8" x14ac:dyDescent="0.25">
      <c r="A6" s="7">
        <v>3075</v>
      </c>
      <c r="B6" s="5">
        <f>39-10</f>
        <v>29</v>
      </c>
      <c r="C6" s="2">
        <v>10</v>
      </c>
      <c r="D6" s="5">
        <f>34-5</f>
        <v>29</v>
      </c>
      <c r="E6" s="2">
        <v>5</v>
      </c>
      <c r="F6" s="11">
        <v>23</v>
      </c>
      <c r="G6" s="2">
        <v>2</v>
      </c>
      <c r="H6" t="s">
        <v>4</v>
      </c>
    </row>
    <row r="7" spans="1:8" x14ac:dyDescent="0.25">
      <c r="A7" s="7">
        <v>3343</v>
      </c>
      <c r="B7" s="5">
        <f>40-15</f>
        <v>25</v>
      </c>
      <c r="C7" s="2">
        <v>15</v>
      </c>
      <c r="D7" s="5">
        <f>34-5</f>
        <v>29</v>
      </c>
      <c r="E7" s="2">
        <v>5</v>
      </c>
      <c r="F7" s="11">
        <v>26</v>
      </c>
      <c r="G7" s="2">
        <v>2</v>
      </c>
    </row>
    <row r="8" spans="1:8" x14ac:dyDescent="0.25">
      <c r="A8" s="7">
        <v>3829</v>
      </c>
      <c r="B8" s="5">
        <v>4</v>
      </c>
      <c r="C8" s="2">
        <v>2</v>
      </c>
      <c r="D8" s="9">
        <v>5</v>
      </c>
      <c r="E8" s="2">
        <v>1</v>
      </c>
      <c r="F8" s="11">
        <v>1</v>
      </c>
      <c r="G8" s="2">
        <v>0</v>
      </c>
    </row>
    <row r="9" spans="1:8" x14ac:dyDescent="0.25">
      <c r="A9" s="7">
        <v>4608</v>
      </c>
      <c r="B9" s="5">
        <v>8</v>
      </c>
      <c r="C9" s="2">
        <v>10</v>
      </c>
      <c r="D9" s="5">
        <f>14-4</f>
        <v>10</v>
      </c>
      <c r="E9" s="2">
        <v>4</v>
      </c>
      <c r="F9" s="11">
        <v>7</v>
      </c>
      <c r="G9" s="2">
        <v>1</v>
      </c>
    </row>
    <row r="10" spans="1:8" x14ac:dyDescent="0.25">
      <c r="A10" s="7">
        <v>5728</v>
      </c>
      <c r="B10" s="5">
        <v>23</v>
      </c>
      <c r="C10" s="2">
        <v>10</v>
      </c>
      <c r="D10" s="9">
        <v>25</v>
      </c>
      <c r="E10" s="2">
        <v>2</v>
      </c>
      <c r="F10" s="11">
        <v>18</v>
      </c>
      <c r="G10" s="2">
        <v>1</v>
      </c>
    </row>
    <row r="11" spans="1:8" x14ac:dyDescent="0.25">
      <c r="A11" s="7">
        <v>7598</v>
      </c>
      <c r="B11" s="9">
        <v>12</v>
      </c>
      <c r="C11" s="2">
        <v>5</v>
      </c>
      <c r="D11" s="9">
        <v>15</v>
      </c>
      <c r="E11" s="2">
        <v>3</v>
      </c>
      <c r="F11" s="11">
        <v>10</v>
      </c>
      <c r="G11" s="2">
        <v>1</v>
      </c>
    </row>
    <row r="12" spans="1:8" x14ac:dyDescent="0.25">
      <c r="A12" s="7">
        <v>7658</v>
      </c>
      <c r="B12" s="6">
        <v>3</v>
      </c>
      <c r="C12" s="3">
        <v>1</v>
      </c>
      <c r="D12" s="6">
        <v>5</v>
      </c>
      <c r="E12" s="3">
        <v>0</v>
      </c>
      <c r="F12" s="12">
        <v>3</v>
      </c>
      <c r="G12" s="3">
        <v>0</v>
      </c>
    </row>
    <row r="13" spans="1:8" x14ac:dyDescent="0.25">
      <c r="A13" t="s">
        <v>5</v>
      </c>
      <c r="B13">
        <f>SUM(B3:B12)</f>
        <v>162</v>
      </c>
      <c r="C13">
        <f t="shared" ref="C13:E13" si="0">SUM(C3:C12)</f>
        <v>83</v>
      </c>
      <c r="D13">
        <f t="shared" si="0"/>
        <v>185</v>
      </c>
      <c r="E13">
        <f t="shared" si="0"/>
        <v>28</v>
      </c>
      <c r="F13">
        <f t="shared" ref="F13" si="1">SUM(F3:F12)</f>
        <v>129</v>
      </c>
      <c r="G13">
        <f t="shared" ref="G13" si="2">SUM(G3:G12)</f>
        <v>11</v>
      </c>
    </row>
    <row r="15" spans="1:8" x14ac:dyDescent="0.25">
      <c r="C15" t="s">
        <v>8</v>
      </c>
      <c r="D15" t="s">
        <v>9</v>
      </c>
      <c r="E15" t="s">
        <v>13</v>
      </c>
    </row>
    <row r="16" spans="1:8" x14ac:dyDescent="0.25">
      <c r="B16" t="s">
        <v>6</v>
      </c>
      <c r="C16">
        <f>B13</f>
        <v>162</v>
      </c>
      <c r="D16">
        <f>C13</f>
        <v>83</v>
      </c>
      <c r="E16">
        <f>C16+D16</f>
        <v>245</v>
      </c>
    </row>
    <row r="17" spans="2:5" x14ac:dyDescent="0.25">
      <c r="B17" t="s">
        <v>7</v>
      </c>
      <c r="C17">
        <f>D13</f>
        <v>185</v>
      </c>
      <c r="D17">
        <f>E13</f>
        <v>28</v>
      </c>
      <c r="E17">
        <f t="shared" ref="E17:E18" si="3">C17+D17</f>
        <v>213</v>
      </c>
    </row>
    <row r="18" spans="2:5" x14ac:dyDescent="0.25">
      <c r="B18" t="s">
        <v>10</v>
      </c>
      <c r="C18">
        <f>F13</f>
        <v>129</v>
      </c>
      <c r="D18">
        <f>G13</f>
        <v>11</v>
      </c>
      <c r="E18">
        <f t="shared" si="3"/>
        <v>140</v>
      </c>
    </row>
  </sheetData>
  <sortState ref="A3:A12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2017-02-21T19:45:45Z</dcterms:modified>
</cp:coreProperties>
</file>