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Growth-stock-high-volume-short/"/>
    </mc:Choice>
  </mc:AlternateContent>
  <xr:revisionPtr revIDLastSave="3" documentId="13_ncr:1_{043AADB6-27D4-4197-986D-AA0DC8992349}" xr6:coauthVersionLast="47" xr6:coauthVersionMax="47" xr10:uidLastSave="{484AEC60-089C-48F8-BA23-D70195926568}"/>
  <bookViews>
    <workbookView xWindow="2985" yWindow="2985" windowWidth="28800" windowHeight="15885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M11" i="1" s="1"/>
  <c r="K12" i="1"/>
  <c r="K13" i="1"/>
  <c r="K14" i="1"/>
  <c r="K15" i="1"/>
  <c r="K3" i="1"/>
  <c r="K4" i="1"/>
  <c r="K5" i="1"/>
  <c r="K6" i="1"/>
  <c r="K7" i="1"/>
  <c r="K8" i="1"/>
  <c r="K9" i="1"/>
  <c r="K10" i="1"/>
  <c r="K11" i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2" i="1"/>
  <c r="M12" i="1" s="1"/>
  <c r="H13" i="1"/>
  <c r="M13" i="1" s="1"/>
  <c r="H14" i="1"/>
  <c r="M14" i="1" s="1"/>
  <c r="H15" i="1"/>
  <c r="M15" i="1" s="1"/>
  <c r="H3" i="1"/>
  <c r="M3" i="1" s="1"/>
  <c r="I3" i="1"/>
  <c r="I4" i="1" l="1"/>
  <c r="I5" i="1"/>
  <c r="I6" i="1"/>
  <c r="I7" i="1"/>
  <c r="I8" i="1"/>
  <c r="I9" i="1"/>
  <c r="I10" i="1"/>
  <c r="I11" i="1"/>
  <c r="I12" i="1"/>
  <c r="I13" i="1"/>
  <c r="I14" i="1"/>
  <c r="I15" i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3" i="1"/>
  <c r="L3" i="1" s="1"/>
</calcChain>
</file>

<file path=xl/sharedStrings.xml><?xml version="1.0" encoding="utf-8"?>
<sst xmlns="http://schemas.openxmlformats.org/spreadsheetml/2006/main" count="23" uniqueCount="23">
  <si>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</si>
  <si>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</si>
  <si>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</si>
  <si>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</si>
  <si>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</si>
  <si>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</si>
  <si>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</si>
  <si>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</si>
  <si>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</si>
  <si>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</si>
  <si>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</si>
  <si>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</si>
  <si>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</si>
  <si>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</si>
  <si>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</si>
  <si>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</si>
  <si>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Last</t>
  </si>
  <si>
    <t>Opening range pct</t>
  </si>
  <si>
    <t>Average opening range volume</t>
  </si>
  <si>
    <t>Above below first 15 high/low</t>
  </si>
  <si>
    <t>GAP</t>
  </si>
  <si>
    <t>Day low</t>
  </si>
  <si>
    <t>Short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</si>
</sst>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</cellXfs>
  <cellStyles count="3">
    <cellStyle name="Normal" xfId="0" builtinId="0"/>
    <cellStyle name="Procent" xfId="1" builtinId="5"/>
    <cellStyle name="Tusental" xfId="2" builtinId="3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358.5</v>
        <stp/>
        <stp>SSE</stp>
        <stp>LATO B</stp>
        <stp>low</stp>
        <tr r="K5" s="1"/>
      </tp>
      <tp>
        <v>1212</v>
        <stp/>
        <stp>SSE</stp>
        <stp>MIPS</stp>
        <stp>lastvalidprevclose</stp>
        <tr r="H9" s="1"/>
      </tp>
      <tp>
        <v>115.14999999999999</v>
        <stp/>
        <stp>SSE</stp>
        <stp>SINCH</stp>
        <stp>last</stp>
        <tr r="G4" s="1"/>
      </tp>
      <tp>
        <v>1218</v>
        <stp/>
        <stp>SSE</stp>
        <stp>MIPS</stp>
        <stp>last</stp>
        <tr r="G9" s="1"/>
      </tp>
      <tp>
        <v>133.05000000000001</v>
        <stp/>
        <stp>SSE</stp>
        <stp>NIBE B</stp>
        <stp>low</stp>
        <tr r="K7" s="1"/>
      </tp>
      <tp>
        <v>643.79999999999995</v>
        <stp/>
        <stp>SSE</stp>
        <stp>BALD B</stp>
        <stp>low</stp>
        <tr r="K14" s="1"/>
      </tp>
      <tp>
        <v>300</v>
        <stp/>
        <stp>SSE</stp>
        <stp>SAGA B</stp>
        <stp>low</stp>
        <tr r="K15" s="1"/>
      </tp>
      <tp>
        <v>115.14999999999999</v>
        <stp/>
        <stp>SSE</stp>
        <stp>SINCH</stp>
        <stp>lastvalidprevclose</stp>
        <tr r="H4" s="1"/>
      </tp>
      <tp>
        <v>115.5</v>
        <stp/>
        <stp>SSE</stp>
        <stp>SINCH</stp>
        <stp>open</stp>
        <tr r="H4" s="1"/>
      </tp>
      <tp>
        <v>64.440000000000012</v>
        <stp/>
        <stp>SSE</stp>
        <stp>SBB B</stp>
        <stp>low</stp>
        <tr r="K13" s="1"/>
      </tp>
      <tp>
        <v>64.900000000000006</v>
        <stp/>
        <stp>SSE</stp>
        <stp>SBB B</stp>
        <stp>lastvalidprevclose</stp>
        <tr r="H13" s="1"/>
      </tp>
      <tp>
        <v>114.6</v>
        <stp/>
        <stp>SSE</stp>
        <stp>SINCH</stp>
        <stp>low</stp>
        <tr r="K4" s="1"/>
      </tp>
      <tp>
        <v>313.15000000000003</v>
        <stp/>
        <stp>SSE</stp>
        <stp>KINV B</stp>
        <stp>low</stp>
        <tr r="K6" s="1"/>
      </tp>
      <tp>
        <v>1212</v>
        <stp/>
        <stp>SSE</stp>
        <stp>MIPS</stp>
        <stp>open</stp>
        <tr r="H9" s="1"/>
      </tp>
      <tp>
        <v>176</v>
        <stp/>
        <stp>SSE</stp>
        <stp>PDX</stp>
        <stp>lastvalidprevclose</stp>
        <tr r="H12" s="1"/>
      </tp>
      <tp>
        <v>502.8</v>
        <stp/>
        <stp>SSE</stp>
        <stp>EQT</stp>
        <stp>lastvalidprevclose</stp>
        <tr r="H8" s="1"/>
      </tp>
      <tp>
        <v>1278</v>
        <stp/>
        <stp>SSE</stp>
        <stp>EVO</stp>
        <stp>lastvalidprevclose</stp>
        <tr r="H3" s="1"/>
      </tp>
      <tp>
        <v>162.19999999999999</v>
        <stp/>
        <stp>SSE</stp>
        <stp>STORY B</stp>
        <stp>low</stp>
        <tr r="K10" s="1"/>
      </tp>
      <tp>
        <v>49.28</v>
        <stp/>
        <stp>SSE</stp>
        <stp>SF</stp>
        <stp>lastvalidprevclose</stp>
        <tr r="H11" s="1"/>
      </tp>
      <tp>
        <v>318.2</v>
        <stp/>
        <stp>SSE</stp>
        <stp>KINV B</stp>
        <stp>last</stp>
        <tr r="G6" s="1"/>
      </tp>
      <tp>
        <v>363.9</v>
        <stp/>
        <stp>SSE</stp>
        <stp>LATO B</stp>
        <stp>last</stp>
        <tr r="G5" s="1"/>
      </tp>
      <tp>
        <v>135.05000000000001</v>
        <stp/>
        <stp>SSE</stp>
        <stp>NIBE B</stp>
        <stp>last</stp>
        <tr r="G7" s="1"/>
      </tp>
      <tp>
        <v>652.79999999999995</v>
        <stp/>
        <stp>SSE</stp>
        <stp>BALD B</stp>
        <stp>last</stp>
        <tr r="G14" s="1"/>
      </tp>
      <tp>
        <v>304.2</v>
        <stp/>
        <stp>SSE</stp>
        <stp>SAGA B</stp>
        <stp>open</stp>
        <tr r="H15" s="1"/>
      </tp>
      <tp>
        <v>162.55000000000001</v>
        <stp/>
        <stp>SSE</stp>
        <stp>STORY B</stp>
        <stp>last</stp>
        <tr r="G10" s="1"/>
      </tp>
      <tp>
        <v>48.2</v>
        <stp/>
        <stp>SSE</stp>
        <stp>SF</stp>
        <stp>low</stp>
        <tr r="K11" s="1"/>
      </tp>
      <tp>
        <v>314.95</v>
        <stp/>
        <stp>SSE</stp>
        <stp>KINV B</stp>
        <stp>open</stp>
        <tr r="H6" s="1"/>
      </tp>
      <tp>
        <v>358.9</v>
        <stp/>
        <stp>SSE</stp>
        <stp>LATO B</stp>
        <stp>open</stp>
        <tr r="H5" s="1"/>
      </tp>
      <tp>
        <v>133.05000000000001</v>
        <stp/>
        <stp>SSE</stp>
        <stp>NIBE B</stp>
        <stp>open</stp>
        <tr r="H7" s="1"/>
      </tp>
      <tp>
        <v>304.60000000000002</v>
        <stp/>
        <stp>SSE</stp>
        <stp>SAGA B</stp>
        <stp>last</stp>
        <tr r="G15" s="1"/>
      </tp>
      <tp>
        <v>647.79999999999995</v>
        <stp/>
        <stp>SSE</stp>
        <stp>BALD B</stp>
        <stp>open</stp>
        <tr r="H14" s="1"/>
      </tp>
      <tp>
        <v>166.9</v>
        <stp/>
        <stp>SSE</stp>
        <stp>STORY B</stp>
        <stp>open</stp>
        <tr r="H10" s="1"/>
      </tp>
      <tp>
        <v>499.5</v>
        <stp/>
        <stp>SSE</stp>
        <stp>EQT</stp>
        <stp>low</stp>
        <tr r="K8" s="1"/>
      </tp>
      <tp>
        <v>1251</v>
        <stp/>
        <stp>SSE</stp>
        <stp>EVO</stp>
        <stp>low</stp>
        <tr r="K3" s="1"/>
      </tp>
      <tp>
        <v>65.38</v>
        <stp/>
        <stp>SSE</stp>
        <stp>SBB B</stp>
        <stp>last</stp>
        <tr r="G13" s="1"/>
      </tp>
      <tp>
        <v>1260</v>
        <stp/>
        <stp>SSE</stp>
        <stp>EVO</stp>
        <stp>last</stp>
        <tr r="G3" s="1"/>
      </tp>
      <tp>
        <v>357.7</v>
        <stp/>
        <stp>SSE</stp>
        <stp>LATO B</stp>
        <stp>lastvalidprevclose</stp>
        <tr r="H5" s="1"/>
      </tp>
      <tp>
        <v>49.6</v>
        <stp/>
        <stp>SSE</stp>
        <stp>SF</stp>
        <stp>open</stp>
        <tr r="H11" s="1"/>
      </tp>
      <tp>
        <v>176</v>
        <stp/>
        <stp>SSE</stp>
        <stp>PDX</stp>
        <stp>open</stp>
        <tr r="H12" s="1"/>
      </tp>
      <tp>
        <v>499.6</v>
        <stp/>
        <stp>SSE</stp>
        <stp>EQT</stp>
        <stp>last</stp>
        <tr r="G8" s="1"/>
      </tp>
      <tp>
        <v>314.95</v>
        <stp/>
        <stp>SSE</stp>
        <stp>KINV B</stp>
        <stp>lastvalidprevclose</stp>
        <tr r="H6" s="1"/>
      </tp>
      <tp>
        <v>65.3</v>
        <stp/>
        <stp>SSE</stp>
        <stp>SBB B</stp>
        <stp>open</stp>
        <tr r="H13" s="1"/>
      </tp>
      <tp>
        <v>647.6</v>
        <stp/>
        <stp>SSE</stp>
        <stp>BALD B</stp>
        <stp>lastvalidprevclose</stp>
        <tr r="H14" s="1"/>
      </tp>
      <tp>
        <v>166.65</v>
        <stp/>
        <stp>SSE</stp>
        <stp>STORY B</stp>
        <stp>lastvalidprevclose</stp>
        <tr r="H10" s="1"/>
      </tp>
      <tp>
        <v>172</v>
        <stp/>
        <stp>SSE</stp>
        <stp>PDX</stp>
        <stp>low</stp>
        <tr r="K12" s="1"/>
      </tp>
      <tp>
        <v>1299</v>
        <stp/>
        <stp>SSE</stp>
        <stp>EVO</stp>
        <stp>open</stp>
        <tr r="H3" s="1"/>
      </tp>
      <tp>
        <v>301.8</v>
        <stp/>
        <stp>SSE</stp>
        <stp>SAGA B</stp>
        <stp>lastvalidprevclose</stp>
        <tr r="H15" s="1"/>
      </tp>
      <tp>
        <v>1198</v>
        <stp/>
        <stp>SSE</stp>
        <stp>MIPS</stp>
        <stp>low</stp>
        <tr r="K9" s="1"/>
      </tp>
      <tp>
        <v>173</v>
        <stp/>
        <stp>SSE</stp>
        <stp>PDX</stp>
        <stp>last</stp>
        <tr r="G12" s="1"/>
      </tp>
      <tp>
        <v>48.2</v>
        <stp/>
        <stp>SSE</stp>
        <stp>SF</stp>
        <stp>last</stp>
        <tr r="G11" s="1"/>
      </tp>
      <tp>
        <v>133.05000000000001</v>
        <stp/>
        <stp>SSE</stp>
        <stp>NIBE B</stp>
        <stp>lastvalidprevclose</stp>
        <tr r="H7" s="1"/>
      </tp>
      <tp>
        <v>503.6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M15"/>
  <sheetViews>
    <sheetView tabSelected="1" workbookViewId="0">
      <selection activeCell="Q6" sqref="Q6"/>
    </sheetView>
  </sheetViews>
  <sheetFormatPr defaultRowHeight="15" x14ac:dyDescent="0.25"/>
  <cols>
    <col min="9" max="9" width="17.42578125" bestFit="1" customWidth="1"/>
    <col min="10" max="11" width="16.85546875" style="2" customWidth="1"/>
    <col min="12" max="12" width="24" bestFit="1" customWidth="1"/>
    <col min="17" max="17" width="12" bestFit="1" customWidth="1"/>
  </cols>
  <sheetData>
    <row r="2" spans="3:13" x14ac:dyDescent="0.25">
      <c r="D2" t="s">
        <v>0</v>
      </c>
      <c r="E2" t="s">
        <v>1</v>
      </c>
      <c r="F2" t="s">
        <v>2</v>
      </c>
      <c r="G2" t="s">
        <v>16</v>
      </c>
      <c r="H2" t="s">
        <v>20</v>
      </c>
      <c r="I2" t="s">
        <v>17</v>
      </c>
      <c r="J2" s="2" t="s">
        <v>18</v>
      </c>
      <c r="K2" s="2" t="s">
        <v>21</v>
      </c>
      <c r="L2" t="s">
        <v>19</v>
      </c>
      <c r="M2" t="s">
        <v>22</v>
      </c>
    </row>
    <row r="3" spans="3:13" x14ac:dyDescent="0.25">
      <c r="C3" t="s">
        <v>3</v>
      </c>
      <c r="D3">
        <v>1319</v>
      </c>
      <c r="E3">
        <v>1291.5999999999999</v>
      </c>
      <c r="F3">
        <v>192562</v>
      </c>
      <c r="G3">
        <f>RTD("ontrade.quotes",,"SSE",C3,"last")</f>
        <v>1260</v>
      </c>
      <c r="H3" s="1">
        <f>RTD("ontrade.quotes",,"SSE",C3,"open")/RTD("ontrade.quotes",,"SSE",C3,"lastvalidprevclose")-1</f>
        <v>1.6431924882629012E-2</v>
      </c>
      <c r="I3" s="1">
        <f>(D3-E3)/AVERAGE(D3:E3)</f>
        <v>2.0991342986286746E-2</v>
      </c>
      <c r="J3">
        <v>213391.05</v>
      </c>
      <c r="K3">
        <f>RTD("ontrade.quotes",,"SSE",C3,"low")</f>
        <v>1251</v>
      </c>
      <c r="L3" t="str">
        <f t="shared" ref="L3:L15" si="0">IF(G3&lt;E3,"Lows",IF(G3&gt;D3,"Highs",""))</f>
        <v>Lows</v>
      </c>
      <c r="M3" t="str">
        <f>IF(H3&lt;0,IF(I3&lt;0.02,IF(F3&gt;1.5*J3,IF(K3&lt;E3,-1,""),""),""),"")</f>
        <v/>
      </c>
    </row>
    <row r="4" spans="3:13" x14ac:dyDescent="0.25">
      <c r="C4" t="s">
        <v>4</v>
      </c>
      <c r="D4">
        <v>116.5</v>
      </c>
      <c r="E4">
        <v>114.85</v>
      </c>
      <c r="F4">
        <v>279471</v>
      </c>
      <c r="G4">
        <f>RTD("ontrade.quotes",,"SSE",C4,"last")</f>
        <v>115.14999999999999</v>
      </c>
      <c r="H4" s="1">
        <f>RTD("ontrade.quotes",,"SSE",C4,"open")/RTD("ontrade.quotes",,"SSE",C4,"lastvalidprevclose")-1</f>
        <v>3.0395136778116338E-3</v>
      </c>
      <c r="I4" s="1">
        <f t="shared" ref="I4:I15" si="1">(D4-E4)/AVERAGE(D4:E4)</f>
        <v>1.4264102009941696E-2</v>
      </c>
      <c r="J4">
        <v>216755.6</v>
      </c>
      <c r="K4">
        <f>RTD("ontrade.quotes",,"SSE",C4,"low")</f>
        <v>114.6</v>
      </c>
      <c r="L4" t="str">
        <f t="shared" si="0"/>
        <v/>
      </c>
      <c r="M4" t="str">
        <f t="shared" ref="M4:M15" si="2">IF(H4&lt;0,IF(I4&lt;0.02,IF(F4&gt;1.5*J4,IF(K4&lt;E4,-1,""),""),""),"")</f>
        <v/>
      </c>
    </row>
    <row r="5" spans="3:13" x14ac:dyDescent="0.25">
      <c r="C5" t="s">
        <v>5</v>
      </c>
      <c r="D5">
        <v>363.5</v>
      </c>
      <c r="E5">
        <v>358.5</v>
      </c>
      <c r="F5">
        <v>16129</v>
      </c>
      <c r="G5">
        <f>RTD("ontrade.quotes",,"SSE",C5,"last")</f>
        <v>363.9</v>
      </c>
      <c r="H5" s="1">
        <f>RTD("ontrade.quotes",,"SSE",C5,"open")/RTD("ontrade.quotes",,"SSE",C5,"lastvalidprevclose")-1</f>
        <v>3.3547665641597835E-3</v>
      </c>
      <c r="I5" s="1">
        <f t="shared" si="1"/>
        <v>1.3850415512465374E-2</v>
      </c>
      <c r="J5">
        <v>19527.05</v>
      </c>
      <c r="K5">
        <f>RTD("ontrade.quotes",,"SSE",C5,"low")</f>
        <v>358.5</v>
      </c>
      <c r="L5" t="str">
        <f t="shared" si="0"/>
        <v>Highs</v>
      </c>
      <c r="M5" t="str">
        <f t="shared" si="2"/>
        <v/>
      </c>
    </row>
    <row r="6" spans="3:13" x14ac:dyDescent="0.25">
      <c r="C6" t="s">
        <v>6</v>
      </c>
      <c r="D6">
        <v>316</v>
      </c>
      <c r="E6">
        <v>313.8</v>
      </c>
      <c r="F6">
        <v>61620</v>
      </c>
      <c r="G6">
        <f>RTD("ontrade.quotes",,"SSE",C6,"last")</f>
        <v>318.2</v>
      </c>
      <c r="H6" s="1">
        <f>RTD("ontrade.quotes",,"SSE",C6,"open")/RTD("ontrade.quotes",,"SSE",C6,"lastvalidprevclose")-1</f>
        <v>0</v>
      </c>
      <c r="I6" s="1">
        <f t="shared" si="1"/>
        <v>6.9863448713877061E-3</v>
      </c>
      <c r="J6">
        <v>38360.1</v>
      </c>
      <c r="K6">
        <f>RTD("ontrade.quotes",,"SSE",C6,"low")</f>
        <v>313.15000000000003</v>
      </c>
      <c r="L6" t="str">
        <f t="shared" si="0"/>
        <v>Highs</v>
      </c>
      <c r="M6" t="str">
        <f t="shared" si="2"/>
        <v/>
      </c>
    </row>
    <row r="7" spans="3:13" x14ac:dyDescent="0.25">
      <c r="C7" t="s">
        <v>7</v>
      </c>
      <c r="D7">
        <v>134.94999999999999</v>
      </c>
      <c r="E7">
        <v>133.05000000000001</v>
      </c>
      <c r="F7">
        <v>83567</v>
      </c>
      <c r="G7">
        <f>RTD("ontrade.quotes",,"SSE",C7,"last")</f>
        <v>135.05000000000001</v>
      </c>
      <c r="H7" s="1">
        <f>RTD("ontrade.quotes",,"SSE",C7,"open")/RTD("ontrade.quotes",,"SSE",C7,"lastvalidprevclose")-1</f>
        <v>0</v>
      </c>
      <c r="I7" s="1">
        <f t="shared" si="1"/>
        <v>1.4179104477611771E-2</v>
      </c>
      <c r="J7">
        <v>104127.3</v>
      </c>
      <c r="K7">
        <f>RTD("ontrade.quotes",,"SSE",C7,"low")</f>
        <v>133.05000000000001</v>
      </c>
      <c r="L7" t="str">
        <f t="shared" si="0"/>
        <v>Highs</v>
      </c>
      <c r="M7" t="str">
        <f t="shared" si="2"/>
        <v/>
      </c>
    </row>
    <row r="8" spans="3:13" x14ac:dyDescent="0.25">
      <c r="C8" t="s">
        <v>8</v>
      </c>
      <c r="D8">
        <v>511.4</v>
      </c>
      <c r="E8">
        <v>503.6</v>
      </c>
      <c r="F8">
        <v>23451</v>
      </c>
      <c r="G8">
        <f>RTD("ontrade.quotes",,"SSE",C8,"last")</f>
        <v>499.6</v>
      </c>
      <c r="H8" s="1">
        <f>RTD("ontrade.quotes",,"SSE",C8,"open")/RTD("ontrade.quotes",,"SSE",C8,"lastvalidprevclose")-1</f>
        <v>1.5910898965791898E-3</v>
      </c>
      <c r="I8" s="1">
        <f t="shared" si="1"/>
        <v>1.5369458128078729E-2</v>
      </c>
      <c r="J8">
        <v>51280.85</v>
      </c>
      <c r="K8">
        <f>RTD("ontrade.quotes",,"SSE",C8,"low")</f>
        <v>499.5</v>
      </c>
      <c r="L8" t="str">
        <f t="shared" si="0"/>
        <v>Lows</v>
      </c>
      <c r="M8" t="str">
        <f t="shared" si="2"/>
        <v/>
      </c>
    </row>
    <row r="9" spans="3:13" x14ac:dyDescent="0.25">
      <c r="C9" t="s">
        <v>9</v>
      </c>
      <c r="D9">
        <v>1215</v>
      </c>
      <c r="E9">
        <v>1205</v>
      </c>
      <c r="F9">
        <v>1010</v>
      </c>
      <c r="G9">
        <f>RTD("ontrade.quotes",,"SSE",C9,"last")</f>
        <v>1218</v>
      </c>
      <c r="H9" s="1">
        <f>RTD("ontrade.quotes",,"SSE",C9,"open")/RTD("ontrade.quotes",,"SSE",C9,"lastvalidprevclose")-1</f>
        <v>0</v>
      </c>
      <c r="I9" s="1">
        <f t="shared" si="1"/>
        <v>8.2644628099173556E-3</v>
      </c>
      <c r="J9">
        <v>2546.35</v>
      </c>
      <c r="K9">
        <f>RTD("ontrade.quotes",,"SSE",C9,"low")</f>
        <v>1198</v>
      </c>
      <c r="L9" t="str">
        <f t="shared" si="0"/>
        <v>Highs</v>
      </c>
      <c r="M9" t="str">
        <f t="shared" si="2"/>
        <v/>
      </c>
    </row>
    <row r="10" spans="3:13" x14ac:dyDescent="0.25">
      <c r="C10" t="s">
        <v>10</v>
      </c>
      <c r="D10">
        <v>168.6</v>
      </c>
      <c r="E10">
        <v>166.5</v>
      </c>
      <c r="F10">
        <v>15623</v>
      </c>
      <c r="G10">
        <f>RTD("ontrade.quotes",,"SSE",C10,"last")</f>
        <v>162.55000000000001</v>
      </c>
      <c r="H10" s="1">
        <f>RTD("ontrade.quotes",,"SSE",C10,"open")/RTD("ontrade.quotes",,"SSE",C10,"lastvalidprevclose")-1</f>
        <v>1.500150015001589E-3</v>
      </c>
      <c r="I10" s="1">
        <f t="shared" si="1"/>
        <v>1.2533572068039357E-2</v>
      </c>
      <c r="J10">
        <v>20254.3</v>
      </c>
      <c r="K10">
        <f>RTD("ontrade.quotes",,"SSE",C10,"low")</f>
        <v>162.19999999999999</v>
      </c>
      <c r="L10" t="str">
        <f t="shared" si="0"/>
        <v>Lows</v>
      </c>
      <c r="M10" t="str">
        <f>IF(H10&lt;0,IF(I10&lt;0.02,IF(F10&gt;1.5*J10,IF(K10&lt;E10,-1,""),""),""),"")</f>
        <v/>
      </c>
    </row>
    <row r="11" spans="3:13" x14ac:dyDescent="0.25">
      <c r="C11" t="s">
        <v>11</v>
      </c>
      <c r="D11">
        <v>49.7</v>
      </c>
      <c r="E11">
        <v>48.78</v>
      </c>
      <c r="F11">
        <v>155126</v>
      </c>
      <c r="G11">
        <f>RTD("ontrade.quotes",,"SSE",C11,"last")</f>
        <v>48.2</v>
      </c>
      <c r="H11" s="1">
        <f>RTD("ontrade.quotes",,"SSE",C11,"open")/RTD("ontrade.quotes",,"SSE",C11,"lastvalidprevclose")-1</f>
        <v>6.4935064935065512E-3</v>
      </c>
      <c r="I11" s="1">
        <f t="shared" si="1"/>
        <v>1.8683996750609295E-2</v>
      </c>
      <c r="J11">
        <v>80779.75</v>
      </c>
      <c r="K11">
        <f>RTD("ontrade.quotes",,"SSE",C11,"low")</f>
        <v>48.2</v>
      </c>
      <c r="L11" t="str">
        <f t="shared" si="0"/>
        <v>Lows</v>
      </c>
      <c r="M11" t="str">
        <f>IF(H11&lt;0,IF(I11&lt;0.02,IF(F11&gt;1.5*J11,IF(K11&lt;E11,-1,""),""),""),"")</f>
        <v/>
      </c>
    </row>
    <row r="12" spans="3:13" x14ac:dyDescent="0.25">
      <c r="C12" t="s">
        <v>12</v>
      </c>
      <c r="D12">
        <v>176.6</v>
      </c>
      <c r="E12">
        <v>176</v>
      </c>
      <c r="F12">
        <v>1276</v>
      </c>
      <c r="G12">
        <f>RTD("ontrade.quotes",,"SSE",C12,"last")</f>
        <v>173</v>
      </c>
      <c r="H12" s="1">
        <f>RTD("ontrade.quotes",,"SSE",C12,"open")/RTD("ontrade.quotes",,"SSE",C12,"lastvalidprevclose")-1</f>
        <v>0</v>
      </c>
      <c r="I12" s="1">
        <f t="shared" si="1"/>
        <v>3.4032898468519244E-3</v>
      </c>
      <c r="J12">
        <v>10111.6</v>
      </c>
      <c r="K12">
        <f>RTD("ontrade.quotes",,"SSE",C12,"low")</f>
        <v>172</v>
      </c>
      <c r="L12" t="str">
        <f t="shared" si="0"/>
        <v>Lows</v>
      </c>
      <c r="M12" t="str">
        <f t="shared" si="2"/>
        <v/>
      </c>
    </row>
    <row r="13" spans="3:13" x14ac:dyDescent="0.25">
      <c r="C13" t="s">
        <v>13</v>
      </c>
      <c r="D13">
        <v>66.14</v>
      </c>
      <c r="E13">
        <v>65.099999999999994</v>
      </c>
      <c r="F13">
        <v>570030</v>
      </c>
      <c r="G13">
        <f>RTD("ontrade.quotes",,"SSE",C13,"last")</f>
        <v>65.38</v>
      </c>
      <c r="H13" s="1">
        <f>RTD("ontrade.quotes",,"SSE",C13,"open")/RTD("ontrade.quotes",,"SSE",C13,"lastvalidprevclose")-1</f>
        <v>6.1633281972264253E-3</v>
      </c>
      <c r="I13" s="1">
        <f t="shared" si="1"/>
        <v>1.5848826577263123E-2</v>
      </c>
      <c r="J13">
        <v>370667.65</v>
      </c>
      <c r="K13">
        <f>RTD("ontrade.quotes",,"SSE",C13,"low")</f>
        <v>64.440000000000012</v>
      </c>
      <c r="L13" t="str">
        <f t="shared" si="0"/>
        <v/>
      </c>
      <c r="M13" t="str">
        <f>IF(H13&lt;0,IF(I13&lt;0.02,IF(F13&gt;1.5*J13,IF(K13&lt;E13,-1,""),""),""),"")</f>
        <v/>
      </c>
    </row>
    <row r="14" spans="3:13" x14ac:dyDescent="0.25">
      <c r="C14" t="s">
        <v>14</v>
      </c>
      <c r="D14">
        <v>649.20000000000005</v>
      </c>
      <c r="E14">
        <v>644.6</v>
      </c>
      <c r="F14">
        <v>5035</v>
      </c>
      <c r="G14">
        <f>RTD("ontrade.quotes",,"SSE",C14,"last")</f>
        <v>652.79999999999995</v>
      </c>
      <c r="H14" s="1">
        <f>RTD("ontrade.quotes",,"SSE",C14,"open")/RTD("ontrade.quotes",,"SSE",C14,"lastvalidprevclose")-1</f>
        <v>3.0883261272385276E-4</v>
      </c>
      <c r="I14" s="1">
        <f t="shared" si="1"/>
        <v>7.1108362961818244E-3</v>
      </c>
      <c r="J14">
        <v>5902.95</v>
      </c>
      <c r="K14">
        <f>RTD("ontrade.quotes",,"SSE",C14,"low")</f>
        <v>643.79999999999995</v>
      </c>
      <c r="L14" t="str">
        <f t="shared" si="0"/>
        <v>Highs</v>
      </c>
      <c r="M14" t="str">
        <f t="shared" si="2"/>
        <v/>
      </c>
    </row>
    <row r="15" spans="3:13" x14ac:dyDescent="0.25">
      <c r="C15" t="s">
        <v>15</v>
      </c>
      <c r="D15">
        <v>305.60000000000002</v>
      </c>
      <c r="E15">
        <v>301.60000000000002</v>
      </c>
      <c r="F15">
        <v>10323</v>
      </c>
      <c r="G15">
        <f>RTD("ontrade.quotes",,"SSE",C15,"last")</f>
        <v>304.60000000000002</v>
      </c>
      <c r="H15" s="1">
        <f>RTD("ontrade.quotes",,"SSE",C15,"open")/RTD("ontrade.quotes",,"SSE",C15,"lastvalidprevclose")-1</f>
        <v>7.9522862823060425E-3</v>
      </c>
      <c r="I15" s="1">
        <f t="shared" si="1"/>
        <v>1.3175230566534914E-2</v>
      </c>
      <c r="J15">
        <v>26226.95</v>
      </c>
      <c r="K15">
        <f>RTD("ontrade.quotes",,"SSE",C15,"low")</f>
        <v>300</v>
      </c>
      <c r="L15" t="str">
        <f t="shared" si="0"/>
        <v/>
      </c>
      <c r="M15" t="str">
        <f>IF(H15&lt;0,IF(I15&lt;0.02,IF(F15&gt;1.5*J15,IF(K15&lt;E15,-1,""),""),""),"")</f>
        <v/>
      </c>
    </row>
  </sheetData>
  <conditionalFormatting sqref="L1:L1048576 M2">
    <cfRule type="cellIs" dxfId="2" priority="3" operator="equal">
      <formula>"Lows"</formula>
    </cfRule>
    <cfRule type="cellIs" dxfId="1" priority="4" operator="equal">
      <formula>"Highs"</formula>
    </cfRule>
  </conditionalFormatting>
  <conditionalFormatting sqref="I3:I15">
    <cfRule type="cellIs" dxfId="0" priority="1" operator="less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Steffen</cp:lastModifiedBy>
  <dcterms:created xsi:type="dcterms:W3CDTF">2021-12-22T07:57:11Z</dcterms:created>
  <dcterms:modified xsi:type="dcterms:W3CDTF">2021-12-28T16:33:21Z</dcterms:modified>
</cp:coreProperties>
</file>