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luukvandeven/Google Drive/Documenten/EUR/Thesis/"/>
    </mc:Choice>
  </mc:AlternateContent>
  <xr:revisionPtr revIDLastSave="0" documentId="8_{17CC8A77-9584-0E40-9DFC-E2CCFDA91ED0}" xr6:coauthVersionLast="45" xr6:coauthVersionMax="45" xr10:uidLastSave="{00000000-0000-0000-0000-000000000000}"/>
  <bookViews>
    <workbookView xWindow="0" yWindow="460" windowWidth="28800" windowHeight="16220" xr2:uid="{00000000-000D-0000-FFFF-FFFF00000000}"/>
  </bookViews>
  <sheets>
    <sheet name="Cleaned data" sheetId="1" r:id="rId1"/>
    <sheet name="Sheet1" sheetId="4" r:id="rId2"/>
    <sheet name="Deleted data" sheetId="3" r:id="rId3"/>
    <sheet name="Reference sheet"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6" i="3" l="1"/>
  <c r="AB6" i="3"/>
  <c r="Z6" i="3"/>
  <c r="X6" i="3"/>
  <c r="W6" i="3"/>
  <c r="U6" i="3"/>
  <c r="AD5" i="3"/>
  <c r="AB5" i="3"/>
  <c r="Z5" i="3"/>
  <c r="X5" i="3"/>
  <c r="W5" i="3"/>
  <c r="U5" i="3"/>
  <c r="AD4" i="3"/>
  <c r="AB4" i="3"/>
  <c r="Z4" i="3"/>
  <c r="X4" i="3"/>
  <c r="W4" i="3"/>
  <c r="U4" i="3"/>
  <c r="AD3" i="3"/>
  <c r="AB3" i="3"/>
  <c r="Z3" i="3"/>
  <c r="X3" i="3"/>
  <c r="W3" i="3"/>
  <c r="U3" i="3"/>
  <c r="AD2" i="3"/>
  <c r="AB2" i="3"/>
  <c r="Z2" i="3"/>
  <c r="X2" i="3"/>
  <c r="W2" i="3"/>
  <c r="U2" i="3"/>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 i="1"/>
  <c r="Y3" i="1" l="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 i="1"/>
  <c r="W3" i="1"/>
  <c r="Z3" i="1" s="1"/>
  <c r="W4" i="1"/>
  <c r="Z4" i="1" s="1"/>
  <c r="W5" i="1"/>
  <c r="W6" i="1"/>
  <c r="W7" i="1"/>
  <c r="Z7" i="1" s="1"/>
  <c r="W8" i="1"/>
  <c r="W9" i="1"/>
  <c r="Z9" i="1" s="1"/>
  <c r="W10" i="1"/>
  <c r="W11" i="1"/>
  <c r="W12" i="1"/>
  <c r="Z12" i="1" s="1"/>
  <c r="W13" i="1"/>
  <c r="Z13" i="1" s="1"/>
  <c r="W14" i="1"/>
  <c r="W15" i="1"/>
  <c r="Z15" i="1" s="1"/>
  <c r="W16" i="1"/>
  <c r="Z16" i="1" s="1"/>
  <c r="W17" i="1"/>
  <c r="Z17" i="1" s="1"/>
  <c r="W18" i="1"/>
  <c r="W19" i="1"/>
  <c r="Z19" i="1" s="1"/>
  <c r="W20" i="1"/>
  <c r="Z20" i="1" s="1"/>
  <c r="W21" i="1"/>
  <c r="W22" i="1"/>
  <c r="W23" i="1"/>
  <c r="Z23" i="1" s="1"/>
  <c r="W24" i="1"/>
  <c r="Z24" i="1" s="1"/>
  <c r="W25" i="1"/>
  <c r="W26" i="1"/>
  <c r="W27" i="1"/>
  <c r="Z27" i="1" s="1"/>
  <c r="W28" i="1"/>
  <c r="Z28" i="1" s="1"/>
  <c r="W29" i="1"/>
  <c r="W30" i="1"/>
  <c r="W31" i="1"/>
  <c r="Z31" i="1" s="1"/>
  <c r="W32" i="1"/>
  <c r="Z32" i="1" s="1"/>
  <c r="W33" i="1"/>
  <c r="W34" i="1"/>
  <c r="W35" i="1"/>
  <c r="Z35" i="1" s="1"/>
  <c r="W36" i="1"/>
  <c r="W37" i="1"/>
  <c r="Z37" i="1" s="1"/>
  <c r="W38" i="1"/>
  <c r="W39" i="1"/>
  <c r="Z39" i="1" s="1"/>
  <c r="W40" i="1"/>
  <c r="W41" i="1"/>
  <c r="Z41" i="1" s="1"/>
  <c r="W42" i="1"/>
  <c r="W43" i="1"/>
  <c r="Z43" i="1" s="1"/>
  <c r="W44" i="1"/>
  <c r="W45" i="1"/>
  <c r="Z45" i="1" s="1"/>
  <c r="W46" i="1"/>
  <c r="W47" i="1"/>
  <c r="Z47" i="1" s="1"/>
  <c r="W48" i="1"/>
  <c r="W49" i="1"/>
  <c r="Z49" i="1" s="1"/>
  <c r="W50" i="1"/>
  <c r="W51" i="1"/>
  <c r="Z51" i="1" s="1"/>
  <c r="W52" i="1"/>
  <c r="W53" i="1"/>
  <c r="Z53" i="1" s="1"/>
  <c r="W54" i="1"/>
  <c r="W55" i="1"/>
  <c r="Z55" i="1" s="1"/>
  <c r="W56" i="1"/>
  <c r="W57" i="1"/>
  <c r="Z57" i="1" s="1"/>
  <c r="W58" i="1"/>
  <c r="W59" i="1"/>
  <c r="Z59" i="1" s="1"/>
  <c r="W60" i="1"/>
  <c r="Z60" i="1" s="1"/>
  <c r="W61" i="1"/>
  <c r="Z61" i="1" s="1"/>
  <c r="W62" i="1"/>
  <c r="W63" i="1"/>
  <c r="Z63" i="1" s="1"/>
  <c r="W64" i="1"/>
  <c r="Z64" i="1" s="1"/>
  <c r="W65" i="1"/>
  <c r="Z65" i="1" s="1"/>
  <c r="W66" i="1"/>
  <c r="W67" i="1"/>
  <c r="Z67" i="1" s="1"/>
  <c r="W68" i="1"/>
  <c r="Z68" i="1" s="1"/>
  <c r="W69" i="1"/>
  <c r="Z69" i="1" s="1"/>
  <c r="W70" i="1"/>
  <c r="W71" i="1"/>
  <c r="Z71" i="1" s="1"/>
  <c r="W72" i="1"/>
  <c r="W73" i="1"/>
  <c r="W74" i="1"/>
  <c r="Z74" i="1" s="1"/>
  <c r="W75" i="1"/>
  <c r="W76" i="1"/>
  <c r="W77" i="1"/>
  <c r="Z77" i="1" s="1"/>
  <c r="W78" i="1"/>
  <c r="W79" i="1"/>
  <c r="Z79" i="1" s="1"/>
  <c r="W80" i="1"/>
  <c r="W81" i="1"/>
  <c r="Z81" i="1" s="1"/>
  <c r="W82" i="1"/>
  <c r="Z82" i="1" s="1"/>
  <c r="W83" i="1"/>
  <c r="W84" i="1"/>
  <c r="Z84" i="1" s="1"/>
  <c r="W85" i="1"/>
  <c r="W86" i="1"/>
  <c r="Z86" i="1" s="1"/>
  <c r="W87" i="1"/>
  <c r="Z87" i="1" s="1"/>
  <c r="W88" i="1"/>
  <c r="W89" i="1"/>
  <c r="Z89" i="1" s="1"/>
  <c r="W90" i="1"/>
  <c r="W91" i="1"/>
  <c r="W92" i="1"/>
  <c r="W93" i="1"/>
  <c r="Z93" i="1" s="1"/>
  <c r="W94" i="1"/>
  <c r="Z94" i="1" s="1"/>
  <c r="W95" i="1"/>
  <c r="W96" i="1"/>
  <c r="W97" i="1"/>
  <c r="W98" i="1"/>
  <c r="W99" i="1"/>
  <c r="W100" i="1"/>
  <c r="W101" i="1"/>
  <c r="Z101" i="1" s="1"/>
  <c r="W102" i="1"/>
  <c r="W103" i="1"/>
  <c r="Z103" i="1" s="1"/>
  <c r="W104" i="1"/>
  <c r="W105" i="1"/>
  <c r="W106" i="1"/>
  <c r="W107" i="1"/>
  <c r="Z107" i="1" s="1"/>
  <c r="W108" i="1"/>
  <c r="W109" i="1"/>
  <c r="W110" i="1"/>
  <c r="Z110" i="1" s="1"/>
  <c r="W111" i="1"/>
  <c r="W112" i="1"/>
  <c r="W113" i="1"/>
  <c r="W114" i="1"/>
  <c r="Z114" i="1" s="1"/>
  <c r="W115" i="1"/>
  <c r="W116" i="1"/>
  <c r="W117" i="1"/>
  <c r="W118" i="1"/>
  <c r="Z118" i="1" s="1"/>
  <c r="W119" i="1"/>
  <c r="W120" i="1"/>
  <c r="W121" i="1"/>
  <c r="Z121" i="1" s="1"/>
  <c r="W122" i="1"/>
  <c r="Z122" i="1" s="1"/>
  <c r="W123" i="1"/>
  <c r="W124" i="1"/>
  <c r="W125" i="1"/>
  <c r="Z125" i="1" s="1"/>
  <c r="W126" i="1"/>
  <c r="Z126" i="1" s="1"/>
  <c r="W127" i="1"/>
  <c r="W128" i="1"/>
  <c r="W129" i="1"/>
  <c r="Z129" i="1" s="1"/>
  <c r="W130" i="1"/>
  <c r="Z130" i="1" s="1"/>
  <c r="W131" i="1"/>
  <c r="W132" i="1"/>
  <c r="Z132" i="1" s="1"/>
  <c r="W133" i="1"/>
  <c r="Z133" i="1" s="1"/>
  <c r="W134" i="1"/>
  <c r="W135" i="1"/>
  <c r="W136" i="1"/>
  <c r="W137" i="1"/>
  <c r="W138" i="1"/>
  <c r="W139" i="1"/>
  <c r="Z139" i="1" s="1"/>
  <c r="W140" i="1"/>
  <c r="W141" i="1"/>
  <c r="W142" i="1"/>
  <c r="W143" i="1"/>
  <c r="Z143" i="1" s="1"/>
  <c r="W144" i="1"/>
  <c r="W145" i="1"/>
  <c r="W146" i="1"/>
  <c r="Z146" i="1" s="1"/>
  <c r="W147" i="1"/>
  <c r="W148" i="1"/>
  <c r="W149" i="1"/>
  <c r="Z149" i="1" s="1"/>
  <c r="W150" i="1"/>
  <c r="W151" i="1"/>
  <c r="W152" i="1"/>
  <c r="Z152" i="1" s="1"/>
  <c r="W153" i="1"/>
  <c r="W154" i="1"/>
  <c r="W155" i="1"/>
  <c r="W156" i="1"/>
  <c r="Z156" i="1" s="1"/>
  <c r="W157" i="1"/>
  <c r="W158" i="1"/>
  <c r="W159" i="1"/>
  <c r="W160" i="1"/>
  <c r="Z160" i="1" s="1"/>
  <c r="W161" i="1"/>
  <c r="W162" i="1"/>
  <c r="W163" i="1"/>
  <c r="W164" i="1"/>
  <c r="Z164" i="1" s="1"/>
  <c r="W165" i="1"/>
  <c r="W166" i="1"/>
  <c r="W167" i="1"/>
  <c r="W168" i="1"/>
  <c r="Z168" i="1" s="1"/>
  <c r="W169" i="1"/>
  <c r="W170" i="1"/>
  <c r="W171" i="1"/>
  <c r="W172" i="1"/>
  <c r="Z172" i="1" s="1"/>
  <c r="W173" i="1"/>
  <c r="W174" i="1"/>
  <c r="W175" i="1"/>
  <c r="W176" i="1"/>
  <c r="Z176" i="1" s="1"/>
  <c r="W177" i="1"/>
  <c r="Z177" i="1" s="1"/>
  <c r="W178" i="1"/>
  <c r="W179" i="1"/>
  <c r="W180" i="1"/>
  <c r="W181" i="1"/>
  <c r="Z181" i="1" s="1"/>
  <c r="W182" i="1"/>
  <c r="W183" i="1"/>
  <c r="W184" i="1"/>
  <c r="W185" i="1"/>
  <c r="W186" i="1"/>
  <c r="Z186" i="1" s="1"/>
  <c r="W187" i="1"/>
  <c r="W188" i="1"/>
  <c r="W189" i="1"/>
  <c r="W190" i="1"/>
  <c r="Z190" i="1" s="1"/>
  <c r="W191" i="1"/>
  <c r="W192" i="1"/>
  <c r="W193" i="1"/>
  <c r="W194" i="1"/>
  <c r="Z194" i="1" s="1"/>
  <c r="W195" i="1"/>
  <c r="W196" i="1"/>
  <c r="W197" i="1"/>
  <c r="Z197" i="1" s="1"/>
  <c r="W198" i="1"/>
  <c r="W199" i="1"/>
  <c r="W200" i="1"/>
  <c r="W201" i="1"/>
  <c r="Z201" i="1" s="1"/>
  <c r="W202" i="1"/>
  <c r="W203" i="1"/>
  <c r="W204" i="1"/>
  <c r="Z204" i="1" s="1"/>
  <c r="W205" i="1"/>
  <c r="W206" i="1"/>
  <c r="W207" i="1"/>
  <c r="W208" i="1"/>
  <c r="Z208" i="1" s="1"/>
  <c r="W209" i="1"/>
  <c r="W210" i="1"/>
  <c r="W211" i="1"/>
  <c r="W212" i="1"/>
  <c r="Z212" i="1" s="1"/>
  <c r="W213" i="1"/>
  <c r="W214" i="1"/>
  <c r="W215" i="1"/>
  <c r="W216" i="1"/>
  <c r="Z216" i="1" s="1"/>
  <c r="W217" i="1"/>
  <c r="W218" i="1"/>
  <c r="W219" i="1"/>
  <c r="W220" i="1"/>
  <c r="W221" i="1"/>
  <c r="W222" i="1"/>
  <c r="W2" i="1"/>
  <c r="Z2" i="1" s="1"/>
  <c r="Z54" i="1" l="1"/>
  <c r="Z50" i="1"/>
  <c r="Z46" i="1"/>
  <c r="Z42" i="1"/>
  <c r="Z38" i="1"/>
  <c r="Z34" i="1"/>
  <c r="Z30" i="1"/>
  <c r="Z26" i="1"/>
  <c r="Z22" i="1"/>
  <c r="Z10" i="1"/>
  <c r="Z6" i="1"/>
  <c r="Z217" i="1"/>
  <c r="Z213" i="1"/>
  <c r="Z209" i="1"/>
  <c r="Z205" i="1"/>
  <c r="Z202" i="1"/>
  <c r="Z198" i="1"/>
  <c r="Z195" i="1"/>
  <c r="Z191" i="1"/>
  <c r="Z187" i="1"/>
  <c r="Z184" i="1"/>
  <c r="Z182" i="1"/>
  <c r="Z178" i="1"/>
  <c r="Z175" i="1"/>
  <c r="Z171" i="1"/>
  <c r="Z167" i="1"/>
  <c r="Z163" i="1"/>
  <c r="Z159" i="1"/>
  <c r="Z155" i="1"/>
  <c r="Z148" i="1"/>
  <c r="Z145" i="1"/>
  <c r="Z142" i="1"/>
  <c r="Z138" i="1"/>
  <c r="Z116" i="1"/>
  <c r="Z112" i="1"/>
  <c r="Z109" i="1"/>
  <c r="Z105" i="1"/>
  <c r="Z102" i="1"/>
  <c r="Z99" i="1"/>
  <c r="Z97" i="1"/>
  <c r="Z221" i="1"/>
  <c r="Z218" i="1"/>
  <c r="Z214" i="1"/>
  <c r="Z210" i="1"/>
  <c r="Z206" i="1"/>
  <c r="Z203" i="1"/>
  <c r="Z199" i="1"/>
  <c r="Z192" i="1"/>
  <c r="Z188" i="1"/>
  <c r="Z183" i="1"/>
  <c r="Z179" i="1"/>
  <c r="Z173" i="1"/>
  <c r="Z169" i="1"/>
  <c r="Z165" i="1"/>
  <c r="Z161" i="1"/>
  <c r="Z157" i="1"/>
  <c r="Z153" i="1"/>
  <c r="Z150" i="1"/>
  <c r="Z140" i="1"/>
  <c r="Z136" i="1"/>
  <c r="Z134" i="1"/>
  <c r="Z131" i="1"/>
  <c r="Z127" i="1"/>
  <c r="Z123" i="1"/>
  <c r="Z119" i="1"/>
  <c r="Z115" i="1"/>
  <c r="Z111" i="1"/>
  <c r="Z108" i="1"/>
  <c r="Z104" i="1"/>
  <c r="Z98" i="1"/>
  <c r="Z96" i="1"/>
  <c r="Z95" i="1"/>
  <c r="Z92" i="1"/>
  <c r="Z88" i="1"/>
  <c r="Z85" i="1"/>
  <c r="Z78" i="1"/>
  <c r="Z75" i="1"/>
  <c r="Z72" i="1"/>
  <c r="Z70" i="1"/>
  <c r="Z66" i="1"/>
  <c r="Z62" i="1"/>
  <c r="Z58" i="1"/>
  <c r="Z56" i="1"/>
  <c r="Z52" i="1"/>
  <c r="Z48" i="1"/>
  <c r="Z44" i="1"/>
  <c r="Z40" i="1"/>
  <c r="Z36" i="1"/>
  <c r="Z33" i="1"/>
  <c r="Z29" i="1"/>
  <c r="Z25" i="1"/>
  <c r="Z21" i="1"/>
  <c r="Z18" i="1"/>
  <c r="Z14" i="1"/>
  <c r="Z11" i="1"/>
  <c r="Z8" i="1"/>
  <c r="Z5" i="1"/>
  <c r="Z219" i="1"/>
  <c r="Z215" i="1"/>
  <c r="Z207" i="1"/>
  <c r="Z200" i="1"/>
  <c r="Z196" i="1"/>
  <c r="Z189" i="1"/>
  <c r="Z222" i="1"/>
  <c r="Z220" i="1"/>
  <c r="Z211" i="1"/>
  <c r="Z193" i="1"/>
  <c r="Z185" i="1"/>
  <c r="Z180" i="1"/>
  <c r="Z174" i="1"/>
  <c r="Z170" i="1"/>
  <c r="Z166" i="1"/>
  <c r="Z162" i="1"/>
  <c r="Z158" i="1"/>
  <c r="Z154" i="1"/>
  <c r="Z151" i="1"/>
  <c r="Z147" i="1"/>
  <c r="Z144" i="1"/>
  <c r="Z141" i="1"/>
  <c r="Z137" i="1"/>
  <c r="Z135" i="1"/>
  <c r="Z128" i="1"/>
  <c r="Z124" i="1"/>
  <c r="Z120" i="1"/>
  <c r="Z117" i="1"/>
  <c r="Z113" i="1"/>
  <c r="Z106" i="1"/>
  <c r="Z100" i="1"/>
  <c r="Z91" i="1"/>
  <c r="Z90" i="1"/>
  <c r="Z83" i="1"/>
  <c r="Z80" i="1"/>
  <c r="Z76" i="1"/>
  <c r="Z73" i="1"/>
</calcChain>
</file>

<file path=xl/sharedStrings.xml><?xml version="1.0" encoding="utf-8"?>
<sst xmlns="http://schemas.openxmlformats.org/spreadsheetml/2006/main" count="6460" uniqueCount="568">
  <si>
    <t>StartDate</t>
  </si>
  <si>
    <t>EndDate</t>
  </si>
  <si>
    <t>Status</t>
  </si>
  <si>
    <t>IPAddress</t>
  </si>
  <si>
    <t>Progress</t>
  </si>
  <si>
    <t>Duration (in seconds)</t>
  </si>
  <si>
    <t>Finished</t>
  </si>
  <si>
    <t>RecordedDate</t>
  </si>
  <si>
    <t>ResponseId</t>
  </si>
  <si>
    <t>LocationLatitude</t>
  </si>
  <si>
    <t>LocationLongitude</t>
  </si>
  <si>
    <t>DistributionChannel</t>
  </si>
  <si>
    <t>UserLanguage</t>
  </si>
  <si>
    <t>Q39_Browser</t>
  </si>
  <si>
    <t>Q39_Version</t>
  </si>
  <si>
    <t>Q39_Operating System</t>
  </si>
  <si>
    <t>Q39_Resolution</t>
  </si>
  <si>
    <t>IP Address</t>
  </si>
  <si>
    <t>What was the main reason for buying a car?</t>
  </si>
  <si>
    <t>Do you consider yourself... - a car enthusiast?</t>
  </si>
  <si>
    <t>Do you consider yourself... - a brand community member in the real world?</t>
  </si>
  <si>
    <t>Do you consider yourself... - proficient working with computers?</t>
  </si>
  <si>
    <t>To what age category do you belong?</t>
  </si>
  <si>
    <t>What is your gender?</t>
  </si>
  <si>
    <t>What is the highest degree or level of education you have completed? - Selected Choice</t>
  </si>
  <si>
    <t>What is the highest degree or level of education you have completed? - Other (please specify) - Text</t>
  </si>
  <si>
    <t>Which of the following best describes your current employment status?</t>
  </si>
  <si>
    <t>True</t>
  </si>
  <si>
    <t/>
  </si>
  <si>
    <t>anonymous</t>
  </si>
  <si>
    <t>EN-GB</t>
  </si>
  <si>
    <t>Firefox</t>
  </si>
  <si>
    <t>75.0</t>
  </si>
  <si>
    <t>Windows NT 10.0</t>
  </si>
  <si>
    <t>1920x1080</t>
  </si>
  <si>
    <t>Because it is a necessity</t>
  </si>
  <si>
    <t>Completely disagree</t>
  </si>
  <si>
    <t>Does not describe me</t>
  </si>
  <si>
    <t>Describes me moderately well</t>
  </si>
  <si>
    <t>30-39</t>
  </si>
  <si>
    <t>Male</t>
  </si>
  <si>
    <t>High School degree or equivalent</t>
  </si>
  <si>
    <t>Unable to work</t>
  </si>
  <si>
    <t>Chrome</t>
  </si>
  <si>
    <t>80.0.3987.137</t>
  </si>
  <si>
    <t>CrOS x86_64 12739.94.0</t>
  </si>
  <si>
    <t>1536x864</t>
  </si>
  <si>
    <t>Slightly agree</t>
  </si>
  <si>
    <t>Neither agree nor disagree</t>
  </si>
  <si>
    <t>Describes me very well</t>
  </si>
  <si>
    <t>20-29</t>
  </si>
  <si>
    <t>Bachelor's degree</t>
  </si>
  <si>
    <t>Student</t>
  </si>
  <si>
    <t>Edge</t>
  </si>
  <si>
    <t>18.18362</t>
  </si>
  <si>
    <t>1280x720</t>
  </si>
  <si>
    <t>Female</t>
  </si>
  <si>
    <t>Master's degree</t>
  </si>
  <si>
    <t>Employed part-time (&lt;36 hours)</t>
  </si>
  <si>
    <t>123.201.156.42</t>
  </si>
  <si>
    <t>R_1MY7yvSsHniqFVO</t>
  </si>
  <si>
    <t>80.0.3987.163</t>
  </si>
  <si>
    <t>For pleasure</t>
  </si>
  <si>
    <t>Describes me extremely well</t>
  </si>
  <si>
    <t>Safari</t>
  </si>
  <si>
    <t>13.0.5</t>
  </si>
  <si>
    <t>Macintosh</t>
  </si>
  <si>
    <t>1440x900</t>
  </si>
  <si>
    <t>Slightly disagree</t>
  </si>
  <si>
    <t>40-49</t>
  </si>
  <si>
    <t>Employed full-time (&gt; 36 hours)</t>
  </si>
  <si>
    <t>103.25.248.254</t>
  </si>
  <si>
    <t>R_3qgKysFIuGldcIC</t>
  </si>
  <si>
    <t>Windows NT 6.3</t>
  </si>
  <si>
    <t>1366x768</t>
  </si>
  <si>
    <t>Agree</t>
  </si>
  <si>
    <t>Describes me slightly well</t>
  </si>
  <si>
    <t>Self-employed</t>
  </si>
  <si>
    <t>81.0.4044.113</t>
  </si>
  <si>
    <t>1685x948</t>
  </si>
  <si>
    <t>Disagree</t>
  </si>
  <si>
    <t>Unemployed (not looking for work)</t>
  </si>
  <si>
    <t>Windows NT 6.2</t>
  </si>
  <si>
    <t>Completely Agree</t>
  </si>
  <si>
    <t>179.216.145.10</t>
  </si>
  <si>
    <t>R_ABfSlS2ALiwr0nT</t>
  </si>
  <si>
    <t>Windows NT 6.1</t>
  </si>
  <si>
    <t>12.1.2</t>
  </si>
  <si>
    <t>73.221.247.122</t>
  </si>
  <si>
    <t>R_darn7eoIjfzaoyl</t>
  </si>
  <si>
    <t>81.0.4044.92</t>
  </si>
  <si>
    <t>1024x768</t>
  </si>
  <si>
    <t>80.0.3987.132</t>
  </si>
  <si>
    <t>Android 9</t>
  </si>
  <si>
    <t>360x780</t>
  </si>
  <si>
    <t>196.19.159.184</t>
  </si>
  <si>
    <t>R_1NwYuqN4aO5g28T</t>
  </si>
  <si>
    <t>Unemployed (looking for work)</t>
  </si>
  <si>
    <t>60-69</t>
  </si>
  <si>
    <t>Retired</t>
  </si>
  <si>
    <t>80.0.3987.162</t>
  </si>
  <si>
    <t>1280x800</t>
  </si>
  <si>
    <t>1920x1200</t>
  </si>
  <si>
    <t>2.124.82.131</t>
  </si>
  <si>
    <t>R_3lGiLmPFBERGfYm</t>
  </si>
  <si>
    <t>117.249.209.219</t>
  </si>
  <si>
    <t>R_10TMVOlsHtTEBeo</t>
  </si>
  <si>
    <t>81.0.4044.111</t>
  </si>
  <si>
    <t>Android 7.0</t>
  </si>
  <si>
    <t>360x640</t>
  </si>
  <si>
    <t>157.46.1.20</t>
  </si>
  <si>
    <t>R_2WILeZuJXgtK2eH</t>
  </si>
  <si>
    <t>1600x900</t>
  </si>
  <si>
    <t>50-59</t>
  </si>
  <si>
    <t>73.63.219.253</t>
  </si>
  <si>
    <t>R_2qaVkkmoXbazDgK</t>
  </si>
  <si>
    <t>768x1024</t>
  </si>
  <si>
    <t>79.0.3945.79</t>
  </si>
  <si>
    <t>1280x1024</t>
  </si>
  <si>
    <t>64.0.3282.137</t>
  </si>
  <si>
    <t>151.35.109.166</t>
  </si>
  <si>
    <t>R_2zisFXzS5i4AosV</t>
  </si>
  <si>
    <t>CrOS x86_64 12739.111.0</t>
  </si>
  <si>
    <t>13.1</t>
  </si>
  <si>
    <t>175.101.143.163</t>
  </si>
  <si>
    <t>R_3RrZ0pcCBfuwXtm</t>
  </si>
  <si>
    <t>1248x705</t>
  </si>
  <si>
    <t>76.0</t>
  </si>
  <si>
    <t>Linux x86_64</t>
  </si>
  <si>
    <t>2144x1206</t>
  </si>
  <si>
    <t>75.0.3770.143</t>
  </si>
  <si>
    <t>Android 10</t>
  </si>
  <si>
    <t>412x892</t>
  </si>
  <si>
    <t>Doctorate</t>
  </si>
  <si>
    <t>68.235.38.43</t>
  </si>
  <si>
    <t>R_eSff5YzpCj5pQit</t>
  </si>
  <si>
    <t>Safari iPhone</t>
  </si>
  <si>
    <t>iPhone</t>
  </si>
  <si>
    <t>414x736</t>
  </si>
  <si>
    <t>70.175.52.155</t>
  </si>
  <si>
    <t>R_1mO4Z8oM2iUsxV5</t>
  </si>
  <si>
    <t>375x667</t>
  </si>
  <si>
    <t>Condition</t>
  </si>
  <si>
    <t>Utililtarian/Offline</t>
  </si>
  <si>
    <t>Utilitarian/Online</t>
  </si>
  <si>
    <t>&lt; 20</t>
  </si>
  <si>
    <t>Safari iPad</t>
  </si>
  <si>
    <t>iPad</t>
  </si>
  <si>
    <t>75.0.3770.100</t>
  </si>
  <si>
    <t>414x896</t>
  </si>
  <si>
    <t>2560x1440</t>
  </si>
  <si>
    <t>189.122.85.44</t>
  </si>
  <si>
    <t>R_3sceEARMIgULlWh</t>
  </si>
  <si>
    <t>80.0.3987.122</t>
  </si>
  <si>
    <t>187.112.0.194</t>
  </si>
  <si>
    <t>R_1eQtTkp2fHpmzHq</t>
  </si>
  <si>
    <t>99.231.210.37</t>
  </si>
  <si>
    <t>R_2dzFUG7AU4oeDXs</t>
  </si>
  <si>
    <t>Completely agree</t>
  </si>
  <si>
    <t>157.51.226.232</t>
  </si>
  <si>
    <t>184.155.107.68</t>
  </si>
  <si>
    <t>R_2EbK7Q3oEYcq5A3</t>
  </si>
  <si>
    <t>18.18363</t>
  </si>
  <si>
    <t>1242x698</t>
  </si>
  <si>
    <t>1093x615</t>
  </si>
  <si>
    <t>Ubuntu</t>
  </si>
  <si>
    <t>1525x858</t>
  </si>
  <si>
    <t>84.0.4115.5</t>
  </si>
  <si>
    <t>73.77.162.129</t>
  </si>
  <si>
    <t>R_cTLaTciKuXShuVP</t>
  </si>
  <si>
    <t>81.0.4044.96</t>
  </si>
  <si>
    <t>640x360</t>
  </si>
  <si>
    <t>83.202.216.153</t>
  </si>
  <si>
    <t>R_YcqCDrmDWiE7IA1</t>
  </si>
  <si>
    <t>81.0.416.58</t>
  </si>
  <si>
    <t>1528x955</t>
  </si>
  <si>
    <t>1760x990</t>
  </si>
  <si>
    <t>106.198.36.141</t>
  </si>
  <si>
    <t>R_1jwYzk09VU9wEd0</t>
  </si>
  <si>
    <t>393x851</t>
  </si>
  <si>
    <t>73.36.122.38</t>
  </si>
  <si>
    <t>R_0qzrmvXbgevwZbz</t>
  </si>
  <si>
    <t>1360x768</t>
  </si>
  <si>
    <t>45.6.28.192</t>
  </si>
  <si>
    <t>R_3ixldM33NWf1GEZ</t>
  </si>
  <si>
    <t>80.0.3987.149</t>
  </si>
  <si>
    <t>45.231.153.8</t>
  </si>
  <si>
    <t>R_28TK33cIVSFIbgo</t>
  </si>
  <si>
    <t>86.76.241.11</t>
  </si>
  <si>
    <t>R_XhUlbLlcuufJdZL</t>
  </si>
  <si>
    <t>360x740</t>
  </si>
  <si>
    <t>200.35.202.186</t>
  </si>
  <si>
    <t>R_25T3IsYbbU5NWtw</t>
  </si>
  <si>
    <t>189.26.171.116</t>
  </si>
  <si>
    <t>R_3jdRFiTWKriotxA</t>
  </si>
  <si>
    <t>93.36.180.25</t>
  </si>
  <si>
    <t>R_2SoZut6fU0VWXb6</t>
  </si>
  <si>
    <t>172.58.102.128</t>
  </si>
  <si>
    <t>R_1FhNoamO1TowM5U</t>
  </si>
  <si>
    <t>88.1.42.195</t>
  </si>
  <si>
    <t>R_1i7YZiQW2pdhQBA</t>
  </si>
  <si>
    <t>49.205.77.113</t>
  </si>
  <si>
    <t>R_2YfCqmXY8coGfJi</t>
  </si>
  <si>
    <t>24.98.247.41</t>
  </si>
  <si>
    <t>R_1o55gAQeCHVhVWU</t>
  </si>
  <si>
    <t>Prefer not to say</t>
  </si>
  <si>
    <t>1440x960</t>
  </si>
  <si>
    <t>213.207.159.38</t>
  </si>
  <si>
    <t>R_2rjXKRrqeBuMXg2</t>
  </si>
  <si>
    <t>I intend to participate actively in the community activities (for example by posting to the page or commenting other's posts).</t>
  </si>
  <si>
    <t>I intend to post messages and responses in the community with great excitement and frequency.</t>
  </si>
  <si>
    <t>375x812</t>
  </si>
  <si>
    <t>Hedonic/Offline</t>
  </si>
  <si>
    <t>Other (please specify)</t>
  </si>
  <si>
    <t>High school student</t>
  </si>
  <si>
    <t>Slightly Agree</t>
  </si>
  <si>
    <t>73.109.104.6</t>
  </si>
  <si>
    <t>R_W2Q6lUmMZjwdgUF</t>
  </si>
  <si>
    <t>75.0.3770.144</t>
  </si>
  <si>
    <t>CrOS armv7l 12105.100.0</t>
  </si>
  <si>
    <t>72.0</t>
  </si>
  <si>
    <t>1255x706</t>
  </si>
  <si>
    <t>R_1kFbHF4OZDaPARv</t>
  </si>
  <si>
    <t>75.0.3770.90</t>
  </si>
  <si>
    <t>65.0.3325.181</t>
  </si>
  <si>
    <t>424x895</t>
  </si>
  <si>
    <t>98.116.65.193</t>
  </si>
  <si>
    <t>R_3shN6wGVlYOUvr5</t>
  </si>
  <si>
    <t>65.0.3325.209</t>
  </si>
  <si>
    <t>CrOS x86_64 10323.67.9</t>
  </si>
  <si>
    <t>73.76.209.142</t>
  </si>
  <si>
    <t>R_824GG2yLi7VAUgx</t>
  </si>
  <si>
    <t>83.0.4103.14</t>
  </si>
  <si>
    <t>Some college</t>
  </si>
  <si>
    <t>68.129.82.43</t>
  </si>
  <si>
    <t>R_pGEsyDdFondGNHz</t>
  </si>
  <si>
    <t>1364x768</t>
  </si>
  <si>
    <t>Associate</t>
  </si>
  <si>
    <t>68.0</t>
  </si>
  <si>
    <t>1920x944</t>
  </si>
  <si>
    <t>151.75.125.139</t>
  </si>
  <si>
    <t>R_svv688IzAzQoqml</t>
  </si>
  <si>
    <t>70-79</t>
  </si>
  <si>
    <t>177.98.137.252</t>
  </si>
  <si>
    <t>R_31ZvuDNneZFd2Zr</t>
  </si>
  <si>
    <t>412x869</t>
  </si>
  <si>
    <t>Accountancy</t>
  </si>
  <si>
    <t>47.0</t>
  </si>
  <si>
    <t>834x1112</t>
  </si>
  <si>
    <t>Android 7.1.1</t>
  </si>
  <si>
    <t>320x570</t>
  </si>
  <si>
    <t>Android 8.1.0</t>
  </si>
  <si>
    <t>360x747</t>
  </si>
  <si>
    <t>1664x1110</t>
  </si>
  <si>
    <t>Hedonic/Online</t>
  </si>
  <si>
    <t>158.181.77.94</t>
  </si>
  <si>
    <t>R_3MQ08bRoqZ7HNLO</t>
  </si>
  <si>
    <t>98.110.59.91</t>
  </si>
  <si>
    <t>R_27wbzAaWkfnTfNA</t>
  </si>
  <si>
    <t>some college in college and working now</t>
  </si>
  <si>
    <t>79.0.3945.119</t>
  </si>
  <si>
    <t>CrOS x86_64 12607.81.0</t>
  </si>
  <si>
    <t>173.93.230.117</t>
  </si>
  <si>
    <t>R_1oHBjiMzqCYZeTG</t>
  </si>
  <si>
    <t>131.221.116.1</t>
  </si>
  <si>
    <t>R_1gc3zKlmRYqc32i</t>
  </si>
  <si>
    <t>82.50.120.125</t>
  </si>
  <si>
    <t>R_Pvt9ulYQcrfBlMl</t>
  </si>
  <si>
    <t>393x817</t>
  </si>
  <si>
    <t>68.108.85.28</t>
  </si>
  <si>
    <t>R_1rDfWSla6ngsOHQ</t>
  </si>
  <si>
    <t>68.34.149.67</t>
  </si>
  <si>
    <t>R_3kbKjWYLQVu127I</t>
  </si>
  <si>
    <t>200.101.189.109</t>
  </si>
  <si>
    <t>R_30r9yn3kMl5Jh85</t>
  </si>
  <si>
    <t>72.177.54.109</t>
  </si>
  <si>
    <t>R_wXZPdX2gHzNHSDf</t>
  </si>
  <si>
    <t>Android 8.0.0</t>
  </si>
  <si>
    <t>MSIE</t>
  </si>
  <si>
    <t>11.0</t>
  </si>
  <si>
    <t>2021x1137</t>
  </si>
  <si>
    <t>106.200.61.129</t>
  </si>
  <si>
    <t>R_Ow0gRP486L1vRN7</t>
  </si>
  <si>
    <t>1776x1000</t>
  </si>
  <si>
    <t>80.0.3987.119</t>
  </si>
  <si>
    <t>Android 6.0</t>
  </si>
  <si>
    <t>71.184.110.135</t>
  </si>
  <si>
    <t>R_T0FzilGViyv5OWl</t>
  </si>
  <si>
    <t>1680x1050</t>
  </si>
  <si>
    <t>49.0.2623.112</t>
  </si>
  <si>
    <t>Windows NT 6.0</t>
  </si>
  <si>
    <t>MBA</t>
  </si>
  <si>
    <t>65.94.230.80</t>
  </si>
  <si>
    <t>R_3dSvXpnsQ14b4fN</t>
  </si>
  <si>
    <t>183.87.108.197</t>
  </si>
  <si>
    <t>R_3jdnQ7B91GSjqLc</t>
  </si>
  <si>
    <t>72.216.100.147</t>
  </si>
  <si>
    <t>R_1BVD2i1TeDZ37W5</t>
  </si>
  <si>
    <t>98.206.254.157</t>
  </si>
  <si>
    <t>R_2Vs9ry6sQbdXuaL</t>
  </si>
  <si>
    <t>3.10.179.172</t>
  </si>
  <si>
    <t>R_6F2IPwV0iVkWDgB</t>
  </si>
  <si>
    <t>104.238.59.231</t>
  </si>
  <si>
    <t>R_31Y3Tmb5oULcJwe</t>
  </si>
  <si>
    <t>176.206.32.45</t>
  </si>
  <si>
    <t>R_22uoftNBbWFahsc</t>
  </si>
  <si>
    <t>110.54.187.62</t>
  </si>
  <si>
    <t>R_2Spe3ccriQfB2V0</t>
  </si>
  <si>
    <t>74.0.3729.136</t>
  </si>
  <si>
    <t>Quantitative 2</t>
  </si>
  <si>
    <t>Quantitivive 1</t>
  </si>
  <si>
    <t>Average participation</t>
  </si>
  <si>
    <t>Quantitative car</t>
  </si>
  <si>
    <t>Quantitative real world</t>
  </si>
  <si>
    <t>Quantitative computers</t>
  </si>
  <si>
    <t>Online/Offline</t>
  </si>
  <si>
    <t>Hedonic/Utilitarian</t>
  </si>
  <si>
    <t>Offline</t>
  </si>
  <si>
    <t>Online</t>
  </si>
  <si>
    <t>Utilitarian</t>
  </si>
  <si>
    <t>Hedonic</t>
  </si>
  <si>
    <t>C1.1</t>
  </si>
  <si>
    <t>C1.2</t>
  </si>
  <si>
    <t>C1.3</t>
  </si>
  <si>
    <t>C1.4</t>
  </si>
  <si>
    <t>C1.5</t>
  </si>
  <si>
    <t>C1.6</t>
  </si>
  <si>
    <t>C1.7</t>
  </si>
  <si>
    <t>C1.8</t>
  </si>
  <si>
    <t>C1.9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</si>
  <si>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</si>
  <si>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</si>
  <si>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</si>
  <si>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</si>
  <si>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</si>
  <si>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</si>
  <si>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</si>
  <si>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</si>
  <si>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</si>
  <si>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</si>
  <si>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</si>
  <si>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</si>
  <si>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</si>
  <si>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</si>
  <si>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</si>
  <si>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</si>
  <si>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</si>
  <si>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</si>
  <si>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</si>
  <si>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</si>
  <si>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</si>
  <si>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</si>
  <si>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</si>
  <si>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</si>
  <si>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</si>
  <si>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</si>
  <si>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</si>
  <si>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</si>
  <si>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</si>
  <si>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</si>
  <si>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</si>
  <si>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</si>
  <si>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</si>
  <si>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</si>
  <si>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</si>
  <si>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</si>
  <si>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</si>
  <si>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</si>
  <si>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</si>
  <si>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</si>
  <si>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</si>
  <si>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</si>
  <si>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</si>
  <si>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</si>
  <si>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</si>
  <si>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</si>
  <si>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</si>
  <si>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</si>
  <si>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</si>
  <si>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</si>
  <si>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</si>
  <si>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</si>
  <si>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</si>
  <si>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</si>
  <si>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</si>
  <si>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</si>
  <si>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</si>
  <si>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</si>
  <si>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</si>
  <si>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</si>
  <si>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</si>
  <si>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</si>
  <si>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</si>
  <si>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</si>
  <si>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</si>
  <si>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</si>
  <si>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</si>
  <si>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</si>
  <si>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</si>
  <si>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</si>
  <si>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</si>
  <si>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C2.1</t>
  </si>
  <si>
    <t>C2.2</t>
  </si>
  <si>
    <t>C2.3</t>
  </si>
  <si>
    <t>C2.4</t>
  </si>
  <si>
    <t>C2.5</t>
  </si>
  <si>
    <t>C2.6</t>
  </si>
  <si>
    <t>C2.7</t>
  </si>
  <si>
    <t>C2.8</t>
  </si>
  <si>
    <t>C2.9</t>
  </si>
  <si>
    <t>C2.10</t>
  </si>
  <si>
    <t>C2.11</t>
  </si>
  <si>
    <t>C2.12</t>
  </si>
  <si>
    <t>C2.13</t>
  </si>
  <si>
    <t>C2.14</t>
  </si>
  <si>
    <t>C2.15</t>
  </si>
  <si>
    <t>C2.16</t>
  </si>
  <si>
    <t>C2.17</t>
  </si>
  <si>
    <t>C2.18</t>
  </si>
  <si>
    <t>C2.19</t>
  </si>
  <si>
    <t>C2.20</t>
  </si>
  <si>
    <t>C2.21</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</si>
  <si>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</si>
  <si>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</si>
  <si>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</si>
  <si>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</si>
  <si>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</si>
  <si>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</si>
  <si>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</si>
  <si>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</si>
  <si>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</si>
  <si>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</si>
  <si>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</si>
  <si>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</si>
  <si>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</si>
  <si>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</si>
  <si>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</si>
  <si>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</si>
  <si>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</si>
  <si>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</si>
  <si>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</si>
  <si>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</si>
  <si>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</si>
  <si>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</si>
  <si>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</si>
  <si>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</si>
  <si>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</si>
  <si>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</si>
  <si>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</si>
  <si>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</si>
  <si>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</si>
  <si>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</si>
  <si>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</si>
  <si>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</si>
  <si>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</si>
  <si>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</si>
  <si>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</si>
  <si>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</si>
  <si>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</si>
  <si>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</si>
  <si>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</si>
  <si>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C2.61</t>
  </si>
  <si>
    <t>C2.62</t>
  </si>
  <si>
    <t>C2.63</t>
  </si>
  <si>
    <t>C2.64</t>
  </si>
  <si>
    <t>C2.65</t>
  </si>
  <si>
    <t>C2.66</t>
  </si>
  <si>
    <t>C2.67</t>
  </si>
  <si>
    <t>C2.68</t>
  </si>
  <si>
    <t>C2.69</t>
  </si>
  <si>
    <t>C2.70</t>
  </si>
  <si>
    <t>C2.71</t>
  </si>
  <si>
    <t>C3.1</t>
  </si>
  <si>
    <t>C3.2</t>
  </si>
  <si>
    <t>C3.3</t>
  </si>
  <si>
    <t>C3.4</t>
  </si>
  <si>
    <t>C3.5</t>
  </si>
  <si>
    <t>C3.6</t>
  </si>
  <si>
    <t>C3.7</t>
  </si>
  <si>
    <t>C3.8</t>
  </si>
  <si>
    <t>C3.9</t>
  </si>
  <si>
    <t>C3.10</t>
  </si>
  <si>
    <t>C3.11</t>
  </si>
  <si>
    <t>C3.12</t>
  </si>
  <si>
    <t>C3.13</t>
  </si>
  <si>
    <t>C3.14</t>
  </si>
  <si>
    <t>C3.15</t>
  </si>
  <si>
    <t>C3.16</t>
  </si>
  <si>
    <t>C3.17</t>
  </si>
  <si>
    <t>C3.18</t>
  </si>
  <si>
    <t>C3.19</t>
  </si>
  <si>
    <t>C3.20</t>
  </si>
  <si>
    <t>C3.21</t>
  </si>
  <si>
    <t>C3.22</t>
  </si>
  <si>
    <t>C3.23</t>
  </si>
  <si>
    <t>C3.24</t>
  </si>
  <si>
    <t>C3.25</t>
  </si>
  <si>
    <t>C3.26</t>
  </si>
  <si>
    <t>C3.27</t>
  </si>
  <si>
    <t>C3.28</t>
  </si>
  <si>
    <t>C3.29</t>
  </si>
  <si>
    <t>C3.30</t>
  </si>
  <si>
    <t>C3.31</t>
  </si>
  <si>
    <t>C3.32</t>
  </si>
  <si>
    <t>C3.33</t>
  </si>
  <si>
    <t>C3.34</t>
  </si>
  <si>
    <t>C3.35</t>
  </si>
  <si>
    <t>C3.36</t>
  </si>
  <si>
    <t>C3.37</t>
  </si>
  <si>
    <t>C3.38</t>
  </si>
  <si>
    <t>C3.39</t>
  </si>
  <si>
    <t>C3.40</t>
  </si>
  <si>
    <t>C3.41</t>
  </si>
  <si>
    <t>C3.42</t>
  </si>
  <si>
    <t>C3.43</t>
  </si>
  <si>
    <t>C3.44</t>
  </si>
  <si>
    <t>C3.45</t>
  </si>
  <si>
    <t>C3.46</t>
  </si>
  <si>
    <t>C3.47</t>
  </si>
  <si>
    <t>C4.1</t>
  </si>
  <si>
    <t>C4.2</t>
  </si>
  <si>
    <t>C4.3</t>
  </si>
  <si>
    <t>C4.4</t>
  </si>
  <si>
    <t>C4.5</t>
  </si>
  <si>
    <t>C4.6</t>
  </si>
  <si>
    <t>C4.7</t>
  </si>
  <si>
    <t>C4.8</t>
  </si>
  <si>
    <t>C4.9</t>
  </si>
  <si>
    <t>C4.10</t>
  </si>
  <si>
    <t>C4.11</t>
  </si>
  <si>
    <t>C4.12</t>
  </si>
  <si>
    <t>C4.13</t>
  </si>
  <si>
    <t>C4.14</t>
  </si>
  <si>
    <t>C4.15</t>
  </si>
  <si>
    <t>C4.16</t>
  </si>
  <si>
    <t>C4.17</t>
  </si>
  <si>
    <t>C4.18</t>
  </si>
  <si>
    <t>C4.19</t>
  </si>
  <si>
    <t>C4.20</t>
  </si>
  <si>
    <t>C4.21</t>
  </si>
  <si>
    <t>C4.22</t>
  </si>
  <si>
    <t>C4.23</t>
  </si>
  <si>
    <t>C4.24</t>
  </si>
  <si>
    <t>C4.25</t>
  </si>
  <si>
    <t>C4.26</t>
  </si>
  <si>
    <t>C4.27</t>
  </si>
  <si>
    <t>C4.28</t>
  </si>
  <si>
    <t>C4.29</t>
  </si>
  <si>
    <t>C4.30</t>
  </si>
  <si>
    <t>C4.31</t>
  </si>
  <si>
    <t>C4.32</t>
  </si>
  <si>
    <t>C4.33</t>
  </si>
  <si>
    <t>C4.34</t>
  </si>
  <si>
    <t>C4.35</t>
  </si>
  <si>
    <t>C4.36</t>
  </si>
  <si>
    <t>C4.37</t>
  </si>
  <si>
    <t>C4.38</t>
  </si>
  <si>
    <t>C4.39</t>
  </si>
  <si>
    <t>C4.40</t>
  </si>
  <si>
    <t>C4.41</t>
  </si>
  <si>
    <t>C4.42</t>
  </si>
  <si>
    <t>C4.43</t>
  </si>
  <si>
    <t>C4.44</t>
  </si>
  <si>
    <t>C4.45</t>
  </si>
  <si>
    <t>C4.46</t>
  </si>
  <si>
    <t>C4.47</t>
  </si>
  <si>
    <t>C4.48</t>
  </si>
  <si>
    <t>C4.49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</si>
</sst>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sz val="11"/>
      <color rgb="FF000000"/>
      <name val="Calibri"/>
      <family val="2"/>
    </font>
    <font>
      <sz val="8"/>
      <name val="Calibri"/>
      <family val="2"/>
      <scheme val="minor"/>
    </font>
  </fonts>
  <fills count="4">
    <fill>
      <patternFill patternType="none"/>
    </fill>
    <fill>
      <patternFill patternType="gray125"/>
    </fill>
    <fill>
      <patternFill patternType="none">
        <fgColor indexed="22"/>
      </patternFill>
    </fill>
    <fill>
      <patternFill patternType="solid">
        <fgColor indexed="22"/>
      </patternFill>
    </fill>
  </fills>
  <borders count="2">
    <border>
      <left/>
      <right/>
      <top/>
      <bottom/>
      <diagonal/>
    </border>
    <border>
      <left style="thin">
        <color rgb="FFD0D7E5"/>
      </left>
      <right style="thin">
        <color rgb="FFD0D7E5"/>
      </right>
      <top style="thin">
        <color rgb="FFD0D7E5"/>
      </top>
      <bottom style="thin">
        <color rgb="FFD0D7E5"/>
      </bottom>
      <diagonal/>
    </border>
  </borders>
  <cellStyleXfs count="1">
    <xf numFmtId="0" fontId="0" fillId="0" borderId="0"/>
  </cellStyleXfs>
  <cellXfs count="8">
    <xf numFmtId="0" fontId="0" fillId="0" borderId="0" xfId="0"/>
    <xf numFmtId="22" fontId="0" fillId="0" borderId="0" xfId="0" applyNumberFormat="1"/>
    <xf numFmtId="49" fontId="0" fillId="0" borderId="0" xfId="0" applyNumberFormat="1" applyAlignment="1">
      <alignment wrapText="1"/>
    </xf>
    <xf numFmtId="0" fontId="0" fillId="3" borderId="0" xfId="0" applyFill="1"/>
    <xf numFmtId="0" fontId="1" fillId="2" borderId="1" xfId="0" applyFont="1" applyFill="1" applyBorder="1" applyAlignment="1">
      <alignment vertical="center" wrapText="1"/>
    </xf>
    <xf numFmtId="0" fontId="1" fillId="2" borderId="0" xfId="0" applyFont="1" applyFill="1" applyBorder="1" applyAlignment="1">
      <alignment vertical="center" wrapText="1"/>
    </xf>
    <xf numFmtId="0" fontId="0" fillId="0" borderId="0" xfId="0" applyNumberFormat="1" applyAlignment="1">
      <alignment wrapText="1"/>
    </xf>
    <xf numFmtId="49" fontId="0" fillId="0" borderId="0" xfId="0" applyNumberForma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222"/>
  <sheetViews>
    <sheetView tabSelected="1" zoomScale="75" zoomScaleNormal="80" workbookViewId="0">
      <pane ySplit="1" topLeftCell="A2" activePane="bottomLeft" state="frozen"/>
      <selection pane="bottomLeft" activeCell="I2" sqref="I1:I1048576"/>
    </sheetView>
  </sheetViews>
  <sheetFormatPr baseColWidth="10" defaultColWidth="8.83203125" defaultRowHeight="15" x14ac:dyDescent="0.2"/>
  <cols>
    <col min="1" max="2" width="15.83203125" bestFit="1" customWidth="1"/>
    <col min="3" max="3" width="14.5" bestFit="1" customWidth="1"/>
    <col min="4" max="4" width="16.83203125" customWidth="1"/>
    <col min="5" max="5" width="9" customWidth="1"/>
    <col min="6" max="6" width="19.5" bestFit="1" customWidth="1"/>
    <col min="7" max="7" width="8.33203125" bestFit="1" customWidth="1"/>
    <col min="8" max="8" width="30" customWidth="1"/>
    <col min="9" max="9" width="21.83203125" bestFit="1" customWidth="1"/>
    <col min="10" max="10" width="15.5" bestFit="1" customWidth="1"/>
    <col min="11" max="11" width="17.1640625" bestFit="1" customWidth="1"/>
    <col min="12" max="12" width="18.5" bestFit="1" customWidth="1"/>
    <col min="13" max="13" width="13" bestFit="1" customWidth="1"/>
    <col min="14" max="14" width="12.33203125" bestFit="1" customWidth="1"/>
    <col min="15" max="15" width="12.6640625" bestFit="1" customWidth="1"/>
    <col min="16" max="16" width="22.1640625" bestFit="1" customWidth="1"/>
    <col min="17" max="17" width="14.6640625" bestFit="1" customWidth="1"/>
    <col min="18" max="18" width="39" bestFit="1" customWidth="1"/>
    <col min="19" max="19" width="17.33203125" bestFit="1" customWidth="1"/>
    <col min="20" max="20" width="13.83203125" bestFit="1" customWidth="1"/>
    <col min="21" max="21" width="17.33203125" customWidth="1"/>
    <col min="22" max="22" width="42.33203125" customWidth="1"/>
    <col min="23" max="23" width="13.1640625" bestFit="1" customWidth="1"/>
    <col min="24" max="24" width="39.6640625" customWidth="1"/>
    <col min="25" max="25" width="13.33203125" bestFit="1" customWidth="1"/>
    <col min="26" max="26" width="19.6640625" bestFit="1" customWidth="1"/>
    <col min="27" max="27" width="40.6640625" bestFit="1" customWidth="1"/>
    <col min="28" max="28" width="14.83203125" bestFit="1" customWidth="1"/>
    <col min="29" max="29" width="67.1640625" bestFit="1" customWidth="1"/>
    <col min="30" max="30" width="21.33203125" bestFit="1" customWidth="1"/>
    <col min="31" max="31" width="57.83203125" bestFit="1" customWidth="1"/>
    <col min="32" max="32" width="21.83203125" bestFit="1" customWidth="1"/>
    <col min="33" max="33" width="33.5" bestFit="1" customWidth="1"/>
    <col min="34" max="34" width="19.5" bestFit="1" customWidth="1"/>
    <col min="35" max="35" width="78.83203125" bestFit="1" customWidth="1"/>
    <col min="36" max="36" width="89.6640625" bestFit="1" customWidth="1"/>
    <col min="37" max="37" width="64.1640625" bestFit="1" customWidth="1"/>
  </cols>
  <sheetData>
    <row r="1" spans="1:37" x14ac:dyDescent="0.2">
      <c r="A1" s="3" t="s">
        <v>0</v>
      </c>
      <c r="B1" s="3" t="s">
        <v>1</v>
      </c>
      <c r="C1" s="3" t="s">
        <v>2</v>
      </c>
      <c r="D1" s="3"/>
      <c r="E1" s="3" t="s">
        <v>4</v>
      </c>
      <c r="F1" s="3" t="s">
        <v>5</v>
      </c>
      <c r="G1" s="3" t="s">
        <v>6</v>
      </c>
      <c r="H1" s="3" t="s">
        <v>7</v>
      </c>
      <c r="I1" s="3"/>
      <c r="J1" s="3" t="s">
        <v>9</v>
      </c>
      <c r="K1" s="3" t="s">
        <v>10</v>
      </c>
      <c r="L1" s="3" t="s">
        <v>11</v>
      </c>
      <c r="M1" s="3" t="s">
        <v>12</v>
      </c>
      <c r="N1" s="3" t="s">
        <v>13</v>
      </c>
      <c r="O1" s="3" t="s">
        <v>14</v>
      </c>
      <c r="P1" s="3" t="s">
        <v>15</v>
      </c>
      <c r="Q1" s="3" t="s">
        <v>16</v>
      </c>
      <c r="R1" s="3" t="s">
        <v>18</v>
      </c>
      <c r="S1" s="3" t="s">
        <v>142</v>
      </c>
      <c r="T1" s="3" t="s">
        <v>315</v>
      </c>
      <c r="U1" s="3" t="s">
        <v>316</v>
      </c>
      <c r="V1" s="3" t="s">
        <v>209</v>
      </c>
      <c r="W1" s="3" t="s">
        <v>310</v>
      </c>
      <c r="X1" s="3" t="s">
        <v>210</v>
      </c>
      <c r="Y1" s="3" t="s">
        <v>309</v>
      </c>
      <c r="Z1" s="3" t="s">
        <v>311</v>
      </c>
      <c r="AA1" s="3" t="s">
        <v>19</v>
      </c>
      <c r="AB1" s="3" t="s">
        <v>312</v>
      </c>
      <c r="AC1" s="3" t="s">
        <v>20</v>
      </c>
      <c r="AD1" s="3" t="s">
        <v>313</v>
      </c>
      <c r="AE1" s="3" t="s">
        <v>21</v>
      </c>
      <c r="AF1" s="3" t="s">
        <v>314</v>
      </c>
      <c r="AG1" s="3" t="s">
        <v>22</v>
      </c>
      <c r="AH1" s="3" t="s">
        <v>23</v>
      </c>
      <c r="AI1" s="3" t="s">
        <v>24</v>
      </c>
      <c r="AJ1" s="3" t="s">
        <v>25</v>
      </c>
      <c r="AK1" s="3" t="s">
        <v>26</v>
      </c>
    </row>
    <row r="2" spans="1:37" ht="16" x14ac:dyDescent="0.2">
      <c r="A2" s="1">
        <v>43937.38721064815</v>
      </c>
      <c r="B2" s="1">
        <v>43937.387997685182</v>
      </c>
      <c r="C2" s="2" t="s">
        <v>17</v>
      </c>
      <c r="D2" s="2"/>
      <c r="E2">
        <v>100</v>
      </c>
      <c r="F2">
        <v>67</v>
      </c>
      <c r="G2" s="2" t="s">
        <v>27</v>
      </c>
      <c r="H2" s="1">
        <v>43937.388003368054</v>
      </c>
      <c r="I2" s="2"/>
      <c r="J2">
        <v>50.10150146484375</v>
      </c>
      <c r="K2">
        <v>8.764892578125</v>
      </c>
      <c r="L2" s="2" t="s">
        <v>29</v>
      </c>
      <c r="M2" s="2" t="s">
        <v>30</v>
      </c>
      <c r="N2" s="2" t="s">
        <v>31</v>
      </c>
      <c r="O2" s="2" t="s">
        <v>32</v>
      </c>
      <c r="P2" s="2" t="s">
        <v>33</v>
      </c>
      <c r="Q2" s="2" t="s">
        <v>34</v>
      </c>
      <c r="R2" s="2" t="s">
        <v>35</v>
      </c>
      <c r="S2" s="2" t="s">
        <v>143</v>
      </c>
      <c r="T2" s="2" t="s">
        <v>317</v>
      </c>
      <c r="U2" s="2" t="s">
        <v>319</v>
      </c>
      <c r="V2" s="2" t="s">
        <v>36</v>
      </c>
      <c r="W2" s="4">
        <f>IF(V2="Completely disagree",1,IF(V2="Disagree",2,IF(V2="Slightly disagree",3,IF(V2="Neither agree nor disagree",4,IF(V2="Slightly agree",5,IF(V2="Agree",6,IF(V2="Completely Agree",7," ")))))))</f>
        <v>1</v>
      </c>
      <c r="X2" s="4" t="s">
        <v>36</v>
      </c>
      <c r="Y2" s="4">
        <f>IF(X2="Completely disagree",1,IF(X2="Disagree",2,IF(X2="Slightly disagree",3,IF(X2="Neither agree nor disagree",4,IF(X2="Slightly agree",5,IF(X2="Agree",6,IF(X2="Completely Agree",7," ")))))))</f>
        <v>1</v>
      </c>
      <c r="Z2" s="5">
        <f>(W2+Y2)/2</f>
        <v>1</v>
      </c>
      <c r="AA2" s="2" t="s">
        <v>37</v>
      </c>
      <c r="AB2" s="6">
        <f>INDEX('Reference sheet'!$B$1:$B$5,MATCH('Cleaned data'!AA2,'Reference sheet'!$A$1:$A$5,0))</f>
        <v>1</v>
      </c>
      <c r="AC2" s="2" t="s">
        <v>37</v>
      </c>
      <c r="AD2" s="6">
        <f>INDEX('Reference sheet'!$B$1:$B$5,MATCH('Cleaned data'!AC2,'Reference sheet'!$A$1:$A$5,0))</f>
        <v>1</v>
      </c>
      <c r="AE2" s="2" t="s">
        <v>38</v>
      </c>
      <c r="AF2" s="6">
        <f>INDEX('Reference sheet'!$B$1:$B$5,MATCH('Cleaned data'!AE2,'Reference sheet'!$A$1:$A$5,0))</f>
        <v>3</v>
      </c>
      <c r="AG2" s="2" t="s">
        <v>39</v>
      </c>
      <c r="AH2" s="2" t="s">
        <v>40</v>
      </c>
      <c r="AI2" s="2" t="s">
        <v>41</v>
      </c>
      <c r="AJ2" s="2" t="s">
        <v>28</v>
      </c>
      <c r="AK2" s="2" t="s">
        <v>42</v>
      </c>
    </row>
    <row r="3" spans="1:37" ht="16" x14ac:dyDescent="0.2">
      <c r="A3" s="1">
        <v>43938.35733796296</v>
      </c>
      <c r="B3" s="1">
        <v>43938.359189814815</v>
      </c>
      <c r="C3" s="2" t="s">
        <v>17</v>
      </c>
      <c r="D3" s="2"/>
      <c r="E3">
        <v>100</v>
      </c>
      <c r="F3">
        <v>160</v>
      </c>
      <c r="G3" s="2" t="s">
        <v>27</v>
      </c>
      <c r="H3" s="1">
        <v>43938.359200555555</v>
      </c>
      <c r="I3" s="2"/>
      <c r="J3">
        <v>12.566696166992188</v>
      </c>
      <c r="K3">
        <v>99.966705322265625</v>
      </c>
      <c r="L3" s="2" t="s">
        <v>29</v>
      </c>
      <c r="M3" s="2" t="s">
        <v>30</v>
      </c>
      <c r="N3" s="2" t="s">
        <v>43</v>
      </c>
      <c r="O3" s="2" t="s">
        <v>44</v>
      </c>
      <c r="P3" s="2" t="s">
        <v>45</v>
      </c>
      <c r="Q3" s="2" t="s">
        <v>46</v>
      </c>
      <c r="R3" s="2" t="s">
        <v>35</v>
      </c>
      <c r="S3" s="2" t="s">
        <v>143</v>
      </c>
      <c r="T3" s="2" t="s">
        <v>317</v>
      </c>
      <c r="U3" s="2" t="s">
        <v>319</v>
      </c>
      <c r="V3" s="2" t="s">
        <v>47</v>
      </c>
      <c r="W3" s="4">
        <f t="shared" ref="W3:W55" si="0">IF(V3="Completely disagree",1,IF(V3="Disagree",2,IF(V3="Slightly disagree",3,IF(V3="Neither agree nor disagree",4,IF(V3="Slightly agree",5,IF(V3="Agree",6,IF(V3="Completely Agree",7," ")))))))</f>
        <v>5</v>
      </c>
      <c r="X3" s="2" t="s">
        <v>48</v>
      </c>
      <c r="Y3" s="4">
        <f t="shared" ref="Y3:Y55" si="1">IF(X3="Completely disagree",1,IF(X3="Disagree",2,IF(X3="Slightly disagree",3,IF(X3="Neither agree nor disagree",4,IF(X3="Slightly agree",5,IF(X3="Agree",6,IF(X3="Completely Agree",7," ")))))))</f>
        <v>4</v>
      </c>
      <c r="Z3" s="5">
        <f t="shared" ref="Z3:Z55" si="2">(W3+Y3)/2</f>
        <v>4.5</v>
      </c>
      <c r="AA3" s="2" t="s">
        <v>38</v>
      </c>
      <c r="AB3" s="6">
        <f>INDEX('Reference sheet'!$B$1:$B$5,MATCH('Cleaned data'!AA3,'Reference sheet'!$A$1:$A$5,0))</f>
        <v>3</v>
      </c>
      <c r="AC3" s="2" t="s">
        <v>49</v>
      </c>
      <c r="AD3" s="6">
        <f>INDEX('Reference sheet'!$B$1:$B$5,MATCH('Cleaned data'!AC3,'Reference sheet'!$A$1:$A$5,0))</f>
        <v>4</v>
      </c>
      <c r="AE3" s="2" t="s">
        <v>49</v>
      </c>
      <c r="AF3" s="6">
        <f>INDEX('Reference sheet'!$B$1:$B$5,MATCH('Cleaned data'!AE3,'Reference sheet'!$A$1:$A$5,0))</f>
        <v>4</v>
      </c>
      <c r="AG3" s="2" t="s">
        <v>50</v>
      </c>
      <c r="AH3" s="2" t="s">
        <v>40</v>
      </c>
      <c r="AI3" s="2" t="s">
        <v>51</v>
      </c>
      <c r="AJ3" s="2" t="s">
        <v>28</v>
      </c>
      <c r="AK3" s="2" t="s">
        <v>52</v>
      </c>
    </row>
    <row r="4" spans="1:37" ht="16" x14ac:dyDescent="0.2">
      <c r="A4" s="1">
        <v>43939.747233796297</v>
      </c>
      <c r="B4" s="1">
        <v>43939.748055555552</v>
      </c>
      <c r="C4" s="2" t="s">
        <v>17</v>
      </c>
      <c r="D4" s="2"/>
      <c r="E4">
        <v>100</v>
      </c>
      <c r="F4">
        <v>71</v>
      </c>
      <c r="G4" s="2" t="s">
        <v>27</v>
      </c>
      <c r="H4" s="1">
        <v>43939.748066793982</v>
      </c>
      <c r="I4" s="2"/>
      <c r="J4">
        <v>51.574493408203125</v>
      </c>
      <c r="K4">
        <v>4.7599945068359375</v>
      </c>
      <c r="L4" s="2" t="s">
        <v>29</v>
      </c>
      <c r="M4" s="2" t="s">
        <v>30</v>
      </c>
      <c r="N4" s="2" t="s">
        <v>53</v>
      </c>
      <c r="O4" s="2" t="s">
        <v>54</v>
      </c>
      <c r="P4" s="2" t="s">
        <v>33</v>
      </c>
      <c r="Q4" s="2" t="s">
        <v>55</v>
      </c>
      <c r="R4" s="2" t="s">
        <v>35</v>
      </c>
      <c r="S4" s="2" t="s">
        <v>143</v>
      </c>
      <c r="T4" s="2" t="s">
        <v>317</v>
      </c>
      <c r="U4" s="2" t="s">
        <v>319</v>
      </c>
      <c r="V4" s="2" t="s">
        <v>36</v>
      </c>
      <c r="W4" s="4">
        <f t="shared" si="0"/>
        <v>1</v>
      </c>
      <c r="X4" s="2" t="s">
        <v>36</v>
      </c>
      <c r="Y4" s="4">
        <f t="shared" si="1"/>
        <v>1</v>
      </c>
      <c r="Z4" s="5">
        <f t="shared" si="2"/>
        <v>1</v>
      </c>
      <c r="AA4" s="2" t="s">
        <v>37</v>
      </c>
      <c r="AB4" s="6">
        <f>INDEX('Reference sheet'!$B$1:$B$5,MATCH('Cleaned data'!AA4,'Reference sheet'!$A$1:$A$5,0))</f>
        <v>1</v>
      </c>
      <c r="AC4" s="2" t="s">
        <v>37</v>
      </c>
      <c r="AD4" s="6">
        <f>INDEX('Reference sheet'!$B$1:$B$5,MATCH('Cleaned data'!AC4,'Reference sheet'!$A$1:$A$5,0))</f>
        <v>1</v>
      </c>
      <c r="AE4" s="2" t="s">
        <v>37</v>
      </c>
      <c r="AF4" s="6">
        <f>INDEX('Reference sheet'!$B$1:$B$5,MATCH('Cleaned data'!AE4,'Reference sheet'!$A$1:$A$5,0))</f>
        <v>1</v>
      </c>
      <c r="AG4" s="2" t="s">
        <v>50</v>
      </c>
      <c r="AH4" s="2" t="s">
        <v>56</v>
      </c>
      <c r="AI4" s="2" t="s">
        <v>57</v>
      </c>
      <c r="AJ4" s="2" t="s">
        <v>28</v>
      </c>
      <c r="AK4" s="2" t="s">
        <v>58</v>
      </c>
    </row>
    <row r="5" spans="1:37" ht="16" x14ac:dyDescent="0.2">
      <c r="A5" s="1">
        <v>43940.88726851852</v>
      </c>
      <c r="B5" s="1">
        <v>43940.889027777775</v>
      </c>
      <c r="C5" s="2" t="s">
        <v>17</v>
      </c>
      <c r="D5" s="2"/>
      <c r="E5">
        <v>100</v>
      </c>
      <c r="F5">
        <v>152</v>
      </c>
      <c r="G5" s="2" t="s">
        <v>27</v>
      </c>
      <c r="H5" s="1">
        <v>43940.889031319442</v>
      </c>
      <c r="I5" s="2"/>
      <c r="J5">
        <v>51.8280029296875</v>
      </c>
      <c r="K5">
        <v>8.15289306640625</v>
      </c>
      <c r="L5" s="2" t="s">
        <v>29</v>
      </c>
      <c r="M5" s="2" t="s">
        <v>30</v>
      </c>
      <c r="N5" s="2" t="s">
        <v>64</v>
      </c>
      <c r="O5" s="2" t="s">
        <v>65</v>
      </c>
      <c r="P5" s="2" t="s">
        <v>66</v>
      </c>
      <c r="Q5" s="2" t="s">
        <v>67</v>
      </c>
      <c r="R5" s="2" t="s">
        <v>35</v>
      </c>
      <c r="S5" s="2" t="s">
        <v>143</v>
      </c>
      <c r="T5" s="2" t="s">
        <v>317</v>
      </c>
      <c r="U5" s="2" t="s">
        <v>319</v>
      </c>
      <c r="V5" s="2" t="s">
        <v>48</v>
      </c>
      <c r="W5" s="4">
        <f t="shared" si="0"/>
        <v>4</v>
      </c>
      <c r="X5" s="2" t="s">
        <v>48</v>
      </c>
      <c r="Y5" s="4">
        <f t="shared" si="1"/>
        <v>4</v>
      </c>
      <c r="Z5" s="5">
        <f t="shared" si="2"/>
        <v>4</v>
      </c>
      <c r="AA5" s="2" t="s">
        <v>49</v>
      </c>
      <c r="AB5" s="6">
        <f>INDEX('Reference sheet'!$B$1:$B$5,MATCH('Cleaned data'!AA5,'Reference sheet'!$A$1:$A$5,0))</f>
        <v>4</v>
      </c>
      <c r="AC5" s="2" t="s">
        <v>49</v>
      </c>
      <c r="AD5" s="6">
        <f>INDEX('Reference sheet'!$B$1:$B$5,MATCH('Cleaned data'!AC5,'Reference sheet'!$A$1:$A$5,0))</f>
        <v>4</v>
      </c>
      <c r="AE5" s="2" t="s">
        <v>49</v>
      </c>
      <c r="AF5" s="6">
        <f>INDEX('Reference sheet'!$B$1:$B$5,MATCH('Cleaned data'!AE5,'Reference sheet'!$A$1:$A$5,0))</f>
        <v>4</v>
      </c>
      <c r="AG5" s="2" t="s">
        <v>50</v>
      </c>
      <c r="AH5" s="2" t="s">
        <v>56</v>
      </c>
      <c r="AI5" s="2" t="s">
        <v>51</v>
      </c>
      <c r="AJ5" s="2" t="s">
        <v>28</v>
      </c>
      <c r="AK5" s="2" t="s">
        <v>52</v>
      </c>
    </row>
    <row r="6" spans="1:37" ht="16" x14ac:dyDescent="0.2">
      <c r="A6" s="1">
        <v>43941.693020833336</v>
      </c>
      <c r="B6" s="1">
        <v>43941.693541666667</v>
      </c>
      <c r="C6" s="2" t="s">
        <v>17</v>
      </c>
      <c r="D6" s="2"/>
      <c r="E6">
        <v>100</v>
      </c>
      <c r="F6">
        <v>44</v>
      </c>
      <c r="G6" s="2" t="s">
        <v>27</v>
      </c>
      <c r="H6" s="1">
        <v>43941.693546932867</v>
      </c>
      <c r="I6" s="2"/>
      <c r="J6">
        <v>33.857406616210938</v>
      </c>
      <c r="K6">
        <v>-84.01300048828125</v>
      </c>
      <c r="L6" s="2" t="s">
        <v>29</v>
      </c>
      <c r="M6" s="2" t="s">
        <v>30</v>
      </c>
      <c r="N6" s="2" t="s">
        <v>43</v>
      </c>
      <c r="O6" s="2" t="s">
        <v>61</v>
      </c>
      <c r="P6" s="2" t="s">
        <v>33</v>
      </c>
      <c r="Q6" s="2" t="s">
        <v>34</v>
      </c>
      <c r="R6" s="2" t="s">
        <v>35</v>
      </c>
      <c r="S6" s="2" t="s">
        <v>143</v>
      </c>
      <c r="T6" s="2" t="s">
        <v>317</v>
      </c>
      <c r="U6" s="2" t="s">
        <v>319</v>
      </c>
      <c r="V6" s="2" t="s">
        <v>68</v>
      </c>
      <c r="W6" s="4">
        <f t="shared" si="0"/>
        <v>3</v>
      </c>
      <c r="X6" s="2" t="s">
        <v>68</v>
      </c>
      <c r="Y6" s="4">
        <f t="shared" si="1"/>
        <v>3</v>
      </c>
      <c r="Z6" s="5">
        <f t="shared" si="2"/>
        <v>3</v>
      </c>
      <c r="AA6" s="2" t="s">
        <v>37</v>
      </c>
      <c r="AB6" s="6">
        <f>INDEX('Reference sheet'!$B$1:$B$5,MATCH('Cleaned data'!AA6,'Reference sheet'!$A$1:$A$5,0))</f>
        <v>1</v>
      </c>
      <c r="AC6" s="2" t="s">
        <v>37</v>
      </c>
      <c r="AD6" s="6">
        <f>INDEX('Reference sheet'!$B$1:$B$5,MATCH('Cleaned data'!AC6,'Reference sheet'!$A$1:$A$5,0))</f>
        <v>1</v>
      </c>
      <c r="AE6" s="2" t="s">
        <v>38</v>
      </c>
      <c r="AF6" s="6">
        <f>INDEX('Reference sheet'!$B$1:$B$5,MATCH('Cleaned data'!AE6,'Reference sheet'!$A$1:$A$5,0))</f>
        <v>3</v>
      </c>
      <c r="AG6" s="2" t="s">
        <v>69</v>
      </c>
      <c r="AH6" s="2" t="s">
        <v>56</v>
      </c>
      <c r="AI6" s="2" t="s">
        <v>51</v>
      </c>
      <c r="AJ6" s="2" t="s">
        <v>28</v>
      </c>
      <c r="AK6" s="2" t="s">
        <v>70</v>
      </c>
    </row>
    <row r="7" spans="1:37" ht="16" x14ac:dyDescent="0.2">
      <c r="A7" s="1">
        <v>43941.693425925929</v>
      </c>
      <c r="B7" s="1">
        <v>43941.694039351853</v>
      </c>
      <c r="C7" s="2" t="s">
        <v>17</v>
      </c>
      <c r="D7" s="2"/>
      <c r="E7">
        <v>100</v>
      </c>
      <c r="F7">
        <v>53</v>
      </c>
      <c r="G7" s="2" t="s">
        <v>27</v>
      </c>
      <c r="H7" s="1">
        <v>43941.694049074074</v>
      </c>
      <c r="I7" s="2"/>
      <c r="J7">
        <v>41.554794311523438</v>
      </c>
      <c r="K7">
        <v>-87.6593017578125</v>
      </c>
      <c r="L7" s="2" t="s">
        <v>29</v>
      </c>
      <c r="M7" s="2" t="s">
        <v>30</v>
      </c>
      <c r="N7" s="2" t="s">
        <v>43</v>
      </c>
      <c r="O7" s="2" t="s">
        <v>78</v>
      </c>
      <c r="P7" s="2" t="s">
        <v>33</v>
      </c>
      <c r="Q7" s="2" t="s">
        <v>74</v>
      </c>
      <c r="R7" s="2" t="s">
        <v>35</v>
      </c>
      <c r="S7" s="2" t="s">
        <v>143</v>
      </c>
      <c r="T7" s="2" t="s">
        <v>317</v>
      </c>
      <c r="U7" s="2" t="s">
        <v>319</v>
      </c>
      <c r="V7" s="2" t="s">
        <v>68</v>
      </c>
      <c r="W7" s="4">
        <f t="shared" si="0"/>
        <v>3</v>
      </c>
      <c r="X7" s="2" t="s">
        <v>47</v>
      </c>
      <c r="Y7" s="4">
        <f t="shared" si="1"/>
        <v>5</v>
      </c>
      <c r="Z7" s="5">
        <f t="shared" si="2"/>
        <v>4</v>
      </c>
      <c r="AA7" s="2" t="s">
        <v>37</v>
      </c>
      <c r="AB7" s="6">
        <f>INDEX('Reference sheet'!$B$1:$B$5,MATCH('Cleaned data'!AA7,'Reference sheet'!$A$1:$A$5,0))</f>
        <v>1</v>
      </c>
      <c r="AC7" s="2" t="s">
        <v>37</v>
      </c>
      <c r="AD7" s="6">
        <f>INDEX('Reference sheet'!$B$1:$B$5,MATCH('Cleaned data'!AC7,'Reference sheet'!$A$1:$A$5,0))</f>
        <v>1</v>
      </c>
      <c r="AE7" s="2" t="s">
        <v>76</v>
      </c>
      <c r="AF7" s="6">
        <f>INDEX('Reference sheet'!$B$1:$B$5,MATCH('Cleaned data'!AE7,'Reference sheet'!$A$1:$A$5,0))</f>
        <v>2</v>
      </c>
      <c r="AG7" s="2" t="s">
        <v>50</v>
      </c>
      <c r="AH7" s="2" t="s">
        <v>40</v>
      </c>
      <c r="AI7" s="2" t="s">
        <v>51</v>
      </c>
      <c r="AJ7" s="2" t="s">
        <v>28</v>
      </c>
      <c r="AK7" s="2" t="s">
        <v>70</v>
      </c>
    </row>
    <row r="8" spans="1:37" ht="16" x14ac:dyDescent="0.2">
      <c r="A8" s="1">
        <v>43941.692893518521</v>
      </c>
      <c r="B8" s="1">
        <v>43941.694166666668</v>
      </c>
      <c r="C8" s="2" t="s">
        <v>17</v>
      </c>
      <c r="D8" s="2"/>
      <c r="E8">
        <v>100</v>
      </c>
      <c r="F8">
        <v>109</v>
      </c>
      <c r="G8" s="2" t="s">
        <v>27</v>
      </c>
      <c r="H8" s="1">
        <v>43941.694180810184</v>
      </c>
      <c r="I8" s="2"/>
      <c r="J8">
        <v>28.57879638671875</v>
      </c>
      <c r="K8">
        <v>-81.439598083496094</v>
      </c>
      <c r="L8" s="2" t="s">
        <v>29</v>
      </c>
      <c r="M8" s="2" t="s">
        <v>30</v>
      </c>
      <c r="N8" s="2" t="s">
        <v>43</v>
      </c>
      <c r="O8" s="2" t="s">
        <v>61</v>
      </c>
      <c r="P8" s="2" t="s">
        <v>33</v>
      </c>
      <c r="Q8" s="2" t="s">
        <v>79</v>
      </c>
      <c r="R8" s="2" t="s">
        <v>35</v>
      </c>
      <c r="S8" s="2" t="s">
        <v>143</v>
      </c>
      <c r="T8" s="2" t="s">
        <v>317</v>
      </c>
      <c r="U8" s="2" t="s">
        <v>319</v>
      </c>
      <c r="V8" s="2" t="s">
        <v>80</v>
      </c>
      <c r="W8" s="4">
        <f t="shared" si="0"/>
        <v>2</v>
      </c>
      <c r="X8" s="2" t="s">
        <v>36</v>
      </c>
      <c r="Y8" s="4">
        <f t="shared" si="1"/>
        <v>1</v>
      </c>
      <c r="Z8" s="5">
        <f t="shared" si="2"/>
        <v>1.5</v>
      </c>
      <c r="AA8" s="2" t="s">
        <v>37</v>
      </c>
      <c r="AB8" s="6">
        <f>INDEX('Reference sheet'!$B$1:$B$5,MATCH('Cleaned data'!AA8,'Reference sheet'!$A$1:$A$5,0))</f>
        <v>1</v>
      </c>
      <c r="AC8" s="2" t="s">
        <v>37</v>
      </c>
      <c r="AD8" s="6">
        <f>INDEX('Reference sheet'!$B$1:$B$5,MATCH('Cleaned data'!AC8,'Reference sheet'!$A$1:$A$5,0))</f>
        <v>1</v>
      </c>
      <c r="AE8" s="2" t="s">
        <v>49</v>
      </c>
      <c r="AF8" s="6">
        <f>INDEX('Reference sheet'!$B$1:$B$5,MATCH('Cleaned data'!AE8,'Reference sheet'!$A$1:$A$5,0))</f>
        <v>4</v>
      </c>
      <c r="AG8" s="2" t="s">
        <v>39</v>
      </c>
      <c r="AH8" s="2" t="s">
        <v>56</v>
      </c>
      <c r="AI8" s="2" t="s">
        <v>41</v>
      </c>
      <c r="AJ8" s="2" t="s">
        <v>28</v>
      </c>
      <c r="AK8" s="2" t="s">
        <v>81</v>
      </c>
    </row>
    <row r="9" spans="1:37" ht="16" x14ac:dyDescent="0.2">
      <c r="A9" s="1">
        <v>43941.693437499998</v>
      </c>
      <c r="B9" s="1">
        <v>43941.694340277776</v>
      </c>
      <c r="C9" s="2" t="s">
        <v>17</v>
      </c>
      <c r="D9" s="2"/>
      <c r="E9">
        <v>100</v>
      </c>
      <c r="F9">
        <v>78</v>
      </c>
      <c r="G9" s="2" t="s">
        <v>27</v>
      </c>
      <c r="H9" s="1">
        <v>43941.694351689817</v>
      </c>
      <c r="I9" s="2"/>
      <c r="J9">
        <v>41.264801025390625</v>
      </c>
      <c r="K9">
        <v>-96.000099182128906</v>
      </c>
      <c r="L9" s="2" t="s">
        <v>29</v>
      </c>
      <c r="M9" s="2" t="s">
        <v>30</v>
      </c>
      <c r="N9" s="2" t="s">
        <v>43</v>
      </c>
      <c r="O9" s="2" t="s">
        <v>61</v>
      </c>
      <c r="P9" s="2" t="s">
        <v>66</v>
      </c>
      <c r="Q9" s="2" t="s">
        <v>67</v>
      </c>
      <c r="R9" s="2" t="s">
        <v>35</v>
      </c>
      <c r="S9" s="2" t="s">
        <v>143</v>
      </c>
      <c r="T9" s="2" t="s">
        <v>317</v>
      </c>
      <c r="U9" s="2" t="s">
        <v>319</v>
      </c>
      <c r="V9" s="2" t="s">
        <v>47</v>
      </c>
      <c r="W9" s="4">
        <f t="shared" si="0"/>
        <v>5</v>
      </c>
      <c r="X9" s="2" t="s">
        <v>68</v>
      </c>
      <c r="Y9" s="4">
        <f t="shared" si="1"/>
        <v>3</v>
      </c>
      <c r="Z9" s="5">
        <f t="shared" si="2"/>
        <v>4</v>
      </c>
      <c r="AA9" s="2" t="s">
        <v>38</v>
      </c>
      <c r="AB9" s="6">
        <f>INDEX('Reference sheet'!$B$1:$B$5,MATCH('Cleaned data'!AA9,'Reference sheet'!$A$1:$A$5,0))</f>
        <v>3</v>
      </c>
      <c r="AC9" s="2" t="s">
        <v>37</v>
      </c>
      <c r="AD9" s="6">
        <f>INDEX('Reference sheet'!$B$1:$B$5,MATCH('Cleaned data'!AC9,'Reference sheet'!$A$1:$A$5,0))</f>
        <v>1</v>
      </c>
      <c r="AE9" s="2" t="s">
        <v>49</v>
      </c>
      <c r="AF9" s="6">
        <f>INDEX('Reference sheet'!$B$1:$B$5,MATCH('Cleaned data'!AE9,'Reference sheet'!$A$1:$A$5,0))</f>
        <v>4</v>
      </c>
      <c r="AG9" s="2" t="s">
        <v>39</v>
      </c>
      <c r="AH9" s="2" t="s">
        <v>40</v>
      </c>
      <c r="AI9" s="2" t="s">
        <v>57</v>
      </c>
      <c r="AJ9" s="2" t="s">
        <v>28</v>
      </c>
      <c r="AK9" s="2" t="s">
        <v>70</v>
      </c>
    </row>
    <row r="10" spans="1:37" ht="16" x14ac:dyDescent="0.2">
      <c r="A10" s="1">
        <v>43941.693043981482</v>
      </c>
      <c r="B10" s="1">
        <v>43941.694340277776</v>
      </c>
      <c r="C10" s="2" t="s">
        <v>17</v>
      </c>
      <c r="D10" s="2"/>
      <c r="E10">
        <v>100</v>
      </c>
      <c r="F10">
        <v>111</v>
      </c>
      <c r="G10" s="2" t="s">
        <v>27</v>
      </c>
      <c r="H10" s="1">
        <v>43941.694352500002</v>
      </c>
      <c r="I10" s="2"/>
      <c r="J10">
        <v>10.016403198242188</v>
      </c>
      <c r="K10">
        <v>76.341705322265625</v>
      </c>
      <c r="L10" s="2" t="s">
        <v>29</v>
      </c>
      <c r="M10" s="2" t="s">
        <v>30</v>
      </c>
      <c r="N10" s="2" t="s">
        <v>43</v>
      </c>
      <c r="O10" s="2" t="s">
        <v>61</v>
      </c>
      <c r="P10" s="2" t="s">
        <v>82</v>
      </c>
      <c r="Q10" s="2" t="s">
        <v>34</v>
      </c>
      <c r="R10" s="2" t="s">
        <v>35</v>
      </c>
      <c r="S10" s="2" t="s">
        <v>143</v>
      </c>
      <c r="T10" s="2" t="s">
        <v>317</v>
      </c>
      <c r="U10" s="2" t="s">
        <v>319</v>
      </c>
      <c r="V10" s="2" t="s">
        <v>83</v>
      </c>
      <c r="W10" s="4">
        <f t="shared" si="0"/>
        <v>7</v>
      </c>
      <c r="X10" s="2" t="s">
        <v>83</v>
      </c>
      <c r="Y10" s="4">
        <f t="shared" si="1"/>
        <v>7</v>
      </c>
      <c r="Z10" s="5">
        <f t="shared" si="2"/>
        <v>7</v>
      </c>
      <c r="AA10" s="2" t="s">
        <v>63</v>
      </c>
      <c r="AB10" s="6">
        <f>INDEX('Reference sheet'!$B$1:$B$5,MATCH('Cleaned data'!AA10,'Reference sheet'!$A$1:$A$5,0))</f>
        <v>5</v>
      </c>
      <c r="AC10" s="2" t="s">
        <v>49</v>
      </c>
      <c r="AD10" s="6">
        <f>INDEX('Reference sheet'!$B$1:$B$5,MATCH('Cleaned data'!AC10,'Reference sheet'!$A$1:$A$5,0))</f>
        <v>4</v>
      </c>
      <c r="AE10" s="2" t="s">
        <v>63</v>
      </c>
      <c r="AF10" s="6">
        <f>INDEX('Reference sheet'!$B$1:$B$5,MATCH('Cleaned data'!AE10,'Reference sheet'!$A$1:$A$5,0))</f>
        <v>5</v>
      </c>
      <c r="AG10" s="2" t="s">
        <v>39</v>
      </c>
      <c r="AH10" s="2" t="s">
        <v>40</v>
      </c>
      <c r="AI10" s="2" t="s">
        <v>51</v>
      </c>
      <c r="AJ10" s="2" t="s">
        <v>28</v>
      </c>
      <c r="AK10" s="2" t="s">
        <v>70</v>
      </c>
    </row>
    <row r="11" spans="1:37" ht="16" x14ac:dyDescent="0.2">
      <c r="A11" s="1">
        <v>43941.693622685183</v>
      </c>
      <c r="B11" s="1">
        <v>43941.694791666669</v>
      </c>
      <c r="C11" s="2" t="s">
        <v>17</v>
      </c>
      <c r="D11" s="2"/>
      <c r="E11">
        <v>100</v>
      </c>
      <c r="F11">
        <v>101</v>
      </c>
      <c r="G11" s="2" t="s">
        <v>27</v>
      </c>
      <c r="H11" s="1">
        <v>43941.694805300926</v>
      </c>
      <c r="I11" s="2"/>
      <c r="J11">
        <v>13.08599853515625</v>
      </c>
      <c r="K11">
        <v>80.27508544921875</v>
      </c>
      <c r="L11" s="2" t="s">
        <v>29</v>
      </c>
      <c r="M11" s="2" t="s">
        <v>30</v>
      </c>
      <c r="N11" s="2" t="s">
        <v>31</v>
      </c>
      <c r="O11" s="2" t="s">
        <v>32</v>
      </c>
      <c r="P11" s="2" t="s">
        <v>86</v>
      </c>
      <c r="Q11" s="2" t="s">
        <v>74</v>
      </c>
      <c r="R11" s="2" t="s">
        <v>35</v>
      </c>
      <c r="S11" s="2" t="s">
        <v>143</v>
      </c>
      <c r="T11" s="2" t="s">
        <v>317</v>
      </c>
      <c r="U11" s="2" t="s">
        <v>319</v>
      </c>
      <c r="V11" s="2" t="s">
        <v>83</v>
      </c>
      <c r="W11" s="4">
        <f t="shared" si="0"/>
        <v>7</v>
      </c>
      <c r="X11" s="2" t="s">
        <v>75</v>
      </c>
      <c r="Y11" s="4">
        <f t="shared" si="1"/>
        <v>6</v>
      </c>
      <c r="Z11" s="5">
        <f t="shared" si="2"/>
        <v>6.5</v>
      </c>
      <c r="AA11" s="2" t="s">
        <v>49</v>
      </c>
      <c r="AB11" s="6">
        <f>INDEX('Reference sheet'!$B$1:$B$5,MATCH('Cleaned data'!AA11,'Reference sheet'!$A$1:$A$5,0))</f>
        <v>4</v>
      </c>
      <c r="AC11" s="2" t="s">
        <v>63</v>
      </c>
      <c r="AD11" s="6">
        <f>INDEX('Reference sheet'!$B$1:$B$5,MATCH('Cleaned data'!AC11,'Reference sheet'!$A$1:$A$5,0))</f>
        <v>5</v>
      </c>
      <c r="AE11" s="2" t="s">
        <v>63</v>
      </c>
      <c r="AF11" s="6">
        <f>INDEX('Reference sheet'!$B$1:$B$5,MATCH('Cleaned data'!AE11,'Reference sheet'!$A$1:$A$5,0))</f>
        <v>5</v>
      </c>
      <c r="AG11" s="2" t="s">
        <v>39</v>
      </c>
      <c r="AH11" s="2" t="s">
        <v>40</v>
      </c>
      <c r="AI11" s="2" t="s">
        <v>41</v>
      </c>
      <c r="AJ11" s="2" t="s">
        <v>28</v>
      </c>
      <c r="AK11" s="2" t="s">
        <v>70</v>
      </c>
    </row>
    <row r="12" spans="1:37" ht="16" x14ac:dyDescent="0.2">
      <c r="A12" s="1">
        <v>43941.693715277775</v>
      </c>
      <c r="B12" s="1">
        <v>43941.694803240738</v>
      </c>
      <c r="C12" s="2" t="s">
        <v>17</v>
      </c>
      <c r="D12" s="2"/>
      <c r="E12">
        <v>100</v>
      </c>
      <c r="F12">
        <v>94</v>
      </c>
      <c r="G12" s="2" t="s">
        <v>27</v>
      </c>
      <c r="H12" s="1">
        <v>43941.694820636571</v>
      </c>
      <c r="I12" s="2"/>
      <c r="J12">
        <v>43.68359375</v>
      </c>
      <c r="K12">
        <v>-79.373199462890625</v>
      </c>
      <c r="L12" s="2" t="s">
        <v>29</v>
      </c>
      <c r="M12" s="2" t="s">
        <v>30</v>
      </c>
      <c r="N12" s="2" t="s">
        <v>64</v>
      </c>
      <c r="O12" s="2" t="s">
        <v>87</v>
      </c>
      <c r="P12" s="2" t="s">
        <v>66</v>
      </c>
      <c r="Q12" s="2" t="s">
        <v>67</v>
      </c>
      <c r="R12" s="2" t="s">
        <v>35</v>
      </c>
      <c r="S12" s="2" t="s">
        <v>143</v>
      </c>
      <c r="T12" s="2" t="s">
        <v>317</v>
      </c>
      <c r="U12" s="2" t="s">
        <v>319</v>
      </c>
      <c r="V12" s="2" t="s">
        <v>75</v>
      </c>
      <c r="W12" s="4">
        <f t="shared" si="0"/>
        <v>6</v>
      </c>
      <c r="X12" s="2" t="s">
        <v>75</v>
      </c>
      <c r="Y12" s="4">
        <f t="shared" si="1"/>
        <v>6</v>
      </c>
      <c r="Z12" s="5">
        <f t="shared" si="2"/>
        <v>6</v>
      </c>
      <c r="AA12" s="2" t="s">
        <v>38</v>
      </c>
      <c r="AB12" s="6">
        <f>INDEX('Reference sheet'!$B$1:$B$5,MATCH('Cleaned data'!AA12,'Reference sheet'!$A$1:$A$5,0))</f>
        <v>3</v>
      </c>
      <c r="AC12" s="2" t="s">
        <v>49</v>
      </c>
      <c r="AD12" s="6">
        <f>INDEX('Reference sheet'!$B$1:$B$5,MATCH('Cleaned data'!AC12,'Reference sheet'!$A$1:$A$5,0))</f>
        <v>4</v>
      </c>
      <c r="AE12" s="2" t="s">
        <v>49</v>
      </c>
      <c r="AF12" s="6">
        <f>INDEX('Reference sheet'!$B$1:$B$5,MATCH('Cleaned data'!AE12,'Reference sheet'!$A$1:$A$5,0))</f>
        <v>4</v>
      </c>
      <c r="AG12" s="2" t="s">
        <v>50</v>
      </c>
      <c r="AH12" s="2" t="s">
        <v>56</v>
      </c>
      <c r="AI12" s="2" t="s">
        <v>41</v>
      </c>
      <c r="AJ12" s="2" t="s">
        <v>28</v>
      </c>
      <c r="AK12" s="2" t="s">
        <v>52</v>
      </c>
    </row>
    <row r="13" spans="1:37" ht="16" x14ac:dyDescent="0.2">
      <c r="A13" s="1">
        <v>43941.694166666668</v>
      </c>
      <c r="B13" s="1">
        <v>43941.695081018515</v>
      </c>
      <c r="C13" s="2" t="s">
        <v>17</v>
      </c>
      <c r="D13" s="2"/>
      <c r="E13">
        <v>100</v>
      </c>
      <c r="F13">
        <v>78</v>
      </c>
      <c r="G13" s="2" t="s">
        <v>27</v>
      </c>
      <c r="H13" s="1">
        <v>43941.695088425928</v>
      </c>
      <c r="I13" s="2"/>
      <c r="J13">
        <v>44.949996948242188</v>
      </c>
      <c r="K13">
        <v>-93.429901123046875</v>
      </c>
      <c r="L13" s="2" t="s">
        <v>29</v>
      </c>
      <c r="M13" s="2" t="s">
        <v>30</v>
      </c>
      <c r="N13" s="2" t="s">
        <v>43</v>
      </c>
      <c r="O13" s="2" t="s">
        <v>61</v>
      </c>
      <c r="P13" s="2" t="s">
        <v>66</v>
      </c>
      <c r="Q13" s="2" t="s">
        <v>67</v>
      </c>
      <c r="R13" s="2" t="s">
        <v>35</v>
      </c>
      <c r="S13" s="2" t="s">
        <v>143</v>
      </c>
      <c r="T13" s="2" t="s">
        <v>317</v>
      </c>
      <c r="U13" s="2" t="s">
        <v>319</v>
      </c>
      <c r="V13" s="2" t="s">
        <v>80</v>
      </c>
      <c r="W13" s="4">
        <f t="shared" si="0"/>
        <v>2</v>
      </c>
      <c r="X13" s="2" t="s">
        <v>80</v>
      </c>
      <c r="Y13" s="4">
        <f t="shared" si="1"/>
        <v>2</v>
      </c>
      <c r="Z13" s="5">
        <f t="shared" si="2"/>
        <v>2</v>
      </c>
      <c r="AA13" s="2" t="s">
        <v>76</v>
      </c>
      <c r="AB13" s="6">
        <f>INDEX('Reference sheet'!$B$1:$B$5,MATCH('Cleaned data'!AA13,'Reference sheet'!$A$1:$A$5,0))</f>
        <v>2</v>
      </c>
      <c r="AC13" s="2" t="s">
        <v>37</v>
      </c>
      <c r="AD13" s="6">
        <f>INDEX('Reference sheet'!$B$1:$B$5,MATCH('Cleaned data'!AC13,'Reference sheet'!$A$1:$A$5,0))</f>
        <v>1</v>
      </c>
      <c r="AE13" s="2" t="s">
        <v>63</v>
      </c>
      <c r="AF13" s="6">
        <f>INDEX('Reference sheet'!$B$1:$B$5,MATCH('Cleaned data'!AE13,'Reference sheet'!$A$1:$A$5,0))</f>
        <v>5</v>
      </c>
      <c r="AG13" s="2" t="s">
        <v>69</v>
      </c>
      <c r="AH13" s="2" t="s">
        <v>40</v>
      </c>
      <c r="AI13" s="2" t="s">
        <v>57</v>
      </c>
      <c r="AJ13" s="2" t="s">
        <v>28</v>
      </c>
      <c r="AK13" s="2" t="s">
        <v>70</v>
      </c>
    </row>
    <row r="14" spans="1:37" ht="16" x14ac:dyDescent="0.2">
      <c r="A14" s="1">
        <v>43941.694097222222</v>
      </c>
      <c r="B14" s="1">
        <v>43941.695277777777</v>
      </c>
      <c r="C14" s="2" t="s">
        <v>17</v>
      </c>
      <c r="D14" s="2"/>
      <c r="E14">
        <v>100</v>
      </c>
      <c r="F14">
        <v>102</v>
      </c>
      <c r="G14" s="2" t="s">
        <v>27</v>
      </c>
      <c r="H14" s="1">
        <v>43941.695287407405</v>
      </c>
      <c r="I14" s="2"/>
      <c r="J14">
        <v>40.321395874023438</v>
      </c>
      <c r="K14">
        <v>-80.037803649902344</v>
      </c>
      <c r="L14" s="2" t="s">
        <v>29</v>
      </c>
      <c r="M14" s="2" t="s">
        <v>30</v>
      </c>
      <c r="N14" s="2" t="s">
        <v>43</v>
      </c>
      <c r="O14" s="2" t="s">
        <v>61</v>
      </c>
      <c r="P14" s="2" t="s">
        <v>33</v>
      </c>
      <c r="Q14" s="2" t="s">
        <v>34</v>
      </c>
      <c r="R14" s="2" t="s">
        <v>35</v>
      </c>
      <c r="S14" s="2" t="s">
        <v>143</v>
      </c>
      <c r="T14" s="2" t="s">
        <v>317</v>
      </c>
      <c r="U14" s="2" t="s">
        <v>319</v>
      </c>
      <c r="V14" s="2" t="s">
        <v>75</v>
      </c>
      <c r="W14" s="4">
        <f t="shared" si="0"/>
        <v>6</v>
      </c>
      <c r="X14" s="2" t="s">
        <v>48</v>
      </c>
      <c r="Y14" s="4">
        <f t="shared" si="1"/>
        <v>4</v>
      </c>
      <c r="Z14" s="5">
        <f t="shared" si="2"/>
        <v>5</v>
      </c>
      <c r="AA14" s="2" t="s">
        <v>76</v>
      </c>
      <c r="AB14" s="6">
        <f>INDEX('Reference sheet'!$B$1:$B$5,MATCH('Cleaned data'!AA14,'Reference sheet'!$A$1:$A$5,0))</f>
        <v>2</v>
      </c>
      <c r="AC14" s="2" t="s">
        <v>37</v>
      </c>
      <c r="AD14" s="6">
        <f>INDEX('Reference sheet'!$B$1:$B$5,MATCH('Cleaned data'!AC14,'Reference sheet'!$A$1:$A$5,0))</f>
        <v>1</v>
      </c>
      <c r="AE14" s="2" t="s">
        <v>38</v>
      </c>
      <c r="AF14" s="6">
        <f>INDEX('Reference sheet'!$B$1:$B$5,MATCH('Cleaned data'!AE14,'Reference sheet'!$A$1:$A$5,0))</f>
        <v>3</v>
      </c>
      <c r="AG14" s="2" t="s">
        <v>39</v>
      </c>
      <c r="AH14" s="2" t="s">
        <v>56</v>
      </c>
      <c r="AI14" s="2" t="s">
        <v>51</v>
      </c>
      <c r="AJ14" s="2" t="s">
        <v>28</v>
      </c>
      <c r="AK14" s="2" t="s">
        <v>70</v>
      </c>
    </row>
    <row r="15" spans="1:37" ht="16" x14ac:dyDescent="0.2">
      <c r="A15" s="1">
        <v>43941.694664351853</v>
      </c>
      <c r="B15" s="1">
        <v>43941.695393518516</v>
      </c>
      <c r="C15" s="2" t="s">
        <v>17</v>
      </c>
      <c r="D15" s="2"/>
      <c r="E15">
        <v>100</v>
      </c>
      <c r="F15">
        <v>62</v>
      </c>
      <c r="G15" s="2" t="s">
        <v>27</v>
      </c>
      <c r="H15" s="1">
        <v>43941.695408854168</v>
      </c>
      <c r="I15" s="2"/>
      <c r="J15">
        <v>11.933197021484375</v>
      </c>
      <c r="K15">
        <v>79.833709716796875</v>
      </c>
      <c r="L15" s="2" t="s">
        <v>29</v>
      </c>
      <c r="M15" s="2" t="s">
        <v>30</v>
      </c>
      <c r="N15" s="2" t="s">
        <v>43</v>
      </c>
      <c r="O15" s="2" t="s">
        <v>92</v>
      </c>
      <c r="P15" s="2" t="s">
        <v>93</v>
      </c>
      <c r="Q15" s="2" t="s">
        <v>94</v>
      </c>
      <c r="R15" s="2" t="s">
        <v>35</v>
      </c>
      <c r="S15" s="2" t="s">
        <v>143</v>
      </c>
      <c r="T15" s="2" t="s">
        <v>317</v>
      </c>
      <c r="U15" s="2" t="s">
        <v>319</v>
      </c>
      <c r="V15" s="2" t="s">
        <v>47</v>
      </c>
      <c r="W15" s="4">
        <f t="shared" si="0"/>
        <v>5</v>
      </c>
      <c r="X15" s="2" t="s">
        <v>83</v>
      </c>
      <c r="Y15" s="4">
        <f t="shared" si="1"/>
        <v>7</v>
      </c>
      <c r="Z15" s="5">
        <f t="shared" si="2"/>
        <v>6</v>
      </c>
      <c r="AA15" s="2" t="s">
        <v>49</v>
      </c>
      <c r="AB15" s="6">
        <f>INDEX('Reference sheet'!$B$1:$B$5,MATCH('Cleaned data'!AA15,'Reference sheet'!$A$1:$A$5,0))</f>
        <v>4</v>
      </c>
      <c r="AC15" s="2" t="s">
        <v>76</v>
      </c>
      <c r="AD15" s="6">
        <f>INDEX('Reference sheet'!$B$1:$B$5,MATCH('Cleaned data'!AC15,'Reference sheet'!$A$1:$A$5,0))</f>
        <v>2</v>
      </c>
      <c r="AE15" s="2" t="s">
        <v>63</v>
      </c>
      <c r="AF15" s="6">
        <f>INDEX('Reference sheet'!$B$1:$B$5,MATCH('Cleaned data'!AE15,'Reference sheet'!$A$1:$A$5,0))</f>
        <v>5</v>
      </c>
      <c r="AG15" s="2" t="s">
        <v>50</v>
      </c>
      <c r="AH15" s="2" t="s">
        <v>40</v>
      </c>
      <c r="AI15" s="2" t="s">
        <v>51</v>
      </c>
      <c r="AJ15" s="2" t="s">
        <v>28</v>
      </c>
      <c r="AK15" s="2" t="s">
        <v>70</v>
      </c>
    </row>
    <row r="16" spans="1:37" ht="16" x14ac:dyDescent="0.2">
      <c r="A16" s="1">
        <v>43941.694143518522</v>
      </c>
      <c r="B16" s="1">
        <v>43941.695451388892</v>
      </c>
      <c r="C16" s="2" t="s">
        <v>17</v>
      </c>
      <c r="D16" s="2"/>
      <c r="E16">
        <v>100</v>
      </c>
      <c r="F16">
        <v>113</v>
      </c>
      <c r="G16" s="2" t="s">
        <v>27</v>
      </c>
      <c r="H16" s="1">
        <v>43941.695462754629</v>
      </c>
      <c r="I16" s="2"/>
      <c r="J16">
        <v>31.837799072265625</v>
      </c>
      <c r="K16">
        <v>-106.53800201416016</v>
      </c>
      <c r="L16" s="2" t="s">
        <v>29</v>
      </c>
      <c r="M16" s="2" t="s">
        <v>30</v>
      </c>
      <c r="N16" s="2" t="s">
        <v>43</v>
      </c>
      <c r="O16" s="2" t="s">
        <v>61</v>
      </c>
      <c r="P16" s="2" t="s">
        <v>33</v>
      </c>
      <c r="Q16" s="2" t="s">
        <v>46</v>
      </c>
      <c r="R16" s="2" t="s">
        <v>35</v>
      </c>
      <c r="S16" s="2" t="s">
        <v>143</v>
      </c>
      <c r="T16" s="2" t="s">
        <v>317</v>
      </c>
      <c r="U16" s="2" t="s">
        <v>319</v>
      </c>
      <c r="V16" s="2" t="s">
        <v>47</v>
      </c>
      <c r="W16" s="4">
        <f t="shared" si="0"/>
        <v>5</v>
      </c>
      <c r="X16" s="2" t="s">
        <v>47</v>
      </c>
      <c r="Y16" s="4">
        <f t="shared" si="1"/>
        <v>5</v>
      </c>
      <c r="Z16" s="5">
        <f t="shared" si="2"/>
        <v>5</v>
      </c>
      <c r="AA16" s="2" t="s">
        <v>37</v>
      </c>
      <c r="AB16" s="6">
        <f>INDEX('Reference sheet'!$B$1:$B$5,MATCH('Cleaned data'!AA16,'Reference sheet'!$A$1:$A$5,0))</f>
        <v>1</v>
      </c>
      <c r="AC16" s="2" t="s">
        <v>76</v>
      </c>
      <c r="AD16" s="6">
        <f>INDEX('Reference sheet'!$B$1:$B$5,MATCH('Cleaned data'!AC16,'Reference sheet'!$A$1:$A$5,0))</f>
        <v>2</v>
      </c>
      <c r="AE16" s="2" t="s">
        <v>38</v>
      </c>
      <c r="AF16" s="6">
        <f>INDEX('Reference sheet'!$B$1:$B$5,MATCH('Cleaned data'!AE16,'Reference sheet'!$A$1:$A$5,0))</f>
        <v>3</v>
      </c>
      <c r="AG16" s="2" t="s">
        <v>39</v>
      </c>
      <c r="AH16" s="2" t="s">
        <v>40</v>
      </c>
      <c r="AI16" s="2" t="s">
        <v>51</v>
      </c>
      <c r="AJ16" s="2" t="s">
        <v>28</v>
      </c>
      <c r="AK16" s="2" t="s">
        <v>58</v>
      </c>
    </row>
    <row r="17" spans="1:37" ht="16" x14ac:dyDescent="0.2">
      <c r="A17" s="1">
        <v>43941.695115740738</v>
      </c>
      <c r="B17" s="1">
        <v>43941.695543981485</v>
      </c>
      <c r="C17" s="2" t="s">
        <v>17</v>
      </c>
      <c r="D17" s="2"/>
      <c r="E17">
        <v>100</v>
      </c>
      <c r="F17">
        <v>37</v>
      </c>
      <c r="G17" s="2" t="s">
        <v>27</v>
      </c>
      <c r="H17" s="1">
        <v>43941.695557696759</v>
      </c>
      <c r="I17" s="2"/>
      <c r="J17">
        <v>43.68359375</v>
      </c>
      <c r="K17">
        <v>-79.373199462890625</v>
      </c>
      <c r="L17" s="2" t="s">
        <v>29</v>
      </c>
      <c r="M17" s="2" t="s">
        <v>30</v>
      </c>
      <c r="N17" s="2" t="s">
        <v>64</v>
      </c>
      <c r="O17" s="2" t="s">
        <v>87</v>
      </c>
      <c r="P17" s="2" t="s">
        <v>66</v>
      </c>
      <c r="Q17" s="2" t="s">
        <v>67</v>
      </c>
      <c r="R17" s="2" t="s">
        <v>35</v>
      </c>
      <c r="S17" s="2" t="s">
        <v>143</v>
      </c>
      <c r="T17" s="2" t="s">
        <v>317</v>
      </c>
      <c r="U17" s="2" t="s">
        <v>319</v>
      </c>
      <c r="V17" s="2" t="s">
        <v>75</v>
      </c>
      <c r="W17" s="4">
        <f t="shared" si="0"/>
        <v>6</v>
      </c>
      <c r="X17" s="2" t="s">
        <v>75</v>
      </c>
      <c r="Y17" s="4">
        <f t="shared" si="1"/>
        <v>6</v>
      </c>
      <c r="Z17" s="5">
        <f t="shared" si="2"/>
        <v>6</v>
      </c>
      <c r="AA17" s="2" t="s">
        <v>49</v>
      </c>
      <c r="AB17" s="6">
        <f>INDEX('Reference sheet'!$B$1:$B$5,MATCH('Cleaned data'!AA17,'Reference sheet'!$A$1:$A$5,0))</f>
        <v>4</v>
      </c>
      <c r="AC17" s="2" t="s">
        <v>49</v>
      </c>
      <c r="AD17" s="6">
        <f>INDEX('Reference sheet'!$B$1:$B$5,MATCH('Cleaned data'!AC17,'Reference sheet'!$A$1:$A$5,0))</f>
        <v>4</v>
      </c>
      <c r="AE17" s="2" t="s">
        <v>49</v>
      </c>
      <c r="AF17" s="6">
        <f>INDEX('Reference sheet'!$B$1:$B$5,MATCH('Cleaned data'!AE17,'Reference sheet'!$A$1:$A$5,0))</f>
        <v>4</v>
      </c>
      <c r="AG17" s="2" t="s">
        <v>50</v>
      </c>
      <c r="AH17" s="2" t="s">
        <v>56</v>
      </c>
      <c r="AI17" s="2" t="s">
        <v>41</v>
      </c>
      <c r="AJ17" s="2" t="s">
        <v>28</v>
      </c>
      <c r="AK17" s="2" t="s">
        <v>58</v>
      </c>
    </row>
    <row r="18" spans="1:37" ht="16" x14ac:dyDescent="0.2">
      <c r="A18" s="1">
        <v>43941.695196759261</v>
      </c>
      <c r="B18" s="1">
        <v>43941.695613425924</v>
      </c>
      <c r="C18" s="2" t="s">
        <v>17</v>
      </c>
      <c r="D18" s="2"/>
      <c r="E18">
        <v>100</v>
      </c>
      <c r="F18">
        <v>35</v>
      </c>
      <c r="G18" s="2" t="s">
        <v>27</v>
      </c>
      <c r="H18" s="1">
        <v>43941.695624756947</v>
      </c>
      <c r="I18" s="2"/>
      <c r="J18">
        <v>42.020004272460938</v>
      </c>
      <c r="K18">
        <v>23.096099853515625</v>
      </c>
      <c r="L18" s="2" t="s">
        <v>29</v>
      </c>
      <c r="M18" s="2" t="s">
        <v>30</v>
      </c>
      <c r="N18" s="2" t="s">
        <v>43</v>
      </c>
      <c r="O18" s="2" t="s">
        <v>61</v>
      </c>
      <c r="P18" s="2" t="s">
        <v>33</v>
      </c>
      <c r="Q18" s="2" t="s">
        <v>46</v>
      </c>
      <c r="R18" s="2" t="s">
        <v>35</v>
      </c>
      <c r="S18" s="2" t="s">
        <v>143</v>
      </c>
      <c r="T18" s="2" t="s">
        <v>317</v>
      </c>
      <c r="U18" s="2" t="s">
        <v>319</v>
      </c>
      <c r="V18" s="2" t="s">
        <v>47</v>
      </c>
      <c r="W18" s="4">
        <f t="shared" si="0"/>
        <v>5</v>
      </c>
      <c r="X18" s="2" t="s">
        <v>75</v>
      </c>
      <c r="Y18" s="4">
        <f t="shared" si="1"/>
        <v>6</v>
      </c>
      <c r="Z18" s="5">
        <f t="shared" si="2"/>
        <v>5.5</v>
      </c>
      <c r="AA18" s="2" t="s">
        <v>37</v>
      </c>
      <c r="AB18" s="6">
        <f>INDEX('Reference sheet'!$B$1:$B$5,MATCH('Cleaned data'!AA18,'Reference sheet'!$A$1:$A$5,0))</f>
        <v>1</v>
      </c>
      <c r="AC18" s="2" t="s">
        <v>49</v>
      </c>
      <c r="AD18" s="6">
        <f>INDEX('Reference sheet'!$B$1:$B$5,MATCH('Cleaned data'!AC18,'Reference sheet'!$A$1:$A$5,0))</f>
        <v>4</v>
      </c>
      <c r="AE18" s="2" t="s">
        <v>63</v>
      </c>
      <c r="AF18" s="6">
        <f>INDEX('Reference sheet'!$B$1:$B$5,MATCH('Cleaned data'!AE18,'Reference sheet'!$A$1:$A$5,0))</f>
        <v>5</v>
      </c>
      <c r="AG18" s="2" t="s">
        <v>39</v>
      </c>
      <c r="AH18" s="2" t="s">
        <v>40</v>
      </c>
      <c r="AI18" s="2" t="s">
        <v>57</v>
      </c>
      <c r="AJ18" s="2" t="s">
        <v>28</v>
      </c>
      <c r="AK18" s="2" t="s">
        <v>70</v>
      </c>
    </row>
    <row r="19" spans="1:37" ht="16" x14ac:dyDescent="0.2">
      <c r="A19" s="1">
        <v>43941.694780092592</v>
      </c>
      <c r="B19" s="1">
        <v>43941.69636574074</v>
      </c>
      <c r="C19" s="2" t="s">
        <v>17</v>
      </c>
      <c r="D19" s="2"/>
      <c r="E19">
        <v>100</v>
      </c>
      <c r="F19">
        <v>137</v>
      </c>
      <c r="G19" s="2" t="s">
        <v>27</v>
      </c>
      <c r="H19" s="1">
        <v>43941.696423692127</v>
      </c>
      <c r="I19" s="2"/>
      <c r="J19">
        <v>36.004806518554688</v>
      </c>
      <c r="K19">
        <v>-86.788597106933594</v>
      </c>
      <c r="L19" s="2" t="s">
        <v>29</v>
      </c>
      <c r="M19" s="2" t="s">
        <v>30</v>
      </c>
      <c r="N19" s="2" t="s">
        <v>31</v>
      </c>
      <c r="O19" s="2" t="s">
        <v>32</v>
      </c>
      <c r="P19" s="2" t="s">
        <v>33</v>
      </c>
      <c r="Q19" s="2" t="s">
        <v>74</v>
      </c>
      <c r="R19" s="2" t="s">
        <v>35</v>
      </c>
      <c r="S19" s="2" t="s">
        <v>143</v>
      </c>
      <c r="T19" s="2" t="s">
        <v>317</v>
      </c>
      <c r="U19" s="2" t="s">
        <v>319</v>
      </c>
      <c r="V19" s="2" t="s">
        <v>48</v>
      </c>
      <c r="W19" s="4">
        <f t="shared" si="0"/>
        <v>4</v>
      </c>
      <c r="X19" s="2" t="s">
        <v>48</v>
      </c>
      <c r="Y19" s="4">
        <f t="shared" si="1"/>
        <v>4</v>
      </c>
      <c r="Z19" s="5">
        <f t="shared" si="2"/>
        <v>4</v>
      </c>
      <c r="AA19" s="2" t="s">
        <v>37</v>
      </c>
      <c r="AB19" s="6">
        <f>INDEX('Reference sheet'!$B$1:$B$5,MATCH('Cleaned data'!AA19,'Reference sheet'!$A$1:$A$5,0))</f>
        <v>1</v>
      </c>
      <c r="AC19" s="2" t="s">
        <v>37</v>
      </c>
      <c r="AD19" s="6">
        <f>INDEX('Reference sheet'!$B$1:$B$5,MATCH('Cleaned data'!AC19,'Reference sheet'!$A$1:$A$5,0))</f>
        <v>1</v>
      </c>
      <c r="AE19" s="2" t="s">
        <v>38</v>
      </c>
      <c r="AF19" s="6">
        <f>INDEX('Reference sheet'!$B$1:$B$5,MATCH('Cleaned data'!AE19,'Reference sheet'!$A$1:$A$5,0))</f>
        <v>3</v>
      </c>
      <c r="AG19" s="2" t="s">
        <v>98</v>
      </c>
      <c r="AH19" s="2" t="s">
        <v>56</v>
      </c>
      <c r="AI19" s="2" t="s">
        <v>51</v>
      </c>
      <c r="AJ19" s="2" t="s">
        <v>28</v>
      </c>
      <c r="AK19" s="2" t="s">
        <v>99</v>
      </c>
    </row>
    <row r="20" spans="1:37" ht="16" x14ac:dyDescent="0.2">
      <c r="A20" s="1">
        <v>43941.696203703701</v>
      </c>
      <c r="B20" s="1">
        <v>43941.696875000001</v>
      </c>
      <c r="C20" s="2" t="s">
        <v>17</v>
      </c>
      <c r="D20" s="2"/>
      <c r="E20">
        <v>100</v>
      </c>
      <c r="F20">
        <v>57</v>
      </c>
      <c r="G20" s="2" t="s">
        <v>27</v>
      </c>
      <c r="H20" s="1">
        <v>43941.696885115743</v>
      </c>
      <c r="I20" s="2"/>
      <c r="J20">
        <v>35.483001708984375</v>
      </c>
      <c r="K20">
        <v>-97.536300659179688</v>
      </c>
      <c r="L20" s="2" t="s">
        <v>29</v>
      </c>
      <c r="M20" s="2" t="s">
        <v>30</v>
      </c>
      <c r="N20" s="2" t="s">
        <v>43</v>
      </c>
      <c r="O20" s="2" t="s">
        <v>61</v>
      </c>
      <c r="P20" s="2" t="s">
        <v>33</v>
      </c>
      <c r="Q20" s="2" t="s">
        <v>74</v>
      </c>
      <c r="R20" s="2" t="s">
        <v>35</v>
      </c>
      <c r="S20" s="2" t="s">
        <v>143</v>
      </c>
      <c r="T20" s="2" t="s">
        <v>317</v>
      </c>
      <c r="U20" s="2" t="s">
        <v>319</v>
      </c>
      <c r="V20" s="2" t="s">
        <v>47</v>
      </c>
      <c r="W20" s="4">
        <f t="shared" si="0"/>
        <v>5</v>
      </c>
      <c r="X20" s="2" t="s">
        <v>47</v>
      </c>
      <c r="Y20" s="4">
        <f t="shared" si="1"/>
        <v>5</v>
      </c>
      <c r="Z20" s="5">
        <f t="shared" si="2"/>
        <v>5</v>
      </c>
      <c r="AA20" s="2" t="s">
        <v>76</v>
      </c>
      <c r="AB20" s="6">
        <f>INDEX('Reference sheet'!$B$1:$B$5,MATCH('Cleaned data'!AA20,'Reference sheet'!$A$1:$A$5,0))</f>
        <v>2</v>
      </c>
      <c r="AC20" s="2" t="s">
        <v>37</v>
      </c>
      <c r="AD20" s="6">
        <f>INDEX('Reference sheet'!$B$1:$B$5,MATCH('Cleaned data'!AC20,'Reference sheet'!$A$1:$A$5,0))</f>
        <v>1</v>
      </c>
      <c r="AE20" s="2" t="s">
        <v>63</v>
      </c>
      <c r="AF20" s="6">
        <f>INDEX('Reference sheet'!$B$1:$B$5,MATCH('Cleaned data'!AE20,'Reference sheet'!$A$1:$A$5,0))</f>
        <v>5</v>
      </c>
      <c r="AG20" s="2" t="s">
        <v>39</v>
      </c>
      <c r="AH20" s="2" t="s">
        <v>56</v>
      </c>
      <c r="AI20" s="2" t="s">
        <v>41</v>
      </c>
      <c r="AJ20" s="2" t="s">
        <v>28</v>
      </c>
      <c r="AK20" s="2" t="s">
        <v>70</v>
      </c>
    </row>
    <row r="21" spans="1:37" ht="16" x14ac:dyDescent="0.2">
      <c r="A21" s="1">
        <v>43941.695625</v>
      </c>
      <c r="B21" s="1">
        <v>43941.696932870371</v>
      </c>
      <c r="C21" s="2" t="s">
        <v>17</v>
      </c>
      <c r="D21" s="2"/>
      <c r="E21">
        <v>100</v>
      </c>
      <c r="F21">
        <v>112</v>
      </c>
      <c r="G21" s="2" t="s">
        <v>27</v>
      </c>
      <c r="H21" s="1">
        <v>43941.696939756941</v>
      </c>
      <c r="I21" s="2"/>
      <c r="J21">
        <v>28.49859619140625</v>
      </c>
      <c r="K21">
        <v>-81.535301208496094</v>
      </c>
      <c r="L21" s="2" t="s">
        <v>29</v>
      </c>
      <c r="M21" s="2" t="s">
        <v>30</v>
      </c>
      <c r="N21" s="2" t="s">
        <v>43</v>
      </c>
      <c r="O21" s="2" t="s">
        <v>78</v>
      </c>
      <c r="P21" s="2" t="s">
        <v>33</v>
      </c>
      <c r="Q21" s="2" t="s">
        <v>74</v>
      </c>
      <c r="R21" s="2" t="s">
        <v>35</v>
      </c>
      <c r="S21" s="2" t="s">
        <v>143</v>
      </c>
      <c r="T21" s="2" t="s">
        <v>317</v>
      </c>
      <c r="U21" s="2" t="s">
        <v>319</v>
      </c>
      <c r="V21" s="2" t="s">
        <v>80</v>
      </c>
      <c r="W21" s="4">
        <f t="shared" si="0"/>
        <v>2</v>
      </c>
      <c r="X21" s="2" t="s">
        <v>80</v>
      </c>
      <c r="Y21" s="4">
        <f t="shared" si="1"/>
        <v>2</v>
      </c>
      <c r="Z21" s="5">
        <f t="shared" si="2"/>
        <v>2</v>
      </c>
      <c r="AA21" s="2" t="s">
        <v>37</v>
      </c>
      <c r="AB21" s="6">
        <f>INDEX('Reference sheet'!$B$1:$B$5,MATCH('Cleaned data'!AA21,'Reference sheet'!$A$1:$A$5,0))</f>
        <v>1</v>
      </c>
      <c r="AC21" s="2" t="s">
        <v>37</v>
      </c>
      <c r="AD21" s="6">
        <f>INDEX('Reference sheet'!$B$1:$B$5,MATCH('Cleaned data'!AC21,'Reference sheet'!$A$1:$A$5,0))</f>
        <v>1</v>
      </c>
      <c r="AE21" s="2" t="s">
        <v>49</v>
      </c>
      <c r="AF21" s="6">
        <f>INDEX('Reference sheet'!$B$1:$B$5,MATCH('Cleaned data'!AE21,'Reference sheet'!$A$1:$A$5,0))</f>
        <v>4</v>
      </c>
      <c r="AG21" s="2" t="s">
        <v>98</v>
      </c>
      <c r="AH21" s="2" t="s">
        <v>40</v>
      </c>
      <c r="AI21" s="2" t="s">
        <v>51</v>
      </c>
      <c r="AJ21" s="2" t="s">
        <v>28</v>
      </c>
      <c r="AK21" s="2" t="s">
        <v>99</v>
      </c>
    </row>
    <row r="22" spans="1:37" ht="16" x14ac:dyDescent="0.2">
      <c r="A22" s="1">
        <v>43941.694189814814</v>
      </c>
      <c r="B22" s="1">
        <v>43941.697488425925</v>
      </c>
      <c r="C22" s="2" t="s">
        <v>17</v>
      </c>
      <c r="D22" s="2"/>
      <c r="E22">
        <v>100</v>
      </c>
      <c r="F22">
        <v>285</v>
      </c>
      <c r="G22" s="2" t="s">
        <v>27</v>
      </c>
      <c r="H22" s="1">
        <v>43941.697499467591</v>
      </c>
      <c r="I22" s="2"/>
      <c r="J22">
        <v>30.515396118164062</v>
      </c>
      <c r="K22">
        <v>-97.668899536132812</v>
      </c>
      <c r="L22" s="2" t="s">
        <v>29</v>
      </c>
      <c r="M22" s="2" t="s">
        <v>30</v>
      </c>
      <c r="N22" s="2" t="s">
        <v>31</v>
      </c>
      <c r="O22" s="2" t="s">
        <v>32</v>
      </c>
      <c r="P22" s="2" t="s">
        <v>33</v>
      </c>
      <c r="Q22" s="2" t="s">
        <v>34</v>
      </c>
      <c r="R22" s="2" t="s">
        <v>35</v>
      </c>
      <c r="S22" s="2" t="s">
        <v>143</v>
      </c>
      <c r="T22" s="2" t="s">
        <v>317</v>
      </c>
      <c r="U22" s="2" t="s">
        <v>319</v>
      </c>
      <c r="V22" s="2" t="s">
        <v>47</v>
      </c>
      <c r="W22" s="4">
        <f t="shared" si="0"/>
        <v>5</v>
      </c>
      <c r="X22" s="2" t="s">
        <v>75</v>
      </c>
      <c r="Y22" s="4">
        <f t="shared" si="1"/>
        <v>6</v>
      </c>
      <c r="Z22" s="5">
        <f t="shared" si="2"/>
        <v>5.5</v>
      </c>
      <c r="AA22" s="2" t="s">
        <v>37</v>
      </c>
      <c r="AB22" s="6">
        <f>INDEX('Reference sheet'!$B$1:$B$5,MATCH('Cleaned data'!AA22,'Reference sheet'!$A$1:$A$5,0))</f>
        <v>1</v>
      </c>
      <c r="AC22" s="2" t="s">
        <v>37</v>
      </c>
      <c r="AD22" s="6">
        <f>INDEX('Reference sheet'!$B$1:$B$5,MATCH('Cleaned data'!AC22,'Reference sheet'!$A$1:$A$5,0))</f>
        <v>1</v>
      </c>
      <c r="AE22" s="2" t="s">
        <v>49</v>
      </c>
      <c r="AF22" s="6">
        <f>INDEX('Reference sheet'!$B$1:$B$5,MATCH('Cleaned data'!AE22,'Reference sheet'!$A$1:$A$5,0))</f>
        <v>4</v>
      </c>
      <c r="AG22" s="2" t="s">
        <v>39</v>
      </c>
      <c r="AH22" s="2" t="s">
        <v>40</v>
      </c>
      <c r="AI22" s="2" t="s">
        <v>57</v>
      </c>
      <c r="AJ22" s="2" t="s">
        <v>28</v>
      </c>
      <c r="AK22" s="2" t="s">
        <v>70</v>
      </c>
    </row>
    <row r="23" spans="1:37" ht="16" x14ac:dyDescent="0.2">
      <c r="A23" s="1">
        <v>43941.696388888886</v>
      </c>
      <c r="B23" s="1">
        <v>43941.69771990741</v>
      </c>
      <c r="C23" s="2" t="s">
        <v>17</v>
      </c>
      <c r="D23" s="2"/>
      <c r="E23">
        <v>100</v>
      </c>
      <c r="F23">
        <v>115</v>
      </c>
      <c r="G23" s="2" t="s">
        <v>27</v>
      </c>
      <c r="H23" s="1">
        <v>43941.697732743058</v>
      </c>
      <c r="I23" s="2"/>
      <c r="J23">
        <v>38.616897583007812</v>
      </c>
      <c r="K23">
        <v>-95.279800415039062</v>
      </c>
      <c r="L23" s="2" t="s">
        <v>29</v>
      </c>
      <c r="M23" s="2" t="s">
        <v>30</v>
      </c>
      <c r="N23" s="2" t="s">
        <v>43</v>
      </c>
      <c r="O23" s="2" t="s">
        <v>100</v>
      </c>
      <c r="P23" s="2" t="s">
        <v>93</v>
      </c>
      <c r="Q23" s="2" t="s">
        <v>101</v>
      </c>
      <c r="R23" s="2" t="s">
        <v>35</v>
      </c>
      <c r="S23" s="2" t="s">
        <v>143</v>
      </c>
      <c r="T23" s="2" t="s">
        <v>317</v>
      </c>
      <c r="U23" s="2" t="s">
        <v>319</v>
      </c>
      <c r="V23" s="2" t="s">
        <v>80</v>
      </c>
      <c r="W23" s="4">
        <f t="shared" si="0"/>
        <v>2</v>
      </c>
      <c r="X23" s="2" t="s">
        <v>80</v>
      </c>
      <c r="Y23" s="4">
        <f t="shared" si="1"/>
        <v>2</v>
      </c>
      <c r="Z23" s="5">
        <f t="shared" si="2"/>
        <v>2</v>
      </c>
      <c r="AA23" s="2" t="s">
        <v>76</v>
      </c>
      <c r="AB23" s="6">
        <f>INDEX('Reference sheet'!$B$1:$B$5,MATCH('Cleaned data'!AA23,'Reference sheet'!$A$1:$A$5,0))</f>
        <v>2</v>
      </c>
      <c r="AC23" s="2" t="s">
        <v>38</v>
      </c>
      <c r="AD23" s="6">
        <f>INDEX('Reference sheet'!$B$1:$B$5,MATCH('Cleaned data'!AC23,'Reference sheet'!$A$1:$A$5,0))</f>
        <v>3</v>
      </c>
      <c r="AE23" s="2" t="s">
        <v>38</v>
      </c>
      <c r="AF23" s="6">
        <f>INDEX('Reference sheet'!$B$1:$B$5,MATCH('Cleaned data'!AE23,'Reference sheet'!$A$1:$A$5,0))</f>
        <v>3</v>
      </c>
      <c r="AG23" s="2" t="s">
        <v>69</v>
      </c>
      <c r="AH23" s="2" t="s">
        <v>56</v>
      </c>
      <c r="AI23" s="2" t="s">
        <v>51</v>
      </c>
      <c r="AJ23" s="2" t="s">
        <v>28</v>
      </c>
      <c r="AK23" s="2" t="s">
        <v>97</v>
      </c>
    </row>
    <row r="24" spans="1:37" ht="16" x14ac:dyDescent="0.2">
      <c r="A24" s="1">
        <v>43941.697060185186</v>
      </c>
      <c r="B24" s="1">
        <v>43941.698553240742</v>
      </c>
      <c r="C24" s="2" t="s">
        <v>17</v>
      </c>
      <c r="D24" s="2"/>
      <c r="E24">
        <v>100</v>
      </c>
      <c r="F24">
        <v>128</v>
      </c>
      <c r="G24" s="2" t="s">
        <v>27</v>
      </c>
      <c r="H24" s="1">
        <v>43941.698560185185</v>
      </c>
      <c r="I24" s="2"/>
      <c r="J24">
        <v>48.461502075195312</v>
      </c>
      <c r="K24">
        <v>-89.202102661132812</v>
      </c>
      <c r="L24" s="2" t="s">
        <v>29</v>
      </c>
      <c r="M24" s="2" t="s">
        <v>30</v>
      </c>
      <c r="N24" s="2" t="s">
        <v>43</v>
      </c>
      <c r="O24" s="2" t="s">
        <v>61</v>
      </c>
      <c r="P24" s="2" t="s">
        <v>33</v>
      </c>
      <c r="Q24" s="2" t="s">
        <v>102</v>
      </c>
      <c r="R24" s="2" t="s">
        <v>35</v>
      </c>
      <c r="S24" s="2" t="s">
        <v>143</v>
      </c>
      <c r="T24" s="2" t="s">
        <v>317</v>
      </c>
      <c r="U24" s="2" t="s">
        <v>319</v>
      </c>
      <c r="V24" s="2" t="s">
        <v>75</v>
      </c>
      <c r="W24" s="4">
        <f t="shared" si="0"/>
        <v>6</v>
      </c>
      <c r="X24" s="2" t="s">
        <v>47</v>
      </c>
      <c r="Y24" s="4">
        <f t="shared" si="1"/>
        <v>5</v>
      </c>
      <c r="Z24" s="5">
        <f t="shared" si="2"/>
        <v>5.5</v>
      </c>
      <c r="AA24" s="2" t="s">
        <v>37</v>
      </c>
      <c r="AB24" s="6">
        <f>INDEX('Reference sheet'!$B$1:$B$5,MATCH('Cleaned data'!AA24,'Reference sheet'!$A$1:$A$5,0))</f>
        <v>1</v>
      </c>
      <c r="AC24" s="2" t="s">
        <v>37</v>
      </c>
      <c r="AD24" s="6">
        <f>INDEX('Reference sheet'!$B$1:$B$5,MATCH('Cleaned data'!AC24,'Reference sheet'!$A$1:$A$5,0))</f>
        <v>1</v>
      </c>
      <c r="AE24" s="2" t="s">
        <v>49</v>
      </c>
      <c r="AF24" s="6">
        <f>INDEX('Reference sheet'!$B$1:$B$5,MATCH('Cleaned data'!AE24,'Reference sheet'!$A$1:$A$5,0))</f>
        <v>4</v>
      </c>
      <c r="AG24" s="2" t="s">
        <v>69</v>
      </c>
      <c r="AH24" s="2" t="s">
        <v>40</v>
      </c>
      <c r="AI24" s="2" t="s">
        <v>41</v>
      </c>
      <c r="AJ24" s="2" t="s">
        <v>28</v>
      </c>
      <c r="AK24" s="2" t="s">
        <v>70</v>
      </c>
    </row>
    <row r="25" spans="1:37" ht="16" x14ac:dyDescent="0.2">
      <c r="A25" s="1">
        <v>43941.697199074071</v>
      </c>
      <c r="B25" s="1">
        <v>43941.699004629627</v>
      </c>
      <c r="C25" s="2" t="s">
        <v>17</v>
      </c>
      <c r="D25" s="2"/>
      <c r="E25">
        <v>100</v>
      </c>
      <c r="F25">
        <v>155</v>
      </c>
      <c r="G25" s="2" t="s">
        <v>27</v>
      </c>
      <c r="H25" s="1">
        <v>43941.699014872684</v>
      </c>
      <c r="I25" s="2"/>
      <c r="J25">
        <v>13.08599853515625</v>
      </c>
      <c r="K25">
        <v>80.27508544921875</v>
      </c>
      <c r="L25" s="2" t="s">
        <v>29</v>
      </c>
      <c r="M25" s="2" t="s">
        <v>30</v>
      </c>
      <c r="N25" s="2" t="s">
        <v>43</v>
      </c>
      <c r="O25" s="2" t="s">
        <v>61</v>
      </c>
      <c r="P25" s="2" t="s">
        <v>86</v>
      </c>
      <c r="Q25" s="2" t="s">
        <v>74</v>
      </c>
      <c r="R25" s="2" t="s">
        <v>35</v>
      </c>
      <c r="S25" s="2" t="s">
        <v>143</v>
      </c>
      <c r="T25" s="2" t="s">
        <v>317</v>
      </c>
      <c r="U25" s="2" t="s">
        <v>319</v>
      </c>
      <c r="V25" s="2" t="s">
        <v>47</v>
      </c>
      <c r="W25" s="4">
        <f t="shared" si="0"/>
        <v>5</v>
      </c>
      <c r="X25" s="2" t="s">
        <v>75</v>
      </c>
      <c r="Y25" s="4">
        <f t="shared" si="1"/>
        <v>6</v>
      </c>
      <c r="Z25" s="5">
        <f t="shared" si="2"/>
        <v>5.5</v>
      </c>
      <c r="AA25" s="2" t="s">
        <v>63</v>
      </c>
      <c r="AB25" s="6">
        <f>INDEX('Reference sheet'!$B$1:$B$5,MATCH('Cleaned data'!AA25,'Reference sheet'!$A$1:$A$5,0))</f>
        <v>5</v>
      </c>
      <c r="AC25" s="2" t="s">
        <v>63</v>
      </c>
      <c r="AD25" s="6">
        <f>INDEX('Reference sheet'!$B$1:$B$5,MATCH('Cleaned data'!AC25,'Reference sheet'!$A$1:$A$5,0))</f>
        <v>5</v>
      </c>
      <c r="AE25" s="2" t="s">
        <v>63</v>
      </c>
      <c r="AF25" s="6">
        <f>INDEX('Reference sheet'!$B$1:$B$5,MATCH('Cleaned data'!AE25,'Reference sheet'!$A$1:$A$5,0))</f>
        <v>5</v>
      </c>
      <c r="AG25" s="2" t="s">
        <v>50</v>
      </c>
      <c r="AH25" s="2" t="s">
        <v>56</v>
      </c>
      <c r="AI25" s="2" t="s">
        <v>51</v>
      </c>
      <c r="AJ25" s="2" t="s">
        <v>28</v>
      </c>
      <c r="AK25" s="2" t="s">
        <v>70</v>
      </c>
    </row>
    <row r="26" spans="1:37" ht="16" x14ac:dyDescent="0.2">
      <c r="A26" s="1">
        <v>43941.697465277779</v>
      </c>
      <c r="B26" s="1">
        <v>43941.699224537035</v>
      </c>
      <c r="C26" s="2" t="s">
        <v>17</v>
      </c>
      <c r="D26" s="2"/>
      <c r="E26">
        <v>100</v>
      </c>
      <c r="F26">
        <v>151</v>
      </c>
      <c r="G26" s="2" t="s">
        <v>27</v>
      </c>
      <c r="H26" s="1">
        <v>43941.699229097219</v>
      </c>
      <c r="I26" s="2"/>
      <c r="J26">
        <v>-1.2841033935546875</v>
      </c>
      <c r="K26">
        <v>36.815505981445312</v>
      </c>
      <c r="L26" s="2" t="s">
        <v>29</v>
      </c>
      <c r="M26" s="2" t="s">
        <v>30</v>
      </c>
      <c r="N26" s="2" t="s">
        <v>43</v>
      </c>
      <c r="O26" s="2" t="s">
        <v>61</v>
      </c>
      <c r="P26" s="2" t="s">
        <v>33</v>
      </c>
      <c r="Q26" s="2" t="s">
        <v>74</v>
      </c>
      <c r="R26" s="2" t="s">
        <v>35</v>
      </c>
      <c r="S26" s="2" t="s">
        <v>143</v>
      </c>
      <c r="T26" s="2" t="s">
        <v>317</v>
      </c>
      <c r="U26" s="2" t="s">
        <v>319</v>
      </c>
      <c r="V26" s="2" t="s">
        <v>75</v>
      </c>
      <c r="W26" s="4">
        <f t="shared" si="0"/>
        <v>6</v>
      </c>
      <c r="X26" s="2" t="s">
        <v>75</v>
      </c>
      <c r="Y26" s="4">
        <f t="shared" si="1"/>
        <v>6</v>
      </c>
      <c r="Z26" s="5">
        <f t="shared" si="2"/>
        <v>6</v>
      </c>
      <c r="AA26" s="2" t="s">
        <v>49</v>
      </c>
      <c r="AB26" s="6">
        <f>INDEX('Reference sheet'!$B$1:$B$5,MATCH('Cleaned data'!AA26,'Reference sheet'!$A$1:$A$5,0))</f>
        <v>4</v>
      </c>
      <c r="AC26" s="2" t="s">
        <v>49</v>
      </c>
      <c r="AD26" s="6">
        <f>INDEX('Reference sheet'!$B$1:$B$5,MATCH('Cleaned data'!AC26,'Reference sheet'!$A$1:$A$5,0))</f>
        <v>4</v>
      </c>
      <c r="AE26" s="2" t="s">
        <v>38</v>
      </c>
      <c r="AF26" s="6">
        <f>INDEX('Reference sheet'!$B$1:$B$5,MATCH('Cleaned data'!AE26,'Reference sheet'!$A$1:$A$5,0))</f>
        <v>3</v>
      </c>
      <c r="AG26" s="2" t="s">
        <v>39</v>
      </c>
      <c r="AH26" s="2" t="s">
        <v>40</v>
      </c>
      <c r="AI26" s="2" t="s">
        <v>51</v>
      </c>
      <c r="AJ26" s="2" t="s">
        <v>28</v>
      </c>
      <c r="AK26" s="2" t="s">
        <v>70</v>
      </c>
    </row>
    <row r="27" spans="1:37" ht="16" x14ac:dyDescent="0.2">
      <c r="A27" s="1">
        <v>43941.700856481482</v>
      </c>
      <c r="B27" s="1">
        <v>43941.701874999999</v>
      </c>
      <c r="C27" s="2" t="s">
        <v>17</v>
      </c>
      <c r="D27" s="2"/>
      <c r="E27">
        <v>100</v>
      </c>
      <c r="F27">
        <v>87</v>
      </c>
      <c r="G27" s="2" t="s">
        <v>27</v>
      </c>
      <c r="H27" s="1">
        <v>43941.701883125002</v>
      </c>
      <c r="I27" s="2"/>
      <c r="J27">
        <v>51.49639892578125</v>
      </c>
      <c r="K27">
        <v>-0.122406005859375</v>
      </c>
      <c r="L27" s="2" t="s">
        <v>29</v>
      </c>
      <c r="M27" s="2" t="s">
        <v>30</v>
      </c>
      <c r="N27" s="2" t="s">
        <v>31</v>
      </c>
      <c r="O27" s="2" t="s">
        <v>32</v>
      </c>
      <c r="P27" s="2" t="s">
        <v>33</v>
      </c>
      <c r="Q27" s="2" t="s">
        <v>112</v>
      </c>
      <c r="R27" s="2" t="s">
        <v>35</v>
      </c>
      <c r="S27" s="2" t="s">
        <v>143</v>
      </c>
      <c r="T27" s="2" t="s">
        <v>317</v>
      </c>
      <c r="U27" s="2" t="s">
        <v>319</v>
      </c>
      <c r="V27" s="2" t="s">
        <v>80</v>
      </c>
      <c r="W27" s="4">
        <f t="shared" si="0"/>
        <v>2</v>
      </c>
      <c r="X27" s="2" t="s">
        <v>36</v>
      </c>
      <c r="Y27" s="4">
        <f t="shared" si="1"/>
        <v>1</v>
      </c>
      <c r="Z27" s="5">
        <f t="shared" si="2"/>
        <v>1.5</v>
      </c>
      <c r="AA27" s="2" t="s">
        <v>37</v>
      </c>
      <c r="AB27" s="6">
        <f>INDEX('Reference sheet'!$B$1:$B$5,MATCH('Cleaned data'!AA27,'Reference sheet'!$A$1:$A$5,0))</f>
        <v>1</v>
      </c>
      <c r="AC27" s="2" t="s">
        <v>37</v>
      </c>
      <c r="AD27" s="6">
        <f>INDEX('Reference sheet'!$B$1:$B$5,MATCH('Cleaned data'!AC27,'Reference sheet'!$A$1:$A$5,0))</f>
        <v>1</v>
      </c>
      <c r="AE27" s="2" t="s">
        <v>63</v>
      </c>
      <c r="AF27" s="6">
        <f>INDEX('Reference sheet'!$B$1:$B$5,MATCH('Cleaned data'!AE27,'Reference sheet'!$A$1:$A$5,0))</f>
        <v>5</v>
      </c>
      <c r="AG27" s="2" t="s">
        <v>113</v>
      </c>
      <c r="AH27" s="2" t="s">
        <v>40</v>
      </c>
      <c r="AI27" s="2" t="s">
        <v>41</v>
      </c>
      <c r="AJ27" s="2" t="s">
        <v>28</v>
      </c>
      <c r="AK27" s="2" t="s">
        <v>77</v>
      </c>
    </row>
    <row r="28" spans="1:37" ht="16" x14ac:dyDescent="0.2">
      <c r="A28" s="1">
        <v>43941.701631944445</v>
      </c>
      <c r="B28" s="1">
        <v>43941.703287037039</v>
      </c>
      <c r="C28" s="2" t="s">
        <v>17</v>
      </c>
      <c r="D28" s="2"/>
      <c r="E28">
        <v>100</v>
      </c>
      <c r="F28">
        <v>143</v>
      </c>
      <c r="G28" s="2" t="s">
        <v>27</v>
      </c>
      <c r="H28" s="1">
        <v>43941.703297974535</v>
      </c>
      <c r="I28" s="2"/>
      <c r="J28">
        <v>44.674697875976562</v>
      </c>
      <c r="K28">
        <v>-63.5093994140625</v>
      </c>
      <c r="L28" s="2" t="s">
        <v>29</v>
      </c>
      <c r="M28" s="2" t="s">
        <v>30</v>
      </c>
      <c r="N28" s="2" t="s">
        <v>64</v>
      </c>
      <c r="O28" s="2" t="s">
        <v>65</v>
      </c>
      <c r="P28" s="2" t="s">
        <v>66</v>
      </c>
      <c r="Q28" s="2" t="s">
        <v>116</v>
      </c>
      <c r="R28" s="2" t="s">
        <v>35</v>
      </c>
      <c r="S28" s="2" t="s">
        <v>143</v>
      </c>
      <c r="T28" s="2" t="s">
        <v>317</v>
      </c>
      <c r="U28" s="2" t="s">
        <v>319</v>
      </c>
      <c r="V28" s="2" t="s">
        <v>48</v>
      </c>
      <c r="W28" s="4">
        <f t="shared" si="0"/>
        <v>4</v>
      </c>
      <c r="X28" s="2" t="s">
        <v>68</v>
      </c>
      <c r="Y28" s="4">
        <f t="shared" si="1"/>
        <v>3</v>
      </c>
      <c r="Z28" s="5">
        <f t="shared" si="2"/>
        <v>3.5</v>
      </c>
      <c r="AA28" s="2" t="s">
        <v>76</v>
      </c>
      <c r="AB28" s="6">
        <f>INDEX('Reference sheet'!$B$1:$B$5,MATCH('Cleaned data'!AA28,'Reference sheet'!$A$1:$A$5,0))</f>
        <v>2</v>
      </c>
      <c r="AC28" s="2" t="s">
        <v>37</v>
      </c>
      <c r="AD28" s="6">
        <f>INDEX('Reference sheet'!$B$1:$B$5,MATCH('Cleaned data'!AC28,'Reference sheet'!$A$1:$A$5,0))</f>
        <v>1</v>
      </c>
      <c r="AE28" s="2" t="s">
        <v>49</v>
      </c>
      <c r="AF28" s="6">
        <f>INDEX('Reference sheet'!$B$1:$B$5,MATCH('Cleaned data'!AE28,'Reference sheet'!$A$1:$A$5,0))</f>
        <v>4</v>
      </c>
      <c r="AG28" s="2" t="s">
        <v>69</v>
      </c>
      <c r="AH28" s="2" t="s">
        <v>40</v>
      </c>
      <c r="AI28" s="2" t="s">
        <v>51</v>
      </c>
      <c r="AJ28" s="2" t="s">
        <v>28</v>
      </c>
      <c r="AK28" s="2" t="s">
        <v>70</v>
      </c>
    </row>
    <row r="29" spans="1:37" ht="16" x14ac:dyDescent="0.2">
      <c r="A29" s="1">
        <v>43941.701817129629</v>
      </c>
      <c r="B29" s="1">
        <v>43941.703310185185</v>
      </c>
      <c r="C29" s="2" t="s">
        <v>17</v>
      </c>
      <c r="D29" s="2"/>
      <c r="E29">
        <v>100</v>
      </c>
      <c r="F29">
        <v>128</v>
      </c>
      <c r="G29" s="2" t="s">
        <v>27</v>
      </c>
      <c r="H29" s="1">
        <v>43941.70331769676</v>
      </c>
      <c r="I29" s="2"/>
      <c r="J29">
        <v>41.438796997070312</v>
      </c>
      <c r="K29">
        <v>-75.612503051757812</v>
      </c>
      <c r="L29" s="2" t="s">
        <v>29</v>
      </c>
      <c r="M29" s="2" t="s">
        <v>30</v>
      </c>
      <c r="N29" s="2" t="s">
        <v>43</v>
      </c>
      <c r="O29" s="2" t="s">
        <v>61</v>
      </c>
      <c r="P29" s="2" t="s">
        <v>33</v>
      </c>
      <c r="Q29" s="2" t="s">
        <v>74</v>
      </c>
      <c r="R29" s="2" t="s">
        <v>35</v>
      </c>
      <c r="S29" s="2" t="s">
        <v>143</v>
      </c>
      <c r="T29" s="2" t="s">
        <v>317</v>
      </c>
      <c r="U29" s="2" t="s">
        <v>319</v>
      </c>
      <c r="V29" s="2" t="s">
        <v>83</v>
      </c>
      <c r="W29" s="4">
        <f t="shared" si="0"/>
        <v>7</v>
      </c>
      <c r="X29" s="2" t="s">
        <v>75</v>
      </c>
      <c r="Y29" s="4">
        <f t="shared" si="1"/>
        <v>6</v>
      </c>
      <c r="Z29" s="5">
        <f t="shared" si="2"/>
        <v>6.5</v>
      </c>
      <c r="AA29" s="2" t="s">
        <v>37</v>
      </c>
      <c r="AB29" s="6">
        <f>INDEX('Reference sheet'!$B$1:$B$5,MATCH('Cleaned data'!AA29,'Reference sheet'!$A$1:$A$5,0))</f>
        <v>1</v>
      </c>
      <c r="AC29" s="2" t="s">
        <v>37</v>
      </c>
      <c r="AD29" s="6">
        <f>INDEX('Reference sheet'!$B$1:$B$5,MATCH('Cleaned data'!AC29,'Reference sheet'!$A$1:$A$5,0))</f>
        <v>1</v>
      </c>
      <c r="AE29" s="2" t="s">
        <v>49</v>
      </c>
      <c r="AF29" s="6">
        <f>INDEX('Reference sheet'!$B$1:$B$5,MATCH('Cleaned data'!AE29,'Reference sheet'!$A$1:$A$5,0))</f>
        <v>4</v>
      </c>
      <c r="AG29" s="2" t="s">
        <v>50</v>
      </c>
      <c r="AH29" s="2" t="s">
        <v>56</v>
      </c>
      <c r="AI29" s="2" t="s">
        <v>51</v>
      </c>
      <c r="AJ29" s="2" t="s">
        <v>28</v>
      </c>
      <c r="AK29" s="2" t="s">
        <v>70</v>
      </c>
    </row>
    <row r="30" spans="1:37" ht="16" x14ac:dyDescent="0.2">
      <c r="A30" s="1">
        <v>43941.703414351854</v>
      </c>
      <c r="B30" s="1">
        <v>43941.703645833331</v>
      </c>
      <c r="C30" s="2" t="s">
        <v>17</v>
      </c>
      <c r="D30" s="2"/>
      <c r="E30">
        <v>100</v>
      </c>
      <c r="F30">
        <v>19</v>
      </c>
      <c r="G30" s="2" t="s">
        <v>27</v>
      </c>
      <c r="H30" s="1">
        <v>43941.703652789351</v>
      </c>
      <c r="I30" s="2"/>
      <c r="J30">
        <v>33.645401000976562</v>
      </c>
      <c r="K30">
        <v>-86.701400756835938</v>
      </c>
      <c r="L30" s="2" t="s">
        <v>29</v>
      </c>
      <c r="M30" s="2" t="s">
        <v>30</v>
      </c>
      <c r="N30" s="2" t="s">
        <v>43</v>
      </c>
      <c r="O30" s="2" t="s">
        <v>117</v>
      </c>
      <c r="P30" s="2" t="s">
        <v>86</v>
      </c>
      <c r="Q30" s="2" t="s">
        <v>118</v>
      </c>
      <c r="R30" s="2" t="s">
        <v>35</v>
      </c>
      <c r="S30" s="2" t="s">
        <v>143</v>
      </c>
      <c r="T30" s="2" t="s">
        <v>317</v>
      </c>
      <c r="U30" s="2" t="s">
        <v>319</v>
      </c>
      <c r="V30" s="2" t="s">
        <v>48</v>
      </c>
      <c r="W30" s="4">
        <f t="shared" si="0"/>
        <v>4</v>
      </c>
      <c r="X30" s="2" t="s">
        <v>48</v>
      </c>
      <c r="Y30" s="4">
        <f t="shared" si="1"/>
        <v>4</v>
      </c>
      <c r="Z30" s="5">
        <f t="shared" si="2"/>
        <v>4</v>
      </c>
      <c r="AA30" s="2" t="s">
        <v>38</v>
      </c>
      <c r="AB30" s="6">
        <f>INDEX('Reference sheet'!$B$1:$B$5,MATCH('Cleaned data'!AA30,'Reference sheet'!$A$1:$A$5,0))</f>
        <v>3</v>
      </c>
      <c r="AC30" s="2" t="s">
        <v>38</v>
      </c>
      <c r="AD30" s="6">
        <f>INDEX('Reference sheet'!$B$1:$B$5,MATCH('Cleaned data'!AC30,'Reference sheet'!$A$1:$A$5,0))</f>
        <v>3</v>
      </c>
      <c r="AE30" s="2" t="s">
        <v>38</v>
      </c>
      <c r="AF30" s="6">
        <f>INDEX('Reference sheet'!$B$1:$B$5,MATCH('Cleaned data'!AE30,'Reference sheet'!$A$1:$A$5,0))</f>
        <v>3</v>
      </c>
      <c r="AG30" s="2" t="s">
        <v>50</v>
      </c>
      <c r="AH30" s="2" t="s">
        <v>56</v>
      </c>
      <c r="AI30" s="2" t="s">
        <v>51</v>
      </c>
      <c r="AJ30" s="2" t="s">
        <v>28</v>
      </c>
      <c r="AK30" s="2" t="s">
        <v>70</v>
      </c>
    </row>
    <row r="31" spans="1:37" ht="16" x14ac:dyDescent="0.2">
      <c r="A31" s="1">
        <v>43941.704930555556</v>
      </c>
      <c r="B31" s="1">
        <v>43941.70548611111</v>
      </c>
      <c r="C31" s="2" t="s">
        <v>17</v>
      </c>
      <c r="D31" s="2"/>
      <c r="E31">
        <v>100</v>
      </c>
      <c r="F31">
        <v>48</v>
      </c>
      <c r="G31" s="2" t="s">
        <v>27</v>
      </c>
      <c r="H31" s="1">
        <v>43941.705494594906</v>
      </c>
      <c r="I31" s="2"/>
      <c r="J31">
        <v>40.742904663085938</v>
      </c>
      <c r="K31">
        <v>-73.939201354980469</v>
      </c>
      <c r="L31" s="2" t="s">
        <v>29</v>
      </c>
      <c r="M31" s="2" t="s">
        <v>30</v>
      </c>
      <c r="N31" s="2" t="s">
        <v>43</v>
      </c>
      <c r="O31" s="2" t="s">
        <v>78</v>
      </c>
      <c r="P31" s="2" t="s">
        <v>33</v>
      </c>
      <c r="Q31" s="2" t="s">
        <v>55</v>
      </c>
      <c r="R31" s="2" t="s">
        <v>35</v>
      </c>
      <c r="S31" s="2" t="s">
        <v>143</v>
      </c>
      <c r="T31" s="2" t="s">
        <v>317</v>
      </c>
      <c r="U31" s="2" t="s">
        <v>319</v>
      </c>
      <c r="V31" s="2" t="s">
        <v>36</v>
      </c>
      <c r="W31" s="4">
        <f t="shared" si="0"/>
        <v>1</v>
      </c>
      <c r="X31" s="2" t="s">
        <v>36</v>
      </c>
      <c r="Y31" s="4">
        <f t="shared" si="1"/>
        <v>1</v>
      </c>
      <c r="Z31" s="5">
        <f t="shared" si="2"/>
        <v>1</v>
      </c>
      <c r="AA31" s="2" t="s">
        <v>37</v>
      </c>
      <c r="AB31" s="6">
        <f>INDEX('Reference sheet'!$B$1:$B$5,MATCH('Cleaned data'!AA31,'Reference sheet'!$A$1:$A$5,0))</f>
        <v>1</v>
      </c>
      <c r="AC31" s="2" t="s">
        <v>37</v>
      </c>
      <c r="AD31" s="6">
        <f>INDEX('Reference sheet'!$B$1:$B$5,MATCH('Cleaned data'!AC31,'Reference sheet'!$A$1:$A$5,0))</f>
        <v>1</v>
      </c>
      <c r="AE31" s="2" t="s">
        <v>63</v>
      </c>
      <c r="AF31" s="6">
        <f>INDEX('Reference sheet'!$B$1:$B$5,MATCH('Cleaned data'!AE31,'Reference sheet'!$A$1:$A$5,0))</f>
        <v>5</v>
      </c>
      <c r="AG31" s="2" t="s">
        <v>50</v>
      </c>
      <c r="AH31" s="2" t="s">
        <v>56</v>
      </c>
      <c r="AI31" s="2" t="s">
        <v>51</v>
      </c>
      <c r="AJ31" s="2" t="s">
        <v>28</v>
      </c>
      <c r="AK31" s="2" t="s">
        <v>70</v>
      </c>
    </row>
    <row r="32" spans="1:37" ht="16" x14ac:dyDescent="0.2">
      <c r="A32" s="1">
        <v>43941.705046296294</v>
      </c>
      <c r="B32" s="1">
        <v>43941.706782407404</v>
      </c>
      <c r="C32" s="2" t="s">
        <v>17</v>
      </c>
      <c r="D32" s="2"/>
      <c r="E32">
        <v>100</v>
      </c>
      <c r="F32">
        <v>149</v>
      </c>
      <c r="G32" s="2" t="s">
        <v>27</v>
      </c>
      <c r="H32" s="1">
        <v>43941.706790023149</v>
      </c>
      <c r="I32" s="2"/>
      <c r="J32">
        <v>29.424697875976562</v>
      </c>
      <c r="K32">
        <v>-98.493499755859375</v>
      </c>
      <c r="L32" s="2" t="s">
        <v>29</v>
      </c>
      <c r="M32" s="2" t="s">
        <v>30</v>
      </c>
      <c r="N32" s="2" t="s">
        <v>43</v>
      </c>
      <c r="O32" s="2" t="s">
        <v>61</v>
      </c>
      <c r="P32" s="2" t="s">
        <v>33</v>
      </c>
      <c r="Q32" s="2" t="s">
        <v>101</v>
      </c>
      <c r="R32" s="2" t="s">
        <v>35</v>
      </c>
      <c r="S32" s="2" t="s">
        <v>143</v>
      </c>
      <c r="T32" s="2" t="s">
        <v>317</v>
      </c>
      <c r="U32" s="2" t="s">
        <v>319</v>
      </c>
      <c r="V32" s="2" t="s">
        <v>68</v>
      </c>
      <c r="W32" s="4">
        <f t="shared" si="0"/>
        <v>3</v>
      </c>
      <c r="X32" s="2" t="s">
        <v>48</v>
      </c>
      <c r="Y32" s="4">
        <f t="shared" si="1"/>
        <v>4</v>
      </c>
      <c r="Z32" s="5">
        <f t="shared" si="2"/>
        <v>3.5</v>
      </c>
      <c r="AA32" s="2" t="s">
        <v>37</v>
      </c>
      <c r="AB32" s="6">
        <f>INDEX('Reference sheet'!$B$1:$B$5,MATCH('Cleaned data'!AA32,'Reference sheet'!$A$1:$A$5,0))</f>
        <v>1</v>
      </c>
      <c r="AC32" s="2" t="s">
        <v>37</v>
      </c>
      <c r="AD32" s="6">
        <f>INDEX('Reference sheet'!$B$1:$B$5,MATCH('Cleaned data'!AC32,'Reference sheet'!$A$1:$A$5,0))</f>
        <v>1</v>
      </c>
      <c r="AE32" s="2" t="s">
        <v>49</v>
      </c>
      <c r="AF32" s="6">
        <f>INDEX('Reference sheet'!$B$1:$B$5,MATCH('Cleaned data'!AE32,'Reference sheet'!$A$1:$A$5,0))</f>
        <v>4</v>
      </c>
      <c r="AG32" s="2" t="s">
        <v>39</v>
      </c>
      <c r="AH32" s="2" t="s">
        <v>56</v>
      </c>
      <c r="AI32" s="2" t="s">
        <v>51</v>
      </c>
      <c r="AJ32" s="2" t="s">
        <v>28</v>
      </c>
      <c r="AK32" s="2" t="s">
        <v>58</v>
      </c>
    </row>
    <row r="33" spans="1:37" ht="16" x14ac:dyDescent="0.2">
      <c r="A33" s="1">
        <v>43941.710856481484</v>
      </c>
      <c r="B33" s="1">
        <v>43941.71193287037</v>
      </c>
      <c r="C33" s="2" t="s">
        <v>17</v>
      </c>
      <c r="D33" s="2"/>
      <c r="E33">
        <v>100</v>
      </c>
      <c r="F33">
        <v>93</v>
      </c>
      <c r="G33" s="2" t="s">
        <v>27</v>
      </c>
      <c r="H33" s="1">
        <v>43941.711945972223</v>
      </c>
      <c r="I33" s="2"/>
      <c r="J33">
        <v>45.817794799804688</v>
      </c>
      <c r="K33">
        <v>8.8220062255859375</v>
      </c>
      <c r="L33" s="2" t="s">
        <v>29</v>
      </c>
      <c r="M33" s="2" t="s">
        <v>30</v>
      </c>
      <c r="N33" s="2" t="s">
        <v>43</v>
      </c>
      <c r="O33" s="2" t="s">
        <v>119</v>
      </c>
      <c r="P33" s="2" t="s">
        <v>108</v>
      </c>
      <c r="Q33" s="2" t="s">
        <v>91</v>
      </c>
      <c r="R33" s="2" t="s">
        <v>35</v>
      </c>
      <c r="S33" s="2" t="s">
        <v>143</v>
      </c>
      <c r="T33" s="2" t="s">
        <v>317</v>
      </c>
      <c r="U33" s="2" t="s">
        <v>319</v>
      </c>
      <c r="V33" s="2" t="s">
        <v>75</v>
      </c>
      <c r="W33" s="4">
        <f t="shared" si="0"/>
        <v>6</v>
      </c>
      <c r="X33" s="2" t="s">
        <v>83</v>
      </c>
      <c r="Y33" s="4">
        <f t="shared" si="1"/>
        <v>7</v>
      </c>
      <c r="Z33" s="5">
        <f t="shared" si="2"/>
        <v>6.5</v>
      </c>
      <c r="AA33" s="2" t="s">
        <v>49</v>
      </c>
      <c r="AB33" s="6">
        <f>INDEX('Reference sheet'!$B$1:$B$5,MATCH('Cleaned data'!AA33,'Reference sheet'!$A$1:$A$5,0))</f>
        <v>4</v>
      </c>
      <c r="AC33" s="2" t="s">
        <v>63</v>
      </c>
      <c r="AD33" s="6">
        <f>INDEX('Reference sheet'!$B$1:$B$5,MATCH('Cleaned data'!AC33,'Reference sheet'!$A$1:$A$5,0))</f>
        <v>5</v>
      </c>
      <c r="AE33" s="2" t="s">
        <v>63</v>
      </c>
      <c r="AF33" s="6">
        <f>INDEX('Reference sheet'!$B$1:$B$5,MATCH('Cleaned data'!AE33,'Reference sheet'!$A$1:$A$5,0))</f>
        <v>5</v>
      </c>
      <c r="AG33" s="2" t="s">
        <v>50</v>
      </c>
      <c r="AH33" s="2" t="s">
        <v>40</v>
      </c>
      <c r="AI33" s="2" t="s">
        <v>51</v>
      </c>
      <c r="AJ33" s="2" t="s">
        <v>28</v>
      </c>
      <c r="AK33" s="2" t="s">
        <v>52</v>
      </c>
    </row>
    <row r="34" spans="1:37" ht="16" x14ac:dyDescent="0.2">
      <c r="A34" s="1">
        <v>43941.713842592595</v>
      </c>
      <c r="B34" s="1">
        <v>43941.715763888889</v>
      </c>
      <c r="C34" s="2" t="s">
        <v>17</v>
      </c>
      <c r="D34" s="2"/>
      <c r="E34">
        <v>100</v>
      </c>
      <c r="F34">
        <v>165</v>
      </c>
      <c r="G34" s="2" t="s">
        <v>27</v>
      </c>
      <c r="H34" s="1">
        <v>43941.715769953706</v>
      </c>
      <c r="I34" s="2"/>
      <c r="J34">
        <v>33.94610595703125</v>
      </c>
      <c r="K34">
        <v>-83.417999267578125</v>
      </c>
      <c r="L34" s="2" t="s">
        <v>29</v>
      </c>
      <c r="M34" s="2" t="s">
        <v>30</v>
      </c>
      <c r="N34" s="2" t="s">
        <v>43</v>
      </c>
      <c r="O34" s="2" t="s">
        <v>78</v>
      </c>
      <c r="P34" s="2" t="s">
        <v>33</v>
      </c>
      <c r="Q34" s="2" t="s">
        <v>74</v>
      </c>
      <c r="R34" s="2" t="s">
        <v>35</v>
      </c>
      <c r="S34" s="2" t="s">
        <v>143</v>
      </c>
      <c r="T34" s="2" t="s">
        <v>317</v>
      </c>
      <c r="U34" s="2" t="s">
        <v>319</v>
      </c>
      <c r="V34" s="2" t="s">
        <v>75</v>
      </c>
      <c r="W34" s="4">
        <f t="shared" si="0"/>
        <v>6</v>
      </c>
      <c r="X34" s="2" t="s">
        <v>47</v>
      </c>
      <c r="Y34" s="4">
        <f t="shared" si="1"/>
        <v>5</v>
      </c>
      <c r="Z34" s="5">
        <f t="shared" si="2"/>
        <v>5.5</v>
      </c>
      <c r="AA34" s="2" t="s">
        <v>37</v>
      </c>
      <c r="AB34" s="6">
        <f>INDEX('Reference sheet'!$B$1:$B$5,MATCH('Cleaned data'!AA34,'Reference sheet'!$A$1:$A$5,0))</f>
        <v>1</v>
      </c>
      <c r="AC34" s="2" t="s">
        <v>37</v>
      </c>
      <c r="AD34" s="6">
        <f>INDEX('Reference sheet'!$B$1:$B$5,MATCH('Cleaned data'!AC34,'Reference sheet'!$A$1:$A$5,0))</f>
        <v>1</v>
      </c>
      <c r="AE34" s="2" t="s">
        <v>76</v>
      </c>
      <c r="AF34" s="6">
        <f>INDEX('Reference sheet'!$B$1:$B$5,MATCH('Cleaned data'!AE34,'Reference sheet'!$A$1:$A$5,0))</f>
        <v>2</v>
      </c>
      <c r="AG34" s="2" t="s">
        <v>98</v>
      </c>
      <c r="AH34" s="2" t="s">
        <v>56</v>
      </c>
      <c r="AI34" s="2" t="s">
        <v>57</v>
      </c>
      <c r="AJ34" s="2" t="s">
        <v>28</v>
      </c>
      <c r="AK34" s="2" t="s">
        <v>99</v>
      </c>
    </row>
    <row r="35" spans="1:37" ht="16" x14ac:dyDescent="0.2">
      <c r="A35" s="1">
        <v>43941.714930555558</v>
      </c>
      <c r="B35" s="1">
        <v>43941.716504629629</v>
      </c>
      <c r="C35" s="2" t="s">
        <v>17</v>
      </c>
      <c r="D35" s="2"/>
      <c r="E35">
        <v>100</v>
      </c>
      <c r="F35">
        <v>135</v>
      </c>
      <c r="G35" s="2" t="s">
        <v>27</v>
      </c>
      <c r="H35" s="1">
        <v>43941.716513564817</v>
      </c>
      <c r="I35" s="2"/>
      <c r="J35">
        <v>34.776992797851562</v>
      </c>
      <c r="K35">
        <v>-77.376899719238281</v>
      </c>
      <c r="L35" s="2" t="s">
        <v>29</v>
      </c>
      <c r="M35" s="2" t="s">
        <v>30</v>
      </c>
      <c r="N35" s="2" t="s">
        <v>43</v>
      </c>
      <c r="O35" s="2" t="s">
        <v>100</v>
      </c>
      <c r="P35" s="2" t="s">
        <v>122</v>
      </c>
      <c r="Q35" s="2" t="s">
        <v>74</v>
      </c>
      <c r="R35" s="2" t="s">
        <v>35</v>
      </c>
      <c r="S35" s="2" t="s">
        <v>143</v>
      </c>
      <c r="T35" s="2" t="s">
        <v>317</v>
      </c>
      <c r="U35" s="2" t="s">
        <v>319</v>
      </c>
      <c r="V35" s="2" t="s">
        <v>36</v>
      </c>
      <c r="W35" s="4">
        <f t="shared" si="0"/>
        <v>1</v>
      </c>
      <c r="X35" s="2" t="s">
        <v>36</v>
      </c>
      <c r="Y35" s="4">
        <f t="shared" si="1"/>
        <v>1</v>
      </c>
      <c r="Z35" s="5">
        <f t="shared" si="2"/>
        <v>1</v>
      </c>
      <c r="AA35" s="2" t="s">
        <v>37</v>
      </c>
      <c r="AB35" s="6">
        <f>INDEX('Reference sheet'!$B$1:$B$5,MATCH('Cleaned data'!AA35,'Reference sheet'!$A$1:$A$5,0))</f>
        <v>1</v>
      </c>
      <c r="AC35" s="2" t="s">
        <v>37</v>
      </c>
      <c r="AD35" s="6">
        <f>INDEX('Reference sheet'!$B$1:$B$5,MATCH('Cleaned data'!AC35,'Reference sheet'!$A$1:$A$5,0))</f>
        <v>1</v>
      </c>
      <c r="AE35" s="2" t="s">
        <v>38</v>
      </c>
      <c r="AF35" s="6">
        <f>INDEX('Reference sheet'!$B$1:$B$5,MATCH('Cleaned data'!AE35,'Reference sheet'!$A$1:$A$5,0))</f>
        <v>3</v>
      </c>
      <c r="AG35" s="2" t="s">
        <v>69</v>
      </c>
      <c r="AH35" s="2" t="s">
        <v>56</v>
      </c>
      <c r="AI35" s="2" t="s">
        <v>51</v>
      </c>
      <c r="AJ35" s="2" t="s">
        <v>28</v>
      </c>
      <c r="AK35" s="2" t="s">
        <v>99</v>
      </c>
    </row>
    <row r="36" spans="1:37" ht="16" x14ac:dyDescent="0.2">
      <c r="A36" s="1">
        <v>43941.714988425927</v>
      </c>
      <c r="B36" s="1">
        <v>43941.716666666667</v>
      </c>
      <c r="C36" s="2" t="s">
        <v>17</v>
      </c>
      <c r="D36" s="2"/>
      <c r="E36">
        <v>100</v>
      </c>
      <c r="F36">
        <v>144</v>
      </c>
      <c r="G36" s="2" t="s">
        <v>27</v>
      </c>
      <c r="H36" s="1">
        <v>43941.716673287039</v>
      </c>
      <c r="I36" s="2"/>
      <c r="J36">
        <v>25.49310302734375</v>
      </c>
      <c r="K36">
        <v>-80.434402465820312</v>
      </c>
      <c r="L36" s="2" t="s">
        <v>29</v>
      </c>
      <c r="M36" s="2" t="s">
        <v>30</v>
      </c>
      <c r="N36" s="2" t="s">
        <v>64</v>
      </c>
      <c r="O36" s="2" t="s">
        <v>123</v>
      </c>
      <c r="P36" s="2" t="s">
        <v>66</v>
      </c>
      <c r="Q36" s="2" t="s">
        <v>67</v>
      </c>
      <c r="R36" s="2" t="s">
        <v>35</v>
      </c>
      <c r="S36" s="2" t="s">
        <v>143</v>
      </c>
      <c r="T36" s="2" t="s">
        <v>317</v>
      </c>
      <c r="U36" s="2" t="s">
        <v>319</v>
      </c>
      <c r="V36" s="2" t="s">
        <v>80</v>
      </c>
      <c r="W36" s="4">
        <f t="shared" si="0"/>
        <v>2</v>
      </c>
      <c r="X36" s="2" t="s">
        <v>80</v>
      </c>
      <c r="Y36" s="4">
        <f t="shared" si="1"/>
        <v>2</v>
      </c>
      <c r="Z36" s="5">
        <f t="shared" si="2"/>
        <v>2</v>
      </c>
      <c r="AA36" s="2" t="s">
        <v>49</v>
      </c>
      <c r="AB36" s="6">
        <f>INDEX('Reference sheet'!$B$1:$B$5,MATCH('Cleaned data'!AA36,'Reference sheet'!$A$1:$A$5,0))</f>
        <v>4</v>
      </c>
      <c r="AC36" s="2" t="s">
        <v>76</v>
      </c>
      <c r="AD36" s="6">
        <f>INDEX('Reference sheet'!$B$1:$B$5,MATCH('Cleaned data'!AC36,'Reference sheet'!$A$1:$A$5,0))</f>
        <v>2</v>
      </c>
      <c r="AE36" s="2" t="s">
        <v>63</v>
      </c>
      <c r="AF36" s="6">
        <f>INDEX('Reference sheet'!$B$1:$B$5,MATCH('Cleaned data'!AE36,'Reference sheet'!$A$1:$A$5,0))</f>
        <v>5</v>
      </c>
      <c r="AG36" s="2" t="s">
        <v>39</v>
      </c>
      <c r="AH36" s="2" t="s">
        <v>56</v>
      </c>
      <c r="AI36" s="2" t="s">
        <v>51</v>
      </c>
      <c r="AJ36" s="2" t="s">
        <v>28</v>
      </c>
      <c r="AK36" s="2" t="s">
        <v>97</v>
      </c>
    </row>
    <row r="37" spans="1:37" ht="16" x14ac:dyDescent="0.2">
      <c r="A37" s="1">
        <v>43941.716192129628</v>
      </c>
      <c r="B37" s="1">
        <v>43941.717569444445</v>
      </c>
      <c r="C37" s="2" t="s">
        <v>17</v>
      </c>
      <c r="D37" s="2"/>
      <c r="E37">
        <v>100</v>
      </c>
      <c r="F37">
        <v>118</v>
      </c>
      <c r="G37" s="2" t="s">
        <v>27</v>
      </c>
      <c r="H37" s="1">
        <v>43941.71757375</v>
      </c>
      <c r="I37" s="2"/>
      <c r="J37">
        <v>-19.897506713867188</v>
      </c>
      <c r="K37">
        <v>-43.962493896484375</v>
      </c>
      <c r="L37" s="2" t="s">
        <v>29</v>
      </c>
      <c r="M37" s="2" t="s">
        <v>30</v>
      </c>
      <c r="N37" s="2" t="s">
        <v>43</v>
      </c>
      <c r="O37" s="2" t="s">
        <v>61</v>
      </c>
      <c r="P37" s="2" t="s">
        <v>33</v>
      </c>
      <c r="Q37" s="2" t="s">
        <v>74</v>
      </c>
      <c r="R37" s="2" t="s">
        <v>35</v>
      </c>
      <c r="S37" s="2" t="s">
        <v>143</v>
      </c>
      <c r="T37" s="2" t="s">
        <v>317</v>
      </c>
      <c r="U37" s="2" t="s">
        <v>319</v>
      </c>
      <c r="V37" s="2" t="s">
        <v>75</v>
      </c>
      <c r="W37" s="4">
        <f t="shared" si="0"/>
        <v>6</v>
      </c>
      <c r="X37" s="2" t="s">
        <v>47</v>
      </c>
      <c r="Y37" s="4">
        <f t="shared" si="1"/>
        <v>5</v>
      </c>
      <c r="Z37" s="5">
        <f t="shared" si="2"/>
        <v>5.5</v>
      </c>
      <c r="AA37" s="2" t="s">
        <v>49</v>
      </c>
      <c r="AB37" s="6">
        <f>INDEX('Reference sheet'!$B$1:$B$5,MATCH('Cleaned data'!AA37,'Reference sheet'!$A$1:$A$5,0))</f>
        <v>4</v>
      </c>
      <c r="AC37" s="2" t="s">
        <v>37</v>
      </c>
      <c r="AD37" s="6">
        <f>INDEX('Reference sheet'!$B$1:$B$5,MATCH('Cleaned data'!AC37,'Reference sheet'!$A$1:$A$5,0))</f>
        <v>1</v>
      </c>
      <c r="AE37" s="2" t="s">
        <v>49</v>
      </c>
      <c r="AF37" s="6">
        <f>INDEX('Reference sheet'!$B$1:$B$5,MATCH('Cleaned data'!AE37,'Reference sheet'!$A$1:$A$5,0))</f>
        <v>4</v>
      </c>
      <c r="AG37" s="2" t="s">
        <v>50</v>
      </c>
      <c r="AH37" s="2" t="s">
        <v>40</v>
      </c>
      <c r="AI37" s="2" t="s">
        <v>51</v>
      </c>
      <c r="AJ37" s="2" t="s">
        <v>28</v>
      </c>
      <c r="AK37" s="2" t="s">
        <v>58</v>
      </c>
    </row>
    <row r="38" spans="1:37" ht="16" x14ac:dyDescent="0.2">
      <c r="A38" s="1">
        <v>43941.716215277775</v>
      </c>
      <c r="B38" s="1">
        <v>43941.718530092592</v>
      </c>
      <c r="C38" s="2" t="s">
        <v>17</v>
      </c>
      <c r="D38" s="2"/>
      <c r="E38">
        <v>100</v>
      </c>
      <c r="F38">
        <v>199</v>
      </c>
      <c r="G38" s="2" t="s">
        <v>27</v>
      </c>
      <c r="H38" s="1">
        <v>43941.71854047454</v>
      </c>
      <c r="I38" s="2"/>
      <c r="J38">
        <v>36.14300537109375</v>
      </c>
      <c r="K38">
        <v>-80.307296752929688</v>
      </c>
      <c r="L38" s="2" t="s">
        <v>29</v>
      </c>
      <c r="M38" s="2" t="s">
        <v>30</v>
      </c>
      <c r="N38" s="2" t="s">
        <v>43</v>
      </c>
      <c r="O38" s="2" t="s">
        <v>61</v>
      </c>
      <c r="P38" s="2" t="s">
        <v>82</v>
      </c>
      <c r="Q38" s="2" t="s">
        <v>74</v>
      </c>
      <c r="R38" s="2" t="s">
        <v>35</v>
      </c>
      <c r="S38" s="2" t="s">
        <v>143</v>
      </c>
      <c r="T38" s="2" t="s">
        <v>317</v>
      </c>
      <c r="U38" s="2" t="s">
        <v>319</v>
      </c>
      <c r="V38" s="2" t="s">
        <v>47</v>
      </c>
      <c r="W38" s="4">
        <f t="shared" si="0"/>
        <v>5</v>
      </c>
      <c r="X38" s="2" t="s">
        <v>75</v>
      </c>
      <c r="Y38" s="4">
        <f t="shared" si="1"/>
        <v>6</v>
      </c>
      <c r="Z38" s="5">
        <f t="shared" si="2"/>
        <v>5.5</v>
      </c>
      <c r="AA38" s="2" t="s">
        <v>38</v>
      </c>
      <c r="AB38" s="6">
        <f>INDEX('Reference sheet'!$B$1:$B$5,MATCH('Cleaned data'!AA38,'Reference sheet'!$A$1:$A$5,0))</f>
        <v>3</v>
      </c>
      <c r="AC38" s="2" t="s">
        <v>49</v>
      </c>
      <c r="AD38" s="6">
        <f>INDEX('Reference sheet'!$B$1:$B$5,MATCH('Cleaned data'!AC38,'Reference sheet'!$A$1:$A$5,0))</f>
        <v>4</v>
      </c>
      <c r="AE38" s="2" t="s">
        <v>38</v>
      </c>
      <c r="AF38" s="6">
        <f>INDEX('Reference sheet'!$B$1:$B$5,MATCH('Cleaned data'!AE38,'Reference sheet'!$A$1:$A$5,0))</f>
        <v>3</v>
      </c>
      <c r="AG38" s="2" t="s">
        <v>69</v>
      </c>
      <c r="AH38" s="2" t="s">
        <v>56</v>
      </c>
      <c r="AI38" s="2" t="s">
        <v>51</v>
      </c>
      <c r="AJ38" s="2" t="s">
        <v>28</v>
      </c>
      <c r="AK38" s="2" t="s">
        <v>70</v>
      </c>
    </row>
    <row r="39" spans="1:37" ht="16" x14ac:dyDescent="0.2">
      <c r="A39" s="1">
        <v>43941.717395833337</v>
      </c>
      <c r="B39" s="1">
        <v>43941.720324074071</v>
      </c>
      <c r="C39" s="2" t="s">
        <v>17</v>
      </c>
      <c r="D39" s="2"/>
      <c r="E39">
        <v>100</v>
      </c>
      <c r="F39">
        <v>252</v>
      </c>
      <c r="G39" s="2" t="s">
        <v>27</v>
      </c>
      <c r="H39" s="1">
        <v>43941.720328344905</v>
      </c>
      <c r="I39" s="2"/>
      <c r="J39">
        <v>11.00750732421875</v>
      </c>
      <c r="K39">
        <v>76.96710205078125</v>
      </c>
      <c r="L39" s="2" t="s">
        <v>29</v>
      </c>
      <c r="M39" s="2" t="s">
        <v>30</v>
      </c>
      <c r="N39" s="2" t="s">
        <v>43</v>
      </c>
      <c r="O39" s="2" t="s">
        <v>61</v>
      </c>
      <c r="P39" s="2" t="s">
        <v>73</v>
      </c>
      <c r="Q39" s="2" t="s">
        <v>74</v>
      </c>
      <c r="R39" s="2" t="s">
        <v>35</v>
      </c>
      <c r="S39" s="2" t="s">
        <v>143</v>
      </c>
      <c r="T39" s="2" t="s">
        <v>317</v>
      </c>
      <c r="U39" s="2" t="s">
        <v>319</v>
      </c>
      <c r="V39" s="2" t="s">
        <v>83</v>
      </c>
      <c r="W39" s="4">
        <f t="shared" si="0"/>
        <v>7</v>
      </c>
      <c r="X39" s="2" t="s">
        <v>83</v>
      </c>
      <c r="Y39" s="4">
        <f t="shared" si="1"/>
        <v>7</v>
      </c>
      <c r="Z39" s="5">
        <f t="shared" si="2"/>
        <v>7</v>
      </c>
      <c r="AA39" s="2" t="s">
        <v>49</v>
      </c>
      <c r="AB39" s="6">
        <f>INDEX('Reference sheet'!$B$1:$B$5,MATCH('Cleaned data'!AA39,'Reference sheet'!$A$1:$A$5,0))</f>
        <v>4</v>
      </c>
      <c r="AC39" s="2" t="s">
        <v>49</v>
      </c>
      <c r="AD39" s="6">
        <f>INDEX('Reference sheet'!$B$1:$B$5,MATCH('Cleaned data'!AC39,'Reference sheet'!$A$1:$A$5,0))</f>
        <v>4</v>
      </c>
      <c r="AE39" s="2" t="s">
        <v>49</v>
      </c>
      <c r="AF39" s="6">
        <f>INDEX('Reference sheet'!$B$1:$B$5,MATCH('Cleaned data'!AE39,'Reference sheet'!$A$1:$A$5,0))</f>
        <v>4</v>
      </c>
      <c r="AG39" s="2" t="s">
        <v>39</v>
      </c>
      <c r="AH39" s="2" t="s">
        <v>56</v>
      </c>
      <c r="AI39" s="2" t="s">
        <v>57</v>
      </c>
      <c r="AJ39" s="2" t="s">
        <v>28</v>
      </c>
      <c r="AK39" s="2" t="s">
        <v>70</v>
      </c>
    </row>
    <row r="40" spans="1:37" ht="16" x14ac:dyDescent="0.2">
      <c r="A40" s="1">
        <v>43941.719490740739</v>
      </c>
      <c r="B40" s="1">
        <v>43941.720729166664</v>
      </c>
      <c r="C40" s="2" t="s">
        <v>17</v>
      </c>
      <c r="D40" s="2"/>
      <c r="E40">
        <v>100</v>
      </c>
      <c r="F40">
        <v>106</v>
      </c>
      <c r="G40" s="2" t="s">
        <v>27</v>
      </c>
      <c r="H40" s="1">
        <v>43941.720740046294</v>
      </c>
      <c r="I40" s="2"/>
      <c r="J40">
        <v>-22.711502075195312</v>
      </c>
      <c r="K40">
        <v>-47.292999267578125</v>
      </c>
      <c r="L40" s="2" t="s">
        <v>29</v>
      </c>
      <c r="M40" s="2" t="s">
        <v>30</v>
      </c>
      <c r="N40" s="2" t="s">
        <v>43</v>
      </c>
      <c r="O40" s="2" t="s">
        <v>78</v>
      </c>
      <c r="P40" s="2" t="s">
        <v>33</v>
      </c>
      <c r="Q40" s="2" t="s">
        <v>74</v>
      </c>
      <c r="R40" s="2" t="s">
        <v>35</v>
      </c>
      <c r="S40" s="2" t="s">
        <v>143</v>
      </c>
      <c r="T40" s="2" t="s">
        <v>317</v>
      </c>
      <c r="U40" s="2" t="s">
        <v>319</v>
      </c>
      <c r="V40" s="2" t="s">
        <v>47</v>
      </c>
      <c r="W40" s="4">
        <f t="shared" si="0"/>
        <v>5</v>
      </c>
      <c r="X40" s="2" t="s">
        <v>68</v>
      </c>
      <c r="Y40" s="4">
        <f t="shared" si="1"/>
        <v>3</v>
      </c>
      <c r="Z40" s="5">
        <f t="shared" si="2"/>
        <v>4</v>
      </c>
      <c r="AA40" s="2" t="s">
        <v>38</v>
      </c>
      <c r="AB40" s="6">
        <f>INDEX('Reference sheet'!$B$1:$B$5,MATCH('Cleaned data'!AA40,'Reference sheet'!$A$1:$A$5,0))</f>
        <v>3</v>
      </c>
      <c r="AC40" s="2" t="s">
        <v>38</v>
      </c>
      <c r="AD40" s="6">
        <f>INDEX('Reference sheet'!$B$1:$B$5,MATCH('Cleaned data'!AC40,'Reference sheet'!$A$1:$A$5,0))</f>
        <v>3</v>
      </c>
      <c r="AE40" s="2" t="s">
        <v>49</v>
      </c>
      <c r="AF40" s="6">
        <f>INDEX('Reference sheet'!$B$1:$B$5,MATCH('Cleaned data'!AE40,'Reference sheet'!$A$1:$A$5,0))</f>
        <v>4</v>
      </c>
      <c r="AG40" s="2" t="s">
        <v>50</v>
      </c>
      <c r="AH40" s="2" t="s">
        <v>40</v>
      </c>
      <c r="AI40" s="2" t="s">
        <v>51</v>
      </c>
      <c r="AJ40" s="2" t="s">
        <v>28</v>
      </c>
      <c r="AK40" s="2" t="s">
        <v>70</v>
      </c>
    </row>
    <row r="41" spans="1:37" ht="16" x14ac:dyDescent="0.2">
      <c r="A41" s="1">
        <v>43941.720555555556</v>
      </c>
      <c r="B41" s="1">
        <v>43941.721782407411</v>
      </c>
      <c r="C41" s="2" t="s">
        <v>17</v>
      </c>
      <c r="D41" s="2"/>
      <c r="E41">
        <v>100</v>
      </c>
      <c r="F41">
        <v>106</v>
      </c>
      <c r="G41" s="2" t="s">
        <v>27</v>
      </c>
      <c r="H41" s="1">
        <v>43941.721795034726</v>
      </c>
      <c r="I41" s="2"/>
      <c r="J41">
        <v>-8.17919921875</v>
      </c>
      <c r="K41">
        <v>-36.02789306640625</v>
      </c>
      <c r="L41" s="2" t="s">
        <v>29</v>
      </c>
      <c r="M41" s="2" t="s">
        <v>30</v>
      </c>
      <c r="N41" s="2" t="s">
        <v>43</v>
      </c>
      <c r="O41" s="2" t="s">
        <v>61</v>
      </c>
      <c r="P41" s="2" t="s">
        <v>33</v>
      </c>
      <c r="Q41" s="2" t="s">
        <v>46</v>
      </c>
      <c r="R41" s="2" t="s">
        <v>35</v>
      </c>
      <c r="S41" s="2" t="s">
        <v>143</v>
      </c>
      <c r="T41" s="2" t="s">
        <v>317</v>
      </c>
      <c r="U41" s="2" t="s">
        <v>319</v>
      </c>
      <c r="V41" s="2" t="s">
        <v>68</v>
      </c>
      <c r="W41" s="4">
        <f t="shared" si="0"/>
        <v>3</v>
      </c>
      <c r="X41" s="2" t="s">
        <v>68</v>
      </c>
      <c r="Y41" s="4">
        <f t="shared" si="1"/>
        <v>3</v>
      </c>
      <c r="Z41" s="5">
        <f t="shared" si="2"/>
        <v>3</v>
      </c>
      <c r="AA41" s="2" t="s">
        <v>37</v>
      </c>
      <c r="AB41" s="6">
        <f>INDEX('Reference sheet'!$B$1:$B$5,MATCH('Cleaned data'!AA41,'Reference sheet'!$A$1:$A$5,0))</f>
        <v>1</v>
      </c>
      <c r="AC41" s="2" t="s">
        <v>38</v>
      </c>
      <c r="AD41" s="6">
        <f>INDEX('Reference sheet'!$B$1:$B$5,MATCH('Cleaned data'!AC41,'Reference sheet'!$A$1:$A$5,0))</f>
        <v>3</v>
      </c>
      <c r="AE41" s="2" t="s">
        <v>49</v>
      </c>
      <c r="AF41" s="6">
        <f>INDEX('Reference sheet'!$B$1:$B$5,MATCH('Cleaned data'!AE41,'Reference sheet'!$A$1:$A$5,0))</f>
        <v>4</v>
      </c>
      <c r="AG41" s="2" t="s">
        <v>50</v>
      </c>
      <c r="AH41" s="2" t="s">
        <v>56</v>
      </c>
      <c r="AI41" s="2" t="s">
        <v>51</v>
      </c>
      <c r="AJ41" s="2" t="s">
        <v>28</v>
      </c>
      <c r="AK41" s="2" t="s">
        <v>52</v>
      </c>
    </row>
    <row r="42" spans="1:37" ht="16" x14ac:dyDescent="0.2">
      <c r="A42" s="1">
        <v>43941.721099537041</v>
      </c>
      <c r="B42" s="1">
        <v>43941.723587962966</v>
      </c>
      <c r="C42" s="2" t="s">
        <v>17</v>
      </c>
      <c r="D42" s="2"/>
      <c r="E42">
        <v>100</v>
      </c>
      <c r="F42">
        <v>215</v>
      </c>
      <c r="G42" s="2" t="s">
        <v>27</v>
      </c>
      <c r="H42" s="1">
        <v>43941.723599131947</v>
      </c>
      <c r="I42" s="2"/>
      <c r="J42">
        <v>45.524200439453125</v>
      </c>
      <c r="K42">
        <v>-73.593002319335938</v>
      </c>
      <c r="L42" s="2" t="s">
        <v>29</v>
      </c>
      <c r="M42" s="2" t="s">
        <v>30</v>
      </c>
      <c r="N42" s="2" t="s">
        <v>43</v>
      </c>
      <c r="O42" s="2" t="s">
        <v>61</v>
      </c>
      <c r="P42" s="2" t="s">
        <v>33</v>
      </c>
      <c r="Q42" s="2" t="s">
        <v>126</v>
      </c>
      <c r="R42" s="2" t="s">
        <v>35</v>
      </c>
      <c r="S42" s="2" t="s">
        <v>143</v>
      </c>
      <c r="T42" s="2" t="s">
        <v>317</v>
      </c>
      <c r="U42" s="2" t="s">
        <v>319</v>
      </c>
      <c r="V42" s="2" t="s">
        <v>75</v>
      </c>
      <c r="W42" s="4">
        <f t="shared" si="0"/>
        <v>6</v>
      </c>
      <c r="X42" s="2" t="s">
        <v>75</v>
      </c>
      <c r="Y42" s="4">
        <f t="shared" si="1"/>
        <v>6</v>
      </c>
      <c r="Z42" s="5">
        <f t="shared" si="2"/>
        <v>6</v>
      </c>
      <c r="AA42" s="2" t="s">
        <v>49</v>
      </c>
      <c r="AB42" s="6">
        <f>INDEX('Reference sheet'!$B$1:$B$5,MATCH('Cleaned data'!AA42,'Reference sheet'!$A$1:$A$5,0))</f>
        <v>4</v>
      </c>
      <c r="AC42" s="2" t="s">
        <v>49</v>
      </c>
      <c r="AD42" s="6">
        <f>INDEX('Reference sheet'!$B$1:$B$5,MATCH('Cleaned data'!AC42,'Reference sheet'!$A$1:$A$5,0))</f>
        <v>4</v>
      </c>
      <c r="AE42" s="2" t="s">
        <v>49</v>
      </c>
      <c r="AF42" s="6">
        <f>INDEX('Reference sheet'!$B$1:$B$5,MATCH('Cleaned data'!AE42,'Reference sheet'!$A$1:$A$5,0))</f>
        <v>4</v>
      </c>
      <c r="AG42" s="2" t="s">
        <v>69</v>
      </c>
      <c r="AH42" s="2" t="s">
        <v>56</v>
      </c>
      <c r="AI42" s="2" t="s">
        <v>41</v>
      </c>
      <c r="AJ42" s="2" t="s">
        <v>28</v>
      </c>
      <c r="AK42" s="2" t="s">
        <v>97</v>
      </c>
    </row>
    <row r="43" spans="1:37" ht="16" x14ac:dyDescent="0.2">
      <c r="A43" s="1">
        <v>43941.722673611112</v>
      </c>
      <c r="B43" s="1">
        <v>43941.724328703705</v>
      </c>
      <c r="C43" s="2" t="s">
        <v>17</v>
      </c>
      <c r="D43" s="2"/>
      <c r="E43">
        <v>100</v>
      </c>
      <c r="F43">
        <v>143</v>
      </c>
      <c r="G43" s="2" t="s">
        <v>27</v>
      </c>
      <c r="H43" s="1">
        <v>43941.724343842594</v>
      </c>
      <c r="I43" s="2"/>
      <c r="J43">
        <v>10.516006469726562</v>
      </c>
      <c r="K43">
        <v>76.2156982421875</v>
      </c>
      <c r="L43" s="2" t="s">
        <v>29</v>
      </c>
      <c r="M43" s="2" t="s">
        <v>30</v>
      </c>
      <c r="N43" s="2" t="s">
        <v>43</v>
      </c>
      <c r="O43" s="2" t="s">
        <v>78</v>
      </c>
      <c r="P43" s="2" t="s">
        <v>33</v>
      </c>
      <c r="Q43" s="2" t="s">
        <v>74</v>
      </c>
      <c r="R43" s="2" t="s">
        <v>35</v>
      </c>
      <c r="S43" s="2" t="s">
        <v>143</v>
      </c>
      <c r="T43" s="2" t="s">
        <v>317</v>
      </c>
      <c r="U43" s="2" t="s">
        <v>319</v>
      </c>
      <c r="V43" s="2" t="s">
        <v>68</v>
      </c>
      <c r="W43" s="4">
        <f t="shared" si="0"/>
        <v>3</v>
      </c>
      <c r="X43" s="2" t="s">
        <v>68</v>
      </c>
      <c r="Y43" s="4">
        <f t="shared" si="1"/>
        <v>3</v>
      </c>
      <c r="Z43" s="5">
        <f t="shared" si="2"/>
        <v>3</v>
      </c>
      <c r="AA43" s="2" t="s">
        <v>76</v>
      </c>
      <c r="AB43" s="6">
        <f>INDEX('Reference sheet'!$B$1:$B$5,MATCH('Cleaned data'!AA43,'Reference sheet'!$A$1:$A$5,0))</f>
        <v>2</v>
      </c>
      <c r="AC43" s="2" t="s">
        <v>76</v>
      </c>
      <c r="AD43" s="6">
        <f>INDEX('Reference sheet'!$B$1:$B$5,MATCH('Cleaned data'!AC43,'Reference sheet'!$A$1:$A$5,0))</f>
        <v>2</v>
      </c>
      <c r="AE43" s="2" t="s">
        <v>38</v>
      </c>
      <c r="AF43" s="6">
        <f>INDEX('Reference sheet'!$B$1:$B$5,MATCH('Cleaned data'!AE43,'Reference sheet'!$A$1:$A$5,0))</f>
        <v>3</v>
      </c>
      <c r="AG43" s="2" t="s">
        <v>39</v>
      </c>
      <c r="AH43" s="2" t="s">
        <v>40</v>
      </c>
      <c r="AI43" s="2" t="s">
        <v>51</v>
      </c>
      <c r="AJ43" s="2" t="s">
        <v>28</v>
      </c>
      <c r="AK43" s="2" t="s">
        <v>70</v>
      </c>
    </row>
    <row r="44" spans="1:37" ht="16" x14ac:dyDescent="0.2">
      <c r="A44" s="1">
        <v>43941.725775462961</v>
      </c>
      <c r="B44" s="1">
        <v>43941.726574074077</v>
      </c>
      <c r="C44" s="2" t="s">
        <v>17</v>
      </c>
      <c r="D44" s="2"/>
      <c r="E44">
        <v>100</v>
      </c>
      <c r="F44">
        <v>69</v>
      </c>
      <c r="G44" s="2" t="s">
        <v>27</v>
      </c>
      <c r="H44" s="1">
        <v>43941.726585393517</v>
      </c>
      <c r="I44" s="2"/>
      <c r="J44">
        <v>47.475799560546875</v>
      </c>
      <c r="K44">
        <v>-122.64219665527344</v>
      </c>
      <c r="L44" s="2" t="s">
        <v>29</v>
      </c>
      <c r="M44" s="2" t="s">
        <v>30</v>
      </c>
      <c r="N44" s="2" t="s">
        <v>31</v>
      </c>
      <c r="O44" s="2" t="s">
        <v>127</v>
      </c>
      <c r="P44" s="2" t="s">
        <v>33</v>
      </c>
      <c r="Q44" s="2" t="s">
        <v>112</v>
      </c>
      <c r="R44" s="2" t="s">
        <v>35</v>
      </c>
      <c r="S44" s="2" t="s">
        <v>143</v>
      </c>
      <c r="T44" s="2" t="s">
        <v>317</v>
      </c>
      <c r="U44" s="2" t="s">
        <v>319</v>
      </c>
      <c r="V44" s="2" t="s">
        <v>36</v>
      </c>
      <c r="W44" s="4">
        <f t="shared" si="0"/>
        <v>1</v>
      </c>
      <c r="X44" s="2" t="s">
        <v>36</v>
      </c>
      <c r="Y44" s="4">
        <f t="shared" si="1"/>
        <v>1</v>
      </c>
      <c r="Z44" s="5">
        <f t="shared" si="2"/>
        <v>1</v>
      </c>
      <c r="AA44" s="2" t="s">
        <v>37</v>
      </c>
      <c r="AB44" s="6">
        <f>INDEX('Reference sheet'!$B$1:$B$5,MATCH('Cleaned data'!AA44,'Reference sheet'!$A$1:$A$5,0))</f>
        <v>1</v>
      </c>
      <c r="AC44" s="2" t="s">
        <v>37</v>
      </c>
      <c r="AD44" s="6">
        <f>INDEX('Reference sheet'!$B$1:$B$5,MATCH('Cleaned data'!AC44,'Reference sheet'!$A$1:$A$5,0))</f>
        <v>1</v>
      </c>
      <c r="AE44" s="2" t="s">
        <v>63</v>
      </c>
      <c r="AF44" s="6">
        <f>INDEX('Reference sheet'!$B$1:$B$5,MATCH('Cleaned data'!AE44,'Reference sheet'!$A$1:$A$5,0))</f>
        <v>5</v>
      </c>
      <c r="AG44" s="2" t="s">
        <v>69</v>
      </c>
      <c r="AH44" s="2" t="s">
        <v>40</v>
      </c>
      <c r="AI44" s="2" t="s">
        <v>51</v>
      </c>
      <c r="AJ44" s="2" t="s">
        <v>28</v>
      </c>
      <c r="AK44" s="2" t="s">
        <v>42</v>
      </c>
    </row>
    <row r="45" spans="1:37" ht="16" x14ac:dyDescent="0.2">
      <c r="A45" s="1">
        <v>43941.714502314811</v>
      </c>
      <c r="B45" s="1">
        <v>43941.731782407405</v>
      </c>
      <c r="C45" s="2" t="s">
        <v>17</v>
      </c>
      <c r="D45" s="2"/>
      <c r="E45">
        <v>100</v>
      </c>
      <c r="F45">
        <v>1493</v>
      </c>
      <c r="G45" s="2" t="s">
        <v>27</v>
      </c>
      <c r="H45" s="1">
        <v>43941.731790266203</v>
      </c>
      <c r="I45" s="2"/>
      <c r="J45">
        <v>13.08599853515625</v>
      </c>
      <c r="K45">
        <v>80.27508544921875</v>
      </c>
      <c r="L45" s="2" t="s">
        <v>29</v>
      </c>
      <c r="M45" s="2" t="s">
        <v>30</v>
      </c>
      <c r="N45" s="2" t="s">
        <v>43</v>
      </c>
      <c r="O45" s="2" t="s">
        <v>61</v>
      </c>
      <c r="P45" s="2" t="s">
        <v>73</v>
      </c>
      <c r="Q45" s="2" t="s">
        <v>101</v>
      </c>
      <c r="R45" s="2" t="s">
        <v>35</v>
      </c>
      <c r="S45" s="2" t="s">
        <v>143</v>
      </c>
      <c r="T45" s="2" t="s">
        <v>317</v>
      </c>
      <c r="U45" s="2" t="s">
        <v>319</v>
      </c>
      <c r="V45" s="2" t="s">
        <v>75</v>
      </c>
      <c r="W45" s="4">
        <f t="shared" si="0"/>
        <v>6</v>
      </c>
      <c r="X45" s="2" t="s">
        <v>83</v>
      </c>
      <c r="Y45" s="4">
        <f t="shared" si="1"/>
        <v>7</v>
      </c>
      <c r="Z45" s="5">
        <f t="shared" si="2"/>
        <v>6.5</v>
      </c>
      <c r="AA45" s="2" t="s">
        <v>49</v>
      </c>
      <c r="AB45" s="6">
        <f>INDEX('Reference sheet'!$B$1:$B$5,MATCH('Cleaned data'!AA45,'Reference sheet'!$A$1:$A$5,0))</f>
        <v>4</v>
      </c>
      <c r="AC45" s="2" t="s">
        <v>49</v>
      </c>
      <c r="AD45" s="6">
        <f>INDEX('Reference sheet'!$B$1:$B$5,MATCH('Cleaned data'!AC45,'Reference sheet'!$A$1:$A$5,0))</f>
        <v>4</v>
      </c>
      <c r="AE45" s="2" t="s">
        <v>63</v>
      </c>
      <c r="AF45" s="6">
        <f>INDEX('Reference sheet'!$B$1:$B$5,MATCH('Cleaned data'!AE45,'Reference sheet'!$A$1:$A$5,0))</f>
        <v>5</v>
      </c>
      <c r="AG45" s="2" t="s">
        <v>50</v>
      </c>
      <c r="AH45" s="2" t="s">
        <v>40</v>
      </c>
      <c r="AI45" s="2" t="s">
        <v>51</v>
      </c>
      <c r="AJ45" s="2" t="s">
        <v>28</v>
      </c>
      <c r="AK45" s="2" t="s">
        <v>70</v>
      </c>
    </row>
    <row r="46" spans="1:37" ht="16" x14ac:dyDescent="0.2">
      <c r="A46" s="1">
        <v>43941.736250000002</v>
      </c>
      <c r="B46" s="1">
        <v>43941.737615740742</v>
      </c>
      <c r="C46" s="2" t="s">
        <v>17</v>
      </c>
      <c r="D46" s="2"/>
      <c r="E46">
        <v>100</v>
      </c>
      <c r="F46">
        <v>117</v>
      </c>
      <c r="G46" s="2" t="s">
        <v>27</v>
      </c>
      <c r="H46" s="1">
        <v>43941.737623506946</v>
      </c>
      <c r="I46" s="2"/>
      <c r="J46">
        <v>53.01690673828125</v>
      </c>
      <c r="K46">
        <v>-2.2368927001953125</v>
      </c>
      <c r="L46" s="2" t="s">
        <v>29</v>
      </c>
      <c r="M46" s="2" t="s">
        <v>30</v>
      </c>
      <c r="N46" s="2" t="s">
        <v>31</v>
      </c>
      <c r="O46" s="2" t="s">
        <v>32</v>
      </c>
      <c r="P46" s="2" t="s">
        <v>128</v>
      </c>
      <c r="Q46" s="2" t="s">
        <v>129</v>
      </c>
      <c r="R46" s="2" t="s">
        <v>35</v>
      </c>
      <c r="S46" s="2" t="s">
        <v>143</v>
      </c>
      <c r="T46" s="2" t="s">
        <v>317</v>
      </c>
      <c r="U46" s="2" t="s">
        <v>319</v>
      </c>
      <c r="V46" s="2" t="s">
        <v>47</v>
      </c>
      <c r="W46" s="4">
        <f t="shared" si="0"/>
        <v>5</v>
      </c>
      <c r="X46" s="2" t="s">
        <v>75</v>
      </c>
      <c r="Y46" s="4">
        <f t="shared" si="1"/>
        <v>6</v>
      </c>
      <c r="Z46" s="5">
        <f t="shared" si="2"/>
        <v>5.5</v>
      </c>
      <c r="AA46" s="2" t="s">
        <v>76</v>
      </c>
      <c r="AB46" s="6">
        <f>INDEX('Reference sheet'!$B$1:$B$5,MATCH('Cleaned data'!AA46,'Reference sheet'!$A$1:$A$5,0))</f>
        <v>2</v>
      </c>
      <c r="AC46" s="2" t="s">
        <v>37</v>
      </c>
      <c r="AD46" s="6">
        <f>INDEX('Reference sheet'!$B$1:$B$5,MATCH('Cleaned data'!AC46,'Reference sheet'!$A$1:$A$5,0))</f>
        <v>1</v>
      </c>
      <c r="AE46" s="2" t="s">
        <v>38</v>
      </c>
      <c r="AF46" s="6">
        <f>INDEX('Reference sheet'!$B$1:$B$5,MATCH('Cleaned data'!AE46,'Reference sheet'!$A$1:$A$5,0))</f>
        <v>3</v>
      </c>
      <c r="AG46" s="2" t="s">
        <v>50</v>
      </c>
      <c r="AH46" s="2" t="s">
        <v>40</v>
      </c>
      <c r="AI46" s="2" t="s">
        <v>41</v>
      </c>
      <c r="AJ46" s="2" t="s">
        <v>28</v>
      </c>
      <c r="AK46" s="2" t="s">
        <v>97</v>
      </c>
    </row>
    <row r="47" spans="1:37" ht="16" x14ac:dyDescent="0.2">
      <c r="A47" s="1">
        <v>43941.735995370371</v>
      </c>
      <c r="B47" s="1">
        <v>43941.738587962966</v>
      </c>
      <c r="C47" s="2" t="s">
        <v>17</v>
      </c>
      <c r="D47" s="2"/>
      <c r="E47">
        <v>100</v>
      </c>
      <c r="F47">
        <v>223</v>
      </c>
      <c r="G47" s="2" t="s">
        <v>27</v>
      </c>
      <c r="H47" s="1">
        <v>43941.738596643518</v>
      </c>
      <c r="I47" s="2"/>
      <c r="J47">
        <v>-22.187103271484375</v>
      </c>
      <c r="K47">
        <v>-49.995193481445312</v>
      </c>
      <c r="L47" s="2" t="s">
        <v>29</v>
      </c>
      <c r="M47" s="2" t="s">
        <v>30</v>
      </c>
      <c r="N47" s="2" t="s">
        <v>43</v>
      </c>
      <c r="O47" s="2" t="s">
        <v>130</v>
      </c>
      <c r="P47" s="2" t="s">
        <v>131</v>
      </c>
      <c r="Q47" s="2" t="s">
        <v>132</v>
      </c>
      <c r="R47" s="2" t="s">
        <v>35</v>
      </c>
      <c r="S47" s="2" t="s">
        <v>143</v>
      </c>
      <c r="T47" s="2" t="s">
        <v>317</v>
      </c>
      <c r="U47" s="2" t="s">
        <v>319</v>
      </c>
      <c r="V47" s="2" t="s">
        <v>68</v>
      </c>
      <c r="W47" s="4">
        <f t="shared" si="0"/>
        <v>3</v>
      </c>
      <c r="X47" s="2" t="s">
        <v>80</v>
      </c>
      <c r="Y47" s="4">
        <f t="shared" si="1"/>
        <v>2</v>
      </c>
      <c r="Z47" s="5">
        <f t="shared" si="2"/>
        <v>2.5</v>
      </c>
      <c r="AA47" s="2" t="s">
        <v>38</v>
      </c>
      <c r="AB47" s="6">
        <f>INDEX('Reference sheet'!$B$1:$B$5,MATCH('Cleaned data'!AA47,'Reference sheet'!$A$1:$A$5,0))</f>
        <v>3</v>
      </c>
      <c r="AC47" s="2" t="s">
        <v>37</v>
      </c>
      <c r="AD47" s="6">
        <f>INDEX('Reference sheet'!$B$1:$B$5,MATCH('Cleaned data'!AC47,'Reference sheet'!$A$1:$A$5,0))</f>
        <v>1</v>
      </c>
      <c r="AE47" s="2" t="s">
        <v>38</v>
      </c>
      <c r="AF47" s="6">
        <f>INDEX('Reference sheet'!$B$1:$B$5,MATCH('Cleaned data'!AE47,'Reference sheet'!$A$1:$A$5,0))</f>
        <v>3</v>
      </c>
      <c r="AG47" s="2" t="s">
        <v>50</v>
      </c>
      <c r="AH47" s="2" t="s">
        <v>56</v>
      </c>
      <c r="AI47" s="2" t="s">
        <v>41</v>
      </c>
      <c r="AJ47" s="2" t="s">
        <v>28</v>
      </c>
      <c r="AK47" s="2" t="s">
        <v>52</v>
      </c>
    </row>
    <row r="48" spans="1:37" ht="16" x14ac:dyDescent="0.2">
      <c r="A48" s="1">
        <v>43941.736261574071</v>
      </c>
      <c r="B48" s="1">
        <v>43941.739629629628</v>
      </c>
      <c r="C48" s="2" t="s">
        <v>17</v>
      </c>
      <c r="D48" s="2"/>
      <c r="E48">
        <v>100</v>
      </c>
      <c r="F48">
        <v>290</v>
      </c>
      <c r="G48" s="2" t="s">
        <v>27</v>
      </c>
      <c r="H48" s="1">
        <v>43941.739633750003</v>
      </c>
      <c r="I48" s="2"/>
      <c r="J48">
        <v>13.08599853515625</v>
      </c>
      <c r="K48">
        <v>80.27508544921875</v>
      </c>
      <c r="L48" s="2" t="s">
        <v>29</v>
      </c>
      <c r="M48" s="2" t="s">
        <v>30</v>
      </c>
      <c r="N48" s="2" t="s">
        <v>43</v>
      </c>
      <c r="O48" s="2" t="s">
        <v>78</v>
      </c>
      <c r="P48" s="2" t="s">
        <v>33</v>
      </c>
      <c r="Q48" s="2" t="s">
        <v>101</v>
      </c>
      <c r="R48" s="2" t="s">
        <v>35</v>
      </c>
      <c r="S48" s="2" t="s">
        <v>143</v>
      </c>
      <c r="T48" s="2" t="s">
        <v>317</v>
      </c>
      <c r="U48" s="2" t="s">
        <v>319</v>
      </c>
      <c r="V48" s="2" t="s">
        <v>83</v>
      </c>
      <c r="W48" s="4">
        <f t="shared" si="0"/>
        <v>7</v>
      </c>
      <c r="X48" s="2" t="s">
        <v>75</v>
      </c>
      <c r="Y48" s="4">
        <f t="shared" si="1"/>
        <v>6</v>
      </c>
      <c r="Z48" s="5">
        <f t="shared" si="2"/>
        <v>6.5</v>
      </c>
      <c r="AA48" s="2" t="s">
        <v>63</v>
      </c>
      <c r="AB48" s="6">
        <f>INDEX('Reference sheet'!$B$1:$B$5,MATCH('Cleaned data'!AA48,'Reference sheet'!$A$1:$A$5,0))</f>
        <v>5</v>
      </c>
      <c r="AC48" s="2" t="s">
        <v>63</v>
      </c>
      <c r="AD48" s="6">
        <f>INDEX('Reference sheet'!$B$1:$B$5,MATCH('Cleaned data'!AC48,'Reference sheet'!$A$1:$A$5,0))</f>
        <v>5</v>
      </c>
      <c r="AE48" s="2" t="s">
        <v>63</v>
      </c>
      <c r="AF48" s="6">
        <f>INDEX('Reference sheet'!$B$1:$B$5,MATCH('Cleaned data'!AE48,'Reference sheet'!$A$1:$A$5,0))</f>
        <v>5</v>
      </c>
      <c r="AG48" s="2" t="s">
        <v>69</v>
      </c>
      <c r="AH48" s="2" t="s">
        <v>40</v>
      </c>
      <c r="AI48" s="2" t="s">
        <v>51</v>
      </c>
      <c r="AJ48" s="2" t="s">
        <v>28</v>
      </c>
      <c r="AK48" s="2" t="s">
        <v>70</v>
      </c>
    </row>
    <row r="49" spans="1:37" ht="16" x14ac:dyDescent="0.2">
      <c r="A49" s="1">
        <v>43941.738009259258</v>
      </c>
      <c r="B49" s="1">
        <v>43941.739768518521</v>
      </c>
      <c r="C49" s="2" t="s">
        <v>17</v>
      </c>
      <c r="D49" s="2"/>
      <c r="E49">
        <v>100</v>
      </c>
      <c r="F49">
        <v>152</v>
      </c>
      <c r="G49" s="2" t="s">
        <v>27</v>
      </c>
      <c r="H49" s="1">
        <v>43941.739781944445</v>
      </c>
      <c r="I49" s="2"/>
      <c r="J49">
        <v>38.34320068359375</v>
      </c>
      <c r="K49">
        <v>-0.4806976318359375</v>
      </c>
      <c r="L49" s="2" t="s">
        <v>29</v>
      </c>
      <c r="M49" s="2" t="s">
        <v>30</v>
      </c>
      <c r="N49" s="2" t="s">
        <v>43</v>
      </c>
      <c r="O49" s="2" t="s">
        <v>61</v>
      </c>
      <c r="P49" s="2" t="s">
        <v>33</v>
      </c>
      <c r="Q49" s="2" t="s">
        <v>46</v>
      </c>
      <c r="R49" s="2" t="s">
        <v>35</v>
      </c>
      <c r="S49" s="2" t="s">
        <v>143</v>
      </c>
      <c r="T49" s="2" t="s">
        <v>317</v>
      </c>
      <c r="U49" s="2" t="s">
        <v>319</v>
      </c>
      <c r="V49" s="2" t="s">
        <v>47</v>
      </c>
      <c r="W49" s="4">
        <f t="shared" si="0"/>
        <v>5</v>
      </c>
      <c r="X49" s="2" t="s">
        <v>75</v>
      </c>
      <c r="Y49" s="4">
        <f t="shared" si="1"/>
        <v>6</v>
      </c>
      <c r="Z49" s="5">
        <f t="shared" si="2"/>
        <v>5.5</v>
      </c>
      <c r="AA49" s="2" t="s">
        <v>49</v>
      </c>
      <c r="AB49" s="6">
        <f>INDEX('Reference sheet'!$B$1:$B$5,MATCH('Cleaned data'!AA49,'Reference sheet'!$A$1:$A$5,0))</f>
        <v>4</v>
      </c>
      <c r="AC49" s="2" t="s">
        <v>49</v>
      </c>
      <c r="AD49" s="6">
        <f>INDEX('Reference sheet'!$B$1:$B$5,MATCH('Cleaned data'!AC49,'Reference sheet'!$A$1:$A$5,0))</f>
        <v>4</v>
      </c>
      <c r="AE49" s="2" t="s">
        <v>63</v>
      </c>
      <c r="AF49" s="6">
        <f>INDEX('Reference sheet'!$B$1:$B$5,MATCH('Cleaned data'!AE49,'Reference sheet'!$A$1:$A$5,0))</f>
        <v>5</v>
      </c>
      <c r="AG49" s="2" t="s">
        <v>50</v>
      </c>
      <c r="AH49" s="2" t="s">
        <v>56</v>
      </c>
      <c r="AI49" s="2" t="s">
        <v>57</v>
      </c>
      <c r="AJ49" s="2" t="s">
        <v>28</v>
      </c>
      <c r="AK49" s="2" t="s">
        <v>97</v>
      </c>
    </row>
    <row r="50" spans="1:37" ht="16" x14ac:dyDescent="0.2">
      <c r="A50" s="1">
        <v>43941.740011574075</v>
      </c>
      <c r="B50" s="1">
        <v>43941.741550925923</v>
      </c>
      <c r="C50" s="2" t="s">
        <v>17</v>
      </c>
      <c r="D50" s="2"/>
      <c r="E50">
        <v>100</v>
      </c>
      <c r="F50">
        <v>133</v>
      </c>
      <c r="G50" s="2" t="s">
        <v>27</v>
      </c>
      <c r="H50" s="1">
        <v>43941.741563761578</v>
      </c>
      <c r="I50" s="2"/>
      <c r="J50">
        <v>44.493804931640625</v>
      </c>
      <c r="K50">
        <v>11.338699340820312</v>
      </c>
      <c r="L50" s="2" t="s">
        <v>29</v>
      </c>
      <c r="M50" s="2" t="s">
        <v>30</v>
      </c>
      <c r="N50" s="2" t="s">
        <v>43</v>
      </c>
      <c r="O50" s="2" t="s">
        <v>61</v>
      </c>
      <c r="P50" s="2" t="s">
        <v>33</v>
      </c>
      <c r="Q50" s="2" t="s">
        <v>46</v>
      </c>
      <c r="R50" s="2" t="s">
        <v>35</v>
      </c>
      <c r="S50" s="2" t="s">
        <v>143</v>
      </c>
      <c r="T50" s="2" t="s">
        <v>317</v>
      </c>
      <c r="U50" s="2" t="s">
        <v>319</v>
      </c>
      <c r="V50" s="2" t="s">
        <v>48</v>
      </c>
      <c r="W50" s="4">
        <f t="shared" si="0"/>
        <v>4</v>
      </c>
      <c r="X50" s="2" t="s">
        <v>68</v>
      </c>
      <c r="Y50" s="4">
        <f t="shared" si="1"/>
        <v>3</v>
      </c>
      <c r="Z50" s="5">
        <f t="shared" si="2"/>
        <v>3.5</v>
      </c>
      <c r="AA50" s="2" t="s">
        <v>49</v>
      </c>
      <c r="AB50" s="6">
        <f>INDEX('Reference sheet'!$B$1:$B$5,MATCH('Cleaned data'!AA50,'Reference sheet'!$A$1:$A$5,0))</f>
        <v>4</v>
      </c>
      <c r="AC50" s="2" t="s">
        <v>38</v>
      </c>
      <c r="AD50" s="6">
        <f>INDEX('Reference sheet'!$B$1:$B$5,MATCH('Cleaned data'!AC50,'Reference sheet'!$A$1:$A$5,0))</f>
        <v>3</v>
      </c>
      <c r="AE50" s="2" t="s">
        <v>49</v>
      </c>
      <c r="AF50" s="6">
        <f>INDEX('Reference sheet'!$B$1:$B$5,MATCH('Cleaned data'!AE50,'Reference sheet'!$A$1:$A$5,0))</f>
        <v>4</v>
      </c>
      <c r="AG50" s="2" t="s">
        <v>98</v>
      </c>
      <c r="AH50" s="2" t="s">
        <v>40</v>
      </c>
      <c r="AI50" s="2" t="s">
        <v>133</v>
      </c>
      <c r="AJ50" s="2" t="s">
        <v>28</v>
      </c>
      <c r="AK50" s="2" t="s">
        <v>77</v>
      </c>
    </row>
    <row r="51" spans="1:37" ht="16" x14ac:dyDescent="0.2">
      <c r="A51" s="1">
        <v>43941.755601851852</v>
      </c>
      <c r="B51" s="1">
        <v>43941.759513888886</v>
      </c>
      <c r="C51" s="2" t="s">
        <v>17</v>
      </c>
      <c r="D51" s="2"/>
      <c r="E51">
        <v>100</v>
      </c>
      <c r="F51">
        <v>337</v>
      </c>
      <c r="G51" s="2" t="s">
        <v>27</v>
      </c>
      <c r="H51" s="1">
        <v>43941.75951945602</v>
      </c>
      <c r="I51" s="2"/>
      <c r="J51">
        <v>28.633102416992188</v>
      </c>
      <c r="K51">
        <v>77.220703125</v>
      </c>
      <c r="L51" s="2" t="s">
        <v>29</v>
      </c>
      <c r="M51" s="2" t="s">
        <v>30</v>
      </c>
      <c r="N51" s="2" t="s">
        <v>43</v>
      </c>
      <c r="O51" s="2" t="s">
        <v>61</v>
      </c>
      <c r="P51" s="2" t="s">
        <v>86</v>
      </c>
      <c r="Q51" s="2" t="s">
        <v>91</v>
      </c>
      <c r="R51" s="2" t="s">
        <v>35</v>
      </c>
      <c r="S51" s="2" t="s">
        <v>143</v>
      </c>
      <c r="T51" s="2" t="s">
        <v>317</v>
      </c>
      <c r="U51" s="2" t="s">
        <v>319</v>
      </c>
      <c r="V51" s="2" t="s">
        <v>75</v>
      </c>
      <c r="W51" s="4">
        <f t="shared" si="0"/>
        <v>6</v>
      </c>
      <c r="X51" s="2" t="s">
        <v>75</v>
      </c>
      <c r="Y51" s="4">
        <f t="shared" si="1"/>
        <v>6</v>
      </c>
      <c r="Z51" s="5">
        <f t="shared" si="2"/>
        <v>6</v>
      </c>
      <c r="AA51" s="2" t="s">
        <v>49</v>
      </c>
      <c r="AB51" s="6">
        <f>INDEX('Reference sheet'!$B$1:$B$5,MATCH('Cleaned data'!AA51,'Reference sheet'!$A$1:$A$5,0))</f>
        <v>4</v>
      </c>
      <c r="AC51" s="2" t="s">
        <v>49</v>
      </c>
      <c r="AD51" s="6">
        <f>INDEX('Reference sheet'!$B$1:$B$5,MATCH('Cleaned data'!AC51,'Reference sheet'!$A$1:$A$5,0))</f>
        <v>4</v>
      </c>
      <c r="AE51" s="2" t="s">
        <v>49</v>
      </c>
      <c r="AF51" s="6">
        <f>INDEX('Reference sheet'!$B$1:$B$5,MATCH('Cleaned data'!AE51,'Reference sheet'!$A$1:$A$5,0))</f>
        <v>4</v>
      </c>
      <c r="AG51" s="2" t="s">
        <v>39</v>
      </c>
      <c r="AH51" s="2" t="s">
        <v>40</v>
      </c>
      <c r="AI51" s="2" t="s">
        <v>57</v>
      </c>
      <c r="AJ51" s="2" t="s">
        <v>28</v>
      </c>
      <c r="AK51" s="2" t="s">
        <v>70</v>
      </c>
    </row>
    <row r="52" spans="1:37" ht="16" x14ac:dyDescent="0.2">
      <c r="A52" s="1">
        <v>43941.758715277778</v>
      </c>
      <c r="B52" s="1">
        <v>43941.760011574072</v>
      </c>
      <c r="C52" s="2" t="s">
        <v>17</v>
      </c>
      <c r="D52" s="2"/>
      <c r="E52">
        <v>100</v>
      </c>
      <c r="F52">
        <v>112</v>
      </c>
      <c r="G52" s="2" t="s">
        <v>27</v>
      </c>
      <c r="H52" s="1">
        <v>43941.760019050926</v>
      </c>
      <c r="I52" s="2"/>
      <c r="J52">
        <v>40.969497680664062</v>
      </c>
      <c r="K52">
        <v>17.113006591796875</v>
      </c>
      <c r="L52" s="2" t="s">
        <v>29</v>
      </c>
      <c r="M52" s="2" t="s">
        <v>30</v>
      </c>
      <c r="N52" s="2" t="s">
        <v>43</v>
      </c>
      <c r="O52" s="2" t="s">
        <v>61</v>
      </c>
      <c r="P52" s="2" t="s">
        <v>33</v>
      </c>
      <c r="Q52" s="2" t="s">
        <v>74</v>
      </c>
      <c r="R52" s="2" t="s">
        <v>35</v>
      </c>
      <c r="S52" s="2" t="s">
        <v>143</v>
      </c>
      <c r="T52" s="2" t="s">
        <v>317</v>
      </c>
      <c r="U52" s="2" t="s">
        <v>319</v>
      </c>
      <c r="V52" s="2" t="s">
        <v>75</v>
      </c>
      <c r="W52" s="4">
        <f t="shared" si="0"/>
        <v>6</v>
      </c>
      <c r="X52" s="2" t="s">
        <v>75</v>
      </c>
      <c r="Y52" s="4">
        <f t="shared" si="1"/>
        <v>6</v>
      </c>
      <c r="Z52" s="5">
        <f t="shared" si="2"/>
        <v>6</v>
      </c>
      <c r="AA52" s="2" t="s">
        <v>63</v>
      </c>
      <c r="AB52" s="6">
        <f>INDEX('Reference sheet'!$B$1:$B$5,MATCH('Cleaned data'!AA52,'Reference sheet'!$A$1:$A$5,0))</f>
        <v>5</v>
      </c>
      <c r="AC52" s="2" t="s">
        <v>38</v>
      </c>
      <c r="AD52" s="6">
        <f>INDEX('Reference sheet'!$B$1:$B$5,MATCH('Cleaned data'!AC52,'Reference sheet'!$A$1:$A$5,0))</f>
        <v>3</v>
      </c>
      <c r="AE52" s="2" t="s">
        <v>49</v>
      </c>
      <c r="AF52" s="6">
        <f>INDEX('Reference sheet'!$B$1:$B$5,MATCH('Cleaned data'!AE52,'Reference sheet'!$A$1:$A$5,0))</f>
        <v>4</v>
      </c>
      <c r="AG52" s="2" t="s">
        <v>50</v>
      </c>
      <c r="AH52" s="2" t="s">
        <v>40</v>
      </c>
      <c r="AI52" s="2" t="s">
        <v>41</v>
      </c>
      <c r="AJ52" s="2" t="s">
        <v>28</v>
      </c>
      <c r="AK52" s="2" t="s">
        <v>52</v>
      </c>
    </row>
    <row r="53" spans="1:37" ht="16" x14ac:dyDescent="0.2">
      <c r="A53" s="1">
        <v>43941.761099537034</v>
      </c>
      <c r="B53" s="1">
        <v>43941.762858796297</v>
      </c>
      <c r="C53" s="2" t="s">
        <v>17</v>
      </c>
      <c r="D53" s="2"/>
      <c r="E53">
        <v>100</v>
      </c>
      <c r="F53">
        <v>151</v>
      </c>
      <c r="G53" s="2" t="s">
        <v>27</v>
      </c>
      <c r="H53" s="1">
        <v>43941.762864953707</v>
      </c>
      <c r="I53" s="2"/>
      <c r="J53">
        <v>-23.6300048828125</v>
      </c>
      <c r="K53">
        <v>-46.6322021484375</v>
      </c>
      <c r="L53" s="2" t="s">
        <v>29</v>
      </c>
      <c r="M53" s="2" t="s">
        <v>30</v>
      </c>
      <c r="N53" s="2" t="s">
        <v>43</v>
      </c>
      <c r="O53" s="2" t="s">
        <v>61</v>
      </c>
      <c r="P53" s="2" t="s">
        <v>33</v>
      </c>
      <c r="Q53" s="2" t="s">
        <v>74</v>
      </c>
      <c r="R53" s="2" t="s">
        <v>35</v>
      </c>
      <c r="S53" s="2" t="s">
        <v>143</v>
      </c>
      <c r="T53" s="2" t="s">
        <v>317</v>
      </c>
      <c r="U53" s="2" t="s">
        <v>319</v>
      </c>
      <c r="V53" s="2" t="s">
        <v>80</v>
      </c>
      <c r="W53" s="4">
        <f t="shared" si="0"/>
        <v>2</v>
      </c>
      <c r="X53" s="2" t="s">
        <v>36</v>
      </c>
      <c r="Y53" s="4">
        <f t="shared" si="1"/>
        <v>1</v>
      </c>
      <c r="Z53" s="5">
        <f t="shared" si="2"/>
        <v>1.5</v>
      </c>
      <c r="AA53" s="2" t="s">
        <v>37</v>
      </c>
      <c r="AB53" s="6">
        <f>INDEX('Reference sheet'!$B$1:$B$5,MATCH('Cleaned data'!AA53,'Reference sheet'!$A$1:$A$5,0))</f>
        <v>1</v>
      </c>
      <c r="AC53" s="2" t="s">
        <v>76</v>
      </c>
      <c r="AD53" s="6">
        <f>INDEX('Reference sheet'!$B$1:$B$5,MATCH('Cleaned data'!AC53,'Reference sheet'!$A$1:$A$5,0))</f>
        <v>2</v>
      </c>
      <c r="AE53" s="2" t="s">
        <v>49</v>
      </c>
      <c r="AF53" s="6">
        <f>INDEX('Reference sheet'!$B$1:$B$5,MATCH('Cleaned data'!AE53,'Reference sheet'!$A$1:$A$5,0))</f>
        <v>4</v>
      </c>
      <c r="AG53" s="2" t="s">
        <v>50</v>
      </c>
      <c r="AH53" s="2" t="s">
        <v>40</v>
      </c>
      <c r="AI53" s="2" t="s">
        <v>51</v>
      </c>
      <c r="AJ53" s="2" t="s">
        <v>28</v>
      </c>
      <c r="AK53" s="2" t="s">
        <v>77</v>
      </c>
    </row>
    <row r="54" spans="1:37" ht="16" x14ac:dyDescent="0.2">
      <c r="A54" s="1">
        <v>43941.762835648151</v>
      </c>
      <c r="B54" s="1">
        <v>43941.764884259261</v>
      </c>
      <c r="C54" s="2" t="s">
        <v>17</v>
      </c>
      <c r="D54" s="2"/>
      <c r="E54">
        <v>100</v>
      </c>
      <c r="F54">
        <v>176</v>
      </c>
      <c r="G54" s="2" t="s">
        <v>27</v>
      </c>
      <c r="H54" s="1">
        <v>43941.764896064815</v>
      </c>
      <c r="I54" s="2"/>
      <c r="J54">
        <v>49.4375</v>
      </c>
      <c r="K54">
        <v>7.761505126953125</v>
      </c>
      <c r="L54" s="2" t="s">
        <v>29</v>
      </c>
      <c r="M54" s="2" t="s">
        <v>30</v>
      </c>
      <c r="N54" s="2" t="s">
        <v>43</v>
      </c>
      <c r="O54" s="2" t="s">
        <v>61</v>
      </c>
      <c r="P54" s="2" t="s">
        <v>33</v>
      </c>
      <c r="Q54" s="2" t="s">
        <v>74</v>
      </c>
      <c r="R54" s="2" t="s">
        <v>35</v>
      </c>
      <c r="S54" s="2" t="s">
        <v>143</v>
      </c>
      <c r="T54" s="2" t="s">
        <v>317</v>
      </c>
      <c r="U54" s="2" t="s">
        <v>319</v>
      </c>
      <c r="V54" s="2" t="s">
        <v>75</v>
      </c>
      <c r="W54" s="4">
        <f t="shared" si="0"/>
        <v>6</v>
      </c>
      <c r="X54" s="2" t="s">
        <v>47</v>
      </c>
      <c r="Y54" s="4">
        <f t="shared" si="1"/>
        <v>5</v>
      </c>
      <c r="Z54" s="5">
        <f t="shared" si="2"/>
        <v>5.5</v>
      </c>
      <c r="AA54" s="2" t="s">
        <v>38</v>
      </c>
      <c r="AB54" s="6">
        <f>INDEX('Reference sheet'!$B$1:$B$5,MATCH('Cleaned data'!AA54,'Reference sheet'!$A$1:$A$5,0))</f>
        <v>3</v>
      </c>
      <c r="AC54" s="2" t="s">
        <v>37</v>
      </c>
      <c r="AD54" s="6">
        <f>INDEX('Reference sheet'!$B$1:$B$5,MATCH('Cleaned data'!AC54,'Reference sheet'!$A$1:$A$5,0))</f>
        <v>1</v>
      </c>
      <c r="AE54" s="2" t="s">
        <v>49</v>
      </c>
      <c r="AF54" s="6">
        <f>INDEX('Reference sheet'!$B$1:$B$5,MATCH('Cleaned data'!AE54,'Reference sheet'!$A$1:$A$5,0))</f>
        <v>4</v>
      </c>
      <c r="AG54" s="2" t="s">
        <v>50</v>
      </c>
      <c r="AH54" s="2" t="s">
        <v>40</v>
      </c>
      <c r="AI54" s="2" t="s">
        <v>51</v>
      </c>
      <c r="AJ54" s="2" t="s">
        <v>28</v>
      </c>
      <c r="AK54" s="2" t="s">
        <v>52</v>
      </c>
    </row>
    <row r="55" spans="1:37" ht="16" x14ac:dyDescent="0.2">
      <c r="A55" s="1">
        <v>43941.762199074074</v>
      </c>
      <c r="B55" s="1">
        <v>43941.769907407404</v>
      </c>
      <c r="C55" s="2" t="s">
        <v>17</v>
      </c>
      <c r="D55" s="2"/>
      <c r="E55">
        <v>100</v>
      </c>
      <c r="F55">
        <v>665</v>
      </c>
      <c r="G55" s="2" t="s">
        <v>27</v>
      </c>
      <c r="H55" s="1">
        <v>43941.769911597221</v>
      </c>
      <c r="I55" s="2"/>
      <c r="J55">
        <v>49.251495361328125</v>
      </c>
      <c r="K55">
        <v>-122.94129943847656</v>
      </c>
      <c r="L55" s="2" t="s">
        <v>29</v>
      </c>
      <c r="M55" s="2" t="s">
        <v>30</v>
      </c>
      <c r="N55" s="2" t="s">
        <v>43</v>
      </c>
      <c r="O55" s="2" t="s">
        <v>78</v>
      </c>
      <c r="P55" s="2" t="s">
        <v>33</v>
      </c>
      <c r="Q55" s="2" t="s">
        <v>74</v>
      </c>
      <c r="R55" s="2" t="s">
        <v>35</v>
      </c>
      <c r="S55" s="2" t="s">
        <v>143</v>
      </c>
      <c r="T55" s="2" t="s">
        <v>317</v>
      </c>
      <c r="U55" s="2" t="s">
        <v>319</v>
      </c>
      <c r="V55" s="2" t="s">
        <v>75</v>
      </c>
      <c r="W55" s="4">
        <f t="shared" si="0"/>
        <v>6</v>
      </c>
      <c r="X55" s="2" t="s">
        <v>47</v>
      </c>
      <c r="Y55" s="4">
        <f t="shared" si="1"/>
        <v>5</v>
      </c>
      <c r="Z55" s="5">
        <f t="shared" si="2"/>
        <v>5.5</v>
      </c>
      <c r="AA55" s="2" t="s">
        <v>76</v>
      </c>
      <c r="AB55" s="6">
        <f>INDEX('Reference sheet'!$B$1:$B$5,MATCH('Cleaned data'!AA55,'Reference sheet'!$A$1:$A$5,0))</f>
        <v>2</v>
      </c>
      <c r="AC55" s="2" t="s">
        <v>38</v>
      </c>
      <c r="AD55" s="6">
        <f>INDEX('Reference sheet'!$B$1:$B$5,MATCH('Cleaned data'!AC55,'Reference sheet'!$A$1:$A$5,0))</f>
        <v>3</v>
      </c>
      <c r="AE55" s="2" t="s">
        <v>49</v>
      </c>
      <c r="AF55" s="6">
        <f>INDEX('Reference sheet'!$B$1:$B$5,MATCH('Cleaned data'!AE55,'Reference sheet'!$A$1:$A$5,0))</f>
        <v>4</v>
      </c>
      <c r="AG55" s="2" t="s">
        <v>39</v>
      </c>
      <c r="AH55" s="2" t="s">
        <v>56</v>
      </c>
      <c r="AI55" s="2" t="s">
        <v>51</v>
      </c>
      <c r="AJ55" s="2" t="s">
        <v>28</v>
      </c>
      <c r="AK55" s="2" t="s">
        <v>70</v>
      </c>
    </row>
    <row r="56" spans="1:37" ht="16" x14ac:dyDescent="0.2">
      <c r="A56" s="1">
        <v>43941.803182870368</v>
      </c>
      <c r="B56" s="1">
        <v>43941.804282407407</v>
      </c>
      <c r="C56" s="2" t="s">
        <v>17</v>
      </c>
      <c r="D56" s="2"/>
      <c r="E56">
        <v>100</v>
      </c>
      <c r="F56">
        <v>94</v>
      </c>
      <c r="G56" s="2" t="s">
        <v>27</v>
      </c>
      <c r="H56" s="1">
        <v>43941.804291875</v>
      </c>
      <c r="I56" s="2"/>
      <c r="J56">
        <v>-19.897506713867188</v>
      </c>
      <c r="K56">
        <v>-43.962493896484375</v>
      </c>
      <c r="L56" s="2" t="s">
        <v>29</v>
      </c>
      <c r="M56" s="2" t="s">
        <v>30</v>
      </c>
      <c r="N56" s="2" t="s">
        <v>43</v>
      </c>
      <c r="O56" s="2" t="s">
        <v>78</v>
      </c>
      <c r="P56" s="2" t="s">
        <v>33</v>
      </c>
      <c r="Q56" s="2" t="s">
        <v>74</v>
      </c>
      <c r="R56" s="2" t="s">
        <v>35</v>
      </c>
      <c r="S56" s="2" t="s">
        <v>143</v>
      </c>
      <c r="T56" s="2" t="s">
        <v>317</v>
      </c>
      <c r="U56" s="2" t="s">
        <v>319</v>
      </c>
      <c r="V56" s="2" t="s">
        <v>80</v>
      </c>
      <c r="W56" s="4">
        <f t="shared" ref="W56:W100" si="3">IF(V56="Completely disagree",1,IF(V56="Disagree",2,IF(V56="Slightly disagree",3,IF(V56="Neither agree nor disagree",4,IF(V56="Slightly agree",5,IF(V56="Agree",6,IF(V56="Completely Agree",7," ")))))))</f>
        <v>2</v>
      </c>
      <c r="X56" s="2" t="s">
        <v>36</v>
      </c>
      <c r="Y56" s="4">
        <f t="shared" ref="Y56:Y100" si="4">IF(X56="Completely disagree",1,IF(X56="Disagree",2,IF(X56="Slightly disagree",3,IF(X56="Neither agree nor disagree",4,IF(X56="Slightly agree",5,IF(X56="Agree",6,IF(X56="Completely Agree",7," ")))))))</f>
        <v>1</v>
      </c>
      <c r="Z56" s="5">
        <f t="shared" ref="Z56:Z100" si="5">(W56+Y56)/2</f>
        <v>1.5</v>
      </c>
      <c r="AA56" s="2" t="s">
        <v>38</v>
      </c>
      <c r="AB56" s="6">
        <f>INDEX('Reference sheet'!$B$1:$B$5,MATCH('Cleaned data'!AA56,'Reference sheet'!$A$1:$A$5,0))</f>
        <v>3</v>
      </c>
      <c r="AC56" s="2" t="s">
        <v>76</v>
      </c>
      <c r="AD56" s="6">
        <f>INDEX('Reference sheet'!$B$1:$B$5,MATCH('Cleaned data'!AC56,'Reference sheet'!$A$1:$A$5,0))</f>
        <v>2</v>
      </c>
      <c r="AE56" s="2" t="s">
        <v>49</v>
      </c>
      <c r="AF56" s="6">
        <f>INDEX('Reference sheet'!$B$1:$B$5,MATCH('Cleaned data'!AE56,'Reference sheet'!$A$1:$A$5,0))</f>
        <v>4</v>
      </c>
      <c r="AG56" s="2" t="s">
        <v>39</v>
      </c>
      <c r="AH56" s="2" t="s">
        <v>56</v>
      </c>
      <c r="AI56" s="2" t="s">
        <v>51</v>
      </c>
      <c r="AJ56" s="2" t="s">
        <v>28</v>
      </c>
      <c r="AK56" s="2" t="s">
        <v>70</v>
      </c>
    </row>
    <row r="57" spans="1:37" ht="16" x14ac:dyDescent="0.2">
      <c r="A57" s="1">
        <v>43942.110185185185</v>
      </c>
      <c r="B57" s="1">
        <v>43942.111666666664</v>
      </c>
      <c r="C57" s="2" t="s">
        <v>17</v>
      </c>
      <c r="D57" s="2"/>
      <c r="E57">
        <v>100</v>
      </c>
      <c r="F57">
        <v>128</v>
      </c>
      <c r="G57" s="2" t="s">
        <v>27</v>
      </c>
      <c r="H57" s="1">
        <v>43942.111681284725</v>
      </c>
      <c r="I57" s="2"/>
      <c r="J57">
        <v>42.68780517578125</v>
      </c>
      <c r="K57">
        <v>-73.638298034667969</v>
      </c>
      <c r="L57" s="2" t="s">
        <v>29</v>
      </c>
      <c r="M57" s="2" t="s">
        <v>30</v>
      </c>
      <c r="N57" s="2" t="s">
        <v>136</v>
      </c>
      <c r="O57" s="2" t="s">
        <v>65</v>
      </c>
      <c r="P57" s="2" t="s">
        <v>137</v>
      </c>
      <c r="Q57" s="2" t="s">
        <v>138</v>
      </c>
      <c r="R57" s="2" t="s">
        <v>35</v>
      </c>
      <c r="S57" s="2" t="s">
        <v>143</v>
      </c>
      <c r="T57" s="2" t="s">
        <v>317</v>
      </c>
      <c r="U57" s="2" t="s">
        <v>319</v>
      </c>
      <c r="V57" s="2" t="s">
        <v>75</v>
      </c>
      <c r="W57" s="4">
        <f t="shared" si="3"/>
        <v>6</v>
      </c>
      <c r="X57" s="2" t="s">
        <v>75</v>
      </c>
      <c r="Y57" s="4">
        <f t="shared" si="4"/>
        <v>6</v>
      </c>
      <c r="Z57" s="5">
        <f t="shared" si="5"/>
        <v>6</v>
      </c>
      <c r="AA57" s="2" t="s">
        <v>37</v>
      </c>
      <c r="AB57" s="6">
        <f>INDEX('Reference sheet'!$B$1:$B$5,MATCH('Cleaned data'!AA57,'Reference sheet'!$A$1:$A$5,0))</f>
        <v>1</v>
      </c>
      <c r="AC57" s="2" t="s">
        <v>76</v>
      </c>
      <c r="AD57" s="6">
        <f>INDEX('Reference sheet'!$B$1:$B$5,MATCH('Cleaned data'!AC57,'Reference sheet'!$A$1:$A$5,0))</f>
        <v>2</v>
      </c>
      <c r="AE57" s="2" t="s">
        <v>49</v>
      </c>
      <c r="AF57" s="6">
        <f>INDEX('Reference sheet'!$B$1:$B$5,MATCH('Cleaned data'!AE57,'Reference sheet'!$A$1:$A$5,0))</f>
        <v>4</v>
      </c>
      <c r="AG57" s="2" t="s">
        <v>50</v>
      </c>
      <c r="AH57" s="2" t="s">
        <v>40</v>
      </c>
      <c r="AI57" s="2" t="s">
        <v>51</v>
      </c>
      <c r="AJ57" s="2" t="s">
        <v>28</v>
      </c>
      <c r="AK57" s="2" t="s">
        <v>52</v>
      </c>
    </row>
    <row r="58" spans="1:37" ht="16" x14ac:dyDescent="0.2">
      <c r="A58" s="1">
        <v>43942.610914351855</v>
      </c>
      <c r="B58" s="1">
        <v>43942.613749999997</v>
      </c>
      <c r="C58" s="2" t="s">
        <v>17</v>
      </c>
      <c r="D58" s="2"/>
      <c r="E58">
        <v>100</v>
      </c>
      <c r="F58">
        <v>245</v>
      </c>
      <c r="G58" s="2" t="s">
        <v>27</v>
      </c>
      <c r="H58" s="1">
        <v>43942.61375650463</v>
      </c>
      <c r="I58" s="2"/>
      <c r="J58">
        <v>52.363998413085938</v>
      </c>
      <c r="K58">
        <v>4.89129638671875</v>
      </c>
      <c r="L58" s="2" t="s">
        <v>29</v>
      </c>
      <c r="M58" s="2" t="s">
        <v>30</v>
      </c>
      <c r="N58" s="2" t="s">
        <v>136</v>
      </c>
      <c r="O58" s="2" t="s">
        <v>65</v>
      </c>
      <c r="P58" s="2" t="s">
        <v>137</v>
      </c>
      <c r="Q58" s="2" t="s">
        <v>141</v>
      </c>
      <c r="R58" s="2" t="s">
        <v>35</v>
      </c>
      <c r="S58" s="2" t="s">
        <v>143</v>
      </c>
      <c r="T58" s="2" t="s">
        <v>317</v>
      </c>
      <c r="U58" s="2" t="s">
        <v>319</v>
      </c>
      <c r="V58" s="2" t="s">
        <v>80</v>
      </c>
      <c r="W58" s="4">
        <f t="shared" si="3"/>
        <v>2</v>
      </c>
      <c r="X58" s="2" t="s">
        <v>36</v>
      </c>
      <c r="Y58" s="4">
        <f t="shared" si="4"/>
        <v>1</v>
      </c>
      <c r="Z58" s="5">
        <f t="shared" si="5"/>
        <v>1.5</v>
      </c>
      <c r="AA58" s="2" t="s">
        <v>76</v>
      </c>
      <c r="AB58" s="6">
        <f>INDEX('Reference sheet'!$B$1:$B$5,MATCH('Cleaned data'!AA58,'Reference sheet'!$A$1:$A$5,0))</f>
        <v>2</v>
      </c>
      <c r="AC58" s="2" t="s">
        <v>76</v>
      </c>
      <c r="AD58" s="6">
        <f>INDEX('Reference sheet'!$B$1:$B$5,MATCH('Cleaned data'!AC58,'Reference sheet'!$A$1:$A$5,0))</f>
        <v>2</v>
      </c>
      <c r="AE58" s="2" t="s">
        <v>37</v>
      </c>
      <c r="AF58" s="6">
        <f>INDEX('Reference sheet'!$B$1:$B$5,MATCH('Cleaned data'!AE58,'Reference sheet'!$A$1:$A$5,0))</f>
        <v>1</v>
      </c>
      <c r="AG58" s="2" t="s">
        <v>50</v>
      </c>
      <c r="AH58" s="2" t="s">
        <v>56</v>
      </c>
      <c r="AI58" s="2" t="s">
        <v>41</v>
      </c>
      <c r="AJ58" s="2" t="s">
        <v>28</v>
      </c>
      <c r="AK58" s="2" t="s">
        <v>70</v>
      </c>
    </row>
    <row r="59" spans="1:37" ht="16" x14ac:dyDescent="0.2">
      <c r="A59" s="1">
        <v>43943.522731481484</v>
      </c>
      <c r="B59" s="1">
        <v>43943.527743055558</v>
      </c>
      <c r="C59" s="2" t="s">
        <v>17</v>
      </c>
      <c r="D59" s="2"/>
      <c r="E59">
        <v>100</v>
      </c>
      <c r="F59">
        <v>433</v>
      </c>
      <c r="G59" s="2" t="s">
        <v>27</v>
      </c>
      <c r="H59" s="1">
        <v>43943.527758912038</v>
      </c>
      <c r="I59" s="2"/>
      <c r="J59">
        <v>24.146896362304688</v>
      </c>
      <c r="K59">
        <v>120.68389892578125</v>
      </c>
      <c r="L59" s="2" t="s">
        <v>29</v>
      </c>
      <c r="M59" s="2" t="s">
        <v>30</v>
      </c>
      <c r="N59" s="2" t="s">
        <v>43</v>
      </c>
      <c r="O59" s="2" t="s">
        <v>78</v>
      </c>
      <c r="P59" s="2" t="s">
        <v>33</v>
      </c>
      <c r="Q59" s="2" t="s">
        <v>55</v>
      </c>
      <c r="R59" s="2" t="s">
        <v>35</v>
      </c>
      <c r="S59" s="2" t="s">
        <v>143</v>
      </c>
      <c r="T59" s="2" t="s">
        <v>317</v>
      </c>
      <c r="U59" s="2" t="s">
        <v>319</v>
      </c>
      <c r="V59" s="2" t="s">
        <v>80</v>
      </c>
      <c r="W59" s="4">
        <f t="shared" si="3"/>
        <v>2</v>
      </c>
      <c r="X59" s="2" t="s">
        <v>36</v>
      </c>
      <c r="Y59" s="4">
        <f t="shared" si="4"/>
        <v>1</v>
      </c>
      <c r="Z59" s="5">
        <f t="shared" si="5"/>
        <v>1.5</v>
      </c>
      <c r="AA59" s="2" t="s">
        <v>37</v>
      </c>
      <c r="AB59" s="6">
        <f>INDEX('Reference sheet'!$B$1:$B$5,MATCH('Cleaned data'!AA59,'Reference sheet'!$A$1:$A$5,0))</f>
        <v>1</v>
      </c>
      <c r="AC59" s="2" t="s">
        <v>37</v>
      </c>
      <c r="AD59" s="6">
        <f>INDEX('Reference sheet'!$B$1:$B$5,MATCH('Cleaned data'!AC59,'Reference sheet'!$A$1:$A$5,0))</f>
        <v>1</v>
      </c>
      <c r="AE59" s="2" t="s">
        <v>49</v>
      </c>
      <c r="AF59" s="6">
        <f>INDEX('Reference sheet'!$B$1:$B$5,MATCH('Cleaned data'!AE59,'Reference sheet'!$A$1:$A$5,0))</f>
        <v>4</v>
      </c>
      <c r="AG59" s="2" t="s">
        <v>50</v>
      </c>
      <c r="AH59" s="2" t="s">
        <v>40</v>
      </c>
      <c r="AI59" s="2" t="s">
        <v>51</v>
      </c>
      <c r="AJ59" s="2" t="s">
        <v>28</v>
      </c>
      <c r="AK59" s="2" t="s">
        <v>52</v>
      </c>
    </row>
    <row r="60" spans="1:37" ht="16" x14ac:dyDescent="0.2">
      <c r="A60" s="1">
        <v>43944.860798611109</v>
      </c>
      <c r="B60" s="1">
        <v>43944.861550925925</v>
      </c>
      <c r="C60" s="2" t="s">
        <v>17</v>
      </c>
      <c r="D60" s="2"/>
      <c r="E60">
        <v>100</v>
      </c>
      <c r="F60">
        <v>65</v>
      </c>
      <c r="G60" s="2" t="s">
        <v>27</v>
      </c>
      <c r="H60" s="1">
        <v>43944.861564583334</v>
      </c>
      <c r="I60" s="2"/>
      <c r="J60">
        <v>45.560699462890625</v>
      </c>
      <c r="K60">
        <v>-73.653099060058594</v>
      </c>
      <c r="L60" s="2" t="s">
        <v>29</v>
      </c>
      <c r="M60" s="2" t="s">
        <v>30</v>
      </c>
      <c r="N60" s="2" t="s">
        <v>43</v>
      </c>
      <c r="O60" s="2" t="s">
        <v>61</v>
      </c>
      <c r="P60" s="2" t="s">
        <v>66</v>
      </c>
      <c r="Q60" s="2" t="s">
        <v>67</v>
      </c>
      <c r="R60" s="2" t="s">
        <v>35</v>
      </c>
      <c r="S60" s="2" t="s">
        <v>143</v>
      </c>
      <c r="T60" s="2" t="s">
        <v>317</v>
      </c>
      <c r="U60" s="2" t="s">
        <v>319</v>
      </c>
      <c r="V60" s="2" t="s">
        <v>80</v>
      </c>
      <c r="W60" s="4">
        <f t="shared" si="3"/>
        <v>2</v>
      </c>
      <c r="X60" s="2" t="s">
        <v>80</v>
      </c>
      <c r="Y60" s="4">
        <f t="shared" si="4"/>
        <v>2</v>
      </c>
      <c r="Z60" s="5">
        <f t="shared" si="5"/>
        <v>2</v>
      </c>
      <c r="AA60" s="2" t="s">
        <v>38</v>
      </c>
      <c r="AB60" s="6">
        <f>INDEX('Reference sheet'!$B$1:$B$5,MATCH('Cleaned data'!AA60,'Reference sheet'!$A$1:$A$5,0))</f>
        <v>3</v>
      </c>
      <c r="AC60" s="2" t="s">
        <v>76</v>
      </c>
      <c r="AD60" s="6">
        <f>INDEX('Reference sheet'!$B$1:$B$5,MATCH('Cleaned data'!AC60,'Reference sheet'!$A$1:$A$5,0))</f>
        <v>2</v>
      </c>
      <c r="AE60" s="2" t="s">
        <v>63</v>
      </c>
      <c r="AF60" s="6">
        <f>INDEX('Reference sheet'!$B$1:$B$5,MATCH('Cleaned data'!AE60,'Reference sheet'!$A$1:$A$5,0))</f>
        <v>5</v>
      </c>
      <c r="AG60" s="2" t="s">
        <v>50</v>
      </c>
      <c r="AH60" s="2" t="s">
        <v>56</v>
      </c>
      <c r="AI60" s="2" t="s">
        <v>41</v>
      </c>
      <c r="AJ60" s="2" t="s">
        <v>28</v>
      </c>
      <c r="AK60" s="2" t="s">
        <v>52</v>
      </c>
    </row>
    <row r="61" spans="1:37" ht="16" x14ac:dyDescent="0.2">
      <c r="A61" s="1">
        <v>43938.452928240738</v>
      </c>
      <c r="B61" s="1">
        <v>43938.454155092593</v>
      </c>
      <c r="C61" s="2" t="s">
        <v>17</v>
      </c>
      <c r="D61" s="2"/>
      <c r="E61">
        <v>100</v>
      </c>
      <c r="F61">
        <v>105</v>
      </c>
      <c r="G61" s="2" t="s">
        <v>27</v>
      </c>
      <c r="H61" s="1">
        <v>43938.454161562498</v>
      </c>
      <c r="I61" s="2"/>
      <c r="J61">
        <v>51.577896118164062</v>
      </c>
      <c r="K61">
        <v>5.0746002197265625</v>
      </c>
      <c r="L61" s="2" t="s">
        <v>29</v>
      </c>
      <c r="M61" s="2" t="s">
        <v>30</v>
      </c>
      <c r="N61" s="2" t="s">
        <v>43</v>
      </c>
      <c r="O61" s="2" t="s">
        <v>61</v>
      </c>
      <c r="P61" s="2" t="s">
        <v>33</v>
      </c>
      <c r="Q61" s="2" t="s">
        <v>46</v>
      </c>
      <c r="R61" s="2" t="s">
        <v>62</v>
      </c>
      <c r="S61" s="2" t="s">
        <v>212</v>
      </c>
      <c r="T61" s="2" t="s">
        <v>317</v>
      </c>
      <c r="U61" s="2" t="s">
        <v>320</v>
      </c>
      <c r="V61" s="2" t="s">
        <v>68</v>
      </c>
      <c r="W61" s="4">
        <f t="shared" si="3"/>
        <v>3</v>
      </c>
      <c r="X61" s="2" t="s">
        <v>68</v>
      </c>
      <c r="Y61" s="4">
        <f t="shared" si="4"/>
        <v>3</v>
      </c>
      <c r="Z61" s="5">
        <f t="shared" si="5"/>
        <v>3</v>
      </c>
      <c r="AA61" s="2" t="s">
        <v>37</v>
      </c>
      <c r="AB61" s="6">
        <f>INDEX('Reference sheet'!$B$1:$B$5,MATCH('Cleaned data'!AA61,'Reference sheet'!$A$1:$A$5,0))</f>
        <v>1</v>
      </c>
      <c r="AC61" s="2" t="s">
        <v>38</v>
      </c>
      <c r="AD61" s="6">
        <f>INDEX('Reference sheet'!$B$1:$B$5,MATCH('Cleaned data'!AC61,'Reference sheet'!$A$1:$A$5,0))</f>
        <v>3</v>
      </c>
      <c r="AE61" s="2" t="s">
        <v>49</v>
      </c>
      <c r="AF61" s="6">
        <f>INDEX('Reference sheet'!$B$1:$B$5,MATCH('Cleaned data'!AE61,'Reference sheet'!$A$1:$A$5,0))</f>
        <v>4</v>
      </c>
      <c r="AG61" s="2" t="s">
        <v>50</v>
      </c>
      <c r="AH61" s="2" t="s">
        <v>56</v>
      </c>
      <c r="AI61" s="2" t="s">
        <v>51</v>
      </c>
      <c r="AJ61" s="2" t="s">
        <v>28</v>
      </c>
      <c r="AK61" s="2" t="s">
        <v>52</v>
      </c>
    </row>
    <row r="62" spans="1:37" ht="16" x14ac:dyDescent="0.2">
      <c r="A62" s="1">
        <v>43940.474942129629</v>
      </c>
      <c r="B62" s="1">
        <v>43940.475208333337</v>
      </c>
      <c r="C62" s="2" t="s">
        <v>17</v>
      </c>
      <c r="D62" s="2"/>
      <c r="E62">
        <v>100</v>
      </c>
      <c r="F62">
        <v>22</v>
      </c>
      <c r="G62" s="2" t="s">
        <v>27</v>
      </c>
      <c r="H62" s="1">
        <v>43940.475212800928</v>
      </c>
      <c r="I62" s="2"/>
      <c r="J62">
        <v>52.310897827148438</v>
      </c>
      <c r="K62">
        <v>4.9452972412109375</v>
      </c>
      <c r="L62" s="2" t="s">
        <v>29</v>
      </c>
      <c r="M62" s="2" t="s">
        <v>30</v>
      </c>
      <c r="N62" s="2" t="s">
        <v>64</v>
      </c>
      <c r="O62" s="2" t="s">
        <v>123</v>
      </c>
      <c r="P62" s="2" t="s">
        <v>66</v>
      </c>
      <c r="Q62" s="2" t="s">
        <v>67</v>
      </c>
      <c r="R62" s="2" t="s">
        <v>62</v>
      </c>
      <c r="S62" s="2" t="s">
        <v>212</v>
      </c>
      <c r="T62" s="2" t="s">
        <v>317</v>
      </c>
      <c r="U62" s="2" t="s">
        <v>320</v>
      </c>
      <c r="V62" s="2" t="s">
        <v>47</v>
      </c>
      <c r="W62" s="4">
        <f t="shared" si="3"/>
        <v>5</v>
      </c>
      <c r="X62" s="2" t="s">
        <v>48</v>
      </c>
      <c r="Y62" s="4">
        <f t="shared" si="4"/>
        <v>4</v>
      </c>
      <c r="Z62" s="5">
        <f t="shared" si="5"/>
        <v>4.5</v>
      </c>
      <c r="AA62" s="2" t="s">
        <v>38</v>
      </c>
      <c r="AB62" s="6">
        <f>INDEX('Reference sheet'!$B$1:$B$5,MATCH('Cleaned data'!AA62,'Reference sheet'!$A$1:$A$5,0))</f>
        <v>3</v>
      </c>
      <c r="AC62" s="2" t="s">
        <v>38</v>
      </c>
      <c r="AD62" s="6">
        <f>INDEX('Reference sheet'!$B$1:$B$5,MATCH('Cleaned data'!AC62,'Reference sheet'!$A$1:$A$5,0))</f>
        <v>3</v>
      </c>
      <c r="AE62" s="2" t="s">
        <v>49</v>
      </c>
      <c r="AF62" s="6">
        <f>INDEX('Reference sheet'!$B$1:$B$5,MATCH('Cleaned data'!AE62,'Reference sheet'!$A$1:$A$5,0))</f>
        <v>4</v>
      </c>
      <c r="AG62" s="2" t="s">
        <v>50</v>
      </c>
      <c r="AH62" s="2" t="s">
        <v>40</v>
      </c>
      <c r="AI62" s="2" t="s">
        <v>51</v>
      </c>
      <c r="AJ62" s="2" t="s">
        <v>28</v>
      </c>
      <c r="AK62" s="2" t="s">
        <v>77</v>
      </c>
    </row>
    <row r="63" spans="1:37" ht="16" x14ac:dyDescent="0.2">
      <c r="A63" s="1">
        <v>43940.832939814813</v>
      </c>
      <c r="B63" s="1">
        <v>43940.833495370367</v>
      </c>
      <c r="C63" s="2" t="s">
        <v>17</v>
      </c>
      <c r="D63" s="2"/>
      <c r="E63">
        <v>100</v>
      </c>
      <c r="F63">
        <v>48</v>
      </c>
      <c r="G63" s="2" t="s">
        <v>27</v>
      </c>
      <c r="H63" s="1">
        <v>43940.8335031713</v>
      </c>
      <c r="I63" s="2"/>
      <c r="J63">
        <v>51.577896118164062</v>
      </c>
      <c r="K63">
        <v>5.0746002197265625</v>
      </c>
      <c r="L63" s="2" t="s">
        <v>29</v>
      </c>
      <c r="M63" s="2" t="s">
        <v>30</v>
      </c>
      <c r="N63" s="2" t="s">
        <v>43</v>
      </c>
      <c r="O63" s="2" t="s">
        <v>78</v>
      </c>
      <c r="P63" s="2" t="s">
        <v>33</v>
      </c>
      <c r="Q63" s="2" t="s">
        <v>46</v>
      </c>
      <c r="R63" s="2" t="s">
        <v>62</v>
      </c>
      <c r="S63" s="2" t="s">
        <v>212</v>
      </c>
      <c r="T63" s="2" t="s">
        <v>317</v>
      </c>
      <c r="U63" s="2" t="s">
        <v>320</v>
      </c>
      <c r="V63" s="2" t="s">
        <v>68</v>
      </c>
      <c r="W63" s="4">
        <f t="shared" si="3"/>
        <v>3</v>
      </c>
      <c r="X63" s="2" t="s">
        <v>80</v>
      </c>
      <c r="Y63" s="4">
        <f t="shared" si="4"/>
        <v>2</v>
      </c>
      <c r="Z63" s="5">
        <f t="shared" si="5"/>
        <v>2.5</v>
      </c>
      <c r="AA63" s="2" t="s">
        <v>37</v>
      </c>
      <c r="AB63" s="6">
        <f>INDEX('Reference sheet'!$B$1:$B$5,MATCH('Cleaned data'!AA63,'Reference sheet'!$A$1:$A$5,0))</f>
        <v>1</v>
      </c>
      <c r="AC63" s="2" t="s">
        <v>38</v>
      </c>
      <c r="AD63" s="6">
        <f>INDEX('Reference sheet'!$B$1:$B$5,MATCH('Cleaned data'!AC63,'Reference sheet'!$A$1:$A$5,0))</f>
        <v>3</v>
      </c>
      <c r="AE63" s="2" t="s">
        <v>38</v>
      </c>
      <c r="AF63" s="6">
        <f>INDEX('Reference sheet'!$B$1:$B$5,MATCH('Cleaned data'!AE63,'Reference sheet'!$A$1:$A$5,0))</f>
        <v>3</v>
      </c>
      <c r="AG63" s="2" t="s">
        <v>50</v>
      </c>
      <c r="AH63" s="2" t="s">
        <v>56</v>
      </c>
      <c r="AI63" s="2" t="s">
        <v>51</v>
      </c>
      <c r="AJ63" s="2" t="s">
        <v>28</v>
      </c>
      <c r="AK63" s="2" t="s">
        <v>52</v>
      </c>
    </row>
    <row r="64" spans="1:37" ht="16" x14ac:dyDescent="0.2">
      <c r="A64" s="1">
        <v>43940.889317129629</v>
      </c>
      <c r="B64" s="1">
        <v>43940.89230324074</v>
      </c>
      <c r="C64" s="2" t="s">
        <v>17</v>
      </c>
      <c r="D64" s="2"/>
      <c r="E64">
        <v>100</v>
      </c>
      <c r="F64">
        <v>257</v>
      </c>
      <c r="G64" s="2" t="s">
        <v>27</v>
      </c>
      <c r="H64" s="1">
        <v>43940.892308923612</v>
      </c>
      <c r="I64" s="2"/>
      <c r="J64">
        <v>51.8280029296875</v>
      </c>
      <c r="K64">
        <v>8.15289306640625</v>
      </c>
      <c r="L64" s="2" t="s">
        <v>29</v>
      </c>
      <c r="M64" s="2" t="s">
        <v>30</v>
      </c>
      <c r="N64" s="2" t="s">
        <v>146</v>
      </c>
      <c r="O64" s="2" t="s">
        <v>65</v>
      </c>
      <c r="P64" s="2" t="s">
        <v>147</v>
      </c>
      <c r="Q64" s="2" t="s">
        <v>116</v>
      </c>
      <c r="R64" s="2" t="s">
        <v>62</v>
      </c>
      <c r="S64" s="2" t="s">
        <v>212</v>
      </c>
      <c r="T64" s="2" t="s">
        <v>317</v>
      </c>
      <c r="U64" s="2" t="s">
        <v>320</v>
      </c>
      <c r="V64" s="2" t="s">
        <v>68</v>
      </c>
      <c r="W64" s="4">
        <f t="shared" si="3"/>
        <v>3</v>
      </c>
      <c r="X64" s="2" t="s">
        <v>48</v>
      </c>
      <c r="Y64" s="4">
        <f t="shared" si="4"/>
        <v>4</v>
      </c>
      <c r="Z64" s="5">
        <f t="shared" si="5"/>
        <v>3.5</v>
      </c>
      <c r="AA64" s="2" t="s">
        <v>37</v>
      </c>
      <c r="AB64" s="6">
        <f>INDEX('Reference sheet'!$B$1:$B$5,MATCH('Cleaned data'!AA64,'Reference sheet'!$A$1:$A$5,0))</f>
        <v>1</v>
      </c>
      <c r="AC64" s="2" t="s">
        <v>76</v>
      </c>
      <c r="AD64" s="6">
        <f>INDEX('Reference sheet'!$B$1:$B$5,MATCH('Cleaned data'!AC64,'Reference sheet'!$A$1:$A$5,0))</f>
        <v>2</v>
      </c>
      <c r="AE64" s="2" t="s">
        <v>76</v>
      </c>
      <c r="AF64" s="6">
        <f>INDEX('Reference sheet'!$B$1:$B$5,MATCH('Cleaned data'!AE64,'Reference sheet'!$A$1:$A$5,0))</f>
        <v>2</v>
      </c>
      <c r="AG64" s="2" t="s">
        <v>113</v>
      </c>
      <c r="AH64" s="2" t="s">
        <v>56</v>
      </c>
      <c r="AI64" s="2" t="s">
        <v>41</v>
      </c>
      <c r="AJ64" s="2" t="s">
        <v>28</v>
      </c>
      <c r="AK64" s="2" t="s">
        <v>58</v>
      </c>
    </row>
    <row r="65" spans="1:37" ht="16" x14ac:dyDescent="0.2">
      <c r="A65" s="1">
        <v>43941.517592592594</v>
      </c>
      <c r="B65" s="1">
        <v>43941.518472222226</v>
      </c>
      <c r="C65" s="2" t="s">
        <v>17</v>
      </c>
      <c r="D65" s="2"/>
      <c r="E65">
        <v>100</v>
      </c>
      <c r="F65">
        <v>75</v>
      </c>
      <c r="G65" s="2" t="s">
        <v>27</v>
      </c>
      <c r="H65" s="1">
        <v>43941.518477939811</v>
      </c>
      <c r="I65" s="2"/>
      <c r="J65">
        <v>3.0500030517578125</v>
      </c>
      <c r="K65">
        <v>101.76669311523438</v>
      </c>
      <c r="L65" s="2" t="s">
        <v>29</v>
      </c>
      <c r="M65" s="2" t="s">
        <v>30</v>
      </c>
      <c r="N65" s="2" t="s">
        <v>43</v>
      </c>
      <c r="O65" s="2" t="s">
        <v>78</v>
      </c>
      <c r="P65" s="2" t="s">
        <v>33</v>
      </c>
      <c r="Q65" s="2" t="s">
        <v>46</v>
      </c>
      <c r="R65" s="2" t="s">
        <v>62</v>
      </c>
      <c r="S65" s="2" t="s">
        <v>212</v>
      </c>
      <c r="T65" s="2" t="s">
        <v>317</v>
      </c>
      <c r="U65" s="2" t="s">
        <v>320</v>
      </c>
      <c r="V65" s="2" t="s">
        <v>48</v>
      </c>
      <c r="W65" s="4">
        <f t="shared" si="3"/>
        <v>4</v>
      </c>
      <c r="X65" s="2" t="s">
        <v>68</v>
      </c>
      <c r="Y65" s="4">
        <f t="shared" si="4"/>
        <v>3</v>
      </c>
      <c r="Z65" s="5">
        <f t="shared" si="5"/>
        <v>3.5</v>
      </c>
      <c r="AA65" s="2" t="s">
        <v>38</v>
      </c>
      <c r="AB65" s="6">
        <f>INDEX('Reference sheet'!$B$1:$B$5,MATCH('Cleaned data'!AA65,'Reference sheet'!$A$1:$A$5,0))</f>
        <v>3</v>
      </c>
      <c r="AC65" s="2" t="s">
        <v>76</v>
      </c>
      <c r="AD65" s="6">
        <f>INDEX('Reference sheet'!$B$1:$B$5,MATCH('Cleaned data'!AC65,'Reference sheet'!$A$1:$A$5,0))</f>
        <v>2</v>
      </c>
      <c r="AE65" s="2" t="s">
        <v>49</v>
      </c>
      <c r="AF65" s="6">
        <f>INDEX('Reference sheet'!$B$1:$B$5,MATCH('Cleaned data'!AE65,'Reference sheet'!$A$1:$A$5,0))</f>
        <v>4</v>
      </c>
      <c r="AG65" s="2" t="s">
        <v>50</v>
      </c>
      <c r="AH65" s="2" t="s">
        <v>40</v>
      </c>
      <c r="AI65" s="2" t="s">
        <v>57</v>
      </c>
      <c r="AJ65" s="2" t="s">
        <v>28</v>
      </c>
      <c r="AK65" s="2" t="s">
        <v>52</v>
      </c>
    </row>
    <row r="66" spans="1:37" ht="16" x14ac:dyDescent="0.2">
      <c r="A66" s="1">
        <v>43941.693043981482</v>
      </c>
      <c r="B66" s="1">
        <v>43941.694004629629</v>
      </c>
      <c r="C66" s="2" t="s">
        <v>17</v>
      </c>
      <c r="D66" s="2"/>
      <c r="E66">
        <v>100</v>
      </c>
      <c r="F66">
        <v>82</v>
      </c>
      <c r="G66" s="2" t="s">
        <v>27</v>
      </c>
      <c r="H66" s="1">
        <v>43941.694011817126</v>
      </c>
      <c r="I66" s="2"/>
      <c r="J66">
        <v>38.0321044921875</v>
      </c>
      <c r="K66">
        <v>-78.488998413085938</v>
      </c>
      <c r="L66" s="2" t="s">
        <v>29</v>
      </c>
      <c r="M66" s="2" t="s">
        <v>30</v>
      </c>
      <c r="N66" s="2" t="s">
        <v>64</v>
      </c>
      <c r="O66" s="2" t="s">
        <v>65</v>
      </c>
      <c r="P66" s="2" t="s">
        <v>66</v>
      </c>
      <c r="Q66" s="2" t="s">
        <v>67</v>
      </c>
      <c r="R66" s="2" t="s">
        <v>62</v>
      </c>
      <c r="S66" s="2" t="s">
        <v>212</v>
      </c>
      <c r="T66" s="2" t="s">
        <v>317</v>
      </c>
      <c r="U66" s="2" t="s">
        <v>320</v>
      </c>
      <c r="V66" s="2" t="s">
        <v>80</v>
      </c>
      <c r="W66" s="4">
        <f t="shared" si="3"/>
        <v>2</v>
      </c>
      <c r="X66" s="2" t="s">
        <v>36</v>
      </c>
      <c r="Y66" s="4">
        <f t="shared" si="4"/>
        <v>1</v>
      </c>
      <c r="Z66" s="5">
        <f t="shared" si="5"/>
        <v>1.5</v>
      </c>
      <c r="AA66" s="2" t="s">
        <v>37</v>
      </c>
      <c r="AB66" s="6">
        <f>INDEX('Reference sheet'!$B$1:$B$5,MATCH('Cleaned data'!AA66,'Reference sheet'!$A$1:$A$5,0))</f>
        <v>1</v>
      </c>
      <c r="AC66" s="2" t="s">
        <v>37</v>
      </c>
      <c r="AD66" s="6">
        <f>INDEX('Reference sheet'!$B$1:$B$5,MATCH('Cleaned data'!AC66,'Reference sheet'!$A$1:$A$5,0))</f>
        <v>1</v>
      </c>
      <c r="AE66" s="2" t="s">
        <v>76</v>
      </c>
      <c r="AF66" s="6">
        <f>INDEX('Reference sheet'!$B$1:$B$5,MATCH('Cleaned data'!AE66,'Reference sheet'!$A$1:$A$5,0))</f>
        <v>2</v>
      </c>
      <c r="AG66" s="2" t="s">
        <v>50</v>
      </c>
      <c r="AH66" s="2" t="s">
        <v>40</v>
      </c>
      <c r="AI66" s="2" t="s">
        <v>57</v>
      </c>
      <c r="AJ66" s="2" t="s">
        <v>28</v>
      </c>
      <c r="AK66" s="2" t="s">
        <v>52</v>
      </c>
    </row>
    <row r="67" spans="1:37" ht="16" x14ac:dyDescent="0.2">
      <c r="A67" s="1">
        <v>43941.693020833336</v>
      </c>
      <c r="B67" s="1">
        <v>43941.694074074076</v>
      </c>
      <c r="C67" s="2" t="s">
        <v>17</v>
      </c>
      <c r="D67" s="2"/>
      <c r="E67">
        <v>100</v>
      </c>
      <c r="F67">
        <v>91</v>
      </c>
      <c r="G67" s="2" t="s">
        <v>27</v>
      </c>
      <c r="H67" s="1">
        <v>43941.694083587965</v>
      </c>
      <c r="I67" s="2"/>
      <c r="J67">
        <v>40.680099487304688</v>
      </c>
      <c r="K67">
        <v>-73.920700073242188</v>
      </c>
      <c r="L67" s="2" t="s">
        <v>29</v>
      </c>
      <c r="M67" s="2" t="s">
        <v>30</v>
      </c>
      <c r="N67" s="2" t="s">
        <v>43</v>
      </c>
      <c r="O67" s="2" t="s">
        <v>148</v>
      </c>
      <c r="P67" s="2" t="s">
        <v>86</v>
      </c>
      <c r="Q67" s="2" t="s">
        <v>102</v>
      </c>
      <c r="R67" s="2" t="s">
        <v>62</v>
      </c>
      <c r="S67" s="2" t="s">
        <v>212</v>
      </c>
      <c r="T67" s="2" t="s">
        <v>317</v>
      </c>
      <c r="U67" s="2" t="s">
        <v>320</v>
      </c>
      <c r="V67" s="2" t="s">
        <v>75</v>
      </c>
      <c r="W67" s="4">
        <f t="shared" si="3"/>
        <v>6</v>
      </c>
      <c r="X67" s="2" t="s">
        <v>75</v>
      </c>
      <c r="Y67" s="4">
        <f t="shared" si="4"/>
        <v>6</v>
      </c>
      <c r="Z67" s="5">
        <f t="shared" si="5"/>
        <v>6</v>
      </c>
      <c r="AA67" s="2" t="s">
        <v>38</v>
      </c>
      <c r="AB67" s="6">
        <f>INDEX('Reference sheet'!$B$1:$B$5,MATCH('Cleaned data'!AA67,'Reference sheet'!$A$1:$A$5,0))</f>
        <v>3</v>
      </c>
      <c r="AC67" s="2" t="s">
        <v>37</v>
      </c>
      <c r="AD67" s="6">
        <f>INDEX('Reference sheet'!$B$1:$B$5,MATCH('Cleaned data'!AC67,'Reference sheet'!$A$1:$A$5,0))</f>
        <v>1</v>
      </c>
      <c r="AE67" s="2" t="s">
        <v>38</v>
      </c>
      <c r="AF67" s="6">
        <f>INDEX('Reference sheet'!$B$1:$B$5,MATCH('Cleaned data'!AE67,'Reference sheet'!$A$1:$A$5,0))</f>
        <v>3</v>
      </c>
      <c r="AG67" s="2" t="s">
        <v>39</v>
      </c>
      <c r="AH67" s="2" t="s">
        <v>40</v>
      </c>
      <c r="AI67" s="2" t="s">
        <v>51</v>
      </c>
      <c r="AJ67" s="2" t="s">
        <v>28</v>
      </c>
      <c r="AK67" s="2" t="s">
        <v>70</v>
      </c>
    </row>
    <row r="68" spans="1:37" ht="16" x14ac:dyDescent="0.2">
      <c r="A68" s="1">
        <v>43941.693483796298</v>
      </c>
      <c r="B68" s="1">
        <v>43941.694224537037</v>
      </c>
      <c r="C68" s="2" t="s">
        <v>17</v>
      </c>
      <c r="D68" s="2"/>
      <c r="E68">
        <v>100</v>
      </c>
      <c r="F68">
        <v>63</v>
      </c>
      <c r="G68" s="2" t="s">
        <v>27</v>
      </c>
      <c r="H68" s="1">
        <v>43941.694228912034</v>
      </c>
      <c r="I68" s="2"/>
      <c r="J68">
        <v>43.1737060546875</v>
      </c>
      <c r="K68">
        <v>-76.170700073242188</v>
      </c>
      <c r="L68" s="2" t="s">
        <v>29</v>
      </c>
      <c r="M68" s="2" t="s">
        <v>30</v>
      </c>
      <c r="N68" s="2" t="s">
        <v>136</v>
      </c>
      <c r="O68" s="2" t="s">
        <v>65</v>
      </c>
      <c r="P68" s="2" t="s">
        <v>137</v>
      </c>
      <c r="Q68" s="2" t="s">
        <v>149</v>
      </c>
      <c r="R68" s="2" t="s">
        <v>62</v>
      </c>
      <c r="S68" s="2" t="s">
        <v>212</v>
      </c>
      <c r="T68" s="2" t="s">
        <v>317</v>
      </c>
      <c r="U68" s="2" t="s">
        <v>320</v>
      </c>
      <c r="V68" s="2" t="s">
        <v>47</v>
      </c>
      <c r="W68" s="4">
        <f t="shared" si="3"/>
        <v>5</v>
      </c>
      <c r="X68" s="2" t="s">
        <v>75</v>
      </c>
      <c r="Y68" s="4">
        <f t="shared" si="4"/>
        <v>6</v>
      </c>
      <c r="Z68" s="5">
        <f t="shared" si="5"/>
        <v>5.5</v>
      </c>
      <c r="AA68" s="2" t="s">
        <v>38</v>
      </c>
      <c r="AB68" s="6">
        <f>INDEX('Reference sheet'!$B$1:$B$5,MATCH('Cleaned data'!AA68,'Reference sheet'!$A$1:$A$5,0))</f>
        <v>3</v>
      </c>
      <c r="AC68" s="2" t="s">
        <v>76</v>
      </c>
      <c r="AD68" s="6">
        <f>INDEX('Reference sheet'!$B$1:$B$5,MATCH('Cleaned data'!AC68,'Reference sheet'!$A$1:$A$5,0))</f>
        <v>2</v>
      </c>
      <c r="AE68" s="2" t="s">
        <v>63</v>
      </c>
      <c r="AF68" s="6">
        <f>INDEX('Reference sheet'!$B$1:$B$5,MATCH('Cleaned data'!AE68,'Reference sheet'!$A$1:$A$5,0))</f>
        <v>5</v>
      </c>
      <c r="AG68" s="2" t="s">
        <v>39</v>
      </c>
      <c r="AH68" s="2" t="s">
        <v>40</v>
      </c>
      <c r="AI68" s="2" t="s">
        <v>41</v>
      </c>
      <c r="AJ68" s="2" t="s">
        <v>28</v>
      </c>
      <c r="AK68" s="2" t="s">
        <v>70</v>
      </c>
    </row>
    <row r="69" spans="1:37" ht="16" x14ac:dyDescent="0.2">
      <c r="A69" s="1">
        <v>43941.693206018521</v>
      </c>
      <c r="B69" s="1">
        <v>43941.694525462961</v>
      </c>
      <c r="C69" s="2" t="s">
        <v>17</v>
      </c>
      <c r="D69" s="2"/>
      <c r="E69">
        <v>100</v>
      </c>
      <c r="F69">
        <v>113</v>
      </c>
      <c r="G69" s="2" t="s">
        <v>27</v>
      </c>
      <c r="H69" s="1">
        <v>43941.694530729168</v>
      </c>
      <c r="I69" s="2"/>
      <c r="J69">
        <v>43.831207275390625</v>
      </c>
      <c r="K69">
        <v>-82.6885986328125</v>
      </c>
      <c r="L69" s="2" t="s">
        <v>29</v>
      </c>
      <c r="M69" s="2" t="s">
        <v>30</v>
      </c>
      <c r="N69" s="2" t="s">
        <v>43</v>
      </c>
      <c r="O69" s="2" t="s">
        <v>61</v>
      </c>
      <c r="P69" s="2" t="s">
        <v>86</v>
      </c>
      <c r="Q69" s="2" t="s">
        <v>118</v>
      </c>
      <c r="R69" s="2" t="s">
        <v>62</v>
      </c>
      <c r="S69" s="2" t="s">
        <v>212</v>
      </c>
      <c r="T69" s="2" t="s">
        <v>317</v>
      </c>
      <c r="U69" s="2" t="s">
        <v>320</v>
      </c>
      <c r="V69" s="2" t="s">
        <v>47</v>
      </c>
      <c r="W69" s="4">
        <f t="shared" si="3"/>
        <v>5</v>
      </c>
      <c r="X69" s="2" t="s">
        <v>48</v>
      </c>
      <c r="Y69" s="4">
        <f t="shared" si="4"/>
        <v>4</v>
      </c>
      <c r="Z69" s="5">
        <f t="shared" si="5"/>
        <v>4.5</v>
      </c>
      <c r="AA69" s="2" t="s">
        <v>38</v>
      </c>
      <c r="AB69" s="6">
        <f>INDEX('Reference sheet'!$B$1:$B$5,MATCH('Cleaned data'!AA69,'Reference sheet'!$A$1:$A$5,0))</f>
        <v>3</v>
      </c>
      <c r="AC69" s="2" t="s">
        <v>38</v>
      </c>
      <c r="AD69" s="6">
        <f>INDEX('Reference sheet'!$B$1:$B$5,MATCH('Cleaned data'!AC69,'Reference sheet'!$A$1:$A$5,0))</f>
        <v>3</v>
      </c>
      <c r="AE69" s="2" t="s">
        <v>63</v>
      </c>
      <c r="AF69" s="6">
        <f>INDEX('Reference sheet'!$B$1:$B$5,MATCH('Cleaned data'!AE69,'Reference sheet'!$A$1:$A$5,0))</f>
        <v>5</v>
      </c>
      <c r="AG69" s="2" t="s">
        <v>39</v>
      </c>
      <c r="AH69" s="2" t="s">
        <v>56</v>
      </c>
      <c r="AI69" s="2" t="s">
        <v>51</v>
      </c>
      <c r="AJ69" s="2" t="s">
        <v>28</v>
      </c>
      <c r="AK69" s="2" t="s">
        <v>70</v>
      </c>
    </row>
    <row r="70" spans="1:37" ht="16" x14ac:dyDescent="0.2">
      <c r="A70" s="1">
        <v>43941.693773148145</v>
      </c>
      <c r="B70" s="1">
        <v>43941.694930555554</v>
      </c>
      <c r="C70" s="2" t="s">
        <v>17</v>
      </c>
      <c r="D70" s="2"/>
      <c r="E70">
        <v>100</v>
      </c>
      <c r="F70">
        <v>99</v>
      </c>
      <c r="G70" s="2" t="s">
        <v>27</v>
      </c>
      <c r="H70" s="1">
        <v>43941.69493824074</v>
      </c>
      <c r="I70" s="2"/>
      <c r="J70">
        <v>35.313507080078125</v>
      </c>
      <c r="K70">
        <v>-81.559898376464844</v>
      </c>
      <c r="L70" s="2" t="s">
        <v>29</v>
      </c>
      <c r="M70" s="2" t="s">
        <v>30</v>
      </c>
      <c r="N70" s="2" t="s">
        <v>43</v>
      </c>
      <c r="O70" s="2" t="s">
        <v>78</v>
      </c>
      <c r="P70" s="2" t="s">
        <v>33</v>
      </c>
      <c r="Q70" s="2" t="s">
        <v>150</v>
      </c>
      <c r="R70" s="2" t="s">
        <v>62</v>
      </c>
      <c r="S70" s="2" t="s">
        <v>212</v>
      </c>
      <c r="T70" s="2" t="s">
        <v>317</v>
      </c>
      <c r="U70" s="2" t="s">
        <v>320</v>
      </c>
      <c r="V70" s="2" t="s">
        <v>75</v>
      </c>
      <c r="W70" s="4">
        <f t="shared" si="3"/>
        <v>6</v>
      </c>
      <c r="X70" s="2" t="s">
        <v>75</v>
      </c>
      <c r="Y70" s="4">
        <f t="shared" si="4"/>
        <v>6</v>
      </c>
      <c r="Z70" s="5">
        <f t="shared" si="5"/>
        <v>6</v>
      </c>
      <c r="AA70" s="2" t="s">
        <v>49</v>
      </c>
      <c r="AB70" s="6">
        <f>INDEX('Reference sheet'!$B$1:$B$5,MATCH('Cleaned data'!AA70,'Reference sheet'!$A$1:$A$5,0))</f>
        <v>4</v>
      </c>
      <c r="AC70" s="2" t="s">
        <v>49</v>
      </c>
      <c r="AD70" s="6">
        <f>INDEX('Reference sheet'!$B$1:$B$5,MATCH('Cleaned data'!AC70,'Reference sheet'!$A$1:$A$5,0))</f>
        <v>4</v>
      </c>
      <c r="AE70" s="2" t="s">
        <v>63</v>
      </c>
      <c r="AF70" s="6">
        <f>INDEX('Reference sheet'!$B$1:$B$5,MATCH('Cleaned data'!AE70,'Reference sheet'!$A$1:$A$5,0))</f>
        <v>5</v>
      </c>
      <c r="AG70" s="2" t="s">
        <v>39</v>
      </c>
      <c r="AH70" s="2" t="s">
        <v>40</v>
      </c>
      <c r="AI70" s="2" t="s">
        <v>51</v>
      </c>
      <c r="AJ70" s="2" t="s">
        <v>28</v>
      </c>
      <c r="AK70" s="2" t="s">
        <v>52</v>
      </c>
    </row>
    <row r="71" spans="1:37" ht="16" x14ac:dyDescent="0.2">
      <c r="A71" s="1">
        <v>43941.693541666667</v>
      </c>
      <c r="B71" s="1">
        <v>43941.695138888892</v>
      </c>
      <c r="C71" s="2" t="s">
        <v>17</v>
      </c>
      <c r="D71" s="2"/>
      <c r="E71">
        <v>100</v>
      </c>
      <c r="F71">
        <v>137</v>
      </c>
      <c r="G71" s="2" t="s">
        <v>27</v>
      </c>
      <c r="H71" s="1">
        <v>43941.695143472221</v>
      </c>
      <c r="I71" s="2"/>
      <c r="J71">
        <v>41.890396118164062</v>
      </c>
      <c r="K71">
        <v>12.512405395507812</v>
      </c>
      <c r="L71" s="2" t="s">
        <v>29</v>
      </c>
      <c r="M71" s="2" t="s">
        <v>30</v>
      </c>
      <c r="N71" s="2" t="s">
        <v>31</v>
      </c>
      <c r="O71" s="2" t="s">
        <v>32</v>
      </c>
      <c r="P71" s="2" t="s">
        <v>33</v>
      </c>
      <c r="Q71" s="2" t="s">
        <v>34</v>
      </c>
      <c r="R71" s="2" t="s">
        <v>62</v>
      </c>
      <c r="S71" s="2" t="s">
        <v>212</v>
      </c>
      <c r="T71" s="2" t="s">
        <v>317</v>
      </c>
      <c r="U71" s="2" t="s">
        <v>320</v>
      </c>
      <c r="V71" s="2" t="s">
        <v>75</v>
      </c>
      <c r="W71" s="4">
        <f t="shared" si="3"/>
        <v>6</v>
      </c>
      <c r="X71" s="2" t="s">
        <v>75</v>
      </c>
      <c r="Y71" s="4">
        <f t="shared" si="4"/>
        <v>6</v>
      </c>
      <c r="Z71" s="5">
        <f t="shared" si="5"/>
        <v>6</v>
      </c>
      <c r="AA71" s="2" t="s">
        <v>38</v>
      </c>
      <c r="AB71" s="6">
        <f>INDEX('Reference sheet'!$B$1:$B$5,MATCH('Cleaned data'!AA71,'Reference sheet'!$A$1:$A$5,0))</f>
        <v>3</v>
      </c>
      <c r="AC71" s="2" t="s">
        <v>49</v>
      </c>
      <c r="AD71" s="6">
        <f>INDEX('Reference sheet'!$B$1:$B$5,MATCH('Cleaned data'!AC71,'Reference sheet'!$A$1:$A$5,0))</f>
        <v>4</v>
      </c>
      <c r="AE71" s="2" t="s">
        <v>49</v>
      </c>
      <c r="AF71" s="6">
        <f>INDEX('Reference sheet'!$B$1:$B$5,MATCH('Cleaned data'!AE71,'Reference sheet'!$A$1:$A$5,0))</f>
        <v>4</v>
      </c>
      <c r="AG71" s="2" t="s">
        <v>69</v>
      </c>
      <c r="AH71" s="2" t="s">
        <v>56</v>
      </c>
      <c r="AI71" s="2" t="s">
        <v>51</v>
      </c>
      <c r="AJ71" s="2" t="s">
        <v>28</v>
      </c>
      <c r="AK71" s="2" t="s">
        <v>77</v>
      </c>
    </row>
    <row r="72" spans="1:37" ht="16" x14ac:dyDescent="0.2">
      <c r="A72" s="1">
        <v>43941.693969907406</v>
      </c>
      <c r="B72" s="1">
        <v>43941.695150462961</v>
      </c>
      <c r="C72" s="2" t="s">
        <v>17</v>
      </c>
      <c r="D72" s="2"/>
      <c r="E72">
        <v>100</v>
      </c>
      <c r="F72">
        <v>102</v>
      </c>
      <c r="G72" s="2" t="s">
        <v>27</v>
      </c>
      <c r="H72" s="1">
        <v>43941.695157349539</v>
      </c>
      <c r="I72" s="2"/>
      <c r="J72">
        <v>41.683700561523438</v>
      </c>
      <c r="K72">
        <v>-88.349899291992188</v>
      </c>
      <c r="L72" s="2" t="s">
        <v>29</v>
      </c>
      <c r="M72" s="2" t="s">
        <v>30</v>
      </c>
      <c r="N72" s="2" t="s">
        <v>43</v>
      </c>
      <c r="O72" s="2" t="s">
        <v>78</v>
      </c>
      <c r="P72" s="2" t="s">
        <v>33</v>
      </c>
      <c r="Q72" s="2" t="s">
        <v>74</v>
      </c>
      <c r="R72" s="2" t="s">
        <v>62</v>
      </c>
      <c r="S72" s="2" t="s">
        <v>212</v>
      </c>
      <c r="T72" s="2" t="s">
        <v>317</v>
      </c>
      <c r="U72" s="2" t="s">
        <v>320</v>
      </c>
      <c r="V72" s="2" t="s">
        <v>75</v>
      </c>
      <c r="W72" s="4">
        <f t="shared" si="3"/>
        <v>6</v>
      </c>
      <c r="X72" s="2" t="s">
        <v>75</v>
      </c>
      <c r="Y72" s="4">
        <f t="shared" si="4"/>
        <v>6</v>
      </c>
      <c r="Z72" s="5">
        <f t="shared" si="5"/>
        <v>6</v>
      </c>
      <c r="AA72" s="2" t="s">
        <v>76</v>
      </c>
      <c r="AB72" s="6">
        <f>INDEX('Reference sheet'!$B$1:$B$5,MATCH('Cleaned data'!AA72,'Reference sheet'!$A$1:$A$5,0))</f>
        <v>2</v>
      </c>
      <c r="AC72" s="2" t="s">
        <v>38</v>
      </c>
      <c r="AD72" s="6">
        <f>INDEX('Reference sheet'!$B$1:$B$5,MATCH('Cleaned data'!AC72,'Reference sheet'!$A$1:$A$5,0))</f>
        <v>3</v>
      </c>
      <c r="AE72" s="2" t="s">
        <v>49</v>
      </c>
      <c r="AF72" s="6">
        <f>INDEX('Reference sheet'!$B$1:$B$5,MATCH('Cleaned data'!AE72,'Reference sheet'!$A$1:$A$5,0))</f>
        <v>4</v>
      </c>
      <c r="AG72" s="2" t="s">
        <v>69</v>
      </c>
      <c r="AH72" s="2" t="s">
        <v>56</v>
      </c>
      <c r="AI72" s="2" t="s">
        <v>57</v>
      </c>
      <c r="AJ72" s="2" t="s">
        <v>28</v>
      </c>
      <c r="AK72" s="2" t="s">
        <v>70</v>
      </c>
    </row>
    <row r="73" spans="1:37" ht="16" x14ac:dyDescent="0.2">
      <c r="A73" s="1">
        <v>43941.69494212963</v>
      </c>
      <c r="B73" s="1">
        <v>43941.695370370369</v>
      </c>
      <c r="C73" s="2" t="s">
        <v>17</v>
      </c>
      <c r="D73" s="2"/>
      <c r="E73">
        <v>100</v>
      </c>
      <c r="F73">
        <v>37</v>
      </c>
      <c r="G73" s="2" t="s">
        <v>27</v>
      </c>
      <c r="H73" s="1">
        <v>43941.695378078701</v>
      </c>
      <c r="I73" s="2"/>
      <c r="J73">
        <v>-23.547500610351562</v>
      </c>
      <c r="K73">
        <v>-46.636093139648438</v>
      </c>
      <c r="L73" s="2" t="s">
        <v>29</v>
      </c>
      <c r="M73" s="2" t="s">
        <v>30</v>
      </c>
      <c r="N73" s="2" t="s">
        <v>43</v>
      </c>
      <c r="O73" s="2" t="s">
        <v>78</v>
      </c>
      <c r="P73" s="2" t="s">
        <v>33</v>
      </c>
      <c r="Q73" s="2" t="s">
        <v>34</v>
      </c>
      <c r="R73" s="2" t="s">
        <v>62</v>
      </c>
      <c r="S73" s="2" t="s">
        <v>212</v>
      </c>
      <c r="T73" s="2" t="s">
        <v>317</v>
      </c>
      <c r="U73" s="2" t="s">
        <v>320</v>
      </c>
      <c r="V73" s="2" t="s">
        <v>75</v>
      </c>
      <c r="W73" s="4">
        <f t="shared" si="3"/>
        <v>6</v>
      </c>
      <c r="X73" s="2" t="s">
        <v>158</v>
      </c>
      <c r="Y73" s="4">
        <f t="shared" si="4"/>
        <v>7</v>
      </c>
      <c r="Z73" s="5">
        <f t="shared" si="5"/>
        <v>6.5</v>
      </c>
      <c r="AA73" s="2" t="s">
        <v>49</v>
      </c>
      <c r="AB73" s="6">
        <f>INDEX('Reference sheet'!$B$1:$B$5,MATCH('Cleaned data'!AA73,'Reference sheet'!$A$1:$A$5,0))</f>
        <v>4</v>
      </c>
      <c r="AC73" s="2" t="s">
        <v>38</v>
      </c>
      <c r="AD73" s="6">
        <f>INDEX('Reference sheet'!$B$1:$B$5,MATCH('Cleaned data'!AC73,'Reference sheet'!$A$1:$A$5,0))</f>
        <v>3</v>
      </c>
      <c r="AE73" s="2" t="s">
        <v>49</v>
      </c>
      <c r="AF73" s="6">
        <f>INDEX('Reference sheet'!$B$1:$B$5,MATCH('Cleaned data'!AE73,'Reference sheet'!$A$1:$A$5,0))</f>
        <v>4</v>
      </c>
      <c r="AG73" s="2" t="s">
        <v>50</v>
      </c>
      <c r="AH73" s="2" t="s">
        <v>40</v>
      </c>
      <c r="AI73" s="2" t="s">
        <v>51</v>
      </c>
      <c r="AJ73" s="2" t="s">
        <v>28</v>
      </c>
      <c r="AK73" s="2" t="s">
        <v>70</v>
      </c>
    </row>
    <row r="74" spans="1:37" ht="16" x14ac:dyDescent="0.2">
      <c r="A74" s="1">
        <v>43941.693333333336</v>
      </c>
      <c r="B74" s="1">
        <v>43941.695416666669</v>
      </c>
      <c r="C74" s="2" t="s">
        <v>17</v>
      </c>
      <c r="D74" s="2"/>
      <c r="E74">
        <v>100</v>
      </c>
      <c r="F74">
        <v>179</v>
      </c>
      <c r="G74" s="2" t="s">
        <v>27</v>
      </c>
      <c r="H74" s="1">
        <v>43941.695420914351</v>
      </c>
      <c r="I74" s="2"/>
      <c r="J74">
        <v>13.08599853515625</v>
      </c>
      <c r="K74">
        <v>80.27508544921875</v>
      </c>
      <c r="L74" s="2" t="s">
        <v>29</v>
      </c>
      <c r="M74" s="2" t="s">
        <v>30</v>
      </c>
      <c r="N74" s="2" t="s">
        <v>43</v>
      </c>
      <c r="O74" s="2" t="s">
        <v>61</v>
      </c>
      <c r="P74" s="2" t="s">
        <v>86</v>
      </c>
      <c r="Q74" s="2" t="s">
        <v>74</v>
      </c>
      <c r="R74" s="2" t="s">
        <v>62</v>
      </c>
      <c r="S74" s="2" t="s">
        <v>212</v>
      </c>
      <c r="T74" s="2" t="s">
        <v>317</v>
      </c>
      <c r="U74" s="2" t="s">
        <v>320</v>
      </c>
      <c r="V74" s="2" t="s">
        <v>75</v>
      </c>
      <c r="W74" s="4">
        <f t="shared" si="3"/>
        <v>6</v>
      </c>
      <c r="X74" s="2" t="s">
        <v>47</v>
      </c>
      <c r="Y74" s="4">
        <f t="shared" si="4"/>
        <v>5</v>
      </c>
      <c r="Z74" s="5">
        <f t="shared" si="5"/>
        <v>5.5</v>
      </c>
      <c r="AA74" s="2" t="s">
        <v>76</v>
      </c>
      <c r="AB74" s="6">
        <f>INDEX('Reference sheet'!$B$1:$B$5,MATCH('Cleaned data'!AA74,'Reference sheet'!$A$1:$A$5,0))</f>
        <v>2</v>
      </c>
      <c r="AC74" s="2" t="s">
        <v>37</v>
      </c>
      <c r="AD74" s="6">
        <f>INDEX('Reference sheet'!$B$1:$B$5,MATCH('Cleaned data'!AC74,'Reference sheet'!$A$1:$A$5,0))</f>
        <v>1</v>
      </c>
      <c r="AE74" s="2" t="s">
        <v>76</v>
      </c>
      <c r="AF74" s="6">
        <f>INDEX('Reference sheet'!$B$1:$B$5,MATCH('Cleaned data'!AE74,'Reference sheet'!$A$1:$A$5,0))</f>
        <v>2</v>
      </c>
      <c r="AG74" s="2" t="s">
        <v>39</v>
      </c>
      <c r="AH74" s="2" t="s">
        <v>40</v>
      </c>
      <c r="AI74" s="2" t="s">
        <v>51</v>
      </c>
      <c r="AJ74" s="2" t="s">
        <v>28</v>
      </c>
      <c r="AK74" s="2" t="s">
        <v>70</v>
      </c>
    </row>
    <row r="75" spans="1:37" ht="16" x14ac:dyDescent="0.2">
      <c r="A75" s="1">
        <v>43941.694050925929</v>
      </c>
      <c r="B75" s="1">
        <v>43941.695439814815</v>
      </c>
      <c r="C75" s="2" t="s">
        <v>17</v>
      </c>
      <c r="D75" s="2"/>
      <c r="E75">
        <v>100</v>
      </c>
      <c r="F75">
        <v>120</v>
      </c>
      <c r="G75" s="2" t="s">
        <v>27</v>
      </c>
      <c r="H75" s="1">
        <v>43941.695453576387</v>
      </c>
      <c r="I75" s="2"/>
      <c r="J75">
        <v>45.470703125</v>
      </c>
      <c r="K75">
        <v>9.18890380859375</v>
      </c>
      <c r="L75" s="2" t="s">
        <v>29</v>
      </c>
      <c r="M75" s="2" t="s">
        <v>30</v>
      </c>
      <c r="N75" s="2" t="s">
        <v>43</v>
      </c>
      <c r="O75" s="2" t="s">
        <v>61</v>
      </c>
      <c r="P75" s="2" t="s">
        <v>33</v>
      </c>
      <c r="Q75" s="2" t="s">
        <v>46</v>
      </c>
      <c r="R75" s="2" t="s">
        <v>62</v>
      </c>
      <c r="S75" s="2" t="s">
        <v>212</v>
      </c>
      <c r="T75" s="2" t="s">
        <v>317</v>
      </c>
      <c r="U75" s="2" t="s">
        <v>320</v>
      </c>
      <c r="V75" s="2" t="s">
        <v>75</v>
      </c>
      <c r="W75" s="4">
        <f t="shared" si="3"/>
        <v>6</v>
      </c>
      <c r="X75" s="2" t="s">
        <v>47</v>
      </c>
      <c r="Y75" s="4">
        <f t="shared" si="4"/>
        <v>5</v>
      </c>
      <c r="Z75" s="5">
        <f t="shared" si="5"/>
        <v>5.5</v>
      </c>
      <c r="AA75" s="2" t="s">
        <v>76</v>
      </c>
      <c r="AB75" s="6">
        <f>INDEX('Reference sheet'!$B$1:$B$5,MATCH('Cleaned data'!AA75,'Reference sheet'!$A$1:$A$5,0))</f>
        <v>2</v>
      </c>
      <c r="AC75" s="2" t="s">
        <v>38</v>
      </c>
      <c r="AD75" s="6">
        <f>INDEX('Reference sheet'!$B$1:$B$5,MATCH('Cleaned data'!AC75,'Reference sheet'!$A$1:$A$5,0))</f>
        <v>3</v>
      </c>
      <c r="AE75" s="2" t="s">
        <v>63</v>
      </c>
      <c r="AF75" s="6">
        <f>INDEX('Reference sheet'!$B$1:$B$5,MATCH('Cleaned data'!AE75,'Reference sheet'!$A$1:$A$5,0))</f>
        <v>5</v>
      </c>
      <c r="AG75" s="2" t="s">
        <v>50</v>
      </c>
      <c r="AH75" s="2" t="s">
        <v>56</v>
      </c>
      <c r="AI75" s="2" t="s">
        <v>51</v>
      </c>
      <c r="AJ75" s="2" t="s">
        <v>28</v>
      </c>
      <c r="AK75" s="2" t="s">
        <v>70</v>
      </c>
    </row>
    <row r="76" spans="1:37" ht="16" x14ac:dyDescent="0.2">
      <c r="A76" s="1">
        <v>43941.694641203707</v>
      </c>
      <c r="B76" s="1">
        <v>43941.696412037039</v>
      </c>
      <c r="C76" s="2" t="s">
        <v>17</v>
      </c>
      <c r="D76" s="2"/>
      <c r="E76">
        <v>100</v>
      </c>
      <c r="F76">
        <v>153</v>
      </c>
      <c r="G76" s="2" t="s">
        <v>27</v>
      </c>
      <c r="H76" s="1">
        <v>43941.696426712966</v>
      </c>
      <c r="I76" s="2"/>
      <c r="J76">
        <v>36.105194091796875</v>
      </c>
      <c r="K76">
        <v>-86.659103393554688</v>
      </c>
      <c r="L76" s="2" t="s">
        <v>29</v>
      </c>
      <c r="M76" s="2" t="s">
        <v>30</v>
      </c>
      <c r="N76" s="2" t="s">
        <v>53</v>
      </c>
      <c r="O76" s="2" t="s">
        <v>162</v>
      </c>
      <c r="P76" s="2" t="s">
        <v>33</v>
      </c>
      <c r="Q76" s="2" t="s">
        <v>163</v>
      </c>
      <c r="R76" s="2" t="s">
        <v>62</v>
      </c>
      <c r="S76" s="2" t="s">
        <v>212</v>
      </c>
      <c r="T76" s="2" t="s">
        <v>317</v>
      </c>
      <c r="U76" s="2" t="s">
        <v>320</v>
      </c>
      <c r="V76" s="2" t="s">
        <v>47</v>
      </c>
      <c r="W76" s="4">
        <f t="shared" si="3"/>
        <v>5</v>
      </c>
      <c r="X76" s="2" t="s">
        <v>47</v>
      </c>
      <c r="Y76" s="4">
        <f t="shared" si="4"/>
        <v>5</v>
      </c>
      <c r="Z76" s="5">
        <f t="shared" si="5"/>
        <v>5</v>
      </c>
      <c r="AA76" s="2" t="s">
        <v>37</v>
      </c>
      <c r="AB76" s="6">
        <f>INDEX('Reference sheet'!$B$1:$B$5,MATCH('Cleaned data'!AA76,'Reference sheet'!$A$1:$A$5,0))</f>
        <v>1</v>
      </c>
      <c r="AC76" s="2" t="s">
        <v>37</v>
      </c>
      <c r="AD76" s="6">
        <f>INDEX('Reference sheet'!$B$1:$B$5,MATCH('Cleaned data'!AC76,'Reference sheet'!$A$1:$A$5,0))</f>
        <v>1</v>
      </c>
      <c r="AE76" s="2" t="s">
        <v>76</v>
      </c>
      <c r="AF76" s="6">
        <f>INDEX('Reference sheet'!$B$1:$B$5,MATCH('Cleaned data'!AE76,'Reference sheet'!$A$1:$A$5,0))</f>
        <v>2</v>
      </c>
      <c r="AG76" s="2" t="s">
        <v>69</v>
      </c>
      <c r="AH76" s="2" t="s">
        <v>56</v>
      </c>
      <c r="AI76" s="2" t="s">
        <v>51</v>
      </c>
      <c r="AJ76" s="2" t="s">
        <v>28</v>
      </c>
      <c r="AK76" s="2" t="s">
        <v>77</v>
      </c>
    </row>
    <row r="77" spans="1:37" ht="16" x14ac:dyDescent="0.2">
      <c r="A77" s="1">
        <v>43941.695023148146</v>
      </c>
      <c r="B77" s="1">
        <v>43941.696631944447</v>
      </c>
      <c r="C77" s="2" t="s">
        <v>17</v>
      </c>
      <c r="D77" s="2"/>
      <c r="E77">
        <v>100</v>
      </c>
      <c r="F77">
        <v>139</v>
      </c>
      <c r="G77" s="2" t="s">
        <v>27</v>
      </c>
      <c r="H77" s="1">
        <v>43941.696641122682</v>
      </c>
      <c r="I77" s="2"/>
      <c r="J77">
        <v>13.08599853515625</v>
      </c>
      <c r="K77">
        <v>80.27508544921875</v>
      </c>
      <c r="L77" s="2" t="s">
        <v>29</v>
      </c>
      <c r="M77" s="2" t="s">
        <v>30</v>
      </c>
      <c r="N77" s="2" t="s">
        <v>31</v>
      </c>
      <c r="O77" s="2" t="s">
        <v>32</v>
      </c>
      <c r="P77" s="2" t="s">
        <v>86</v>
      </c>
      <c r="Q77" s="2" t="s">
        <v>74</v>
      </c>
      <c r="R77" s="2" t="s">
        <v>62</v>
      </c>
      <c r="S77" s="2" t="s">
        <v>212</v>
      </c>
      <c r="T77" s="2" t="s">
        <v>317</v>
      </c>
      <c r="U77" s="2" t="s">
        <v>320</v>
      </c>
      <c r="V77" s="2" t="s">
        <v>75</v>
      </c>
      <c r="W77" s="4">
        <f t="shared" si="3"/>
        <v>6</v>
      </c>
      <c r="X77" s="2" t="s">
        <v>47</v>
      </c>
      <c r="Y77" s="4">
        <f t="shared" si="4"/>
        <v>5</v>
      </c>
      <c r="Z77" s="5">
        <f t="shared" si="5"/>
        <v>5.5</v>
      </c>
      <c r="AA77" s="2" t="s">
        <v>63</v>
      </c>
      <c r="AB77" s="6">
        <f>INDEX('Reference sheet'!$B$1:$B$5,MATCH('Cleaned data'!AA77,'Reference sheet'!$A$1:$A$5,0))</f>
        <v>5</v>
      </c>
      <c r="AC77" s="2" t="s">
        <v>49</v>
      </c>
      <c r="AD77" s="6">
        <f>INDEX('Reference sheet'!$B$1:$B$5,MATCH('Cleaned data'!AC77,'Reference sheet'!$A$1:$A$5,0))</f>
        <v>4</v>
      </c>
      <c r="AE77" s="2" t="s">
        <v>63</v>
      </c>
      <c r="AF77" s="6">
        <f>INDEX('Reference sheet'!$B$1:$B$5,MATCH('Cleaned data'!AE77,'Reference sheet'!$A$1:$A$5,0))</f>
        <v>5</v>
      </c>
      <c r="AG77" s="2" t="s">
        <v>39</v>
      </c>
      <c r="AH77" s="2" t="s">
        <v>40</v>
      </c>
      <c r="AI77" s="2" t="s">
        <v>41</v>
      </c>
      <c r="AJ77" s="2" t="s">
        <v>28</v>
      </c>
      <c r="AK77" s="2" t="s">
        <v>70</v>
      </c>
    </row>
    <row r="78" spans="1:37" ht="16" x14ac:dyDescent="0.2">
      <c r="A78" s="1">
        <v>43941.695983796293</v>
      </c>
      <c r="B78" s="1">
        <v>43941.696759259263</v>
      </c>
      <c r="C78" s="2" t="s">
        <v>17</v>
      </c>
      <c r="D78" s="2"/>
      <c r="E78">
        <v>100</v>
      </c>
      <c r="F78">
        <v>66</v>
      </c>
      <c r="G78" s="2" t="s">
        <v>27</v>
      </c>
      <c r="H78" s="1">
        <v>43941.696763877313</v>
      </c>
      <c r="I78" s="2"/>
      <c r="J78">
        <v>39.2041015625</v>
      </c>
      <c r="K78">
        <v>-84.396797180175781</v>
      </c>
      <c r="L78" s="2" t="s">
        <v>29</v>
      </c>
      <c r="M78" s="2" t="s">
        <v>30</v>
      </c>
      <c r="N78" s="2" t="s">
        <v>53</v>
      </c>
      <c r="O78" s="2" t="s">
        <v>54</v>
      </c>
      <c r="P78" s="2" t="s">
        <v>33</v>
      </c>
      <c r="Q78" s="2" t="s">
        <v>34</v>
      </c>
      <c r="R78" s="2" t="s">
        <v>62</v>
      </c>
      <c r="S78" s="2" t="s">
        <v>212</v>
      </c>
      <c r="T78" s="2" t="s">
        <v>317</v>
      </c>
      <c r="U78" s="2" t="s">
        <v>320</v>
      </c>
      <c r="V78" s="2" t="s">
        <v>68</v>
      </c>
      <c r="W78" s="4">
        <f t="shared" si="3"/>
        <v>3</v>
      </c>
      <c r="X78" s="2" t="s">
        <v>68</v>
      </c>
      <c r="Y78" s="4">
        <f t="shared" si="4"/>
        <v>3</v>
      </c>
      <c r="Z78" s="5">
        <f t="shared" si="5"/>
        <v>3</v>
      </c>
      <c r="AA78" s="2" t="s">
        <v>37</v>
      </c>
      <c r="AB78" s="6">
        <f>INDEX('Reference sheet'!$B$1:$B$5,MATCH('Cleaned data'!AA78,'Reference sheet'!$A$1:$A$5,0))</f>
        <v>1</v>
      </c>
      <c r="AC78" s="2" t="s">
        <v>37</v>
      </c>
      <c r="AD78" s="6">
        <f>INDEX('Reference sheet'!$B$1:$B$5,MATCH('Cleaned data'!AC78,'Reference sheet'!$A$1:$A$5,0))</f>
        <v>1</v>
      </c>
      <c r="AE78" s="2" t="s">
        <v>49</v>
      </c>
      <c r="AF78" s="6">
        <f>INDEX('Reference sheet'!$B$1:$B$5,MATCH('Cleaned data'!AE78,'Reference sheet'!$A$1:$A$5,0))</f>
        <v>4</v>
      </c>
      <c r="AG78" s="2" t="s">
        <v>39</v>
      </c>
      <c r="AH78" s="2" t="s">
        <v>40</v>
      </c>
      <c r="AI78" s="2" t="s">
        <v>41</v>
      </c>
      <c r="AJ78" s="2" t="s">
        <v>28</v>
      </c>
      <c r="AK78" s="2" t="s">
        <v>97</v>
      </c>
    </row>
    <row r="79" spans="1:37" ht="16" x14ac:dyDescent="0.2">
      <c r="A79" s="1">
        <v>43941.695844907408</v>
      </c>
      <c r="B79" s="1">
        <v>43941.696863425925</v>
      </c>
      <c r="C79" s="2" t="s">
        <v>17</v>
      </c>
      <c r="D79" s="2"/>
      <c r="E79">
        <v>100</v>
      </c>
      <c r="F79">
        <v>88</v>
      </c>
      <c r="G79" s="2" t="s">
        <v>27</v>
      </c>
      <c r="H79" s="1">
        <v>43941.696876377318</v>
      </c>
      <c r="I79" s="2"/>
      <c r="J79">
        <v>40.501998901367188</v>
      </c>
      <c r="K79">
        <v>-79.914299011230469</v>
      </c>
      <c r="L79" s="2" t="s">
        <v>29</v>
      </c>
      <c r="M79" s="2" t="s">
        <v>30</v>
      </c>
      <c r="N79" s="2" t="s">
        <v>43</v>
      </c>
      <c r="O79" s="2" t="s">
        <v>78</v>
      </c>
      <c r="P79" s="2" t="s">
        <v>86</v>
      </c>
      <c r="Q79" s="2" t="s">
        <v>164</v>
      </c>
      <c r="R79" s="2" t="s">
        <v>62</v>
      </c>
      <c r="S79" s="2" t="s">
        <v>212</v>
      </c>
      <c r="T79" s="2" t="s">
        <v>317</v>
      </c>
      <c r="U79" s="2" t="s">
        <v>320</v>
      </c>
      <c r="V79" s="2" t="s">
        <v>75</v>
      </c>
      <c r="W79" s="4">
        <f t="shared" si="3"/>
        <v>6</v>
      </c>
      <c r="X79" s="2" t="s">
        <v>47</v>
      </c>
      <c r="Y79" s="4">
        <f t="shared" si="4"/>
        <v>5</v>
      </c>
      <c r="Z79" s="5">
        <f t="shared" si="5"/>
        <v>5.5</v>
      </c>
      <c r="AA79" s="2" t="s">
        <v>76</v>
      </c>
      <c r="AB79" s="6">
        <f>INDEX('Reference sheet'!$B$1:$B$5,MATCH('Cleaned data'!AA79,'Reference sheet'!$A$1:$A$5,0))</f>
        <v>2</v>
      </c>
      <c r="AC79" s="2" t="s">
        <v>37</v>
      </c>
      <c r="AD79" s="6">
        <f>INDEX('Reference sheet'!$B$1:$B$5,MATCH('Cleaned data'!AC79,'Reference sheet'!$A$1:$A$5,0))</f>
        <v>1</v>
      </c>
      <c r="AE79" s="2" t="s">
        <v>63</v>
      </c>
      <c r="AF79" s="6">
        <f>INDEX('Reference sheet'!$B$1:$B$5,MATCH('Cleaned data'!AE79,'Reference sheet'!$A$1:$A$5,0))</f>
        <v>5</v>
      </c>
      <c r="AG79" s="2" t="s">
        <v>39</v>
      </c>
      <c r="AH79" s="2" t="s">
        <v>40</v>
      </c>
      <c r="AI79" s="2" t="s">
        <v>51</v>
      </c>
      <c r="AJ79" s="2" t="s">
        <v>28</v>
      </c>
      <c r="AK79" s="2" t="s">
        <v>70</v>
      </c>
    </row>
    <row r="80" spans="1:37" ht="16" x14ac:dyDescent="0.2">
      <c r="A80" s="1">
        <v>43941.696851851855</v>
      </c>
      <c r="B80" s="1">
        <v>43941.697534722225</v>
      </c>
      <c r="C80" s="2" t="s">
        <v>17</v>
      </c>
      <c r="D80" s="2"/>
      <c r="E80">
        <v>100</v>
      </c>
      <c r="F80">
        <v>58</v>
      </c>
      <c r="G80" s="2" t="s">
        <v>27</v>
      </c>
      <c r="H80" s="1">
        <v>43941.697544062503</v>
      </c>
      <c r="I80" s="2"/>
      <c r="J80">
        <v>46.488693237304688</v>
      </c>
      <c r="K80">
        <v>11.339401245117188</v>
      </c>
      <c r="L80" s="2" t="s">
        <v>29</v>
      </c>
      <c r="M80" s="2" t="s">
        <v>30</v>
      </c>
      <c r="N80" s="2" t="s">
        <v>31</v>
      </c>
      <c r="O80" s="2" t="s">
        <v>32</v>
      </c>
      <c r="P80" s="2" t="s">
        <v>165</v>
      </c>
      <c r="Q80" s="2" t="s">
        <v>166</v>
      </c>
      <c r="R80" s="2" t="s">
        <v>62</v>
      </c>
      <c r="S80" s="2" t="s">
        <v>212</v>
      </c>
      <c r="T80" s="2" t="s">
        <v>317</v>
      </c>
      <c r="U80" s="2" t="s">
        <v>320</v>
      </c>
      <c r="V80" s="2" t="s">
        <v>47</v>
      </c>
      <c r="W80" s="4">
        <f t="shared" si="3"/>
        <v>5</v>
      </c>
      <c r="X80" s="2" t="s">
        <v>75</v>
      </c>
      <c r="Y80" s="4">
        <f t="shared" si="4"/>
        <v>6</v>
      </c>
      <c r="Z80" s="5">
        <f t="shared" si="5"/>
        <v>5.5</v>
      </c>
      <c r="AA80" s="2" t="s">
        <v>49</v>
      </c>
      <c r="AB80" s="6">
        <f>INDEX('Reference sheet'!$B$1:$B$5,MATCH('Cleaned data'!AA80,'Reference sheet'!$A$1:$A$5,0))</f>
        <v>4</v>
      </c>
      <c r="AC80" s="2" t="s">
        <v>49</v>
      </c>
      <c r="AD80" s="6">
        <f>INDEX('Reference sheet'!$B$1:$B$5,MATCH('Cleaned data'!AC80,'Reference sheet'!$A$1:$A$5,0))</f>
        <v>4</v>
      </c>
      <c r="AE80" s="2" t="s">
        <v>49</v>
      </c>
      <c r="AF80" s="6">
        <f>INDEX('Reference sheet'!$B$1:$B$5,MATCH('Cleaned data'!AE80,'Reference sheet'!$A$1:$A$5,0))</f>
        <v>4</v>
      </c>
      <c r="AG80" s="2" t="s">
        <v>69</v>
      </c>
      <c r="AH80" s="2" t="s">
        <v>40</v>
      </c>
      <c r="AI80" s="2" t="s">
        <v>51</v>
      </c>
      <c r="AJ80" s="2" t="s">
        <v>28</v>
      </c>
      <c r="AK80" s="2" t="s">
        <v>70</v>
      </c>
    </row>
    <row r="81" spans="1:37" ht="16" x14ac:dyDescent="0.2">
      <c r="A81" s="1">
        <v>43941.693993055553</v>
      </c>
      <c r="B81" s="1">
        <v>43941.697581018518</v>
      </c>
      <c r="C81" s="2" t="s">
        <v>17</v>
      </c>
      <c r="D81" s="2"/>
      <c r="E81">
        <v>100</v>
      </c>
      <c r="F81">
        <v>310</v>
      </c>
      <c r="G81" s="2" t="s">
        <v>27</v>
      </c>
      <c r="H81" s="1">
        <v>43941.697590543983</v>
      </c>
      <c r="I81" s="2"/>
      <c r="J81">
        <v>13.08599853515625</v>
      </c>
      <c r="K81">
        <v>80.27508544921875</v>
      </c>
      <c r="L81" s="2" t="s">
        <v>29</v>
      </c>
      <c r="M81" s="2" t="s">
        <v>30</v>
      </c>
      <c r="N81" s="2" t="s">
        <v>43</v>
      </c>
      <c r="O81" s="2" t="s">
        <v>167</v>
      </c>
      <c r="P81" s="2" t="s">
        <v>86</v>
      </c>
      <c r="Q81" s="2" t="s">
        <v>74</v>
      </c>
      <c r="R81" s="2" t="s">
        <v>62</v>
      </c>
      <c r="S81" s="2" t="s">
        <v>212</v>
      </c>
      <c r="T81" s="2" t="s">
        <v>317</v>
      </c>
      <c r="U81" s="2" t="s">
        <v>320</v>
      </c>
      <c r="V81" s="2" t="s">
        <v>158</v>
      </c>
      <c r="W81" s="4">
        <f t="shared" si="3"/>
        <v>7</v>
      </c>
      <c r="X81" s="2" t="s">
        <v>158</v>
      </c>
      <c r="Y81" s="4">
        <f t="shared" si="4"/>
        <v>7</v>
      </c>
      <c r="Z81" s="5">
        <f t="shared" si="5"/>
        <v>7</v>
      </c>
      <c r="AA81" s="2" t="s">
        <v>63</v>
      </c>
      <c r="AB81" s="6">
        <f>INDEX('Reference sheet'!$B$1:$B$5,MATCH('Cleaned data'!AA81,'Reference sheet'!$A$1:$A$5,0))</f>
        <v>5</v>
      </c>
      <c r="AC81" s="2" t="s">
        <v>49</v>
      </c>
      <c r="AD81" s="6">
        <f>INDEX('Reference sheet'!$B$1:$B$5,MATCH('Cleaned data'!AC81,'Reference sheet'!$A$1:$A$5,0))</f>
        <v>4</v>
      </c>
      <c r="AE81" s="2" t="s">
        <v>63</v>
      </c>
      <c r="AF81" s="6">
        <f>INDEX('Reference sheet'!$B$1:$B$5,MATCH('Cleaned data'!AE81,'Reference sheet'!$A$1:$A$5,0))</f>
        <v>5</v>
      </c>
      <c r="AG81" s="2" t="s">
        <v>39</v>
      </c>
      <c r="AH81" s="2" t="s">
        <v>40</v>
      </c>
      <c r="AI81" s="2" t="s">
        <v>51</v>
      </c>
      <c r="AJ81" s="2" t="s">
        <v>28</v>
      </c>
      <c r="AK81" s="2" t="s">
        <v>77</v>
      </c>
    </row>
    <row r="82" spans="1:37" ht="16" x14ac:dyDescent="0.2">
      <c r="A82" s="1">
        <v>43941.695138888892</v>
      </c>
      <c r="B82" s="1">
        <v>43941.698148148149</v>
      </c>
      <c r="C82" s="2" t="s">
        <v>17</v>
      </c>
      <c r="D82" s="2"/>
      <c r="E82">
        <v>100</v>
      </c>
      <c r="F82">
        <v>260</v>
      </c>
      <c r="G82" s="2" t="s">
        <v>27</v>
      </c>
      <c r="H82" s="1">
        <v>43941.69816226852</v>
      </c>
      <c r="I82" s="2"/>
      <c r="J82">
        <v>51.506393432617188</v>
      </c>
      <c r="K82">
        <v>-2.00042724609375E-2</v>
      </c>
      <c r="L82" s="2" t="s">
        <v>29</v>
      </c>
      <c r="M82" s="2" t="s">
        <v>30</v>
      </c>
      <c r="N82" s="2" t="s">
        <v>43</v>
      </c>
      <c r="O82" s="2" t="s">
        <v>61</v>
      </c>
      <c r="P82" s="2" t="s">
        <v>33</v>
      </c>
      <c r="Q82" s="2" t="s">
        <v>46</v>
      </c>
      <c r="R82" s="2" t="s">
        <v>62</v>
      </c>
      <c r="S82" s="2" t="s">
        <v>212</v>
      </c>
      <c r="T82" s="2" t="s">
        <v>317</v>
      </c>
      <c r="U82" s="2" t="s">
        <v>320</v>
      </c>
      <c r="V82" s="2" t="s">
        <v>47</v>
      </c>
      <c r="W82" s="4">
        <f t="shared" si="3"/>
        <v>5</v>
      </c>
      <c r="X82" s="2" t="s">
        <v>47</v>
      </c>
      <c r="Y82" s="4">
        <f t="shared" si="4"/>
        <v>5</v>
      </c>
      <c r="Z82" s="5">
        <f t="shared" si="5"/>
        <v>5</v>
      </c>
      <c r="AA82" s="2" t="s">
        <v>37</v>
      </c>
      <c r="AB82" s="6">
        <f>INDEX('Reference sheet'!$B$1:$B$5,MATCH('Cleaned data'!AA82,'Reference sheet'!$A$1:$A$5,0))</f>
        <v>1</v>
      </c>
      <c r="AC82" s="2" t="s">
        <v>76</v>
      </c>
      <c r="AD82" s="6">
        <f>INDEX('Reference sheet'!$B$1:$B$5,MATCH('Cleaned data'!AC82,'Reference sheet'!$A$1:$A$5,0))</f>
        <v>2</v>
      </c>
      <c r="AE82" s="2" t="s">
        <v>38</v>
      </c>
      <c r="AF82" s="6">
        <f>INDEX('Reference sheet'!$B$1:$B$5,MATCH('Cleaned data'!AE82,'Reference sheet'!$A$1:$A$5,0))</f>
        <v>3</v>
      </c>
      <c r="AG82" s="2" t="s">
        <v>69</v>
      </c>
      <c r="AH82" s="2" t="s">
        <v>56</v>
      </c>
      <c r="AI82" s="2" t="s">
        <v>41</v>
      </c>
      <c r="AJ82" s="2" t="s">
        <v>28</v>
      </c>
      <c r="AK82" s="2" t="s">
        <v>97</v>
      </c>
    </row>
    <row r="83" spans="1:37" ht="16" x14ac:dyDescent="0.2">
      <c r="A83" s="1">
        <v>43941.696944444448</v>
      </c>
      <c r="B83" s="1">
        <v>43941.69840277778</v>
      </c>
      <c r="C83" s="2" t="s">
        <v>17</v>
      </c>
      <c r="D83" s="2"/>
      <c r="E83">
        <v>100</v>
      </c>
      <c r="F83">
        <v>126</v>
      </c>
      <c r="G83" s="2" t="s">
        <v>27</v>
      </c>
      <c r="H83" s="1">
        <v>43941.698410671299</v>
      </c>
      <c r="I83" s="2"/>
      <c r="J83">
        <v>32.778701782226562</v>
      </c>
      <c r="K83">
        <v>-96.821701049804688</v>
      </c>
      <c r="L83" s="2" t="s">
        <v>29</v>
      </c>
      <c r="M83" s="2" t="s">
        <v>30</v>
      </c>
      <c r="N83" s="2" t="s">
        <v>43</v>
      </c>
      <c r="O83" s="2" t="s">
        <v>170</v>
      </c>
      <c r="P83" s="2" t="s">
        <v>128</v>
      </c>
      <c r="Q83" s="2" t="s">
        <v>171</v>
      </c>
      <c r="R83" s="2" t="s">
        <v>62</v>
      </c>
      <c r="S83" s="2" t="s">
        <v>212</v>
      </c>
      <c r="T83" s="2" t="s">
        <v>317</v>
      </c>
      <c r="U83" s="2" t="s">
        <v>320</v>
      </c>
      <c r="V83" s="2" t="s">
        <v>75</v>
      </c>
      <c r="W83" s="4">
        <f t="shared" si="3"/>
        <v>6</v>
      </c>
      <c r="X83" s="2" t="s">
        <v>75</v>
      </c>
      <c r="Y83" s="4">
        <f t="shared" si="4"/>
        <v>6</v>
      </c>
      <c r="Z83" s="5">
        <f t="shared" si="5"/>
        <v>6</v>
      </c>
      <c r="AA83" s="2" t="s">
        <v>49</v>
      </c>
      <c r="AB83" s="6">
        <f>INDEX('Reference sheet'!$B$1:$B$5,MATCH('Cleaned data'!AA83,'Reference sheet'!$A$1:$A$5,0))</f>
        <v>4</v>
      </c>
      <c r="AC83" s="2" t="s">
        <v>38</v>
      </c>
      <c r="AD83" s="6">
        <f>INDEX('Reference sheet'!$B$1:$B$5,MATCH('Cleaned data'!AC83,'Reference sheet'!$A$1:$A$5,0))</f>
        <v>3</v>
      </c>
      <c r="AE83" s="2" t="s">
        <v>38</v>
      </c>
      <c r="AF83" s="6">
        <f>INDEX('Reference sheet'!$B$1:$B$5,MATCH('Cleaned data'!AE83,'Reference sheet'!$A$1:$A$5,0))</f>
        <v>3</v>
      </c>
      <c r="AG83" s="2" t="s">
        <v>98</v>
      </c>
      <c r="AH83" s="2" t="s">
        <v>40</v>
      </c>
      <c r="AI83" s="2" t="s">
        <v>41</v>
      </c>
      <c r="AJ83" s="2" t="s">
        <v>28</v>
      </c>
      <c r="AK83" s="2" t="s">
        <v>99</v>
      </c>
    </row>
    <row r="84" spans="1:37" ht="16" x14ac:dyDescent="0.2">
      <c r="A84" s="1">
        <v>43941.696273148147</v>
      </c>
      <c r="B84" s="1">
        <v>43941.699004629627</v>
      </c>
      <c r="C84" s="2" t="s">
        <v>17</v>
      </c>
      <c r="D84" s="2"/>
      <c r="E84">
        <v>100</v>
      </c>
      <c r="F84">
        <v>235</v>
      </c>
      <c r="G84" s="2" t="s">
        <v>27</v>
      </c>
      <c r="H84" s="1">
        <v>43941.699007175928</v>
      </c>
      <c r="I84" s="2"/>
      <c r="J84">
        <v>43.147903442382812</v>
      </c>
      <c r="K84">
        <v>12.109695434570312</v>
      </c>
      <c r="L84" s="2" t="s">
        <v>29</v>
      </c>
      <c r="M84" s="2" t="s">
        <v>30</v>
      </c>
      <c r="N84" s="2" t="s">
        <v>43</v>
      </c>
      <c r="O84" s="2" t="s">
        <v>78</v>
      </c>
      <c r="P84" s="2" t="s">
        <v>33</v>
      </c>
      <c r="Q84" s="2" t="s">
        <v>74</v>
      </c>
      <c r="R84" s="2" t="s">
        <v>62</v>
      </c>
      <c r="S84" s="2" t="s">
        <v>212</v>
      </c>
      <c r="T84" s="2" t="s">
        <v>317</v>
      </c>
      <c r="U84" s="2" t="s">
        <v>320</v>
      </c>
      <c r="V84" s="2" t="s">
        <v>75</v>
      </c>
      <c r="W84" s="4">
        <f t="shared" si="3"/>
        <v>6</v>
      </c>
      <c r="X84" s="2" t="s">
        <v>36</v>
      </c>
      <c r="Y84" s="4">
        <f t="shared" si="4"/>
        <v>1</v>
      </c>
      <c r="Z84" s="5">
        <f t="shared" si="5"/>
        <v>3.5</v>
      </c>
      <c r="AA84" s="2" t="s">
        <v>63</v>
      </c>
      <c r="AB84" s="6">
        <f>INDEX('Reference sheet'!$B$1:$B$5,MATCH('Cleaned data'!AA84,'Reference sheet'!$A$1:$A$5,0))</f>
        <v>5</v>
      </c>
      <c r="AC84" s="2" t="s">
        <v>37</v>
      </c>
      <c r="AD84" s="6">
        <f>INDEX('Reference sheet'!$B$1:$B$5,MATCH('Cleaned data'!AC84,'Reference sheet'!$A$1:$A$5,0))</f>
        <v>1</v>
      </c>
      <c r="AE84" s="2" t="s">
        <v>63</v>
      </c>
      <c r="AF84" s="6">
        <f>INDEX('Reference sheet'!$B$1:$B$5,MATCH('Cleaned data'!AE84,'Reference sheet'!$A$1:$A$5,0))</f>
        <v>5</v>
      </c>
      <c r="AG84" s="2" t="s">
        <v>50</v>
      </c>
      <c r="AH84" s="2" t="s">
        <v>40</v>
      </c>
      <c r="AI84" s="2" t="s">
        <v>51</v>
      </c>
      <c r="AJ84" s="2" t="s">
        <v>28</v>
      </c>
      <c r="AK84" s="2" t="s">
        <v>58</v>
      </c>
    </row>
    <row r="85" spans="1:37" ht="16" x14ac:dyDescent="0.2">
      <c r="A85" s="1">
        <v>43941.69771990741</v>
      </c>
      <c r="B85" s="1">
        <v>43941.699386574073</v>
      </c>
      <c r="C85" s="2" t="s">
        <v>17</v>
      </c>
      <c r="D85" s="2"/>
      <c r="E85">
        <v>100</v>
      </c>
      <c r="F85">
        <v>143</v>
      </c>
      <c r="G85" s="2" t="s">
        <v>27</v>
      </c>
      <c r="H85" s="1">
        <v>43941.699393067131</v>
      </c>
      <c r="I85" s="2"/>
      <c r="J85">
        <v>13.08599853515625</v>
      </c>
      <c r="K85">
        <v>80.27508544921875</v>
      </c>
      <c r="L85" s="2" t="s">
        <v>29</v>
      </c>
      <c r="M85" s="2" t="s">
        <v>30</v>
      </c>
      <c r="N85" s="2" t="s">
        <v>43</v>
      </c>
      <c r="O85" s="2" t="s">
        <v>61</v>
      </c>
      <c r="P85" s="2" t="s">
        <v>73</v>
      </c>
      <c r="Q85" s="2" t="s">
        <v>74</v>
      </c>
      <c r="R85" s="2" t="s">
        <v>62</v>
      </c>
      <c r="S85" s="2" t="s">
        <v>212</v>
      </c>
      <c r="T85" s="2" t="s">
        <v>317</v>
      </c>
      <c r="U85" s="2" t="s">
        <v>320</v>
      </c>
      <c r="V85" s="2" t="s">
        <v>158</v>
      </c>
      <c r="W85" s="4">
        <f t="shared" si="3"/>
        <v>7</v>
      </c>
      <c r="X85" s="2" t="s">
        <v>47</v>
      </c>
      <c r="Y85" s="4">
        <f t="shared" si="4"/>
        <v>5</v>
      </c>
      <c r="Z85" s="5">
        <f t="shared" si="5"/>
        <v>6</v>
      </c>
      <c r="AA85" s="2" t="s">
        <v>49</v>
      </c>
      <c r="AB85" s="6">
        <f>INDEX('Reference sheet'!$B$1:$B$5,MATCH('Cleaned data'!AA85,'Reference sheet'!$A$1:$A$5,0))</f>
        <v>4</v>
      </c>
      <c r="AC85" s="2" t="s">
        <v>38</v>
      </c>
      <c r="AD85" s="6">
        <f>INDEX('Reference sheet'!$B$1:$B$5,MATCH('Cleaned data'!AC85,'Reference sheet'!$A$1:$A$5,0))</f>
        <v>3</v>
      </c>
      <c r="AE85" s="2" t="s">
        <v>49</v>
      </c>
      <c r="AF85" s="6">
        <f>INDEX('Reference sheet'!$B$1:$B$5,MATCH('Cleaned data'!AE85,'Reference sheet'!$A$1:$A$5,0))</f>
        <v>4</v>
      </c>
      <c r="AG85" s="2" t="s">
        <v>50</v>
      </c>
      <c r="AH85" s="2" t="s">
        <v>40</v>
      </c>
      <c r="AI85" s="2" t="s">
        <v>51</v>
      </c>
      <c r="AJ85" s="2" t="s">
        <v>28</v>
      </c>
      <c r="AK85" s="2" t="s">
        <v>70</v>
      </c>
    </row>
    <row r="86" spans="1:37" ht="16" x14ac:dyDescent="0.2">
      <c r="A86" s="1">
        <v>43941.698437500003</v>
      </c>
      <c r="B86" s="1">
        <v>43941.699699074074</v>
      </c>
      <c r="C86" s="2" t="s">
        <v>17</v>
      </c>
      <c r="D86" s="2"/>
      <c r="E86">
        <v>100</v>
      </c>
      <c r="F86">
        <v>109</v>
      </c>
      <c r="G86" s="2" t="s">
        <v>27</v>
      </c>
      <c r="H86" s="1">
        <v>43941.699709768516</v>
      </c>
      <c r="I86" s="2"/>
      <c r="J86">
        <v>38.932403564453125</v>
      </c>
      <c r="K86">
        <v>-77.027099609375</v>
      </c>
      <c r="L86" s="2" t="s">
        <v>29</v>
      </c>
      <c r="M86" s="2" t="s">
        <v>30</v>
      </c>
      <c r="N86" s="2" t="s">
        <v>64</v>
      </c>
      <c r="O86" s="2" t="s">
        <v>65</v>
      </c>
      <c r="P86" s="2" t="s">
        <v>66</v>
      </c>
      <c r="Q86" s="2" t="s">
        <v>116</v>
      </c>
      <c r="R86" s="2" t="s">
        <v>62</v>
      </c>
      <c r="S86" s="2" t="s">
        <v>212</v>
      </c>
      <c r="T86" s="2" t="s">
        <v>317</v>
      </c>
      <c r="U86" s="2" t="s">
        <v>320</v>
      </c>
      <c r="V86" s="2" t="s">
        <v>47</v>
      </c>
      <c r="W86" s="4">
        <f t="shared" si="3"/>
        <v>5</v>
      </c>
      <c r="X86" s="2" t="s">
        <v>68</v>
      </c>
      <c r="Y86" s="4">
        <f t="shared" si="4"/>
        <v>3</v>
      </c>
      <c r="Z86" s="5">
        <f t="shared" si="5"/>
        <v>4</v>
      </c>
      <c r="AA86" s="2" t="s">
        <v>37</v>
      </c>
      <c r="AB86" s="6">
        <f>INDEX('Reference sheet'!$B$1:$B$5,MATCH('Cleaned data'!AA86,'Reference sheet'!$A$1:$A$5,0))</f>
        <v>1</v>
      </c>
      <c r="AC86" s="2" t="s">
        <v>38</v>
      </c>
      <c r="AD86" s="6">
        <f>INDEX('Reference sheet'!$B$1:$B$5,MATCH('Cleaned data'!AC86,'Reference sheet'!$A$1:$A$5,0))</f>
        <v>3</v>
      </c>
      <c r="AE86" s="2" t="s">
        <v>76</v>
      </c>
      <c r="AF86" s="6">
        <f>INDEX('Reference sheet'!$B$1:$B$5,MATCH('Cleaned data'!AE86,'Reference sheet'!$A$1:$A$5,0))</f>
        <v>2</v>
      </c>
      <c r="AG86" s="2" t="s">
        <v>39</v>
      </c>
      <c r="AH86" s="2" t="s">
        <v>56</v>
      </c>
      <c r="AI86" s="2" t="s">
        <v>57</v>
      </c>
      <c r="AJ86" s="2" t="s">
        <v>28</v>
      </c>
      <c r="AK86" s="2" t="s">
        <v>58</v>
      </c>
    </row>
    <row r="87" spans="1:37" ht="16" x14ac:dyDescent="0.2">
      <c r="A87" s="1">
        <v>43941.700254629628</v>
      </c>
      <c r="B87" s="1">
        <v>43941.702361111114</v>
      </c>
      <c r="C87" s="2" t="s">
        <v>17</v>
      </c>
      <c r="D87" s="2"/>
      <c r="E87">
        <v>100</v>
      </c>
      <c r="F87">
        <v>181</v>
      </c>
      <c r="G87" s="2" t="s">
        <v>27</v>
      </c>
      <c r="H87" s="1">
        <v>43941.702364456018</v>
      </c>
      <c r="I87" s="2"/>
      <c r="J87">
        <v>38.91290283203125</v>
      </c>
      <c r="K87">
        <v>-104.77940368652344</v>
      </c>
      <c r="L87" s="2" t="s">
        <v>29</v>
      </c>
      <c r="M87" s="2" t="s">
        <v>30</v>
      </c>
      <c r="N87" s="2" t="s">
        <v>53</v>
      </c>
      <c r="O87" s="2" t="s">
        <v>174</v>
      </c>
      <c r="P87" s="2" t="s">
        <v>33</v>
      </c>
      <c r="Q87" s="2" t="s">
        <v>74</v>
      </c>
      <c r="R87" s="2" t="s">
        <v>62</v>
      </c>
      <c r="S87" s="2" t="s">
        <v>212</v>
      </c>
      <c r="T87" s="2" t="s">
        <v>317</v>
      </c>
      <c r="U87" s="2" t="s">
        <v>320</v>
      </c>
      <c r="V87" s="2" t="s">
        <v>75</v>
      </c>
      <c r="W87" s="4">
        <f t="shared" si="3"/>
        <v>6</v>
      </c>
      <c r="X87" s="2" t="s">
        <v>75</v>
      </c>
      <c r="Y87" s="4">
        <f t="shared" si="4"/>
        <v>6</v>
      </c>
      <c r="Z87" s="5">
        <f t="shared" si="5"/>
        <v>6</v>
      </c>
      <c r="AA87" s="2" t="s">
        <v>38</v>
      </c>
      <c r="AB87" s="6">
        <f>INDEX('Reference sheet'!$B$1:$B$5,MATCH('Cleaned data'!AA87,'Reference sheet'!$A$1:$A$5,0))</f>
        <v>3</v>
      </c>
      <c r="AC87" s="2" t="s">
        <v>49</v>
      </c>
      <c r="AD87" s="6">
        <f>INDEX('Reference sheet'!$B$1:$B$5,MATCH('Cleaned data'!AC87,'Reference sheet'!$A$1:$A$5,0))</f>
        <v>4</v>
      </c>
      <c r="AE87" s="2" t="s">
        <v>49</v>
      </c>
      <c r="AF87" s="6">
        <f>INDEX('Reference sheet'!$B$1:$B$5,MATCH('Cleaned data'!AE87,'Reference sheet'!$A$1:$A$5,0))</f>
        <v>4</v>
      </c>
      <c r="AG87" s="2" t="s">
        <v>113</v>
      </c>
      <c r="AH87" s="2" t="s">
        <v>56</v>
      </c>
      <c r="AI87" s="2" t="s">
        <v>51</v>
      </c>
      <c r="AJ87" s="2" t="s">
        <v>28</v>
      </c>
      <c r="AK87" s="2" t="s">
        <v>77</v>
      </c>
    </row>
    <row r="88" spans="1:37" ht="16" x14ac:dyDescent="0.2">
      <c r="A88" s="1">
        <v>43941.701249999998</v>
      </c>
      <c r="B88" s="1">
        <v>43941.702488425923</v>
      </c>
      <c r="C88" s="2" t="s">
        <v>17</v>
      </c>
      <c r="D88" s="2"/>
      <c r="E88">
        <v>100</v>
      </c>
      <c r="F88">
        <v>107</v>
      </c>
      <c r="G88" s="2" t="s">
        <v>27</v>
      </c>
      <c r="H88" s="1">
        <v>43941.702495219906</v>
      </c>
      <c r="I88" s="2"/>
      <c r="J88">
        <v>39.01800537109375</v>
      </c>
      <c r="K88">
        <v>-77.53900146484375</v>
      </c>
      <c r="L88" s="2" t="s">
        <v>29</v>
      </c>
      <c r="M88" s="2" t="s">
        <v>30</v>
      </c>
      <c r="N88" s="2" t="s">
        <v>31</v>
      </c>
      <c r="O88" s="2" t="s">
        <v>32</v>
      </c>
      <c r="P88" s="2" t="s">
        <v>33</v>
      </c>
      <c r="Q88" s="2" t="s">
        <v>34</v>
      </c>
      <c r="R88" s="2" t="s">
        <v>62</v>
      </c>
      <c r="S88" s="2" t="s">
        <v>212</v>
      </c>
      <c r="T88" s="2" t="s">
        <v>317</v>
      </c>
      <c r="U88" s="2" t="s">
        <v>320</v>
      </c>
      <c r="V88" s="2" t="s">
        <v>75</v>
      </c>
      <c r="W88" s="4">
        <f t="shared" si="3"/>
        <v>6</v>
      </c>
      <c r="X88" s="2" t="s">
        <v>75</v>
      </c>
      <c r="Y88" s="4">
        <f t="shared" si="4"/>
        <v>6</v>
      </c>
      <c r="Z88" s="5">
        <f t="shared" si="5"/>
        <v>6</v>
      </c>
      <c r="AA88" s="2" t="s">
        <v>37</v>
      </c>
      <c r="AB88" s="6">
        <f>INDEX('Reference sheet'!$B$1:$B$5,MATCH('Cleaned data'!AA88,'Reference sheet'!$A$1:$A$5,0))</f>
        <v>1</v>
      </c>
      <c r="AC88" s="2" t="s">
        <v>37</v>
      </c>
      <c r="AD88" s="6">
        <f>INDEX('Reference sheet'!$B$1:$B$5,MATCH('Cleaned data'!AC88,'Reference sheet'!$A$1:$A$5,0))</f>
        <v>1</v>
      </c>
      <c r="AE88" s="2" t="s">
        <v>63</v>
      </c>
      <c r="AF88" s="6">
        <f>INDEX('Reference sheet'!$B$1:$B$5,MATCH('Cleaned data'!AE88,'Reference sheet'!$A$1:$A$5,0))</f>
        <v>5</v>
      </c>
      <c r="AG88" s="2" t="s">
        <v>113</v>
      </c>
      <c r="AH88" s="2" t="s">
        <v>40</v>
      </c>
      <c r="AI88" s="2" t="s">
        <v>57</v>
      </c>
      <c r="AJ88" s="2" t="s">
        <v>28</v>
      </c>
      <c r="AK88" s="2" t="s">
        <v>70</v>
      </c>
    </row>
    <row r="89" spans="1:37" ht="16" x14ac:dyDescent="0.2">
      <c r="A89" s="1">
        <v>43941.699780092589</v>
      </c>
      <c r="B89" s="1">
        <v>43941.702696759261</v>
      </c>
      <c r="C89" s="2" t="s">
        <v>17</v>
      </c>
      <c r="D89" s="2"/>
      <c r="E89">
        <v>100</v>
      </c>
      <c r="F89">
        <v>252</v>
      </c>
      <c r="G89" s="2" t="s">
        <v>27</v>
      </c>
      <c r="H89" s="1">
        <v>43941.702708252313</v>
      </c>
      <c r="I89" s="2"/>
      <c r="J89">
        <v>50.932693481445312</v>
      </c>
      <c r="K89">
        <v>7.283905029296875</v>
      </c>
      <c r="L89" s="2" t="s">
        <v>29</v>
      </c>
      <c r="M89" s="2" t="s">
        <v>30</v>
      </c>
      <c r="N89" s="2" t="s">
        <v>43</v>
      </c>
      <c r="O89" s="2" t="s">
        <v>61</v>
      </c>
      <c r="P89" s="2" t="s">
        <v>33</v>
      </c>
      <c r="Q89" s="2" t="s">
        <v>175</v>
      </c>
      <c r="R89" s="2" t="s">
        <v>62</v>
      </c>
      <c r="S89" s="2" t="s">
        <v>212</v>
      </c>
      <c r="T89" s="2" t="s">
        <v>317</v>
      </c>
      <c r="U89" s="2" t="s">
        <v>320</v>
      </c>
      <c r="V89" s="2" t="s">
        <v>48</v>
      </c>
      <c r="W89" s="4">
        <f t="shared" si="3"/>
        <v>4</v>
      </c>
      <c r="X89" s="2" t="s">
        <v>47</v>
      </c>
      <c r="Y89" s="4">
        <f t="shared" si="4"/>
        <v>5</v>
      </c>
      <c r="Z89" s="5">
        <f t="shared" si="5"/>
        <v>4.5</v>
      </c>
      <c r="AA89" s="2" t="s">
        <v>49</v>
      </c>
      <c r="AB89" s="6">
        <f>INDEX('Reference sheet'!$B$1:$B$5,MATCH('Cleaned data'!AA89,'Reference sheet'!$A$1:$A$5,0))</f>
        <v>4</v>
      </c>
      <c r="AC89" s="2" t="s">
        <v>38</v>
      </c>
      <c r="AD89" s="6">
        <f>INDEX('Reference sheet'!$B$1:$B$5,MATCH('Cleaned data'!AC89,'Reference sheet'!$A$1:$A$5,0))</f>
        <v>3</v>
      </c>
      <c r="AE89" s="2" t="s">
        <v>49</v>
      </c>
      <c r="AF89" s="6">
        <f>INDEX('Reference sheet'!$B$1:$B$5,MATCH('Cleaned data'!AE89,'Reference sheet'!$A$1:$A$5,0))</f>
        <v>4</v>
      </c>
      <c r="AG89" s="2" t="s">
        <v>145</v>
      </c>
      <c r="AH89" s="2" t="s">
        <v>40</v>
      </c>
      <c r="AI89" s="2" t="s">
        <v>41</v>
      </c>
      <c r="AJ89" s="2" t="s">
        <v>28</v>
      </c>
      <c r="AK89" s="2" t="s">
        <v>52</v>
      </c>
    </row>
    <row r="90" spans="1:37" ht="16" x14ac:dyDescent="0.2">
      <c r="A90" s="1">
        <v>43941.702939814815</v>
      </c>
      <c r="B90" s="1">
        <v>43941.703333333331</v>
      </c>
      <c r="C90" s="2" t="s">
        <v>17</v>
      </c>
      <c r="D90" s="2"/>
      <c r="E90">
        <v>100</v>
      </c>
      <c r="F90">
        <v>34</v>
      </c>
      <c r="G90" s="2" t="s">
        <v>27</v>
      </c>
      <c r="H90" s="1">
        <v>43941.703345451388</v>
      </c>
      <c r="I90" s="2"/>
      <c r="J90">
        <v>39.01800537109375</v>
      </c>
      <c r="K90">
        <v>-77.53900146484375</v>
      </c>
      <c r="L90" s="2" t="s">
        <v>29</v>
      </c>
      <c r="M90" s="2" t="s">
        <v>30</v>
      </c>
      <c r="N90" s="2" t="s">
        <v>31</v>
      </c>
      <c r="O90" s="2" t="s">
        <v>32</v>
      </c>
      <c r="P90" s="2" t="s">
        <v>33</v>
      </c>
      <c r="Q90" s="2" t="s">
        <v>176</v>
      </c>
      <c r="R90" s="2" t="s">
        <v>62</v>
      </c>
      <c r="S90" s="2" t="s">
        <v>212</v>
      </c>
      <c r="T90" s="2" t="s">
        <v>317</v>
      </c>
      <c r="U90" s="2" t="s">
        <v>320</v>
      </c>
      <c r="V90" s="2" t="s">
        <v>158</v>
      </c>
      <c r="W90" s="4">
        <f t="shared" si="3"/>
        <v>7</v>
      </c>
      <c r="X90" s="2" t="s">
        <v>158</v>
      </c>
      <c r="Y90" s="4">
        <f t="shared" si="4"/>
        <v>7</v>
      </c>
      <c r="Z90" s="5">
        <f t="shared" si="5"/>
        <v>7</v>
      </c>
      <c r="AA90" s="2" t="s">
        <v>37</v>
      </c>
      <c r="AB90" s="6">
        <f>INDEX('Reference sheet'!$B$1:$B$5,MATCH('Cleaned data'!AA90,'Reference sheet'!$A$1:$A$5,0))</f>
        <v>1</v>
      </c>
      <c r="AC90" s="2" t="s">
        <v>37</v>
      </c>
      <c r="AD90" s="6">
        <f>INDEX('Reference sheet'!$B$1:$B$5,MATCH('Cleaned data'!AC90,'Reference sheet'!$A$1:$A$5,0))</f>
        <v>1</v>
      </c>
      <c r="AE90" s="2" t="s">
        <v>63</v>
      </c>
      <c r="AF90" s="6">
        <f>INDEX('Reference sheet'!$B$1:$B$5,MATCH('Cleaned data'!AE90,'Reference sheet'!$A$1:$A$5,0))</f>
        <v>5</v>
      </c>
      <c r="AG90" s="2" t="s">
        <v>113</v>
      </c>
      <c r="AH90" s="2" t="s">
        <v>40</v>
      </c>
      <c r="AI90" s="2" t="s">
        <v>57</v>
      </c>
      <c r="AJ90" s="2" t="s">
        <v>28</v>
      </c>
      <c r="AK90" s="2" t="s">
        <v>70</v>
      </c>
    </row>
    <row r="91" spans="1:37" ht="16" x14ac:dyDescent="0.2">
      <c r="A91" s="1">
        <v>43941.710451388892</v>
      </c>
      <c r="B91" s="1">
        <v>43941.712268518517</v>
      </c>
      <c r="C91" s="2" t="s">
        <v>17</v>
      </c>
      <c r="D91" s="2"/>
      <c r="E91">
        <v>100</v>
      </c>
      <c r="F91">
        <v>156</v>
      </c>
      <c r="G91" s="2" t="s">
        <v>27</v>
      </c>
      <c r="H91" s="1">
        <v>43941.712276388891</v>
      </c>
      <c r="I91" s="2"/>
      <c r="J91">
        <v>35.918792724609375</v>
      </c>
      <c r="K91">
        <v>-81.540298461914062</v>
      </c>
      <c r="L91" s="2" t="s">
        <v>29</v>
      </c>
      <c r="M91" s="2" t="s">
        <v>30</v>
      </c>
      <c r="N91" s="2" t="s">
        <v>43</v>
      </c>
      <c r="O91" s="2" t="s">
        <v>185</v>
      </c>
      <c r="P91" s="2" t="s">
        <v>33</v>
      </c>
      <c r="Q91" s="2" t="s">
        <v>74</v>
      </c>
      <c r="R91" s="2" t="s">
        <v>62</v>
      </c>
      <c r="S91" s="2" t="s">
        <v>212</v>
      </c>
      <c r="T91" s="2" t="s">
        <v>317</v>
      </c>
      <c r="U91" s="2" t="s">
        <v>320</v>
      </c>
      <c r="V91" s="2" t="s">
        <v>75</v>
      </c>
      <c r="W91" s="4">
        <f t="shared" si="3"/>
        <v>6</v>
      </c>
      <c r="X91" s="2" t="s">
        <v>158</v>
      </c>
      <c r="Y91" s="4">
        <f t="shared" si="4"/>
        <v>7</v>
      </c>
      <c r="Z91" s="5">
        <f t="shared" si="5"/>
        <v>6.5</v>
      </c>
      <c r="AA91" s="2" t="s">
        <v>49</v>
      </c>
      <c r="AB91" s="6">
        <f>INDEX('Reference sheet'!$B$1:$B$5,MATCH('Cleaned data'!AA91,'Reference sheet'!$A$1:$A$5,0))</f>
        <v>4</v>
      </c>
      <c r="AC91" s="2" t="s">
        <v>63</v>
      </c>
      <c r="AD91" s="6">
        <f>INDEX('Reference sheet'!$B$1:$B$5,MATCH('Cleaned data'!AC91,'Reference sheet'!$A$1:$A$5,0))</f>
        <v>5</v>
      </c>
      <c r="AE91" s="2" t="s">
        <v>63</v>
      </c>
      <c r="AF91" s="6">
        <f>INDEX('Reference sheet'!$B$1:$B$5,MATCH('Cleaned data'!AE91,'Reference sheet'!$A$1:$A$5,0))</f>
        <v>5</v>
      </c>
      <c r="AG91" s="2" t="s">
        <v>39</v>
      </c>
      <c r="AH91" s="2" t="s">
        <v>40</v>
      </c>
      <c r="AI91" s="2" t="s">
        <v>51</v>
      </c>
      <c r="AJ91" s="2" t="s">
        <v>28</v>
      </c>
      <c r="AK91" s="2" t="s">
        <v>70</v>
      </c>
    </row>
    <row r="92" spans="1:37" ht="16" x14ac:dyDescent="0.2">
      <c r="A92" s="1">
        <v>43941.714884259258</v>
      </c>
      <c r="B92" s="1">
        <v>43941.715312499997</v>
      </c>
      <c r="C92" s="2" t="s">
        <v>17</v>
      </c>
      <c r="D92" s="2"/>
      <c r="E92">
        <v>100</v>
      </c>
      <c r="F92">
        <v>37</v>
      </c>
      <c r="G92" s="2" t="s">
        <v>27</v>
      </c>
      <c r="H92" s="1">
        <v>43941.715326736114</v>
      </c>
      <c r="I92" s="2"/>
      <c r="J92">
        <v>11.00750732421875</v>
      </c>
      <c r="K92">
        <v>76.96710205078125</v>
      </c>
      <c r="L92" s="2" t="s">
        <v>29</v>
      </c>
      <c r="M92" s="2" t="s">
        <v>30</v>
      </c>
      <c r="N92" s="2" t="s">
        <v>31</v>
      </c>
      <c r="O92" s="2" t="s">
        <v>127</v>
      </c>
      <c r="P92" s="2" t="s">
        <v>86</v>
      </c>
      <c r="Q92" s="2" t="s">
        <v>67</v>
      </c>
      <c r="R92" s="2" t="s">
        <v>62</v>
      </c>
      <c r="S92" s="2" t="s">
        <v>212</v>
      </c>
      <c r="T92" s="2" t="s">
        <v>317</v>
      </c>
      <c r="U92" s="2" t="s">
        <v>320</v>
      </c>
      <c r="V92" s="2" t="s">
        <v>75</v>
      </c>
      <c r="W92" s="4">
        <f t="shared" si="3"/>
        <v>6</v>
      </c>
      <c r="X92" s="2" t="s">
        <v>75</v>
      </c>
      <c r="Y92" s="4">
        <f t="shared" si="4"/>
        <v>6</v>
      </c>
      <c r="Z92" s="5">
        <f t="shared" si="5"/>
        <v>6</v>
      </c>
      <c r="AA92" s="2" t="s">
        <v>63</v>
      </c>
      <c r="AB92" s="6">
        <f>INDEX('Reference sheet'!$B$1:$B$5,MATCH('Cleaned data'!AA92,'Reference sheet'!$A$1:$A$5,0))</f>
        <v>5</v>
      </c>
      <c r="AC92" s="2" t="s">
        <v>38</v>
      </c>
      <c r="AD92" s="6">
        <f>INDEX('Reference sheet'!$B$1:$B$5,MATCH('Cleaned data'!AC92,'Reference sheet'!$A$1:$A$5,0))</f>
        <v>3</v>
      </c>
      <c r="AE92" s="2" t="s">
        <v>76</v>
      </c>
      <c r="AF92" s="6">
        <f>INDEX('Reference sheet'!$B$1:$B$5,MATCH('Cleaned data'!AE92,'Reference sheet'!$A$1:$A$5,0))</f>
        <v>2</v>
      </c>
      <c r="AG92" s="2" t="s">
        <v>39</v>
      </c>
      <c r="AH92" s="2" t="s">
        <v>40</v>
      </c>
      <c r="AI92" s="2" t="s">
        <v>57</v>
      </c>
      <c r="AJ92" s="2" t="s">
        <v>28</v>
      </c>
      <c r="AK92" s="2" t="s">
        <v>58</v>
      </c>
    </row>
    <row r="93" spans="1:37" ht="16" x14ac:dyDescent="0.2">
      <c r="A93" s="1">
        <v>43941.714571759258</v>
      </c>
      <c r="B93" s="1">
        <v>43941.71565972222</v>
      </c>
      <c r="C93" s="2" t="s">
        <v>17</v>
      </c>
      <c r="D93" s="2"/>
      <c r="E93">
        <v>100</v>
      </c>
      <c r="F93">
        <v>93</v>
      </c>
      <c r="G93" s="2" t="s">
        <v>27</v>
      </c>
      <c r="H93" s="1">
        <v>43941.715666747688</v>
      </c>
      <c r="I93" s="2"/>
      <c r="J93">
        <v>43.659103393554688</v>
      </c>
      <c r="K93">
        <v>-79.462600708007812</v>
      </c>
      <c r="L93" s="2" t="s">
        <v>29</v>
      </c>
      <c r="M93" s="2" t="s">
        <v>30</v>
      </c>
      <c r="N93" s="2" t="s">
        <v>43</v>
      </c>
      <c r="O93" s="2" t="s">
        <v>78</v>
      </c>
      <c r="P93" s="2" t="s">
        <v>66</v>
      </c>
      <c r="Q93" s="2" t="s">
        <v>101</v>
      </c>
      <c r="R93" s="2" t="s">
        <v>62</v>
      </c>
      <c r="S93" s="2" t="s">
        <v>212</v>
      </c>
      <c r="T93" s="2" t="s">
        <v>317</v>
      </c>
      <c r="U93" s="2" t="s">
        <v>320</v>
      </c>
      <c r="V93" s="2" t="s">
        <v>75</v>
      </c>
      <c r="W93" s="4">
        <f t="shared" si="3"/>
        <v>6</v>
      </c>
      <c r="X93" s="2" t="s">
        <v>75</v>
      </c>
      <c r="Y93" s="4">
        <f t="shared" si="4"/>
        <v>6</v>
      </c>
      <c r="Z93" s="5">
        <f t="shared" si="5"/>
        <v>6</v>
      </c>
      <c r="AA93" s="2" t="s">
        <v>37</v>
      </c>
      <c r="AB93" s="6">
        <f>INDEX('Reference sheet'!$B$1:$B$5,MATCH('Cleaned data'!AA93,'Reference sheet'!$A$1:$A$5,0))</f>
        <v>1</v>
      </c>
      <c r="AC93" s="2" t="s">
        <v>37</v>
      </c>
      <c r="AD93" s="6">
        <f>INDEX('Reference sheet'!$B$1:$B$5,MATCH('Cleaned data'!AC93,'Reference sheet'!$A$1:$A$5,0))</f>
        <v>1</v>
      </c>
      <c r="AE93" s="2" t="s">
        <v>49</v>
      </c>
      <c r="AF93" s="6">
        <f>INDEX('Reference sheet'!$B$1:$B$5,MATCH('Cleaned data'!AE93,'Reference sheet'!$A$1:$A$5,0))</f>
        <v>4</v>
      </c>
      <c r="AG93" s="2" t="s">
        <v>50</v>
      </c>
      <c r="AH93" s="2" t="s">
        <v>40</v>
      </c>
      <c r="AI93" s="2" t="s">
        <v>57</v>
      </c>
      <c r="AJ93" s="2" t="s">
        <v>28</v>
      </c>
      <c r="AK93" s="2" t="s">
        <v>70</v>
      </c>
    </row>
    <row r="94" spans="1:37" ht="16" x14ac:dyDescent="0.2">
      <c r="A94" s="1">
        <v>43941.717291666668</v>
      </c>
      <c r="B94" s="1">
        <v>43941.718043981484</v>
      </c>
      <c r="C94" s="2" t="s">
        <v>17</v>
      </c>
      <c r="D94" s="2"/>
      <c r="E94">
        <v>100</v>
      </c>
      <c r="F94">
        <v>64</v>
      </c>
      <c r="G94" s="2" t="s">
        <v>27</v>
      </c>
      <c r="H94" s="1">
        <v>43941.718050520831</v>
      </c>
      <c r="I94" s="2"/>
      <c r="J94">
        <v>40.793792724609375</v>
      </c>
      <c r="K94">
        <v>-74.487800598144531</v>
      </c>
      <c r="L94" s="2" t="s">
        <v>29</v>
      </c>
      <c r="M94" s="2" t="s">
        <v>30</v>
      </c>
      <c r="N94" s="2" t="s">
        <v>43</v>
      </c>
      <c r="O94" s="2" t="s">
        <v>61</v>
      </c>
      <c r="P94" s="2" t="s">
        <v>33</v>
      </c>
      <c r="Q94" s="2" t="s">
        <v>55</v>
      </c>
      <c r="R94" s="2" t="s">
        <v>62</v>
      </c>
      <c r="S94" s="2" t="s">
        <v>212</v>
      </c>
      <c r="T94" s="2" t="s">
        <v>317</v>
      </c>
      <c r="U94" s="2" t="s">
        <v>320</v>
      </c>
      <c r="V94" s="2" t="s">
        <v>48</v>
      </c>
      <c r="W94" s="4">
        <f t="shared" si="3"/>
        <v>4</v>
      </c>
      <c r="X94" s="2" t="s">
        <v>48</v>
      </c>
      <c r="Y94" s="4">
        <f t="shared" si="4"/>
        <v>4</v>
      </c>
      <c r="Z94" s="5">
        <f t="shared" si="5"/>
        <v>4</v>
      </c>
      <c r="AA94" s="2" t="s">
        <v>76</v>
      </c>
      <c r="AB94" s="6">
        <f>INDEX('Reference sheet'!$B$1:$B$5,MATCH('Cleaned data'!AA94,'Reference sheet'!$A$1:$A$5,0))</f>
        <v>2</v>
      </c>
      <c r="AC94" s="2" t="s">
        <v>76</v>
      </c>
      <c r="AD94" s="6">
        <f>INDEX('Reference sheet'!$B$1:$B$5,MATCH('Cleaned data'!AC94,'Reference sheet'!$A$1:$A$5,0))</f>
        <v>2</v>
      </c>
      <c r="AE94" s="2" t="s">
        <v>49</v>
      </c>
      <c r="AF94" s="6">
        <f>INDEX('Reference sheet'!$B$1:$B$5,MATCH('Cleaned data'!AE94,'Reference sheet'!$A$1:$A$5,0))</f>
        <v>4</v>
      </c>
      <c r="AG94" s="2" t="s">
        <v>39</v>
      </c>
      <c r="AH94" s="2" t="s">
        <v>56</v>
      </c>
      <c r="AI94" s="2" t="s">
        <v>57</v>
      </c>
      <c r="AJ94" s="2" t="s">
        <v>28</v>
      </c>
      <c r="AK94" s="2" t="s">
        <v>97</v>
      </c>
    </row>
    <row r="95" spans="1:37" ht="16" x14ac:dyDescent="0.2">
      <c r="A95" s="1">
        <v>43941.715798611112</v>
      </c>
      <c r="B95" s="1">
        <v>43941.718171296299</v>
      </c>
      <c r="C95" s="2" t="s">
        <v>17</v>
      </c>
      <c r="D95" s="2"/>
      <c r="E95">
        <v>100</v>
      </c>
      <c r="F95">
        <v>205</v>
      </c>
      <c r="G95" s="2" t="s">
        <v>27</v>
      </c>
      <c r="H95" s="1">
        <v>43941.718181504628</v>
      </c>
      <c r="I95" s="2"/>
      <c r="J95">
        <v>43.923492431640625</v>
      </c>
      <c r="K95">
        <v>-78.545700073242188</v>
      </c>
      <c r="L95" s="2" t="s">
        <v>29</v>
      </c>
      <c r="M95" s="2" t="s">
        <v>30</v>
      </c>
      <c r="N95" s="2" t="s">
        <v>43</v>
      </c>
      <c r="O95" s="2" t="s">
        <v>61</v>
      </c>
      <c r="P95" s="2" t="s">
        <v>33</v>
      </c>
      <c r="Q95" s="2" t="s">
        <v>74</v>
      </c>
      <c r="R95" s="2" t="s">
        <v>62</v>
      </c>
      <c r="S95" s="2" t="s">
        <v>212</v>
      </c>
      <c r="T95" s="2" t="s">
        <v>317</v>
      </c>
      <c r="U95" s="2" t="s">
        <v>320</v>
      </c>
      <c r="V95" s="2" t="s">
        <v>75</v>
      </c>
      <c r="W95" s="4">
        <f t="shared" si="3"/>
        <v>6</v>
      </c>
      <c r="X95" s="2" t="s">
        <v>75</v>
      </c>
      <c r="Y95" s="4">
        <f t="shared" si="4"/>
        <v>6</v>
      </c>
      <c r="Z95" s="5">
        <f t="shared" si="5"/>
        <v>6</v>
      </c>
      <c r="AA95" s="2" t="s">
        <v>76</v>
      </c>
      <c r="AB95" s="6">
        <f>INDEX('Reference sheet'!$B$1:$B$5,MATCH('Cleaned data'!AA95,'Reference sheet'!$A$1:$A$5,0))</f>
        <v>2</v>
      </c>
      <c r="AC95" s="2" t="s">
        <v>37</v>
      </c>
      <c r="AD95" s="6">
        <f>INDEX('Reference sheet'!$B$1:$B$5,MATCH('Cleaned data'!AC95,'Reference sheet'!$A$1:$A$5,0))</f>
        <v>1</v>
      </c>
      <c r="AE95" s="2" t="s">
        <v>49</v>
      </c>
      <c r="AF95" s="6">
        <f>INDEX('Reference sheet'!$B$1:$B$5,MATCH('Cleaned data'!AE95,'Reference sheet'!$A$1:$A$5,0))</f>
        <v>4</v>
      </c>
      <c r="AG95" s="2" t="s">
        <v>113</v>
      </c>
      <c r="AH95" s="2" t="s">
        <v>56</v>
      </c>
      <c r="AI95" s="2" t="s">
        <v>41</v>
      </c>
      <c r="AJ95" s="2" t="s">
        <v>28</v>
      </c>
      <c r="AK95" s="2" t="s">
        <v>77</v>
      </c>
    </row>
    <row r="96" spans="1:37" ht="16" x14ac:dyDescent="0.2">
      <c r="A96" s="1">
        <v>43941.719814814816</v>
      </c>
      <c r="B96" s="1">
        <v>43941.72215277778</v>
      </c>
      <c r="C96" s="2" t="s">
        <v>17</v>
      </c>
      <c r="D96" s="2"/>
      <c r="E96">
        <v>100</v>
      </c>
      <c r="F96">
        <v>202</v>
      </c>
      <c r="G96" s="2" t="s">
        <v>27</v>
      </c>
      <c r="H96" s="1">
        <v>43941.722159629629</v>
      </c>
      <c r="I96" s="2"/>
      <c r="J96">
        <v>53.764404296875</v>
      </c>
      <c r="K96">
        <v>-1.7335968017578125</v>
      </c>
      <c r="L96" s="2" t="s">
        <v>29</v>
      </c>
      <c r="M96" s="2" t="s">
        <v>30</v>
      </c>
      <c r="N96" s="2" t="s">
        <v>43</v>
      </c>
      <c r="O96" s="2" t="s">
        <v>61</v>
      </c>
      <c r="P96" s="2" t="s">
        <v>33</v>
      </c>
      <c r="Q96" s="2" t="s">
        <v>74</v>
      </c>
      <c r="R96" s="2" t="s">
        <v>62</v>
      </c>
      <c r="S96" s="2" t="s">
        <v>212</v>
      </c>
      <c r="T96" s="2" t="s">
        <v>317</v>
      </c>
      <c r="U96" s="2" t="s">
        <v>320</v>
      </c>
      <c r="V96" s="2" t="s">
        <v>47</v>
      </c>
      <c r="W96" s="4">
        <f t="shared" si="3"/>
        <v>5</v>
      </c>
      <c r="X96" s="2" t="s">
        <v>68</v>
      </c>
      <c r="Y96" s="4">
        <f t="shared" si="4"/>
        <v>3</v>
      </c>
      <c r="Z96" s="5">
        <f t="shared" si="5"/>
        <v>4</v>
      </c>
      <c r="AA96" s="2" t="s">
        <v>38</v>
      </c>
      <c r="AB96" s="6">
        <f>INDEX('Reference sheet'!$B$1:$B$5,MATCH('Cleaned data'!AA96,'Reference sheet'!$A$1:$A$5,0))</f>
        <v>3</v>
      </c>
      <c r="AC96" s="2" t="s">
        <v>37</v>
      </c>
      <c r="AD96" s="6">
        <f>INDEX('Reference sheet'!$B$1:$B$5,MATCH('Cleaned data'!AC96,'Reference sheet'!$A$1:$A$5,0))</f>
        <v>1</v>
      </c>
      <c r="AE96" s="2" t="s">
        <v>49</v>
      </c>
      <c r="AF96" s="6">
        <f>INDEX('Reference sheet'!$B$1:$B$5,MATCH('Cleaned data'!AE96,'Reference sheet'!$A$1:$A$5,0))</f>
        <v>4</v>
      </c>
      <c r="AG96" s="2" t="s">
        <v>50</v>
      </c>
      <c r="AH96" s="2" t="s">
        <v>56</v>
      </c>
      <c r="AI96" s="2" t="s">
        <v>51</v>
      </c>
      <c r="AJ96" s="2" t="s">
        <v>28</v>
      </c>
      <c r="AK96" s="2" t="s">
        <v>70</v>
      </c>
    </row>
    <row r="97" spans="1:37" ht="16" x14ac:dyDescent="0.2">
      <c r="A97" s="1">
        <v>43941.721516203703</v>
      </c>
      <c r="B97" s="1">
        <v>43941.722986111112</v>
      </c>
      <c r="C97" s="2" t="s">
        <v>17</v>
      </c>
      <c r="D97" s="2"/>
      <c r="E97">
        <v>100</v>
      </c>
      <c r="F97">
        <v>126</v>
      </c>
      <c r="G97" s="2" t="s">
        <v>27</v>
      </c>
      <c r="H97" s="1">
        <v>43941.722991053241</v>
      </c>
      <c r="I97" s="2"/>
      <c r="J97">
        <v>9.9669952392578125</v>
      </c>
      <c r="K97">
        <v>76.29168701171875</v>
      </c>
      <c r="L97" s="2" t="s">
        <v>29</v>
      </c>
      <c r="M97" s="2" t="s">
        <v>30</v>
      </c>
      <c r="N97" s="2" t="s">
        <v>31</v>
      </c>
      <c r="O97" s="2" t="s">
        <v>32</v>
      </c>
      <c r="P97" s="2" t="s">
        <v>86</v>
      </c>
      <c r="Q97" s="2" t="s">
        <v>74</v>
      </c>
      <c r="R97" s="2" t="s">
        <v>62</v>
      </c>
      <c r="S97" s="2" t="s">
        <v>212</v>
      </c>
      <c r="T97" s="2" t="s">
        <v>317</v>
      </c>
      <c r="U97" s="2" t="s">
        <v>320</v>
      </c>
      <c r="V97" s="2" t="s">
        <v>47</v>
      </c>
      <c r="W97" s="4">
        <f t="shared" si="3"/>
        <v>5</v>
      </c>
      <c r="X97" s="2" t="s">
        <v>47</v>
      </c>
      <c r="Y97" s="4">
        <f t="shared" si="4"/>
        <v>5</v>
      </c>
      <c r="Z97" s="5">
        <f t="shared" si="5"/>
        <v>5</v>
      </c>
      <c r="AA97" s="2" t="s">
        <v>49</v>
      </c>
      <c r="AB97" s="6">
        <f>INDEX('Reference sheet'!$B$1:$B$5,MATCH('Cleaned data'!AA97,'Reference sheet'!$A$1:$A$5,0))</f>
        <v>4</v>
      </c>
      <c r="AC97" s="2" t="s">
        <v>38</v>
      </c>
      <c r="AD97" s="6">
        <f>INDEX('Reference sheet'!$B$1:$B$5,MATCH('Cleaned data'!AC97,'Reference sheet'!$A$1:$A$5,0))</f>
        <v>3</v>
      </c>
      <c r="AE97" s="2" t="s">
        <v>49</v>
      </c>
      <c r="AF97" s="6">
        <f>INDEX('Reference sheet'!$B$1:$B$5,MATCH('Cleaned data'!AE97,'Reference sheet'!$A$1:$A$5,0))</f>
        <v>4</v>
      </c>
      <c r="AG97" s="2" t="s">
        <v>50</v>
      </c>
      <c r="AH97" s="2" t="s">
        <v>56</v>
      </c>
      <c r="AI97" s="2" t="s">
        <v>57</v>
      </c>
      <c r="AJ97" s="2" t="s">
        <v>28</v>
      </c>
      <c r="AK97" s="2" t="s">
        <v>77</v>
      </c>
    </row>
    <row r="98" spans="1:37" ht="16" x14ac:dyDescent="0.2">
      <c r="A98" s="1">
        <v>43941.734016203707</v>
      </c>
      <c r="B98" s="1">
        <v>43941.735000000001</v>
      </c>
      <c r="C98" s="2" t="s">
        <v>17</v>
      </c>
      <c r="D98" s="2"/>
      <c r="E98">
        <v>100</v>
      </c>
      <c r="F98">
        <v>84</v>
      </c>
      <c r="G98" s="2" t="s">
        <v>27</v>
      </c>
      <c r="H98" s="1">
        <v>43941.735004895832</v>
      </c>
      <c r="I98" s="2"/>
      <c r="J98">
        <v>45.528793334960938</v>
      </c>
      <c r="K98">
        <v>-122.68209838867188</v>
      </c>
      <c r="L98" s="2" t="s">
        <v>29</v>
      </c>
      <c r="M98" s="2" t="s">
        <v>30</v>
      </c>
      <c r="N98" s="2" t="s">
        <v>43</v>
      </c>
      <c r="O98" s="2" t="s">
        <v>100</v>
      </c>
      <c r="P98" s="2" t="s">
        <v>122</v>
      </c>
      <c r="Q98" s="2" t="s">
        <v>74</v>
      </c>
      <c r="R98" s="2" t="s">
        <v>62</v>
      </c>
      <c r="S98" s="2" t="s">
        <v>212</v>
      </c>
      <c r="T98" s="2" t="s">
        <v>317</v>
      </c>
      <c r="U98" s="2" t="s">
        <v>320</v>
      </c>
      <c r="V98" s="2" t="s">
        <v>75</v>
      </c>
      <c r="W98" s="4">
        <f t="shared" si="3"/>
        <v>6</v>
      </c>
      <c r="X98" s="2" t="s">
        <v>75</v>
      </c>
      <c r="Y98" s="4">
        <f t="shared" si="4"/>
        <v>6</v>
      </c>
      <c r="Z98" s="5">
        <f t="shared" si="5"/>
        <v>6</v>
      </c>
      <c r="AA98" s="2" t="s">
        <v>76</v>
      </c>
      <c r="AB98" s="6">
        <f>INDEX('Reference sheet'!$B$1:$B$5,MATCH('Cleaned data'!AA98,'Reference sheet'!$A$1:$A$5,0))</f>
        <v>2</v>
      </c>
      <c r="AC98" s="2" t="s">
        <v>76</v>
      </c>
      <c r="AD98" s="6">
        <f>INDEX('Reference sheet'!$B$1:$B$5,MATCH('Cleaned data'!AC98,'Reference sheet'!$A$1:$A$5,0))</f>
        <v>2</v>
      </c>
      <c r="AE98" s="2" t="s">
        <v>49</v>
      </c>
      <c r="AF98" s="6">
        <f>INDEX('Reference sheet'!$B$1:$B$5,MATCH('Cleaned data'!AE98,'Reference sheet'!$A$1:$A$5,0))</f>
        <v>4</v>
      </c>
      <c r="AG98" s="2" t="s">
        <v>69</v>
      </c>
      <c r="AH98" s="2" t="s">
        <v>40</v>
      </c>
      <c r="AI98" s="2" t="s">
        <v>51</v>
      </c>
      <c r="AJ98" s="2" t="s">
        <v>28</v>
      </c>
      <c r="AK98" s="2" t="s">
        <v>70</v>
      </c>
    </row>
    <row r="99" spans="1:37" ht="16" x14ac:dyDescent="0.2">
      <c r="A99" s="1">
        <v>43941.736388888887</v>
      </c>
      <c r="B99" s="1">
        <v>43941.737303240741</v>
      </c>
      <c r="C99" s="2" t="s">
        <v>17</v>
      </c>
      <c r="D99" s="2"/>
      <c r="E99">
        <v>100</v>
      </c>
      <c r="F99">
        <v>78</v>
      </c>
      <c r="G99" s="2" t="s">
        <v>27</v>
      </c>
      <c r="H99" s="1">
        <v>43941.737305798611</v>
      </c>
      <c r="I99" s="2"/>
      <c r="J99">
        <v>44.402801513671875</v>
      </c>
      <c r="K99">
        <v>8.944793701171875</v>
      </c>
      <c r="L99" s="2" t="s">
        <v>29</v>
      </c>
      <c r="M99" s="2" t="s">
        <v>30</v>
      </c>
      <c r="N99" s="2" t="s">
        <v>43</v>
      </c>
      <c r="O99" s="2" t="s">
        <v>78</v>
      </c>
      <c r="P99" s="2" t="s">
        <v>66</v>
      </c>
      <c r="Q99" s="2" t="s">
        <v>101</v>
      </c>
      <c r="R99" s="2" t="s">
        <v>62</v>
      </c>
      <c r="S99" s="2" t="s">
        <v>212</v>
      </c>
      <c r="T99" s="2" t="s">
        <v>317</v>
      </c>
      <c r="U99" s="2" t="s">
        <v>320</v>
      </c>
      <c r="V99" s="2" t="s">
        <v>80</v>
      </c>
      <c r="W99" s="4">
        <f t="shared" si="3"/>
        <v>2</v>
      </c>
      <c r="X99" s="2" t="s">
        <v>47</v>
      </c>
      <c r="Y99" s="4">
        <f t="shared" si="4"/>
        <v>5</v>
      </c>
      <c r="Z99" s="5">
        <f t="shared" si="5"/>
        <v>3.5</v>
      </c>
      <c r="AA99" s="2" t="s">
        <v>37</v>
      </c>
      <c r="AB99" s="6">
        <f>INDEX('Reference sheet'!$B$1:$B$5,MATCH('Cleaned data'!AA99,'Reference sheet'!$A$1:$A$5,0))</f>
        <v>1</v>
      </c>
      <c r="AC99" s="2" t="s">
        <v>76</v>
      </c>
      <c r="AD99" s="6">
        <f>INDEX('Reference sheet'!$B$1:$B$5,MATCH('Cleaned data'!AC99,'Reference sheet'!$A$1:$A$5,0))</f>
        <v>2</v>
      </c>
      <c r="AE99" s="2" t="s">
        <v>49</v>
      </c>
      <c r="AF99" s="6">
        <f>INDEX('Reference sheet'!$B$1:$B$5,MATCH('Cleaned data'!AE99,'Reference sheet'!$A$1:$A$5,0))</f>
        <v>4</v>
      </c>
      <c r="AG99" s="2" t="s">
        <v>145</v>
      </c>
      <c r="AH99" s="2" t="s">
        <v>40</v>
      </c>
      <c r="AI99" s="2" t="s">
        <v>41</v>
      </c>
      <c r="AJ99" s="2" t="s">
        <v>28</v>
      </c>
      <c r="AK99" s="2" t="s">
        <v>52</v>
      </c>
    </row>
    <row r="100" spans="1:37" ht="16" x14ac:dyDescent="0.2">
      <c r="A100" s="1">
        <v>43941.736215277779</v>
      </c>
      <c r="B100" s="1">
        <v>43941.738321759258</v>
      </c>
      <c r="C100" s="2" t="s">
        <v>17</v>
      </c>
      <c r="D100" s="2"/>
      <c r="E100">
        <v>100</v>
      </c>
      <c r="F100">
        <v>181</v>
      </c>
      <c r="G100" s="2" t="s">
        <v>27</v>
      </c>
      <c r="H100" s="1">
        <v>43941.738330752312</v>
      </c>
      <c r="I100" s="2"/>
      <c r="J100">
        <v>-25.420196533203125</v>
      </c>
      <c r="K100">
        <v>-49.276199340820312</v>
      </c>
      <c r="L100" s="2" t="s">
        <v>29</v>
      </c>
      <c r="M100" s="2" t="s">
        <v>30</v>
      </c>
      <c r="N100" s="2" t="s">
        <v>31</v>
      </c>
      <c r="O100" s="2" t="s">
        <v>32</v>
      </c>
      <c r="P100" s="2" t="s">
        <v>33</v>
      </c>
      <c r="Q100" s="2" t="s">
        <v>34</v>
      </c>
      <c r="R100" s="2" t="s">
        <v>62</v>
      </c>
      <c r="S100" s="2" t="s">
        <v>212</v>
      </c>
      <c r="T100" s="2" t="s">
        <v>317</v>
      </c>
      <c r="U100" s="2" t="s">
        <v>320</v>
      </c>
      <c r="V100" s="2" t="s">
        <v>158</v>
      </c>
      <c r="W100" s="4">
        <f t="shared" si="3"/>
        <v>7</v>
      </c>
      <c r="X100" s="2" t="s">
        <v>75</v>
      </c>
      <c r="Y100" s="4">
        <f t="shared" si="4"/>
        <v>6</v>
      </c>
      <c r="Z100" s="5">
        <f t="shared" si="5"/>
        <v>6.5</v>
      </c>
      <c r="AA100" s="2" t="s">
        <v>38</v>
      </c>
      <c r="AB100" s="6">
        <f>INDEX('Reference sheet'!$B$1:$B$5,MATCH('Cleaned data'!AA100,'Reference sheet'!$A$1:$A$5,0))</f>
        <v>3</v>
      </c>
      <c r="AC100" s="2" t="s">
        <v>37</v>
      </c>
      <c r="AD100" s="6">
        <f>INDEX('Reference sheet'!$B$1:$B$5,MATCH('Cleaned data'!AC100,'Reference sheet'!$A$1:$A$5,0))</f>
        <v>1</v>
      </c>
      <c r="AE100" s="2" t="s">
        <v>63</v>
      </c>
      <c r="AF100" s="6">
        <f>INDEX('Reference sheet'!$B$1:$B$5,MATCH('Cleaned data'!AE100,'Reference sheet'!$A$1:$A$5,0))</f>
        <v>5</v>
      </c>
      <c r="AG100" s="2" t="s">
        <v>39</v>
      </c>
      <c r="AH100" s="2" t="s">
        <v>56</v>
      </c>
      <c r="AI100" s="2" t="s">
        <v>51</v>
      </c>
      <c r="AJ100" s="2" t="s">
        <v>28</v>
      </c>
      <c r="AK100" s="2" t="s">
        <v>70</v>
      </c>
    </row>
    <row r="101" spans="1:37" ht="16" x14ac:dyDescent="0.2">
      <c r="A101" s="1">
        <v>43941.738287037035</v>
      </c>
      <c r="B101" s="1">
        <v>43941.739849537036</v>
      </c>
      <c r="C101" s="2" t="s">
        <v>17</v>
      </c>
      <c r="D101" s="2"/>
      <c r="E101">
        <v>100</v>
      </c>
      <c r="F101">
        <v>134</v>
      </c>
      <c r="G101" s="2" t="s">
        <v>27</v>
      </c>
      <c r="H101" s="1">
        <v>43941.739858912035</v>
      </c>
      <c r="I101" s="2"/>
      <c r="J101">
        <v>13.676895141601562</v>
      </c>
      <c r="K101">
        <v>-89.279701232910156</v>
      </c>
      <c r="L101" s="2" t="s">
        <v>29</v>
      </c>
      <c r="M101" s="2" t="s">
        <v>30</v>
      </c>
      <c r="N101" s="2" t="s">
        <v>43</v>
      </c>
      <c r="O101" s="2" t="s">
        <v>78</v>
      </c>
      <c r="P101" s="2" t="s">
        <v>33</v>
      </c>
      <c r="Q101" s="2" t="s">
        <v>46</v>
      </c>
      <c r="R101" s="2" t="s">
        <v>62</v>
      </c>
      <c r="S101" s="2" t="s">
        <v>212</v>
      </c>
      <c r="T101" s="2" t="s">
        <v>317</v>
      </c>
      <c r="U101" s="2" t="s">
        <v>320</v>
      </c>
      <c r="V101" s="2" t="s">
        <v>47</v>
      </c>
      <c r="W101" s="4">
        <f t="shared" ref="W101:W154" si="6">IF(V101="Completely disagree",1,IF(V101="Disagree",2,IF(V101="Slightly disagree",3,IF(V101="Neither agree nor disagree",4,IF(V101="Slightly agree",5,IF(V101="Agree",6,IF(V101="Completely Agree",7," ")))))))</f>
        <v>5</v>
      </c>
      <c r="X101" s="2" t="s">
        <v>47</v>
      </c>
      <c r="Y101" s="4">
        <f t="shared" ref="Y101:Y154" si="7">IF(X101="Completely disagree",1,IF(X101="Disagree",2,IF(X101="Slightly disagree",3,IF(X101="Neither agree nor disagree",4,IF(X101="Slightly agree",5,IF(X101="Agree",6,IF(X101="Completely Agree",7," ")))))))</f>
        <v>5</v>
      </c>
      <c r="Z101" s="5">
        <f t="shared" ref="Z101:Z154" si="8">(W101+Y101)/2</f>
        <v>5</v>
      </c>
      <c r="AA101" s="2" t="s">
        <v>49</v>
      </c>
      <c r="AB101" s="6">
        <f>INDEX('Reference sheet'!$B$1:$B$5,MATCH('Cleaned data'!AA101,'Reference sheet'!$A$1:$A$5,0))</f>
        <v>4</v>
      </c>
      <c r="AC101" s="2" t="s">
        <v>49</v>
      </c>
      <c r="AD101" s="6">
        <f>INDEX('Reference sheet'!$B$1:$B$5,MATCH('Cleaned data'!AC101,'Reference sheet'!$A$1:$A$5,0))</f>
        <v>4</v>
      </c>
      <c r="AE101" s="2" t="s">
        <v>63</v>
      </c>
      <c r="AF101" s="6">
        <f>INDEX('Reference sheet'!$B$1:$B$5,MATCH('Cleaned data'!AE101,'Reference sheet'!$A$1:$A$5,0))</f>
        <v>5</v>
      </c>
      <c r="AG101" s="2" t="s">
        <v>113</v>
      </c>
      <c r="AH101" s="2" t="s">
        <v>40</v>
      </c>
      <c r="AI101" s="2" t="s">
        <v>51</v>
      </c>
      <c r="AJ101" s="2" t="s">
        <v>28</v>
      </c>
      <c r="AK101" s="2" t="s">
        <v>70</v>
      </c>
    </row>
    <row r="102" spans="1:37" ht="16" x14ac:dyDescent="0.2">
      <c r="A102" s="1">
        <v>43941.758680555555</v>
      </c>
      <c r="B102" s="1">
        <v>43941.760520833333</v>
      </c>
      <c r="C102" s="2" t="s">
        <v>17</v>
      </c>
      <c r="D102" s="2"/>
      <c r="E102">
        <v>100</v>
      </c>
      <c r="F102">
        <v>158</v>
      </c>
      <c r="G102" s="2" t="s">
        <v>27</v>
      </c>
      <c r="H102" s="1">
        <v>43941.760526736114</v>
      </c>
      <c r="I102" s="2"/>
      <c r="J102">
        <v>47.16619873046875</v>
      </c>
      <c r="K102">
        <v>27.598800659179688</v>
      </c>
      <c r="L102" s="2" t="s">
        <v>29</v>
      </c>
      <c r="M102" s="2" t="s">
        <v>30</v>
      </c>
      <c r="N102" s="2" t="s">
        <v>43</v>
      </c>
      <c r="O102" s="2" t="s">
        <v>61</v>
      </c>
      <c r="P102" s="2" t="s">
        <v>33</v>
      </c>
      <c r="Q102" s="2" t="s">
        <v>34</v>
      </c>
      <c r="R102" s="2" t="s">
        <v>62</v>
      </c>
      <c r="S102" s="2" t="s">
        <v>212</v>
      </c>
      <c r="T102" s="2" t="s">
        <v>317</v>
      </c>
      <c r="U102" s="2" t="s">
        <v>320</v>
      </c>
      <c r="V102" s="2" t="s">
        <v>158</v>
      </c>
      <c r="W102" s="4">
        <f t="shared" si="6"/>
        <v>7</v>
      </c>
      <c r="X102" s="2" t="s">
        <v>158</v>
      </c>
      <c r="Y102" s="4">
        <f t="shared" si="7"/>
        <v>7</v>
      </c>
      <c r="Z102" s="5">
        <f t="shared" si="8"/>
        <v>7</v>
      </c>
      <c r="AA102" s="2" t="s">
        <v>63</v>
      </c>
      <c r="AB102" s="6">
        <f>INDEX('Reference sheet'!$B$1:$B$5,MATCH('Cleaned data'!AA102,'Reference sheet'!$A$1:$A$5,0))</f>
        <v>5</v>
      </c>
      <c r="AC102" s="2" t="s">
        <v>37</v>
      </c>
      <c r="AD102" s="6">
        <f>INDEX('Reference sheet'!$B$1:$B$5,MATCH('Cleaned data'!AC102,'Reference sheet'!$A$1:$A$5,0))</f>
        <v>1</v>
      </c>
      <c r="AE102" s="2" t="s">
        <v>37</v>
      </c>
      <c r="AF102" s="6">
        <f>INDEX('Reference sheet'!$B$1:$B$5,MATCH('Cleaned data'!AE102,'Reference sheet'!$A$1:$A$5,0))</f>
        <v>1</v>
      </c>
      <c r="AG102" s="2" t="s">
        <v>39</v>
      </c>
      <c r="AH102" s="2" t="s">
        <v>56</v>
      </c>
      <c r="AI102" s="2" t="s">
        <v>51</v>
      </c>
      <c r="AJ102" s="2" t="s">
        <v>28</v>
      </c>
      <c r="AK102" s="2" t="s">
        <v>70</v>
      </c>
    </row>
    <row r="103" spans="1:37" ht="16" x14ac:dyDescent="0.2">
      <c r="A103" s="1">
        <v>43941.763391203705</v>
      </c>
      <c r="B103" s="1">
        <v>43941.765046296299</v>
      </c>
      <c r="C103" s="2" t="s">
        <v>17</v>
      </c>
      <c r="D103" s="2"/>
      <c r="E103">
        <v>100</v>
      </c>
      <c r="F103">
        <v>142</v>
      </c>
      <c r="G103" s="2" t="s">
        <v>27</v>
      </c>
      <c r="H103" s="1">
        <v>43941.765060543985</v>
      </c>
      <c r="I103" s="2"/>
      <c r="J103">
        <v>42.719802856445312</v>
      </c>
      <c r="K103">
        <v>-73.820701599121094</v>
      </c>
      <c r="L103" s="2" t="s">
        <v>29</v>
      </c>
      <c r="M103" s="2" t="s">
        <v>30</v>
      </c>
      <c r="N103" s="2" t="s">
        <v>43</v>
      </c>
      <c r="O103" s="2" t="s">
        <v>61</v>
      </c>
      <c r="P103" s="2" t="s">
        <v>33</v>
      </c>
      <c r="Q103" s="2" t="s">
        <v>34</v>
      </c>
      <c r="R103" s="2" t="s">
        <v>62</v>
      </c>
      <c r="S103" s="2" t="s">
        <v>212</v>
      </c>
      <c r="T103" s="2" t="s">
        <v>317</v>
      </c>
      <c r="U103" s="2" t="s">
        <v>320</v>
      </c>
      <c r="V103" s="2" t="s">
        <v>47</v>
      </c>
      <c r="W103" s="4">
        <f t="shared" si="6"/>
        <v>5</v>
      </c>
      <c r="X103" s="2" t="s">
        <v>48</v>
      </c>
      <c r="Y103" s="4">
        <f t="shared" si="7"/>
        <v>4</v>
      </c>
      <c r="Z103" s="5">
        <f t="shared" si="8"/>
        <v>4.5</v>
      </c>
      <c r="AA103" s="2" t="s">
        <v>37</v>
      </c>
      <c r="AB103" s="6">
        <f>INDEX('Reference sheet'!$B$1:$B$5,MATCH('Cleaned data'!AA103,'Reference sheet'!$A$1:$A$5,0))</f>
        <v>1</v>
      </c>
      <c r="AC103" s="2" t="s">
        <v>37</v>
      </c>
      <c r="AD103" s="6">
        <f>INDEX('Reference sheet'!$B$1:$B$5,MATCH('Cleaned data'!AC103,'Reference sheet'!$A$1:$A$5,0))</f>
        <v>1</v>
      </c>
      <c r="AE103" s="2" t="s">
        <v>76</v>
      </c>
      <c r="AF103" s="6">
        <f>INDEX('Reference sheet'!$B$1:$B$5,MATCH('Cleaned data'!AE103,'Reference sheet'!$A$1:$A$5,0))</f>
        <v>2</v>
      </c>
      <c r="AG103" s="2" t="s">
        <v>113</v>
      </c>
      <c r="AH103" s="2" t="s">
        <v>56</v>
      </c>
      <c r="AI103" s="2" t="s">
        <v>51</v>
      </c>
      <c r="AJ103" s="2" t="s">
        <v>28</v>
      </c>
      <c r="AK103" s="2" t="s">
        <v>97</v>
      </c>
    </row>
    <row r="104" spans="1:37" ht="16" x14ac:dyDescent="0.2">
      <c r="A104" s="1">
        <v>43941.805625000001</v>
      </c>
      <c r="B104" s="1">
        <v>43941.809548611112</v>
      </c>
      <c r="C104" s="2" t="s">
        <v>17</v>
      </c>
      <c r="D104" s="2"/>
      <c r="E104">
        <v>100</v>
      </c>
      <c r="F104">
        <v>339</v>
      </c>
      <c r="G104" s="2" t="s">
        <v>27</v>
      </c>
      <c r="H104" s="1">
        <v>43941.809563182869</v>
      </c>
      <c r="I104" s="2"/>
      <c r="J104">
        <v>23.252593994140625</v>
      </c>
      <c r="K104">
        <v>77.404510498046875</v>
      </c>
      <c r="L104" s="2" t="s">
        <v>29</v>
      </c>
      <c r="M104" s="2" t="s">
        <v>30</v>
      </c>
      <c r="N104" s="2" t="s">
        <v>43</v>
      </c>
      <c r="O104" s="2" t="s">
        <v>78</v>
      </c>
      <c r="P104" s="2" t="s">
        <v>128</v>
      </c>
      <c r="Q104" s="2" t="s">
        <v>112</v>
      </c>
      <c r="R104" s="2" t="s">
        <v>62</v>
      </c>
      <c r="S104" s="2" t="s">
        <v>212</v>
      </c>
      <c r="T104" s="2" t="s">
        <v>317</v>
      </c>
      <c r="U104" s="2" t="s">
        <v>320</v>
      </c>
      <c r="V104" s="2" t="s">
        <v>80</v>
      </c>
      <c r="W104" s="4">
        <f t="shared" si="6"/>
        <v>2</v>
      </c>
      <c r="X104" s="2" t="s">
        <v>80</v>
      </c>
      <c r="Y104" s="4">
        <f t="shared" si="7"/>
        <v>2</v>
      </c>
      <c r="Z104" s="5">
        <f t="shared" si="8"/>
        <v>2</v>
      </c>
      <c r="AA104" s="2" t="s">
        <v>76</v>
      </c>
      <c r="AB104" s="6">
        <f>INDEX('Reference sheet'!$B$1:$B$5,MATCH('Cleaned data'!AA104,'Reference sheet'!$A$1:$A$5,0))</f>
        <v>2</v>
      </c>
      <c r="AC104" s="2" t="s">
        <v>76</v>
      </c>
      <c r="AD104" s="6">
        <f>INDEX('Reference sheet'!$B$1:$B$5,MATCH('Cleaned data'!AC104,'Reference sheet'!$A$1:$A$5,0))</f>
        <v>2</v>
      </c>
      <c r="AE104" s="2" t="s">
        <v>63</v>
      </c>
      <c r="AF104" s="6">
        <f>INDEX('Reference sheet'!$B$1:$B$5,MATCH('Cleaned data'!AE104,'Reference sheet'!$A$1:$A$5,0))</f>
        <v>5</v>
      </c>
      <c r="AG104" s="2" t="s">
        <v>50</v>
      </c>
      <c r="AH104" s="2" t="s">
        <v>40</v>
      </c>
      <c r="AI104" s="2" t="s">
        <v>41</v>
      </c>
      <c r="AJ104" s="2" t="s">
        <v>28</v>
      </c>
      <c r="AK104" s="2" t="s">
        <v>77</v>
      </c>
    </row>
    <row r="105" spans="1:37" ht="16" x14ac:dyDescent="0.2">
      <c r="A105" s="1">
        <v>43941.833298611113</v>
      </c>
      <c r="B105" s="1">
        <v>43941.834537037037</v>
      </c>
      <c r="C105" s="2" t="s">
        <v>17</v>
      </c>
      <c r="D105" s="2"/>
      <c r="E105">
        <v>100</v>
      </c>
      <c r="F105">
        <v>107</v>
      </c>
      <c r="G105" s="2" t="s">
        <v>27</v>
      </c>
      <c r="H105" s="1">
        <v>43941.83455122685</v>
      </c>
      <c r="I105" s="2"/>
      <c r="J105">
        <v>51.477005004882812</v>
      </c>
      <c r="K105">
        <v>-0.1959075927734375</v>
      </c>
      <c r="L105" s="2" t="s">
        <v>29</v>
      </c>
      <c r="M105" s="2" t="s">
        <v>30</v>
      </c>
      <c r="N105" s="2" t="s">
        <v>43</v>
      </c>
      <c r="O105" s="2" t="s">
        <v>61</v>
      </c>
      <c r="P105" s="2" t="s">
        <v>33</v>
      </c>
      <c r="Q105" s="2" t="s">
        <v>46</v>
      </c>
      <c r="R105" s="2" t="s">
        <v>62</v>
      </c>
      <c r="S105" s="2" t="s">
        <v>212</v>
      </c>
      <c r="T105" s="2" t="s">
        <v>317</v>
      </c>
      <c r="U105" s="2" t="s">
        <v>320</v>
      </c>
      <c r="V105" s="2" t="s">
        <v>80</v>
      </c>
      <c r="W105" s="4">
        <f t="shared" si="6"/>
        <v>2</v>
      </c>
      <c r="X105" s="2" t="s">
        <v>80</v>
      </c>
      <c r="Y105" s="4">
        <f t="shared" si="7"/>
        <v>2</v>
      </c>
      <c r="Z105" s="5">
        <f t="shared" si="8"/>
        <v>2</v>
      </c>
      <c r="AA105" s="2" t="s">
        <v>37</v>
      </c>
      <c r="AB105" s="6">
        <f>INDEX('Reference sheet'!$B$1:$B$5,MATCH('Cleaned data'!AA105,'Reference sheet'!$A$1:$A$5,0))</f>
        <v>1</v>
      </c>
      <c r="AC105" s="2" t="s">
        <v>37</v>
      </c>
      <c r="AD105" s="6">
        <f>INDEX('Reference sheet'!$B$1:$B$5,MATCH('Cleaned data'!AC105,'Reference sheet'!$A$1:$A$5,0))</f>
        <v>1</v>
      </c>
      <c r="AE105" s="2" t="s">
        <v>38</v>
      </c>
      <c r="AF105" s="6">
        <f>INDEX('Reference sheet'!$B$1:$B$5,MATCH('Cleaned data'!AE105,'Reference sheet'!$A$1:$A$5,0))</f>
        <v>3</v>
      </c>
      <c r="AG105" s="2" t="s">
        <v>113</v>
      </c>
      <c r="AH105" s="2" t="s">
        <v>205</v>
      </c>
      <c r="AI105" s="2" t="s">
        <v>57</v>
      </c>
      <c r="AJ105" s="2" t="s">
        <v>28</v>
      </c>
      <c r="AK105" s="2" t="s">
        <v>70</v>
      </c>
    </row>
    <row r="106" spans="1:37" ht="16" x14ac:dyDescent="0.2">
      <c r="A106" s="1">
        <v>43941.878530092596</v>
      </c>
      <c r="B106" s="1">
        <v>43941.879293981481</v>
      </c>
      <c r="C106" s="2" t="s">
        <v>17</v>
      </c>
      <c r="D106" s="2"/>
      <c r="E106">
        <v>100</v>
      </c>
      <c r="F106">
        <v>65</v>
      </c>
      <c r="G106" s="2" t="s">
        <v>27</v>
      </c>
      <c r="H106" s="1">
        <v>43941.879300532404</v>
      </c>
      <c r="I106" s="2"/>
      <c r="J106">
        <v>51.915603637695312</v>
      </c>
      <c r="K106">
        <v>4.5146026611328125</v>
      </c>
      <c r="L106" s="2" t="s">
        <v>29</v>
      </c>
      <c r="M106" s="2" t="s">
        <v>30</v>
      </c>
      <c r="N106" s="2" t="s">
        <v>43</v>
      </c>
      <c r="O106" s="2" t="s">
        <v>61</v>
      </c>
      <c r="P106" s="2" t="s">
        <v>33</v>
      </c>
      <c r="Q106" s="2" t="s">
        <v>206</v>
      </c>
      <c r="R106" s="2" t="s">
        <v>62</v>
      </c>
      <c r="S106" s="2" t="s">
        <v>212</v>
      </c>
      <c r="T106" s="2" t="s">
        <v>317</v>
      </c>
      <c r="U106" s="2" t="s">
        <v>320</v>
      </c>
      <c r="V106" s="2" t="s">
        <v>80</v>
      </c>
      <c r="W106" s="4">
        <f t="shared" si="6"/>
        <v>2</v>
      </c>
      <c r="X106" s="2" t="s">
        <v>80</v>
      </c>
      <c r="Y106" s="4">
        <f t="shared" si="7"/>
        <v>2</v>
      </c>
      <c r="Z106" s="5">
        <f t="shared" si="8"/>
        <v>2</v>
      </c>
      <c r="AA106" s="2" t="s">
        <v>38</v>
      </c>
      <c r="AB106" s="6">
        <f>INDEX('Reference sheet'!$B$1:$B$5,MATCH('Cleaned data'!AA106,'Reference sheet'!$A$1:$A$5,0))</f>
        <v>3</v>
      </c>
      <c r="AC106" s="2" t="s">
        <v>37</v>
      </c>
      <c r="AD106" s="6">
        <f>INDEX('Reference sheet'!$B$1:$B$5,MATCH('Cleaned data'!AC106,'Reference sheet'!$A$1:$A$5,0))</f>
        <v>1</v>
      </c>
      <c r="AE106" s="2" t="s">
        <v>49</v>
      </c>
      <c r="AF106" s="6">
        <f>INDEX('Reference sheet'!$B$1:$B$5,MATCH('Cleaned data'!AE106,'Reference sheet'!$A$1:$A$5,0))</f>
        <v>4</v>
      </c>
      <c r="AG106" s="2" t="s">
        <v>50</v>
      </c>
      <c r="AH106" s="2" t="s">
        <v>56</v>
      </c>
      <c r="AI106" s="2" t="s">
        <v>51</v>
      </c>
      <c r="AJ106" s="2" t="s">
        <v>28</v>
      </c>
      <c r="AK106" s="2" t="s">
        <v>52</v>
      </c>
    </row>
    <row r="107" spans="1:37" ht="16" x14ac:dyDescent="0.2">
      <c r="A107" s="1">
        <v>43942.198020833333</v>
      </c>
      <c r="B107" s="1">
        <v>43942.199907407405</v>
      </c>
      <c r="C107" s="2" t="s">
        <v>17</v>
      </c>
      <c r="D107" s="2"/>
      <c r="E107">
        <v>100</v>
      </c>
      <c r="F107">
        <v>162</v>
      </c>
      <c r="G107" s="2" t="s">
        <v>27</v>
      </c>
      <c r="H107" s="1">
        <v>43942.199920057872</v>
      </c>
      <c r="I107" s="2"/>
      <c r="J107">
        <v>13.76629638671875</v>
      </c>
      <c r="K107">
        <v>100.65029907226562</v>
      </c>
      <c r="L107" s="2" t="s">
        <v>29</v>
      </c>
      <c r="M107" s="2" t="s">
        <v>30</v>
      </c>
      <c r="N107" s="2" t="s">
        <v>43</v>
      </c>
      <c r="O107" s="2" t="s">
        <v>78</v>
      </c>
      <c r="P107" s="2" t="s">
        <v>66</v>
      </c>
      <c r="Q107" s="2" t="s">
        <v>67</v>
      </c>
      <c r="R107" s="2" t="s">
        <v>62</v>
      </c>
      <c r="S107" s="2" t="s">
        <v>212</v>
      </c>
      <c r="T107" s="2" t="s">
        <v>317</v>
      </c>
      <c r="U107" s="2" t="s">
        <v>320</v>
      </c>
      <c r="V107" s="2" t="s">
        <v>68</v>
      </c>
      <c r="W107" s="4">
        <f t="shared" si="6"/>
        <v>3</v>
      </c>
      <c r="X107" s="2" t="s">
        <v>48</v>
      </c>
      <c r="Y107" s="4">
        <f t="shared" si="7"/>
        <v>4</v>
      </c>
      <c r="Z107" s="5">
        <f t="shared" si="8"/>
        <v>3.5</v>
      </c>
      <c r="AA107" s="2" t="s">
        <v>76</v>
      </c>
      <c r="AB107" s="6">
        <f>INDEX('Reference sheet'!$B$1:$B$5,MATCH('Cleaned data'!AA107,'Reference sheet'!$A$1:$A$5,0))</f>
        <v>2</v>
      </c>
      <c r="AC107" s="2" t="s">
        <v>76</v>
      </c>
      <c r="AD107" s="6">
        <f>INDEX('Reference sheet'!$B$1:$B$5,MATCH('Cleaned data'!AC107,'Reference sheet'!$A$1:$A$5,0))</f>
        <v>2</v>
      </c>
      <c r="AE107" s="2" t="s">
        <v>49</v>
      </c>
      <c r="AF107" s="6">
        <f>INDEX('Reference sheet'!$B$1:$B$5,MATCH('Cleaned data'!AE107,'Reference sheet'!$A$1:$A$5,0))</f>
        <v>4</v>
      </c>
      <c r="AG107" s="2" t="s">
        <v>145</v>
      </c>
      <c r="AH107" s="2" t="s">
        <v>56</v>
      </c>
      <c r="AI107" s="2" t="s">
        <v>41</v>
      </c>
      <c r="AJ107" s="2" t="s">
        <v>28</v>
      </c>
      <c r="AK107" s="2" t="s">
        <v>52</v>
      </c>
    </row>
    <row r="108" spans="1:37" ht="16" x14ac:dyDescent="0.2">
      <c r="A108" s="1">
        <v>43942.616168981483</v>
      </c>
      <c r="B108" s="1">
        <v>43942.61787037037</v>
      </c>
      <c r="C108" s="2" t="s">
        <v>17</v>
      </c>
      <c r="D108" s="2"/>
      <c r="E108">
        <v>100</v>
      </c>
      <c r="F108">
        <v>146</v>
      </c>
      <c r="G108" s="2" t="s">
        <v>27</v>
      </c>
      <c r="H108" s="1">
        <v>43942.617875324075</v>
      </c>
      <c r="I108" s="2"/>
      <c r="J108">
        <v>51.978607177734375</v>
      </c>
      <c r="K108">
        <v>5.7888946533203125</v>
      </c>
      <c r="L108" s="2" t="s">
        <v>29</v>
      </c>
      <c r="M108" s="2" t="s">
        <v>30</v>
      </c>
      <c r="N108" s="2" t="s">
        <v>43</v>
      </c>
      <c r="O108" s="2" t="s">
        <v>78</v>
      </c>
      <c r="P108" s="2" t="s">
        <v>33</v>
      </c>
      <c r="Q108" s="2" t="s">
        <v>55</v>
      </c>
      <c r="R108" s="2" t="s">
        <v>62</v>
      </c>
      <c r="S108" s="2" t="s">
        <v>212</v>
      </c>
      <c r="T108" s="2" t="s">
        <v>317</v>
      </c>
      <c r="U108" s="2" t="s">
        <v>320</v>
      </c>
      <c r="V108" s="2" t="s">
        <v>75</v>
      </c>
      <c r="W108" s="4">
        <f t="shared" si="6"/>
        <v>6</v>
      </c>
      <c r="X108" s="2" t="s">
        <v>75</v>
      </c>
      <c r="Y108" s="4">
        <f t="shared" si="7"/>
        <v>6</v>
      </c>
      <c r="Z108" s="5">
        <f t="shared" si="8"/>
        <v>6</v>
      </c>
      <c r="AA108" s="2" t="s">
        <v>49</v>
      </c>
      <c r="AB108" s="6">
        <f>INDEX('Reference sheet'!$B$1:$B$5,MATCH('Cleaned data'!AA108,'Reference sheet'!$A$1:$A$5,0))</f>
        <v>4</v>
      </c>
      <c r="AC108" s="2" t="s">
        <v>76</v>
      </c>
      <c r="AD108" s="6">
        <f>INDEX('Reference sheet'!$B$1:$B$5,MATCH('Cleaned data'!AC108,'Reference sheet'!$A$1:$A$5,0))</f>
        <v>2</v>
      </c>
      <c r="AE108" s="2" t="s">
        <v>49</v>
      </c>
      <c r="AF108" s="6">
        <f>INDEX('Reference sheet'!$B$1:$B$5,MATCH('Cleaned data'!AE108,'Reference sheet'!$A$1:$A$5,0))</f>
        <v>4</v>
      </c>
      <c r="AG108" s="2" t="s">
        <v>50</v>
      </c>
      <c r="AH108" s="2" t="s">
        <v>56</v>
      </c>
      <c r="AI108" s="2" t="s">
        <v>41</v>
      </c>
      <c r="AJ108" s="2" t="s">
        <v>28</v>
      </c>
      <c r="AK108" s="2" t="s">
        <v>52</v>
      </c>
    </row>
    <row r="109" spans="1:37" ht="16" x14ac:dyDescent="0.2">
      <c r="A109" s="1">
        <v>43943.988506944443</v>
      </c>
      <c r="B109" s="1">
        <v>43943.989814814813</v>
      </c>
      <c r="C109" s="2" t="s">
        <v>17</v>
      </c>
      <c r="D109" s="2"/>
      <c r="E109">
        <v>100</v>
      </c>
      <c r="F109">
        <v>112</v>
      </c>
      <c r="G109" s="2" t="s">
        <v>27</v>
      </c>
      <c r="H109" s="1">
        <v>43943.989826238423</v>
      </c>
      <c r="I109" s="2"/>
      <c r="J109">
        <v>52.10699462890625</v>
      </c>
      <c r="K109">
        <v>5.18780517578125</v>
      </c>
      <c r="L109" s="2" t="s">
        <v>29</v>
      </c>
      <c r="M109" s="2" t="s">
        <v>30</v>
      </c>
      <c r="N109" s="2" t="s">
        <v>64</v>
      </c>
      <c r="O109" s="2" t="s">
        <v>65</v>
      </c>
      <c r="P109" s="2" t="s">
        <v>66</v>
      </c>
      <c r="Q109" s="2" t="s">
        <v>67</v>
      </c>
      <c r="R109" s="2" t="s">
        <v>62</v>
      </c>
      <c r="S109" s="2" t="s">
        <v>212</v>
      </c>
      <c r="T109" s="7" t="s">
        <v>317</v>
      </c>
      <c r="U109" s="2" t="s">
        <v>320</v>
      </c>
      <c r="V109" s="2" t="s">
        <v>80</v>
      </c>
      <c r="W109" s="4">
        <f t="shared" si="6"/>
        <v>2</v>
      </c>
      <c r="X109" s="2" t="s">
        <v>80</v>
      </c>
      <c r="Y109" s="4">
        <f t="shared" si="7"/>
        <v>2</v>
      </c>
      <c r="Z109" s="5">
        <f t="shared" si="8"/>
        <v>2</v>
      </c>
      <c r="AA109" s="2" t="s">
        <v>38</v>
      </c>
      <c r="AB109" s="6">
        <f>INDEX('Reference sheet'!$B$1:$B$5,MATCH('Cleaned data'!AA109,'Reference sheet'!$A$1:$A$5,0))</f>
        <v>3</v>
      </c>
      <c r="AC109" s="2" t="s">
        <v>37</v>
      </c>
      <c r="AD109" s="6">
        <f>INDEX('Reference sheet'!$B$1:$B$5,MATCH('Cleaned data'!AC109,'Reference sheet'!$A$1:$A$5,0))</f>
        <v>1</v>
      </c>
      <c r="AE109" s="2" t="s">
        <v>49</v>
      </c>
      <c r="AF109" s="6">
        <f>INDEX('Reference sheet'!$B$1:$B$5,MATCH('Cleaned data'!AE109,'Reference sheet'!$A$1:$A$5,0))</f>
        <v>4</v>
      </c>
      <c r="AG109" s="2" t="s">
        <v>50</v>
      </c>
      <c r="AH109" s="2" t="s">
        <v>56</v>
      </c>
      <c r="AI109" s="2" t="s">
        <v>51</v>
      </c>
      <c r="AJ109" s="2" t="s">
        <v>28</v>
      </c>
      <c r="AK109" s="2" t="s">
        <v>52</v>
      </c>
    </row>
    <row r="110" spans="1:37" ht="16" x14ac:dyDescent="0.2">
      <c r="A110" s="1">
        <v>43937.240995370368</v>
      </c>
      <c r="B110" s="1">
        <v>43937.241956018515</v>
      </c>
      <c r="C110" s="2" t="s">
        <v>17</v>
      </c>
      <c r="D110" s="2"/>
      <c r="E110">
        <v>100</v>
      </c>
      <c r="F110">
        <v>82</v>
      </c>
      <c r="G110" s="2" t="s">
        <v>27</v>
      </c>
      <c r="H110" s="1">
        <v>43937.241961898151</v>
      </c>
      <c r="I110" s="2"/>
      <c r="J110">
        <v>41.705703735351562</v>
      </c>
      <c r="K110">
        <v>-88.194602966308594</v>
      </c>
      <c r="L110" s="2" t="s">
        <v>29</v>
      </c>
      <c r="M110" s="2" t="s">
        <v>30</v>
      </c>
      <c r="N110" s="2" t="s">
        <v>136</v>
      </c>
      <c r="O110" s="2" t="s">
        <v>65</v>
      </c>
      <c r="P110" s="2" t="s">
        <v>137</v>
      </c>
      <c r="Q110" s="2" t="s">
        <v>211</v>
      </c>
      <c r="R110" s="2" t="s">
        <v>35</v>
      </c>
      <c r="S110" s="2" t="s">
        <v>144</v>
      </c>
      <c r="T110" s="2" t="s">
        <v>318</v>
      </c>
      <c r="U110" s="2" t="s">
        <v>319</v>
      </c>
      <c r="V110" s="2" t="s">
        <v>80</v>
      </c>
      <c r="W110" s="4">
        <f t="shared" si="6"/>
        <v>2</v>
      </c>
      <c r="X110" s="2" t="s">
        <v>36</v>
      </c>
      <c r="Y110" s="4">
        <f t="shared" si="7"/>
        <v>1</v>
      </c>
      <c r="Z110" s="5">
        <f t="shared" si="8"/>
        <v>1.5</v>
      </c>
      <c r="AA110" s="2" t="s">
        <v>76</v>
      </c>
      <c r="AB110" s="6">
        <f>INDEX('Reference sheet'!$B$1:$B$5,MATCH('Cleaned data'!AA110,'Reference sheet'!$A$1:$A$5,0))</f>
        <v>2</v>
      </c>
      <c r="AC110" s="2" t="s">
        <v>37</v>
      </c>
      <c r="AD110" s="6">
        <f>INDEX('Reference sheet'!$B$1:$B$5,MATCH('Cleaned data'!AC110,'Reference sheet'!$A$1:$A$5,0))</f>
        <v>1</v>
      </c>
      <c r="AE110" s="2" t="s">
        <v>38</v>
      </c>
      <c r="AF110" s="6">
        <f>INDEX('Reference sheet'!$B$1:$B$5,MATCH('Cleaned data'!AE110,'Reference sheet'!$A$1:$A$5,0))</f>
        <v>3</v>
      </c>
      <c r="AG110" s="2" t="s">
        <v>145</v>
      </c>
      <c r="AH110" s="2" t="s">
        <v>40</v>
      </c>
      <c r="AI110" s="2" t="s">
        <v>213</v>
      </c>
      <c r="AJ110" s="2" t="s">
        <v>214</v>
      </c>
      <c r="AK110" s="2" t="s">
        <v>52</v>
      </c>
    </row>
    <row r="111" spans="1:37" ht="16" x14ac:dyDescent="0.2">
      <c r="A111" s="1">
        <v>43938.358055555553</v>
      </c>
      <c r="B111" s="1">
        <v>43938.359085648146</v>
      </c>
      <c r="C111" s="2" t="s">
        <v>17</v>
      </c>
      <c r="D111" s="2"/>
      <c r="E111">
        <v>100</v>
      </c>
      <c r="F111">
        <v>88</v>
      </c>
      <c r="G111" s="2" t="s">
        <v>27</v>
      </c>
      <c r="H111" s="1">
        <v>43938.359091770835</v>
      </c>
      <c r="I111" s="2"/>
      <c r="J111">
        <v>36.328704833984375</v>
      </c>
      <c r="K111">
        <v>-119.64739990234375</v>
      </c>
      <c r="L111" s="2" t="s">
        <v>29</v>
      </c>
      <c r="M111" s="2" t="s">
        <v>30</v>
      </c>
      <c r="N111" s="2" t="s">
        <v>43</v>
      </c>
      <c r="O111" s="2" t="s">
        <v>61</v>
      </c>
      <c r="P111" s="2" t="s">
        <v>33</v>
      </c>
      <c r="Q111" s="2" t="s">
        <v>150</v>
      </c>
      <c r="R111" s="2" t="s">
        <v>35</v>
      </c>
      <c r="S111" s="2" t="s">
        <v>144</v>
      </c>
      <c r="T111" s="2" t="s">
        <v>318</v>
      </c>
      <c r="U111" s="2" t="s">
        <v>319</v>
      </c>
      <c r="V111" s="2" t="s">
        <v>80</v>
      </c>
      <c r="W111" s="4">
        <f t="shared" si="6"/>
        <v>2</v>
      </c>
      <c r="X111" s="2" t="s">
        <v>80</v>
      </c>
      <c r="Y111" s="4">
        <f t="shared" si="7"/>
        <v>2</v>
      </c>
      <c r="Z111" s="5">
        <f t="shared" si="8"/>
        <v>2</v>
      </c>
      <c r="AA111" s="2" t="s">
        <v>37</v>
      </c>
      <c r="AB111" s="6">
        <f>INDEX('Reference sheet'!$B$1:$B$5,MATCH('Cleaned data'!AA111,'Reference sheet'!$A$1:$A$5,0))</f>
        <v>1</v>
      </c>
      <c r="AC111" s="2" t="s">
        <v>37</v>
      </c>
      <c r="AD111" s="6">
        <f>INDEX('Reference sheet'!$B$1:$B$5,MATCH('Cleaned data'!AC111,'Reference sheet'!$A$1:$A$5,0))</f>
        <v>1</v>
      </c>
      <c r="AE111" s="2" t="s">
        <v>63</v>
      </c>
      <c r="AF111" s="6">
        <f>INDEX('Reference sheet'!$B$1:$B$5,MATCH('Cleaned data'!AE111,'Reference sheet'!$A$1:$A$5,0))</f>
        <v>5</v>
      </c>
      <c r="AG111" s="2" t="s">
        <v>39</v>
      </c>
      <c r="AH111" s="2" t="s">
        <v>40</v>
      </c>
      <c r="AI111" s="2" t="s">
        <v>51</v>
      </c>
      <c r="AJ111" s="2" t="s">
        <v>28</v>
      </c>
      <c r="AK111" s="2" t="s">
        <v>70</v>
      </c>
    </row>
    <row r="112" spans="1:37" ht="16" x14ac:dyDescent="0.2">
      <c r="A112" s="1">
        <v>43939.291168981479</v>
      </c>
      <c r="B112" s="1">
        <v>43939.293796296297</v>
      </c>
      <c r="C112" s="2" t="s">
        <v>17</v>
      </c>
      <c r="D112" s="2"/>
      <c r="E112">
        <v>100</v>
      </c>
      <c r="F112">
        <v>227</v>
      </c>
      <c r="G112" s="2" t="s">
        <v>27</v>
      </c>
      <c r="H112" s="1">
        <v>43939.293803402776</v>
      </c>
      <c r="I112" s="2"/>
      <c r="J112">
        <v>-33.818206787109375</v>
      </c>
      <c r="K112">
        <v>151.16018676757812</v>
      </c>
      <c r="L112" s="2" t="s">
        <v>29</v>
      </c>
      <c r="M112" s="2" t="s">
        <v>30</v>
      </c>
      <c r="N112" s="2" t="s">
        <v>43</v>
      </c>
      <c r="O112" s="2" t="s">
        <v>61</v>
      </c>
      <c r="P112" s="2" t="s">
        <v>66</v>
      </c>
      <c r="Q112" s="2" t="s">
        <v>67</v>
      </c>
      <c r="R112" s="2" t="s">
        <v>35</v>
      </c>
      <c r="S112" s="2" t="s">
        <v>144</v>
      </c>
      <c r="T112" s="2" t="s">
        <v>318</v>
      </c>
      <c r="U112" s="2" t="s">
        <v>319</v>
      </c>
      <c r="V112" s="2" t="s">
        <v>48</v>
      </c>
      <c r="W112" s="4">
        <f t="shared" si="6"/>
        <v>4</v>
      </c>
      <c r="X112" s="2" t="s">
        <v>215</v>
      </c>
      <c r="Y112" s="4">
        <f t="shared" si="7"/>
        <v>5</v>
      </c>
      <c r="Z112" s="5">
        <f t="shared" si="8"/>
        <v>4.5</v>
      </c>
      <c r="AA112" s="2" t="s">
        <v>37</v>
      </c>
      <c r="AB112" s="6">
        <f>INDEX('Reference sheet'!$B$1:$B$5,MATCH('Cleaned data'!AA112,'Reference sheet'!$A$1:$A$5,0))</f>
        <v>1</v>
      </c>
      <c r="AC112" s="2" t="s">
        <v>38</v>
      </c>
      <c r="AD112" s="6">
        <f>INDEX('Reference sheet'!$B$1:$B$5,MATCH('Cleaned data'!AC112,'Reference sheet'!$A$1:$A$5,0))</f>
        <v>3</v>
      </c>
      <c r="AE112" s="2" t="s">
        <v>38</v>
      </c>
      <c r="AF112" s="6">
        <f>INDEX('Reference sheet'!$B$1:$B$5,MATCH('Cleaned data'!AE112,'Reference sheet'!$A$1:$A$5,0))</f>
        <v>3</v>
      </c>
      <c r="AG112" s="2" t="s">
        <v>145</v>
      </c>
      <c r="AH112" s="2" t="s">
        <v>56</v>
      </c>
      <c r="AI112" s="2" t="s">
        <v>41</v>
      </c>
      <c r="AJ112" s="2" t="s">
        <v>28</v>
      </c>
      <c r="AK112" s="2" t="s">
        <v>52</v>
      </c>
    </row>
    <row r="113" spans="1:37" ht="16" x14ac:dyDescent="0.2">
      <c r="A113" s="1">
        <v>43940.834490740737</v>
      </c>
      <c r="B113" s="1">
        <v>43940.8356712963</v>
      </c>
      <c r="C113" s="2" t="s">
        <v>17</v>
      </c>
      <c r="D113" s="2"/>
      <c r="E113">
        <v>100</v>
      </c>
      <c r="F113">
        <v>101</v>
      </c>
      <c r="G113" s="2" t="s">
        <v>27</v>
      </c>
      <c r="H113" s="1">
        <v>43940.835675439812</v>
      </c>
      <c r="I113" s="2"/>
      <c r="J113">
        <v>38.297698974609375</v>
      </c>
      <c r="K113">
        <v>-76.532402038574219</v>
      </c>
      <c r="L113" s="2" t="s">
        <v>29</v>
      </c>
      <c r="M113" s="2" t="s">
        <v>30</v>
      </c>
      <c r="N113" s="2" t="s">
        <v>64</v>
      </c>
      <c r="O113" s="2" t="s">
        <v>65</v>
      </c>
      <c r="P113" s="2" t="s">
        <v>66</v>
      </c>
      <c r="Q113" s="2" t="s">
        <v>116</v>
      </c>
      <c r="R113" s="2" t="s">
        <v>35</v>
      </c>
      <c r="S113" s="2" t="s">
        <v>144</v>
      </c>
      <c r="T113" s="2" t="s">
        <v>318</v>
      </c>
      <c r="U113" s="2" t="s">
        <v>319</v>
      </c>
      <c r="V113" s="2" t="s">
        <v>80</v>
      </c>
      <c r="W113" s="4">
        <f t="shared" si="6"/>
        <v>2</v>
      </c>
      <c r="X113" s="2" t="s">
        <v>80</v>
      </c>
      <c r="Y113" s="4">
        <f t="shared" si="7"/>
        <v>2</v>
      </c>
      <c r="Z113" s="5">
        <f t="shared" si="8"/>
        <v>2</v>
      </c>
      <c r="AA113" s="2" t="s">
        <v>37</v>
      </c>
      <c r="AB113" s="6">
        <f>INDEX('Reference sheet'!$B$1:$B$5,MATCH('Cleaned data'!AA113,'Reference sheet'!$A$1:$A$5,0))</f>
        <v>1</v>
      </c>
      <c r="AC113" s="2" t="s">
        <v>37</v>
      </c>
      <c r="AD113" s="6">
        <f>INDEX('Reference sheet'!$B$1:$B$5,MATCH('Cleaned data'!AC113,'Reference sheet'!$A$1:$A$5,0))</f>
        <v>1</v>
      </c>
      <c r="AE113" s="2" t="s">
        <v>49</v>
      </c>
      <c r="AF113" s="6">
        <f>INDEX('Reference sheet'!$B$1:$B$5,MATCH('Cleaned data'!AE113,'Reference sheet'!$A$1:$A$5,0))</f>
        <v>4</v>
      </c>
      <c r="AG113" s="2" t="s">
        <v>50</v>
      </c>
      <c r="AH113" s="2" t="s">
        <v>56</v>
      </c>
      <c r="AI113" s="2" t="s">
        <v>57</v>
      </c>
      <c r="AJ113" s="2" t="s">
        <v>28</v>
      </c>
      <c r="AK113" s="2" t="s">
        <v>70</v>
      </c>
    </row>
    <row r="114" spans="1:37" ht="16" x14ac:dyDescent="0.2">
      <c r="A114" s="1">
        <v>43940.943055555559</v>
      </c>
      <c r="B114" s="1">
        <v>43940.944039351853</v>
      </c>
      <c r="C114" s="2" t="s">
        <v>17</v>
      </c>
      <c r="D114" s="2"/>
      <c r="E114">
        <v>100</v>
      </c>
      <c r="F114">
        <v>84</v>
      </c>
      <c r="G114" s="2" t="s">
        <v>27</v>
      </c>
      <c r="H114" s="1">
        <v>43940.944046018521</v>
      </c>
      <c r="I114" s="2"/>
      <c r="J114">
        <v>-33.818206787109375</v>
      </c>
      <c r="K114">
        <v>151.16018676757812</v>
      </c>
      <c r="L114" s="2" t="s">
        <v>29</v>
      </c>
      <c r="M114" s="2" t="s">
        <v>30</v>
      </c>
      <c r="N114" s="2" t="s">
        <v>43</v>
      </c>
      <c r="O114" s="2" t="s">
        <v>61</v>
      </c>
      <c r="P114" s="2" t="s">
        <v>66</v>
      </c>
      <c r="Q114" s="2" t="s">
        <v>67</v>
      </c>
      <c r="R114" s="2" t="s">
        <v>35</v>
      </c>
      <c r="S114" s="2" t="s">
        <v>144</v>
      </c>
      <c r="T114" s="2" t="s">
        <v>318</v>
      </c>
      <c r="U114" s="2" t="s">
        <v>319</v>
      </c>
      <c r="V114" s="2" t="s">
        <v>215</v>
      </c>
      <c r="W114" s="4">
        <f t="shared" si="6"/>
        <v>5</v>
      </c>
      <c r="X114" s="2" t="s">
        <v>48</v>
      </c>
      <c r="Y114" s="4">
        <f t="shared" si="7"/>
        <v>4</v>
      </c>
      <c r="Z114" s="5">
        <f t="shared" si="8"/>
        <v>4.5</v>
      </c>
      <c r="AA114" s="2" t="s">
        <v>37</v>
      </c>
      <c r="AB114" s="6">
        <f>INDEX('Reference sheet'!$B$1:$B$5,MATCH('Cleaned data'!AA114,'Reference sheet'!$A$1:$A$5,0))</f>
        <v>1</v>
      </c>
      <c r="AC114" s="2" t="s">
        <v>38</v>
      </c>
      <c r="AD114" s="6">
        <f>INDEX('Reference sheet'!$B$1:$B$5,MATCH('Cleaned data'!AC114,'Reference sheet'!$A$1:$A$5,0))</f>
        <v>3</v>
      </c>
      <c r="AE114" s="2" t="s">
        <v>49</v>
      </c>
      <c r="AF114" s="6">
        <f>INDEX('Reference sheet'!$B$1:$B$5,MATCH('Cleaned data'!AE114,'Reference sheet'!$A$1:$A$5,0))</f>
        <v>4</v>
      </c>
      <c r="AG114" s="2" t="s">
        <v>145</v>
      </c>
      <c r="AH114" s="2" t="s">
        <v>56</v>
      </c>
      <c r="AI114" s="2" t="s">
        <v>41</v>
      </c>
      <c r="AJ114" s="2" t="s">
        <v>28</v>
      </c>
      <c r="AK114" s="2" t="s">
        <v>52</v>
      </c>
    </row>
    <row r="115" spans="1:37" ht="16" x14ac:dyDescent="0.2">
      <c r="A115" s="1">
        <v>43940.958761574075</v>
      </c>
      <c r="B115" s="1">
        <v>43940.959502314814</v>
      </c>
      <c r="C115" s="2" t="s">
        <v>17</v>
      </c>
      <c r="D115" s="2"/>
      <c r="E115">
        <v>100</v>
      </c>
      <c r="F115">
        <v>64</v>
      </c>
      <c r="G115" s="2" t="s">
        <v>27</v>
      </c>
      <c r="H115" s="1">
        <v>43940.959515462964</v>
      </c>
      <c r="I115" s="2"/>
      <c r="J115">
        <v>40.414306640625</v>
      </c>
      <c r="K115">
        <v>-3.70159912109375</v>
      </c>
      <c r="L115" s="2" t="s">
        <v>29</v>
      </c>
      <c r="M115" s="2" t="s">
        <v>30</v>
      </c>
      <c r="N115" s="2" t="s">
        <v>64</v>
      </c>
      <c r="O115" s="2" t="s">
        <v>123</v>
      </c>
      <c r="P115" s="2" t="s">
        <v>66</v>
      </c>
      <c r="Q115" s="2" t="s">
        <v>67</v>
      </c>
      <c r="R115" s="2" t="s">
        <v>35</v>
      </c>
      <c r="S115" s="2" t="s">
        <v>144</v>
      </c>
      <c r="T115" s="2" t="s">
        <v>318</v>
      </c>
      <c r="U115" s="2" t="s">
        <v>319</v>
      </c>
      <c r="V115" s="2" t="s">
        <v>36</v>
      </c>
      <c r="W115" s="4">
        <f t="shared" si="6"/>
        <v>1</v>
      </c>
      <c r="X115" s="2" t="s">
        <v>36</v>
      </c>
      <c r="Y115" s="4">
        <f t="shared" si="7"/>
        <v>1</v>
      </c>
      <c r="Z115" s="5">
        <f t="shared" si="8"/>
        <v>1</v>
      </c>
      <c r="AA115" s="2" t="s">
        <v>76</v>
      </c>
      <c r="AB115" s="6">
        <f>INDEX('Reference sheet'!$B$1:$B$5,MATCH('Cleaned data'!AA115,'Reference sheet'!$A$1:$A$5,0))</f>
        <v>2</v>
      </c>
      <c r="AC115" s="2" t="s">
        <v>37</v>
      </c>
      <c r="AD115" s="6">
        <f>INDEX('Reference sheet'!$B$1:$B$5,MATCH('Cleaned data'!AC115,'Reference sheet'!$A$1:$A$5,0))</f>
        <v>1</v>
      </c>
      <c r="AE115" s="2" t="s">
        <v>63</v>
      </c>
      <c r="AF115" s="6">
        <f>INDEX('Reference sheet'!$B$1:$B$5,MATCH('Cleaned data'!AE115,'Reference sheet'!$A$1:$A$5,0))</f>
        <v>5</v>
      </c>
      <c r="AG115" s="2" t="s">
        <v>69</v>
      </c>
      <c r="AH115" s="2" t="s">
        <v>40</v>
      </c>
      <c r="AI115" s="2" t="s">
        <v>57</v>
      </c>
      <c r="AJ115" s="2" t="s">
        <v>28</v>
      </c>
      <c r="AK115" s="2" t="s">
        <v>70</v>
      </c>
    </row>
    <row r="116" spans="1:37" ht="16" x14ac:dyDescent="0.2">
      <c r="A116" s="1">
        <v>43941.692986111113</v>
      </c>
      <c r="B116" s="1">
        <v>43941.69390046296</v>
      </c>
      <c r="C116" s="2" t="s">
        <v>17</v>
      </c>
      <c r="D116" s="2"/>
      <c r="E116">
        <v>100</v>
      </c>
      <c r="F116">
        <v>78</v>
      </c>
      <c r="G116" s="2" t="s">
        <v>27</v>
      </c>
      <c r="H116" s="1">
        <v>43941.693905462962</v>
      </c>
      <c r="I116" s="2"/>
      <c r="J116">
        <v>-5.92449951171875</v>
      </c>
      <c r="K116">
        <v>-35.205703735351562</v>
      </c>
      <c r="L116" s="2" t="s">
        <v>29</v>
      </c>
      <c r="M116" s="2" t="s">
        <v>30</v>
      </c>
      <c r="N116" s="2" t="s">
        <v>43</v>
      </c>
      <c r="O116" s="2" t="s">
        <v>61</v>
      </c>
      <c r="P116" s="2" t="s">
        <v>33</v>
      </c>
      <c r="Q116" s="2" t="s">
        <v>34</v>
      </c>
      <c r="R116" s="2" t="s">
        <v>35</v>
      </c>
      <c r="S116" s="2" t="s">
        <v>144</v>
      </c>
      <c r="T116" s="2" t="s">
        <v>318</v>
      </c>
      <c r="U116" s="2" t="s">
        <v>319</v>
      </c>
      <c r="V116" s="2" t="s">
        <v>158</v>
      </c>
      <c r="W116" s="4">
        <f t="shared" si="6"/>
        <v>7</v>
      </c>
      <c r="X116" s="2" t="s">
        <v>158</v>
      </c>
      <c r="Y116" s="4">
        <f t="shared" si="7"/>
        <v>7</v>
      </c>
      <c r="Z116" s="5">
        <f t="shared" si="8"/>
        <v>7</v>
      </c>
      <c r="AA116" s="2" t="s">
        <v>49</v>
      </c>
      <c r="AB116" s="6">
        <f>INDEX('Reference sheet'!$B$1:$B$5,MATCH('Cleaned data'!AA116,'Reference sheet'!$A$1:$A$5,0))</f>
        <v>4</v>
      </c>
      <c r="AC116" s="2" t="s">
        <v>63</v>
      </c>
      <c r="AD116" s="6">
        <f>INDEX('Reference sheet'!$B$1:$B$5,MATCH('Cleaned data'!AC116,'Reference sheet'!$A$1:$A$5,0))</f>
        <v>5</v>
      </c>
      <c r="AE116" s="2" t="s">
        <v>63</v>
      </c>
      <c r="AF116" s="6">
        <f>INDEX('Reference sheet'!$B$1:$B$5,MATCH('Cleaned data'!AE116,'Reference sheet'!$A$1:$A$5,0))</f>
        <v>5</v>
      </c>
      <c r="AG116" s="2" t="s">
        <v>50</v>
      </c>
      <c r="AH116" s="2" t="s">
        <v>56</v>
      </c>
      <c r="AI116" s="2" t="s">
        <v>51</v>
      </c>
      <c r="AJ116" s="2" t="s">
        <v>28</v>
      </c>
      <c r="AK116" s="2" t="s">
        <v>97</v>
      </c>
    </row>
    <row r="117" spans="1:37" ht="16" x14ac:dyDescent="0.2">
      <c r="A117" s="1">
        <v>43941.693368055552</v>
      </c>
      <c r="B117" s="1">
        <v>43941.693923611114</v>
      </c>
      <c r="C117" s="2" t="s">
        <v>17</v>
      </c>
      <c r="D117" s="2"/>
      <c r="E117">
        <v>100</v>
      </c>
      <c r="F117">
        <v>48</v>
      </c>
      <c r="G117" s="2" t="s">
        <v>27</v>
      </c>
      <c r="H117" s="1">
        <v>43941.69393105324</v>
      </c>
      <c r="I117" s="2"/>
      <c r="J117">
        <v>30.262298583984375</v>
      </c>
      <c r="K117">
        <v>-97.746498107910156</v>
      </c>
      <c r="L117" s="2" t="s">
        <v>29</v>
      </c>
      <c r="M117" s="2" t="s">
        <v>30</v>
      </c>
      <c r="N117" s="2" t="s">
        <v>31</v>
      </c>
      <c r="O117" s="2" t="s">
        <v>32</v>
      </c>
      <c r="P117" s="2" t="s">
        <v>33</v>
      </c>
      <c r="Q117" s="2" t="s">
        <v>46</v>
      </c>
      <c r="R117" s="2" t="s">
        <v>35</v>
      </c>
      <c r="S117" s="2" t="s">
        <v>144</v>
      </c>
      <c r="T117" s="2" t="s">
        <v>318</v>
      </c>
      <c r="U117" s="2" t="s">
        <v>319</v>
      </c>
      <c r="V117" s="2" t="s">
        <v>80</v>
      </c>
      <c r="W117" s="4">
        <f t="shared" si="6"/>
        <v>2</v>
      </c>
      <c r="X117" s="2" t="s">
        <v>80</v>
      </c>
      <c r="Y117" s="4">
        <f t="shared" si="7"/>
        <v>2</v>
      </c>
      <c r="Z117" s="5">
        <f t="shared" si="8"/>
        <v>2</v>
      </c>
      <c r="AA117" s="2" t="s">
        <v>37</v>
      </c>
      <c r="AB117" s="6">
        <f>INDEX('Reference sheet'!$B$1:$B$5,MATCH('Cleaned data'!AA117,'Reference sheet'!$A$1:$A$5,0))</f>
        <v>1</v>
      </c>
      <c r="AC117" s="2" t="s">
        <v>76</v>
      </c>
      <c r="AD117" s="6">
        <f>INDEX('Reference sheet'!$B$1:$B$5,MATCH('Cleaned data'!AC117,'Reference sheet'!$A$1:$A$5,0))</f>
        <v>2</v>
      </c>
      <c r="AE117" s="2" t="s">
        <v>49</v>
      </c>
      <c r="AF117" s="6">
        <f>INDEX('Reference sheet'!$B$1:$B$5,MATCH('Cleaned data'!AE117,'Reference sheet'!$A$1:$A$5,0))</f>
        <v>4</v>
      </c>
      <c r="AG117" s="2" t="s">
        <v>50</v>
      </c>
      <c r="AH117" s="2" t="s">
        <v>40</v>
      </c>
      <c r="AI117" s="2" t="s">
        <v>41</v>
      </c>
      <c r="AJ117" s="2" t="s">
        <v>28</v>
      </c>
      <c r="AK117" s="2" t="s">
        <v>52</v>
      </c>
    </row>
    <row r="118" spans="1:37" ht="16" x14ac:dyDescent="0.2">
      <c r="A118" s="1">
        <v>43941.693368055552</v>
      </c>
      <c r="B118" s="1">
        <v>43941.694074074076</v>
      </c>
      <c r="C118" s="2" t="s">
        <v>17</v>
      </c>
      <c r="D118" s="2"/>
      <c r="E118">
        <v>100</v>
      </c>
      <c r="F118">
        <v>61</v>
      </c>
      <c r="G118" s="2" t="s">
        <v>27</v>
      </c>
      <c r="H118" s="1">
        <v>43941.694083784721</v>
      </c>
      <c r="I118" s="2"/>
      <c r="J118">
        <v>42.161407470703125</v>
      </c>
      <c r="K118">
        <v>-87.96600341796875</v>
      </c>
      <c r="L118" s="2" t="s">
        <v>29</v>
      </c>
      <c r="M118" s="2" t="s">
        <v>30</v>
      </c>
      <c r="N118" s="2" t="s">
        <v>43</v>
      </c>
      <c r="O118" s="2" t="s">
        <v>218</v>
      </c>
      <c r="P118" s="2" t="s">
        <v>219</v>
      </c>
      <c r="Q118" s="2" t="s">
        <v>74</v>
      </c>
      <c r="R118" s="2" t="s">
        <v>35</v>
      </c>
      <c r="S118" s="2" t="s">
        <v>144</v>
      </c>
      <c r="T118" s="2" t="s">
        <v>318</v>
      </c>
      <c r="U118" s="2" t="s">
        <v>319</v>
      </c>
      <c r="V118" s="2" t="s">
        <v>48</v>
      </c>
      <c r="W118" s="4">
        <f t="shared" si="6"/>
        <v>4</v>
      </c>
      <c r="X118" s="2" t="s">
        <v>68</v>
      </c>
      <c r="Y118" s="4">
        <f t="shared" si="7"/>
        <v>3</v>
      </c>
      <c r="Z118" s="5">
        <f t="shared" si="8"/>
        <v>3.5</v>
      </c>
      <c r="AA118" s="2" t="s">
        <v>37</v>
      </c>
      <c r="AB118" s="6">
        <f>INDEX('Reference sheet'!$B$1:$B$5,MATCH('Cleaned data'!AA118,'Reference sheet'!$A$1:$A$5,0))</f>
        <v>1</v>
      </c>
      <c r="AC118" s="2" t="s">
        <v>37</v>
      </c>
      <c r="AD118" s="6">
        <f>INDEX('Reference sheet'!$B$1:$B$5,MATCH('Cleaned data'!AC118,'Reference sheet'!$A$1:$A$5,0))</f>
        <v>1</v>
      </c>
      <c r="AE118" s="2" t="s">
        <v>38</v>
      </c>
      <c r="AF118" s="6">
        <f>INDEX('Reference sheet'!$B$1:$B$5,MATCH('Cleaned data'!AE118,'Reference sheet'!$A$1:$A$5,0))</f>
        <v>3</v>
      </c>
      <c r="AG118" s="2" t="s">
        <v>39</v>
      </c>
      <c r="AH118" s="2" t="s">
        <v>40</v>
      </c>
      <c r="AI118" s="2" t="s">
        <v>51</v>
      </c>
      <c r="AJ118" s="2" t="s">
        <v>28</v>
      </c>
      <c r="AK118" s="2" t="s">
        <v>70</v>
      </c>
    </row>
    <row r="119" spans="1:37" ht="16" x14ac:dyDescent="0.2">
      <c r="A119" s="1">
        <v>43941.693055555559</v>
      </c>
      <c r="B119" s="1">
        <v>43941.694097222222</v>
      </c>
      <c r="C119" s="2" t="s">
        <v>17</v>
      </c>
      <c r="D119" s="2"/>
      <c r="E119">
        <v>100</v>
      </c>
      <c r="F119">
        <v>89</v>
      </c>
      <c r="G119" s="2" t="s">
        <v>27</v>
      </c>
      <c r="H119" s="1">
        <v>43941.694109791664</v>
      </c>
      <c r="I119" s="2"/>
      <c r="J119">
        <v>40.009002685546875</v>
      </c>
      <c r="K119">
        <v>-76.36309814453125</v>
      </c>
      <c r="L119" s="2" t="s">
        <v>29</v>
      </c>
      <c r="M119" s="2" t="s">
        <v>30</v>
      </c>
      <c r="N119" s="2" t="s">
        <v>136</v>
      </c>
      <c r="O119" s="2" t="s">
        <v>87</v>
      </c>
      <c r="P119" s="2" t="s">
        <v>137</v>
      </c>
      <c r="Q119" s="2" t="s">
        <v>141</v>
      </c>
      <c r="R119" s="2" t="s">
        <v>35</v>
      </c>
      <c r="S119" s="2" t="s">
        <v>144</v>
      </c>
      <c r="T119" s="2" t="s">
        <v>318</v>
      </c>
      <c r="U119" s="2" t="s">
        <v>319</v>
      </c>
      <c r="V119" s="2" t="s">
        <v>68</v>
      </c>
      <c r="W119" s="4">
        <f t="shared" si="6"/>
        <v>3</v>
      </c>
      <c r="X119" s="2" t="s">
        <v>68</v>
      </c>
      <c r="Y119" s="4">
        <f t="shared" si="7"/>
        <v>3</v>
      </c>
      <c r="Z119" s="5">
        <f t="shared" si="8"/>
        <v>3</v>
      </c>
      <c r="AA119" s="2" t="s">
        <v>37</v>
      </c>
      <c r="AB119" s="6">
        <f>INDEX('Reference sheet'!$B$1:$B$5,MATCH('Cleaned data'!AA119,'Reference sheet'!$A$1:$A$5,0))</f>
        <v>1</v>
      </c>
      <c r="AC119" s="2" t="s">
        <v>76</v>
      </c>
      <c r="AD119" s="6">
        <f>INDEX('Reference sheet'!$B$1:$B$5,MATCH('Cleaned data'!AC119,'Reference sheet'!$A$1:$A$5,0))</f>
        <v>2</v>
      </c>
      <c r="AE119" s="2" t="s">
        <v>38</v>
      </c>
      <c r="AF119" s="6">
        <f>INDEX('Reference sheet'!$B$1:$B$5,MATCH('Cleaned data'!AE119,'Reference sheet'!$A$1:$A$5,0))</f>
        <v>3</v>
      </c>
      <c r="AG119" s="2" t="s">
        <v>69</v>
      </c>
      <c r="AH119" s="2" t="s">
        <v>56</v>
      </c>
      <c r="AI119" s="2" t="s">
        <v>51</v>
      </c>
      <c r="AJ119" s="2" t="s">
        <v>28</v>
      </c>
      <c r="AK119" s="2" t="s">
        <v>70</v>
      </c>
    </row>
    <row r="120" spans="1:37" ht="16" x14ac:dyDescent="0.2">
      <c r="A120" s="1">
        <v>43941.69332175926</v>
      </c>
      <c r="B120" s="1">
        <v>43941.694143518522</v>
      </c>
      <c r="C120" s="2" t="s">
        <v>17</v>
      </c>
      <c r="D120" s="2"/>
      <c r="E120">
        <v>100</v>
      </c>
      <c r="F120">
        <v>71</v>
      </c>
      <c r="G120" s="2" t="s">
        <v>27</v>
      </c>
      <c r="H120" s="1">
        <v>43941.694155289355</v>
      </c>
      <c r="I120" s="2"/>
      <c r="J120">
        <v>55.919692993164062</v>
      </c>
      <c r="K120">
        <v>-3.145904541015625</v>
      </c>
      <c r="L120" s="2" t="s">
        <v>29</v>
      </c>
      <c r="M120" s="2" t="s">
        <v>30</v>
      </c>
      <c r="N120" s="2" t="s">
        <v>53</v>
      </c>
      <c r="O120" s="2" t="s">
        <v>54</v>
      </c>
      <c r="P120" s="2" t="s">
        <v>33</v>
      </c>
      <c r="Q120" s="2" t="s">
        <v>112</v>
      </c>
      <c r="R120" s="2" t="s">
        <v>35</v>
      </c>
      <c r="S120" s="2" t="s">
        <v>144</v>
      </c>
      <c r="T120" s="2" t="s">
        <v>318</v>
      </c>
      <c r="U120" s="2" t="s">
        <v>319</v>
      </c>
      <c r="V120" s="2" t="s">
        <v>80</v>
      </c>
      <c r="W120" s="4">
        <f t="shared" si="6"/>
        <v>2</v>
      </c>
      <c r="X120" s="2" t="s">
        <v>80</v>
      </c>
      <c r="Y120" s="4">
        <f t="shared" si="7"/>
        <v>2</v>
      </c>
      <c r="Z120" s="5">
        <f t="shared" si="8"/>
        <v>2</v>
      </c>
      <c r="AA120" s="2" t="s">
        <v>37</v>
      </c>
      <c r="AB120" s="6">
        <f>INDEX('Reference sheet'!$B$1:$B$5,MATCH('Cleaned data'!AA120,'Reference sheet'!$A$1:$A$5,0))</f>
        <v>1</v>
      </c>
      <c r="AC120" s="2" t="s">
        <v>37</v>
      </c>
      <c r="AD120" s="6">
        <f>INDEX('Reference sheet'!$B$1:$B$5,MATCH('Cleaned data'!AC120,'Reference sheet'!$A$1:$A$5,0))</f>
        <v>1</v>
      </c>
      <c r="AE120" s="2" t="s">
        <v>49</v>
      </c>
      <c r="AF120" s="6">
        <f>INDEX('Reference sheet'!$B$1:$B$5,MATCH('Cleaned data'!AE120,'Reference sheet'!$A$1:$A$5,0))</f>
        <v>4</v>
      </c>
      <c r="AG120" s="2" t="s">
        <v>69</v>
      </c>
      <c r="AH120" s="2" t="s">
        <v>40</v>
      </c>
      <c r="AI120" s="2" t="s">
        <v>41</v>
      </c>
      <c r="AJ120" s="2" t="s">
        <v>28</v>
      </c>
      <c r="AK120" s="2" t="s">
        <v>70</v>
      </c>
    </row>
    <row r="121" spans="1:37" ht="16" x14ac:dyDescent="0.2">
      <c r="A121" s="1">
        <v>43941.693645833337</v>
      </c>
      <c r="B121" s="1">
        <v>43941.694606481484</v>
      </c>
      <c r="C121" s="2" t="s">
        <v>17</v>
      </c>
      <c r="D121" s="2"/>
      <c r="E121">
        <v>100</v>
      </c>
      <c r="F121">
        <v>83</v>
      </c>
      <c r="G121" s="2" t="s">
        <v>27</v>
      </c>
      <c r="H121" s="1">
        <v>43941.694617245368</v>
      </c>
      <c r="I121" s="2"/>
      <c r="J121">
        <v>52.2279052734375</v>
      </c>
      <c r="K121">
        <v>4.2694091796875E-2</v>
      </c>
      <c r="L121" s="2" t="s">
        <v>29</v>
      </c>
      <c r="M121" s="2" t="s">
        <v>30</v>
      </c>
      <c r="N121" s="2" t="s">
        <v>43</v>
      </c>
      <c r="O121" s="2" t="s">
        <v>78</v>
      </c>
      <c r="P121" s="2" t="s">
        <v>66</v>
      </c>
      <c r="Q121" s="2" t="s">
        <v>67</v>
      </c>
      <c r="R121" s="2" t="s">
        <v>35</v>
      </c>
      <c r="S121" s="2" t="s">
        <v>144</v>
      </c>
      <c r="T121" s="2" t="s">
        <v>318</v>
      </c>
      <c r="U121" s="2" t="s">
        <v>319</v>
      </c>
      <c r="V121" s="2" t="s">
        <v>215</v>
      </c>
      <c r="W121" s="4">
        <f t="shared" si="6"/>
        <v>5</v>
      </c>
      <c r="X121" s="2" t="s">
        <v>75</v>
      </c>
      <c r="Y121" s="4">
        <f t="shared" si="7"/>
        <v>6</v>
      </c>
      <c r="Z121" s="5">
        <f t="shared" si="8"/>
        <v>5.5</v>
      </c>
      <c r="AA121" s="2" t="s">
        <v>49</v>
      </c>
      <c r="AB121" s="6">
        <f>INDEX('Reference sheet'!$B$1:$B$5,MATCH('Cleaned data'!AA121,'Reference sheet'!$A$1:$A$5,0))</f>
        <v>4</v>
      </c>
      <c r="AC121" s="2" t="s">
        <v>76</v>
      </c>
      <c r="AD121" s="6">
        <f>INDEX('Reference sheet'!$B$1:$B$5,MATCH('Cleaned data'!AC121,'Reference sheet'!$A$1:$A$5,0))</f>
        <v>2</v>
      </c>
      <c r="AE121" s="2" t="s">
        <v>63</v>
      </c>
      <c r="AF121" s="6">
        <f>INDEX('Reference sheet'!$B$1:$B$5,MATCH('Cleaned data'!AE121,'Reference sheet'!$A$1:$A$5,0))</f>
        <v>5</v>
      </c>
      <c r="AG121" s="2" t="s">
        <v>69</v>
      </c>
      <c r="AH121" s="2" t="s">
        <v>40</v>
      </c>
      <c r="AI121" s="2" t="s">
        <v>51</v>
      </c>
      <c r="AJ121" s="2" t="s">
        <v>28</v>
      </c>
      <c r="AK121" s="2" t="s">
        <v>70</v>
      </c>
    </row>
    <row r="122" spans="1:37" ht="16" x14ac:dyDescent="0.2">
      <c r="A122" s="1">
        <v>43941.693101851852</v>
      </c>
      <c r="B122" s="1">
        <v>43941.694652777776</v>
      </c>
      <c r="C122" s="2" t="s">
        <v>17</v>
      </c>
      <c r="D122" s="2"/>
      <c r="E122">
        <v>100</v>
      </c>
      <c r="F122">
        <v>133</v>
      </c>
      <c r="G122" s="2" t="s">
        <v>27</v>
      </c>
      <c r="H122" s="1">
        <v>43941.694660740737</v>
      </c>
      <c r="I122" s="2"/>
      <c r="J122">
        <v>40.94769287109375</v>
      </c>
      <c r="K122">
        <v>-74.06719970703125</v>
      </c>
      <c r="L122" s="2" t="s">
        <v>29</v>
      </c>
      <c r="M122" s="2" t="s">
        <v>30</v>
      </c>
      <c r="N122" s="2" t="s">
        <v>31</v>
      </c>
      <c r="O122" s="2" t="s">
        <v>220</v>
      </c>
      <c r="P122" s="2" t="s">
        <v>33</v>
      </c>
      <c r="Q122" s="2" t="s">
        <v>118</v>
      </c>
      <c r="R122" s="2" t="s">
        <v>35</v>
      </c>
      <c r="S122" s="2" t="s">
        <v>144</v>
      </c>
      <c r="T122" s="2" t="s">
        <v>318</v>
      </c>
      <c r="U122" s="2" t="s">
        <v>319</v>
      </c>
      <c r="V122" s="2" t="s">
        <v>215</v>
      </c>
      <c r="W122" s="4">
        <f t="shared" si="6"/>
        <v>5</v>
      </c>
      <c r="X122" s="2" t="s">
        <v>215</v>
      </c>
      <c r="Y122" s="4">
        <f t="shared" si="7"/>
        <v>5</v>
      </c>
      <c r="Z122" s="5">
        <f t="shared" si="8"/>
        <v>5</v>
      </c>
      <c r="AA122" s="2" t="s">
        <v>76</v>
      </c>
      <c r="AB122" s="6">
        <f>INDEX('Reference sheet'!$B$1:$B$5,MATCH('Cleaned data'!AA122,'Reference sheet'!$A$1:$A$5,0))</f>
        <v>2</v>
      </c>
      <c r="AC122" s="2" t="s">
        <v>76</v>
      </c>
      <c r="AD122" s="6">
        <f>INDEX('Reference sheet'!$B$1:$B$5,MATCH('Cleaned data'!AC122,'Reference sheet'!$A$1:$A$5,0))</f>
        <v>2</v>
      </c>
      <c r="AE122" s="2" t="s">
        <v>38</v>
      </c>
      <c r="AF122" s="6">
        <f>INDEX('Reference sheet'!$B$1:$B$5,MATCH('Cleaned data'!AE122,'Reference sheet'!$A$1:$A$5,0))</f>
        <v>3</v>
      </c>
      <c r="AG122" s="2" t="s">
        <v>39</v>
      </c>
      <c r="AH122" s="2" t="s">
        <v>40</v>
      </c>
      <c r="AI122" s="2" t="s">
        <v>51</v>
      </c>
      <c r="AJ122" s="2" t="s">
        <v>28</v>
      </c>
      <c r="AK122" s="2" t="s">
        <v>70</v>
      </c>
    </row>
    <row r="123" spans="1:37" ht="16" x14ac:dyDescent="0.2">
      <c r="A123" s="1">
        <v>43941.694050925929</v>
      </c>
      <c r="B123" s="1">
        <v>43941.695034722223</v>
      </c>
      <c r="C123" s="2" t="s">
        <v>17</v>
      </c>
      <c r="D123" s="2"/>
      <c r="E123">
        <v>100</v>
      </c>
      <c r="F123">
        <v>85</v>
      </c>
      <c r="G123" s="2" t="s">
        <v>27</v>
      </c>
      <c r="H123" s="1">
        <v>43941.695043148145</v>
      </c>
      <c r="I123" s="2"/>
      <c r="J123">
        <v>33.145797729492188</v>
      </c>
      <c r="K123">
        <v>-117.33180236816406</v>
      </c>
      <c r="L123" s="2" t="s">
        <v>29</v>
      </c>
      <c r="M123" s="2" t="s">
        <v>30</v>
      </c>
      <c r="N123" s="2" t="s">
        <v>43</v>
      </c>
      <c r="O123" s="2" t="s">
        <v>61</v>
      </c>
      <c r="P123" s="2" t="s">
        <v>73</v>
      </c>
      <c r="Q123" s="2" t="s">
        <v>46</v>
      </c>
      <c r="R123" s="2" t="s">
        <v>35</v>
      </c>
      <c r="S123" s="2" t="s">
        <v>144</v>
      </c>
      <c r="T123" s="2" t="s">
        <v>318</v>
      </c>
      <c r="U123" s="2" t="s">
        <v>319</v>
      </c>
      <c r="V123" s="2" t="s">
        <v>80</v>
      </c>
      <c r="W123" s="4">
        <f t="shared" si="6"/>
        <v>2</v>
      </c>
      <c r="X123" s="2" t="s">
        <v>80</v>
      </c>
      <c r="Y123" s="4">
        <f t="shared" si="7"/>
        <v>2</v>
      </c>
      <c r="Z123" s="5">
        <f t="shared" si="8"/>
        <v>2</v>
      </c>
      <c r="AA123" s="2" t="s">
        <v>37</v>
      </c>
      <c r="AB123" s="6">
        <f>INDEX('Reference sheet'!$B$1:$B$5,MATCH('Cleaned data'!AA123,'Reference sheet'!$A$1:$A$5,0))</f>
        <v>1</v>
      </c>
      <c r="AC123" s="2" t="s">
        <v>37</v>
      </c>
      <c r="AD123" s="6">
        <f>INDEX('Reference sheet'!$B$1:$B$5,MATCH('Cleaned data'!AC123,'Reference sheet'!$A$1:$A$5,0))</f>
        <v>1</v>
      </c>
      <c r="AE123" s="2" t="s">
        <v>49</v>
      </c>
      <c r="AF123" s="6">
        <f>INDEX('Reference sheet'!$B$1:$B$5,MATCH('Cleaned data'!AE123,'Reference sheet'!$A$1:$A$5,0))</f>
        <v>4</v>
      </c>
      <c r="AG123" s="2" t="s">
        <v>50</v>
      </c>
      <c r="AH123" s="2" t="s">
        <v>56</v>
      </c>
      <c r="AI123" s="2" t="s">
        <v>51</v>
      </c>
      <c r="AJ123" s="2" t="s">
        <v>28</v>
      </c>
      <c r="AK123" s="2" t="s">
        <v>70</v>
      </c>
    </row>
    <row r="124" spans="1:37" ht="16" x14ac:dyDescent="0.2">
      <c r="A124" s="1">
        <v>43941.693819444445</v>
      </c>
      <c r="B124" s="1">
        <v>43941.695034722223</v>
      </c>
      <c r="C124" s="2" t="s">
        <v>17</v>
      </c>
      <c r="D124" s="2"/>
      <c r="E124">
        <v>100</v>
      </c>
      <c r="F124">
        <v>104</v>
      </c>
      <c r="G124" s="2" t="s">
        <v>27</v>
      </c>
      <c r="H124" s="1">
        <v>43941.695043622683</v>
      </c>
      <c r="I124" s="2"/>
      <c r="J124">
        <v>45.676803588867188</v>
      </c>
      <c r="K124">
        <v>9.1183929443359375</v>
      </c>
      <c r="L124" s="2" t="s">
        <v>29</v>
      </c>
      <c r="M124" s="2" t="s">
        <v>30</v>
      </c>
      <c r="N124" s="2" t="s">
        <v>43</v>
      </c>
      <c r="O124" s="2" t="s">
        <v>61</v>
      </c>
      <c r="P124" s="2" t="s">
        <v>33</v>
      </c>
      <c r="Q124" s="2" t="s">
        <v>74</v>
      </c>
      <c r="R124" s="2" t="s">
        <v>35</v>
      </c>
      <c r="S124" s="2" t="s">
        <v>144</v>
      </c>
      <c r="T124" s="2" t="s">
        <v>318</v>
      </c>
      <c r="U124" s="2" t="s">
        <v>319</v>
      </c>
      <c r="V124" s="2" t="s">
        <v>215</v>
      </c>
      <c r="W124" s="4">
        <f t="shared" si="6"/>
        <v>5</v>
      </c>
      <c r="X124" s="2" t="s">
        <v>68</v>
      </c>
      <c r="Y124" s="4">
        <f t="shared" si="7"/>
        <v>3</v>
      </c>
      <c r="Z124" s="5">
        <f t="shared" si="8"/>
        <v>4</v>
      </c>
      <c r="AA124" s="2" t="s">
        <v>38</v>
      </c>
      <c r="AB124" s="6">
        <f>INDEX('Reference sheet'!$B$1:$B$5,MATCH('Cleaned data'!AA124,'Reference sheet'!$A$1:$A$5,0))</f>
        <v>3</v>
      </c>
      <c r="AC124" s="2" t="s">
        <v>38</v>
      </c>
      <c r="AD124" s="6">
        <f>INDEX('Reference sheet'!$B$1:$B$5,MATCH('Cleaned data'!AC124,'Reference sheet'!$A$1:$A$5,0))</f>
        <v>3</v>
      </c>
      <c r="AE124" s="2" t="s">
        <v>76</v>
      </c>
      <c r="AF124" s="6">
        <f>INDEX('Reference sheet'!$B$1:$B$5,MATCH('Cleaned data'!AE124,'Reference sheet'!$A$1:$A$5,0))</f>
        <v>2</v>
      </c>
      <c r="AG124" s="2" t="s">
        <v>50</v>
      </c>
      <c r="AH124" s="2" t="s">
        <v>40</v>
      </c>
      <c r="AI124" s="2" t="s">
        <v>41</v>
      </c>
      <c r="AJ124" s="2" t="s">
        <v>28</v>
      </c>
      <c r="AK124" s="2" t="s">
        <v>52</v>
      </c>
    </row>
    <row r="125" spans="1:37" ht="16" x14ac:dyDescent="0.2">
      <c r="A125" s="1">
        <v>43941.694409722222</v>
      </c>
      <c r="B125" s="1">
        <v>43941.695081018515</v>
      </c>
      <c r="C125" s="2" t="s">
        <v>17</v>
      </c>
      <c r="D125" s="2"/>
      <c r="E125">
        <v>100</v>
      </c>
      <c r="F125">
        <v>57</v>
      </c>
      <c r="G125" s="2" t="s">
        <v>27</v>
      </c>
      <c r="H125" s="1">
        <v>43941.695086701387</v>
      </c>
      <c r="I125" s="2"/>
      <c r="J125">
        <v>51.440200805664062</v>
      </c>
      <c r="K125">
        <v>-2.58941650390625E-2</v>
      </c>
      <c r="L125" s="2" t="s">
        <v>29</v>
      </c>
      <c r="M125" s="2" t="s">
        <v>30</v>
      </c>
      <c r="N125" s="2" t="s">
        <v>43</v>
      </c>
      <c r="O125" s="2" t="s">
        <v>61</v>
      </c>
      <c r="P125" s="2" t="s">
        <v>33</v>
      </c>
      <c r="Q125" s="2" t="s">
        <v>34</v>
      </c>
      <c r="R125" s="2" t="s">
        <v>35</v>
      </c>
      <c r="S125" s="2" t="s">
        <v>144</v>
      </c>
      <c r="T125" s="2" t="s">
        <v>318</v>
      </c>
      <c r="U125" s="2" t="s">
        <v>319</v>
      </c>
      <c r="V125" s="2" t="s">
        <v>36</v>
      </c>
      <c r="W125" s="4">
        <f t="shared" si="6"/>
        <v>1</v>
      </c>
      <c r="X125" s="2" t="s">
        <v>36</v>
      </c>
      <c r="Y125" s="4">
        <f t="shared" si="7"/>
        <v>1</v>
      </c>
      <c r="Z125" s="5">
        <f t="shared" si="8"/>
        <v>1</v>
      </c>
      <c r="AA125" s="2" t="s">
        <v>37</v>
      </c>
      <c r="AB125" s="6">
        <f>INDEX('Reference sheet'!$B$1:$B$5,MATCH('Cleaned data'!AA125,'Reference sheet'!$A$1:$A$5,0))</f>
        <v>1</v>
      </c>
      <c r="AC125" s="2" t="s">
        <v>37</v>
      </c>
      <c r="AD125" s="6">
        <f>INDEX('Reference sheet'!$B$1:$B$5,MATCH('Cleaned data'!AC125,'Reference sheet'!$A$1:$A$5,0))</f>
        <v>1</v>
      </c>
      <c r="AE125" s="2" t="s">
        <v>63</v>
      </c>
      <c r="AF125" s="6">
        <f>INDEX('Reference sheet'!$B$1:$B$5,MATCH('Cleaned data'!AE125,'Reference sheet'!$A$1:$A$5,0))</f>
        <v>5</v>
      </c>
      <c r="AG125" s="2" t="s">
        <v>39</v>
      </c>
      <c r="AH125" s="2" t="s">
        <v>56</v>
      </c>
      <c r="AI125" s="2" t="s">
        <v>51</v>
      </c>
      <c r="AJ125" s="2" t="s">
        <v>28</v>
      </c>
      <c r="AK125" s="2" t="s">
        <v>97</v>
      </c>
    </row>
    <row r="126" spans="1:37" ht="16" x14ac:dyDescent="0.2">
      <c r="A126" s="1">
        <v>43941.694456018522</v>
      </c>
      <c r="B126" s="1">
        <v>43941.695162037038</v>
      </c>
      <c r="C126" s="2" t="s">
        <v>17</v>
      </c>
      <c r="D126" s="2"/>
      <c r="E126">
        <v>100</v>
      </c>
      <c r="F126">
        <v>61</v>
      </c>
      <c r="G126" s="2" t="s">
        <v>27</v>
      </c>
      <c r="H126" s="1">
        <v>43941.695174421293</v>
      </c>
      <c r="I126" s="2"/>
      <c r="J126">
        <v>11.00750732421875</v>
      </c>
      <c r="K126">
        <v>76.96710205078125</v>
      </c>
      <c r="L126" s="2" t="s">
        <v>29</v>
      </c>
      <c r="M126" s="2" t="s">
        <v>30</v>
      </c>
      <c r="N126" s="2" t="s">
        <v>43</v>
      </c>
      <c r="O126" s="2" t="s">
        <v>61</v>
      </c>
      <c r="P126" s="2" t="s">
        <v>73</v>
      </c>
      <c r="Q126" s="2" t="s">
        <v>74</v>
      </c>
      <c r="R126" s="2" t="s">
        <v>35</v>
      </c>
      <c r="S126" s="2" t="s">
        <v>144</v>
      </c>
      <c r="T126" s="2" t="s">
        <v>318</v>
      </c>
      <c r="U126" s="2" t="s">
        <v>319</v>
      </c>
      <c r="V126" s="2" t="s">
        <v>75</v>
      </c>
      <c r="W126" s="4">
        <f t="shared" si="6"/>
        <v>6</v>
      </c>
      <c r="X126" s="2" t="s">
        <v>75</v>
      </c>
      <c r="Y126" s="4">
        <f t="shared" si="7"/>
        <v>6</v>
      </c>
      <c r="Z126" s="5">
        <f t="shared" si="8"/>
        <v>6</v>
      </c>
      <c r="AA126" s="2" t="s">
        <v>49</v>
      </c>
      <c r="AB126" s="6">
        <f>INDEX('Reference sheet'!$B$1:$B$5,MATCH('Cleaned data'!AA126,'Reference sheet'!$A$1:$A$5,0))</f>
        <v>4</v>
      </c>
      <c r="AC126" s="2" t="s">
        <v>38</v>
      </c>
      <c r="AD126" s="6">
        <f>INDEX('Reference sheet'!$B$1:$B$5,MATCH('Cleaned data'!AC126,'Reference sheet'!$A$1:$A$5,0))</f>
        <v>3</v>
      </c>
      <c r="AE126" s="2" t="s">
        <v>63</v>
      </c>
      <c r="AF126" s="6">
        <f>INDEX('Reference sheet'!$B$1:$B$5,MATCH('Cleaned data'!AE126,'Reference sheet'!$A$1:$A$5,0))</f>
        <v>5</v>
      </c>
      <c r="AG126" s="2" t="s">
        <v>39</v>
      </c>
      <c r="AH126" s="2" t="s">
        <v>28</v>
      </c>
      <c r="AI126" s="2" t="s">
        <v>51</v>
      </c>
      <c r="AJ126" s="2" t="s">
        <v>28</v>
      </c>
      <c r="AK126" s="2" t="s">
        <v>70</v>
      </c>
    </row>
    <row r="127" spans="1:37" ht="16" x14ac:dyDescent="0.2">
      <c r="A127" s="1">
        <v>43941.694652777776</v>
      </c>
      <c r="B127" s="1">
        <v>43941.695520833331</v>
      </c>
      <c r="C127" s="2" t="s">
        <v>17</v>
      </c>
      <c r="D127" s="2"/>
      <c r="E127">
        <v>100</v>
      </c>
      <c r="F127">
        <v>75</v>
      </c>
      <c r="G127" s="2" t="s">
        <v>27</v>
      </c>
      <c r="H127" s="1">
        <v>43941.695534953702</v>
      </c>
      <c r="I127" s="2"/>
      <c r="J127">
        <v>39.718399047851562</v>
      </c>
      <c r="K127">
        <v>-82.6072998046875</v>
      </c>
      <c r="L127" s="2" t="s">
        <v>29</v>
      </c>
      <c r="M127" s="2" t="s">
        <v>30</v>
      </c>
      <c r="N127" s="2" t="s">
        <v>43</v>
      </c>
      <c r="O127" s="2" t="s">
        <v>61</v>
      </c>
      <c r="P127" s="2" t="s">
        <v>33</v>
      </c>
      <c r="Q127" s="2" t="s">
        <v>74</v>
      </c>
      <c r="R127" s="2" t="s">
        <v>35</v>
      </c>
      <c r="S127" s="2" t="s">
        <v>144</v>
      </c>
      <c r="T127" s="2" t="s">
        <v>318</v>
      </c>
      <c r="U127" s="2" t="s">
        <v>319</v>
      </c>
      <c r="V127" s="2" t="s">
        <v>80</v>
      </c>
      <c r="W127" s="4">
        <f t="shared" si="6"/>
        <v>2</v>
      </c>
      <c r="X127" s="2" t="s">
        <v>36</v>
      </c>
      <c r="Y127" s="4">
        <f t="shared" si="7"/>
        <v>1</v>
      </c>
      <c r="Z127" s="5">
        <f t="shared" si="8"/>
        <v>1.5</v>
      </c>
      <c r="AA127" s="2" t="s">
        <v>76</v>
      </c>
      <c r="AB127" s="6">
        <f>INDEX('Reference sheet'!$B$1:$B$5,MATCH('Cleaned data'!AA127,'Reference sheet'!$A$1:$A$5,0))</f>
        <v>2</v>
      </c>
      <c r="AC127" s="2" t="s">
        <v>37</v>
      </c>
      <c r="AD127" s="6">
        <f>INDEX('Reference sheet'!$B$1:$B$5,MATCH('Cleaned data'!AC127,'Reference sheet'!$A$1:$A$5,0))</f>
        <v>1</v>
      </c>
      <c r="AE127" s="2" t="s">
        <v>38</v>
      </c>
      <c r="AF127" s="6">
        <f>INDEX('Reference sheet'!$B$1:$B$5,MATCH('Cleaned data'!AE127,'Reference sheet'!$A$1:$A$5,0))</f>
        <v>3</v>
      </c>
      <c r="AG127" s="2" t="s">
        <v>69</v>
      </c>
      <c r="AH127" s="2" t="s">
        <v>40</v>
      </c>
      <c r="AI127" s="2" t="s">
        <v>51</v>
      </c>
      <c r="AJ127" s="2" t="s">
        <v>28</v>
      </c>
      <c r="AK127" s="2" t="s">
        <v>58</v>
      </c>
    </row>
    <row r="128" spans="1:37" ht="16" x14ac:dyDescent="0.2">
      <c r="A128" s="1">
        <v>43941.695289351854</v>
      </c>
      <c r="B128" s="1">
        <v>43941.695671296293</v>
      </c>
      <c r="C128" s="2" t="s">
        <v>17</v>
      </c>
      <c r="D128" s="2"/>
      <c r="E128">
        <v>100</v>
      </c>
      <c r="F128">
        <v>32</v>
      </c>
      <c r="G128" s="2" t="s">
        <v>27</v>
      </c>
      <c r="H128" s="1">
        <v>43941.695674340277</v>
      </c>
      <c r="I128" s="2"/>
      <c r="J128">
        <v>45.676803588867188</v>
      </c>
      <c r="K128">
        <v>9.1183929443359375</v>
      </c>
      <c r="L128" s="2" t="s">
        <v>29</v>
      </c>
      <c r="M128" s="2" t="s">
        <v>30</v>
      </c>
      <c r="N128" s="2" t="s">
        <v>43</v>
      </c>
      <c r="O128" s="2" t="s">
        <v>61</v>
      </c>
      <c r="P128" s="2" t="s">
        <v>33</v>
      </c>
      <c r="Q128" s="2" t="s">
        <v>74</v>
      </c>
      <c r="R128" s="2" t="s">
        <v>35</v>
      </c>
      <c r="S128" s="2" t="s">
        <v>144</v>
      </c>
      <c r="T128" s="2" t="s">
        <v>318</v>
      </c>
      <c r="U128" s="2" t="s">
        <v>319</v>
      </c>
      <c r="V128" s="2" t="s">
        <v>215</v>
      </c>
      <c r="W128" s="4">
        <f t="shared" si="6"/>
        <v>5</v>
      </c>
      <c r="X128" s="2" t="s">
        <v>48</v>
      </c>
      <c r="Y128" s="4">
        <f t="shared" si="7"/>
        <v>4</v>
      </c>
      <c r="Z128" s="5">
        <f t="shared" si="8"/>
        <v>4.5</v>
      </c>
      <c r="AA128" s="2" t="s">
        <v>38</v>
      </c>
      <c r="AB128" s="6">
        <f>INDEX('Reference sheet'!$B$1:$B$5,MATCH('Cleaned data'!AA128,'Reference sheet'!$A$1:$A$5,0))</f>
        <v>3</v>
      </c>
      <c r="AC128" s="2" t="s">
        <v>38</v>
      </c>
      <c r="AD128" s="6">
        <f>INDEX('Reference sheet'!$B$1:$B$5,MATCH('Cleaned data'!AC128,'Reference sheet'!$A$1:$A$5,0))</f>
        <v>3</v>
      </c>
      <c r="AE128" s="2" t="s">
        <v>76</v>
      </c>
      <c r="AF128" s="6">
        <f>INDEX('Reference sheet'!$B$1:$B$5,MATCH('Cleaned data'!AE128,'Reference sheet'!$A$1:$A$5,0))</f>
        <v>2</v>
      </c>
      <c r="AG128" s="2" t="s">
        <v>50</v>
      </c>
      <c r="AH128" s="2" t="s">
        <v>40</v>
      </c>
      <c r="AI128" s="2" t="s">
        <v>41</v>
      </c>
      <c r="AJ128" s="2" t="s">
        <v>28</v>
      </c>
      <c r="AK128" s="2" t="s">
        <v>52</v>
      </c>
    </row>
    <row r="129" spans="1:37" ht="16" x14ac:dyDescent="0.2">
      <c r="A129" s="1">
        <v>43941.694872685184</v>
      </c>
      <c r="B129" s="1">
        <v>43941.695810185185</v>
      </c>
      <c r="C129" s="2" t="s">
        <v>17</v>
      </c>
      <c r="D129" s="2"/>
      <c r="E129">
        <v>100</v>
      </c>
      <c r="F129">
        <v>80</v>
      </c>
      <c r="G129" s="2" t="s">
        <v>27</v>
      </c>
      <c r="H129" s="1">
        <v>43941.695815185187</v>
      </c>
      <c r="I129" s="2"/>
      <c r="J129">
        <v>36.135894775390625</v>
      </c>
      <c r="K129">
        <v>-81.157302856445312</v>
      </c>
      <c r="L129" s="2" t="s">
        <v>29</v>
      </c>
      <c r="M129" s="2" t="s">
        <v>30</v>
      </c>
      <c r="N129" s="2" t="s">
        <v>64</v>
      </c>
      <c r="O129" s="2" t="s">
        <v>65</v>
      </c>
      <c r="P129" s="2" t="s">
        <v>66</v>
      </c>
      <c r="Q129" s="2" t="s">
        <v>67</v>
      </c>
      <c r="R129" s="2" t="s">
        <v>35</v>
      </c>
      <c r="S129" s="2" t="s">
        <v>144</v>
      </c>
      <c r="T129" s="2" t="s">
        <v>318</v>
      </c>
      <c r="U129" s="2" t="s">
        <v>319</v>
      </c>
      <c r="V129" s="2" t="s">
        <v>75</v>
      </c>
      <c r="W129" s="4">
        <f t="shared" si="6"/>
        <v>6</v>
      </c>
      <c r="X129" s="2" t="s">
        <v>75</v>
      </c>
      <c r="Y129" s="4">
        <f t="shared" si="7"/>
        <v>6</v>
      </c>
      <c r="Z129" s="5">
        <f t="shared" si="8"/>
        <v>6</v>
      </c>
      <c r="AA129" s="2" t="s">
        <v>76</v>
      </c>
      <c r="AB129" s="6">
        <f>INDEX('Reference sheet'!$B$1:$B$5,MATCH('Cleaned data'!AA129,'Reference sheet'!$A$1:$A$5,0))</f>
        <v>2</v>
      </c>
      <c r="AC129" s="2" t="s">
        <v>37</v>
      </c>
      <c r="AD129" s="6">
        <f>INDEX('Reference sheet'!$B$1:$B$5,MATCH('Cleaned data'!AC129,'Reference sheet'!$A$1:$A$5,0))</f>
        <v>1</v>
      </c>
      <c r="AE129" s="2" t="s">
        <v>49</v>
      </c>
      <c r="AF129" s="6">
        <f>INDEX('Reference sheet'!$B$1:$B$5,MATCH('Cleaned data'!AE129,'Reference sheet'!$A$1:$A$5,0))</f>
        <v>4</v>
      </c>
      <c r="AG129" s="2" t="s">
        <v>113</v>
      </c>
      <c r="AH129" s="2" t="s">
        <v>56</v>
      </c>
      <c r="AI129" s="2" t="s">
        <v>57</v>
      </c>
      <c r="AJ129" s="2" t="s">
        <v>28</v>
      </c>
      <c r="AK129" s="2" t="s">
        <v>77</v>
      </c>
    </row>
    <row r="130" spans="1:37" ht="16" x14ac:dyDescent="0.2">
      <c r="A130" s="1">
        <v>43941.695162037038</v>
      </c>
      <c r="B130" s="1">
        <v>43941.696087962962</v>
      </c>
      <c r="C130" s="2" t="s">
        <v>17</v>
      </c>
      <c r="D130" s="2"/>
      <c r="E130">
        <v>100</v>
      </c>
      <c r="F130">
        <v>79</v>
      </c>
      <c r="G130" s="2" t="s">
        <v>27</v>
      </c>
      <c r="H130" s="1">
        <v>43941.696093136576</v>
      </c>
      <c r="I130" s="2"/>
      <c r="J130">
        <v>39.634292602539062</v>
      </c>
      <c r="K130">
        <v>-77.73370361328125</v>
      </c>
      <c r="L130" s="2" t="s">
        <v>29</v>
      </c>
      <c r="M130" s="2" t="s">
        <v>30</v>
      </c>
      <c r="N130" s="2" t="s">
        <v>53</v>
      </c>
      <c r="O130" s="2" t="s">
        <v>54</v>
      </c>
      <c r="P130" s="2" t="s">
        <v>33</v>
      </c>
      <c r="Q130" s="2" t="s">
        <v>221</v>
      </c>
      <c r="R130" s="2" t="s">
        <v>35</v>
      </c>
      <c r="S130" s="2" t="s">
        <v>144</v>
      </c>
      <c r="T130" s="2" t="s">
        <v>318</v>
      </c>
      <c r="U130" s="2" t="s">
        <v>319</v>
      </c>
      <c r="V130" s="2" t="s">
        <v>36</v>
      </c>
      <c r="W130" s="4">
        <f t="shared" si="6"/>
        <v>1</v>
      </c>
      <c r="X130" s="2" t="s">
        <v>36</v>
      </c>
      <c r="Y130" s="4">
        <f t="shared" si="7"/>
        <v>1</v>
      </c>
      <c r="Z130" s="5">
        <f t="shared" si="8"/>
        <v>1</v>
      </c>
      <c r="AA130" s="2" t="s">
        <v>37</v>
      </c>
      <c r="AB130" s="6">
        <f>INDEX('Reference sheet'!$B$1:$B$5,MATCH('Cleaned data'!AA130,'Reference sheet'!$A$1:$A$5,0))</f>
        <v>1</v>
      </c>
      <c r="AC130" s="2" t="s">
        <v>37</v>
      </c>
      <c r="AD130" s="6">
        <f>INDEX('Reference sheet'!$B$1:$B$5,MATCH('Cleaned data'!AC130,'Reference sheet'!$A$1:$A$5,0))</f>
        <v>1</v>
      </c>
      <c r="AE130" s="2" t="s">
        <v>49</v>
      </c>
      <c r="AF130" s="6">
        <f>INDEX('Reference sheet'!$B$1:$B$5,MATCH('Cleaned data'!AE130,'Reference sheet'!$A$1:$A$5,0))</f>
        <v>4</v>
      </c>
      <c r="AG130" s="2" t="s">
        <v>98</v>
      </c>
      <c r="AH130" s="2" t="s">
        <v>40</v>
      </c>
      <c r="AI130" s="2" t="s">
        <v>51</v>
      </c>
      <c r="AJ130" s="2" t="s">
        <v>28</v>
      </c>
      <c r="AK130" s="2" t="s">
        <v>58</v>
      </c>
    </row>
    <row r="131" spans="1:37" ht="16" x14ac:dyDescent="0.2">
      <c r="A131" s="1">
        <v>43941.693506944444</v>
      </c>
      <c r="B131" s="1">
        <v>43941.696238425924</v>
      </c>
      <c r="C131" s="2" t="s">
        <v>17</v>
      </c>
      <c r="D131" s="2"/>
      <c r="E131">
        <v>100</v>
      </c>
      <c r="F131">
        <v>235</v>
      </c>
      <c r="G131" s="2" t="s">
        <v>27</v>
      </c>
      <c r="H131" s="1">
        <v>43941.696247824075</v>
      </c>
      <c r="I131" s="2"/>
      <c r="J131">
        <v>39.91949462890625</v>
      </c>
      <c r="K131">
        <v>-75.156501770019531</v>
      </c>
      <c r="L131" s="2" t="s">
        <v>29</v>
      </c>
      <c r="M131" s="2" t="s">
        <v>30</v>
      </c>
      <c r="N131" s="2" t="s">
        <v>43</v>
      </c>
      <c r="O131" s="2" t="s">
        <v>61</v>
      </c>
      <c r="P131" s="2" t="s">
        <v>33</v>
      </c>
      <c r="Q131" s="2" t="s">
        <v>55</v>
      </c>
      <c r="R131" s="2" t="s">
        <v>35</v>
      </c>
      <c r="S131" s="2" t="s">
        <v>144</v>
      </c>
      <c r="T131" s="2" t="s">
        <v>318</v>
      </c>
      <c r="U131" s="2" t="s">
        <v>319</v>
      </c>
      <c r="V131" s="2" t="s">
        <v>68</v>
      </c>
      <c r="W131" s="4">
        <f t="shared" si="6"/>
        <v>3</v>
      </c>
      <c r="X131" s="2" t="s">
        <v>36</v>
      </c>
      <c r="Y131" s="4">
        <f t="shared" si="7"/>
        <v>1</v>
      </c>
      <c r="Z131" s="5">
        <f t="shared" si="8"/>
        <v>2</v>
      </c>
      <c r="AA131" s="2" t="s">
        <v>37</v>
      </c>
      <c r="AB131" s="6">
        <f>INDEX('Reference sheet'!$B$1:$B$5,MATCH('Cleaned data'!AA131,'Reference sheet'!$A$1:$A$5,0))</f>
        <v>1</v>
      </c>
      <c r="AC131" s="2" t="s">
        <v>37</v>
      </c>
      <c r="AD131" s="6">
        <f>INDEX('Reference sheet'!$B$1:$B$5,MATCH('Cleaned data'!AC131,'Reference sheet'!$A$1:$A$5,0))</f>
        <v>1</v>
      </c>
      <c r="AE131" s="2" t="s">
        <v>76</v>
      </c>
      <c r="AF131" s="6">
        <f>INDEX('Reference sheet'!$B$1:$B$5,MATCH('Cleaned data'!AE131,'Reference sheet'!$A$1:$A$5,0))</f>
        <v>2</v>
      </c>
      <c r="AG131" s="2" t="s">
        <v>98</v>
      </c>
      <c r="AH131" s="2" t="s">
        <v>40</v>
      </c>
      <c r="AI131" s="2" t="s">
        <v>57</v>
      </c>
      <c r="AJ131" s="2" t="s">
        <v>28</v>
      </c>
      <c r="AK131" s="2" t="s">
        <v>99</v>
      </c>
    </row>
    <row r="132" spans="1:37" ht="16" x14ac:dyDescent="0.2">
      <c r="A132" s="1">
        <v>43941.695844907408</v>
      </c>
      <c r="B132" s="1">
        <v>43941.696979166663</v>
      </c>
      <c r="C132" s="2" t="s">
        <v>17</v>
      </c>
      <c r="D132" s="2"/>
      <c r="E132">
        <v>100</v>
      </c>
      <c r="F132">
        <v>98</v>
      </c>
      <c r="G132" s="2" t="s">
        <v>27</v>
      </c>
      <c r="H132" s="1">
        <v>43941.696988506941</v>
      </c>
      <c r="I132" s="2"/>
      <c r="J132">
        <v>33.379196166992188</v>
      </c>
      <c r="K132">
        <v>-86.6968994140625</v>
      </c>
      <c r="L132" s="2" t="s">
        <v>29</v>
      </c>
      <c r="M132" s="2" t="s">
        <v>30</v>
      </c>
      <c r="N132" s="2" t="s">
        <v>43</v>
      </c>
      <c r="O132" s="2" t="s">
        <v>61</v>
      </c>
      <c r="P132" s="2" t="s">
        <v>33</v>
      </c>
      <c r="Q132" s="2" t="s">
        <v>55</v>
      </c>
      <c r="R132" s="2" t="s">
        <v>35</v>
      </c>
      <c r="S132" s="2" t="s">
        <v>144</v>
      </c>
      <c r="T132" s="2" t="s">
        <v>318</v>
      </c>
      <c r="U132" s="2" t="s">
        <v>319</v>
      </c>
      <c r="V132" s="2" t="s">
        <v>215</v>
      </c>
      <c r="W132" s="4">
        <f t="shared" si="6"/>
        <v>5</v>
      </c>
      <c r="X132" s="2" t="s">
        <v>80</v>
      </c>
      <c r="Y132" s="4">
        <f t="shared" si="7"/>
        <v>2</v>
      </c>
      <c r="Z132" s="5">
        <f t="shared" si="8"/>
        <v>3.5</v>
      </c>
      <c r="AA132" s="2" t="s">
        <v>76</v>
      </c>
      <c r="AB132" s="6">
        <f>INDEX('Reference sheet'!$B$1:$B$5,MATCH('Cleaned data'!AA132,'Reference sheet'!$A$1:$A$5,0))</f>
        <v>2</v>
      </c>
      <c r="AC132" s="2" t="s">
        <v>76</v>
      </c>
      <c r="AD132" s="6">
        <f>INDEX('Reference sheet'!$B$1:$B$5,MATCH('Cleaned data'!AC132,'Reference sheet'!$A$1:$A$5,0))</f>
        <v>2</v>
      </c>
      <c r="AE132" s="2" t="s">
        <v>63</v>
      </c>
      <c r="AF132" s="6">
        <f>INDEX('Reference sheet'!$B$1:$B$5,MATCH('Cleaned data'!AE132,'Reference sheet'!$A$1:$A$5,0))</f>
        <v>5</v>
      </c>
      <c r="AG132" s="2" t="s">
        <v>98</v>
      </c>
      <c r="AH132" s="2" t="s">
        <v>56</v>
      </c>
      <c r="AI132" s="2" t="s">
        <v>51</v>
      </c>
      <c r="AJ132" s="2" t="s">
        <v>28</v>
      </c>
      <c r="AK132" s="2" t="s">
        <v>70</v>
      </c>
    </row>
    <row r="133" spans="1:37" ht="16" x14ac:dyDescent="0.2">
      <c r="A133" s="1">
        <v>43941.69494212963</v>
      </c>
      <c r="B133" s="1">
        <v>43941.697291666664</v>
      </c>
      <c r="C133" s="2" t="s">
        <v>17</v>
      </c>
      <c r="D133" s="2"/>
      <c r="E133">
        <v>100</v>
      </c>
      <c r="F133">
        <v>203</v>
      </c>
      <c r="G133" s="2" t="s">
        <v>27</v>
      </c>
      <c r="H133" s="1">
        <v>43941.697301284723</v>
      </c>
      <c r="I133" s="2"/>
      <c r="J133">
        <v>-23.6300048828125</v>
      </c>
      <c r="K133">
        <v>-46.6322021484375</v>
      </c>
      <c r="L133" s="2" t="s">
        <v>29</v>
      </c>
      <c r="M133" s="2" t="s">
        <v>30</v>
      </c>
      <c r="N133" s="2" t="s">
        <v>43</v>
      </c>
      <c r="O133" s="2" t="s">
        <v>61</v>
      </c>
      <c r="P133" s="2" t="s">
        <v>86</v>
      </c>
      <c r="Q133" s="2" t="s">
        <v>74</v>
      </c>
      <c r="R133" s="2" t="s">
        <v>35</v>
      </c>
      <c r="S133" s="2" t="s">
        <v>144</v>
      </c>
      <c r="T133" s="2" t="s">
        <v>318</v>
      </c>
      <c r="U133" s="2" t="s">
        <v>319</v>
      </c>
      <c r="V133" s="2" t="s">
        <v>68</v>
      </c>
      <c r="W133" s="4">
        <f t="shared" si="6"/>
        <v>3</v>
      </c>
      <c r="X133" s="2" t="s">
        <v>68</v>
      </c>
      <c r="Y133" s="4">
        <f t="shared" si="7"/>
        <v>3</v>
      </c>
      <c r="Z133" s="5">
        <f t="shared" si="8"/>
        <v>3</v>
      </c>
      <c r="AA133" s="2" t="s">
        <v>49</v>
      </c>
      <c r="AB133" s="6">
        <f>INDEX('Reference sheet'!$B$1:$B$5,MATCH('Cleaned data'!AA133,'Reference sheet'!$A$1:$A$5,0))</f>
        <v>4</v>
      </c>
      <c r="AC133" s="2" t="s">
        <v>49</v>
      </c>
      <c r="AD133" s="6">
        <f>INDEX('Reference sheet'!$B$1:$B$5,MATCH('Cleaned data'!AC133,'Reference sheet'!$A$1:$A$5,0))</f>
        <v>4</v>
      </c>
      <c r="AE133" s="2" t="s">
        <v>38</v>
      </c>
      <c r="AF133" s="6">
        <f>INDEX('Reference sheet'!$B$1:$B$5,MATCH('Cleaned data'!AE133,'Reference sheet'!$A$1:$A$5,0))</f>
        <v>3</v>
      </c>
      <c r="AG133" s="2" t="s">
        <v>50</v>
      </c>
      <c r="AH133" s="2" t="s">
        <v>40</v>
      </c>
      <c r="AI133" s="2" t="s">
        <v>51</v>
      </c>
      <c r="AJ133" s="2" t="s">
        <v>28</v>
      </c>
      <c r="AK133" s="2" t="s">
        <v>77</v>
      </c>
    </row>
    <row r="134" spans="1:37" ht="16" x14ac:dyDescent="0.2">
      <c r="A134" s="1">
        <v>43941.697187500002</v>
      </c>
      <c r="B134" s="1">
        <v>43941.697511574072</v>
      </c>
      <c r="C134" s="2" t="s">
        <v>17</v>
      </c>
      <c r="D134" s="2"/>
      <c r="E134">
        <v>100</v>
      </c>
      <c r="F134">
        <v>27</v>
      </c>
      <c r="G134" s="2" t="s">
        <v>27</v>
      </c>
      <c r="H134" s="1">
        <v>43941.697521863425</v>
      </c>
      <c r="I134" s="2"/>
      <c r="J134">
        <v>13.08599853515625</v>
      </c>
      <c r="K134">
        <v>80.27508544921875</v>
      </c>
      <c r="L134" s="2" t="s">
        <v>29</v>
      </c>
      <c r="M134" s="2" t="s">
        <v>30</v>
      </c>
      <c r="N134" s="2" t="s">
        <v>43</v>
      </c>
      <c r="O134" s="2" t="s">
        <v>223</v>
      </c>
      <c r="P134" s="2" t="s">
        <v>33</v>
      </c>
      <c r="Q134" s="2" t="s">
        <v>34</v>
      </c>
      <c r="R134" s="2" t="s">
        <v>35</v>
      </c>
      <c r="S134" s="2" t="s">
        <v>144</v>
      </c>
      <c r="T134" s="2" t="s">
        <v>318</v>
      </c>
      <c r="U134" s="2" t="s">
        <v>319</v>
      </c>
      <c r="V134" s="2" t="s">
        <v>75</v>
      </c>
      <c r="W134" s="4">
        <f t="shared" si="6"/>
        <v>6</v>
      </c>
      <c r="X134" s="2" t="s">
        <v>75</v>
      </c>
      <c r="Y134" s="4">
        <f t="shared" si="7"/>
        <v>6</v>
      </c>
      <c r="Z134" s="5">
        <f t="shared" si="8"/>
        <v>6</v>
      </c>
      <c r="AA134" s="2" t="s">
        <v>63</v>
      </c>
      <c r="AB134" s="6">
        <f>INDEX('Reference sheet'!$B$1:$B$5,MATCH('Cleaned data'!AA134,'Reference sheet'!$A$1:$A$5,0))</f>
        <v>5</v>
      </c>
      <c r="AC134" s="2" t="s">
        <v>63</v>
      </c>
      <c r="AD134" s="6">
        <f>INDEX('Reference sheet'!$B$1:$B$5,MATCH('Cleaned data'!AC134,'Reference sheet'!$A$1:$A$5,0))</f>
        <v>5</v>
      </c>
      <c r="AE134" s="2" t="s">
        <v>49</v>
      </c>
      <c r="AF134" s="6">
        <f>INDEX('Reference sheet'!$B$1:$B$5,MATCH('Cleaned data'!AE134,'Reference sheet'!$A$1:$A$5,0))</f>
        <v>4</v>
      </c>
      <c r="AG134" s="2" t="s">
        <v>50</v>
      </c>
      <c r="AH134" s="2" t="s">
        <v>40</v>
      </c>
      <c r="AI134" s="2" t="s">
        <v>51</v>
      </c>
      <c r="AJ134" s="2" t="s">
        <v>28</v>
      </c>
      <c r="AK134" s="2" t="s">
        <v>58</v>
      </c>
    </row>
    <row r="135" spans="1:37" ht="16" x14ac:dyDescent="0.2">
      <c r="A135" s="1">
        <v>43941.696759259263</v>
      </c>
      <c r="B135" s="1">
        <v>43941.697662037041</v>
      </c>
      <c r="C135" s="2" t="s">
        <v>17</v>
      </c>
      <c r="D135" s="2"/>
      <c r="E135">
        <v>100</v>
      </c>
      <c r="F135">
        <v>77</v>
      </c>
      <c r="G135" s="2" t="s">
        <v>27</v>
      </c>
      <c r="H135" s="1">
        <v>43941.697668564811</v>
      </c>
      <c r="I135" s="2"/>
      <c r="J135">
        <v>33.453201293945312</v>
      </c>
      <c r="K135">
        <v>-112.07489776611328</v>
      </c>
      <c r="L135" s="2" t="s">
        <v>29</v>
      </c>
      <c r="M135" s="2" t="s">
        <v>30</v>
      </c>
      <c r="N135" s="2" t="s">
        <v>43</v>
      </c>
      <c r="O135" s="2" t="s">
        <v>224</v>
      </c>
      <c r="P135" s="2" t="s">
        <v>93</v>
      </c>
      <c r="Q135" s="2" t="s">
        <v>225</v>
      </c>
      <c r="R135" s="2" t="s">
        <v>35</v>
      </c>
      <c r="S135" s="2" t="s">
        <v>144</v>
      </c>
      <c r="T135" s="2" t="s">
        <v>318</v>
      </c>
      <c r="U135" s="2" t="s">
        <v>319</v>
      </c>
      <c r="V135" s="2" t="s">
        <v>75</v>
      </c>
      <c r="W135" s="4">
        <f t="shared" si="6"/>
        <v>6</v>
      </c>
      <c r="X135" s="2" t="s">
        <v>158</v>
      </c>
      <c r="Y135" s="4">
        <f t="shared" si="7"/>
        <v>7</v>
      </c>
      <c r="Z135" s="5">
        <f t="shared" si="8"/>
        <v>6.5</v>
      </c>
      <c r="AA135" s="2" t="s">
        <v>63</v>
      </c>
      <c r="AB135" s="6">
        <f>INDEX('Reference sheet'!$B$1:$B$5,MATCH('Cleaned data'!AA135,'Reference sheet'!$A$1:$A$5,0))</f>
        <v>5</v>
      </c>
      <c r="AC135" s="2" t="s">
        <v>49</v>
      </c>
      <c r="AD135" s="6">
        <f>INDEX('Reference sheet'!$B$1:$B$5,MATCH('Cleaned data'!AC135,'Reference sheet'!$A$1:$A$5,0))</f>
        <v>4</v>
      </c>
      <c r="AE135" s="2" t="s">
        <v>63</v>
      </c>
      <c r="AF135" s="6">
        <f>INDEX('Reference sheet'!$B$1:$B$5,MATCH('Cleaned data'!AE135,'Reference sheet'!$A$1:$A$5,0))</f>
        <v>5</v>
      </c>
      <c r="AG135" s="2" t="s">
        <v>39</v>
      </c>
      <c r="AH135" s="2" t="s">
        <v>40</v>
      </c>
      <c r="AI135" s="2" t="s">
        <v>51</v>
      </c>
      <c r="AJ135" s="2" t="s">
        <v>28</v>
      </c>
      <c r="AK135" s="2" t="s">
        <v>58</v>
      </c>
    </row>
    <row r="136" spans="1:37" ht="16" x14ac:dyDescent="0.2">
      <c r="A136" s="1">
        <v>43941.697881944441</v>
      </c>
      <c r="B136" s="1">
        <v>43941.699131944442</v>
      </c>
      <c r="C136" s="2" t="s">
        <v>17</v>
      </c>
      <c r="D136" s="2"/>
      <c r="E136">
        <v>100</v>
      </c>
      <c r="F136">
        <v>108</v>
      </c>
      <c r="G136" s="2" t="s">
        <v>27</v>
      </c>
      <c r="H136" s="1">
        <v>43941.699142546298</v>
      </c>
      <c r="I136" s="2"/>
      <c r="J136">
        <v>34.284896850585938</v>
      </c>
      <c r="K136">
        <v>-85.225303649902344</v>
      </c>
      <c r="L136" s="2" t="s">
        <v>29</v>
      </c>
      <c r="M136" s="2" t="s">
        <v>30</v>
      </c>
      <c r="N136" s="2" t="s">
        <v>43</v>
      </c>
      <c r="O136" s="2" t="s">
        <v>61</v>
      </c>
      <c r="P136" s="2" t="s">
        <v>33</v>
      </c>
      <c r="Q136" s="2" t="s">
        <v>46</v>
      </c>
      <c r="R136" s="2" t="s">
        <v>35</v>
      </c>
      <c r="S136" s="2" t="s">
        <v>144</v>
      </c>
      <c r="T136" s="2" t="s">
        <v>318</v>
      </c>
      <c r="U136" s="2" t="s">
        <v>319</v>
      </c>
      <c r="V136" s="2" t="s">
        <v>80</v>
      </c>
      <c r="W136" s="4">
        <f t="shared" si="6"/>
        <v>2</v>
      </c>
      <c r="X136" s="2" t="s">
        <v>80</v>
      </c>
      <c r="Y136" s="4">
        <f t="shared" si="7"/>
        <v>2</v>
      </c>
      <c r="Z136" s="5">
        <f t="shared" si="8"/>
        <v>2</v>
      </c>
      <c r="AA136" s="2" t="s">
        <v>37</v>
      </c>
      <c r="AB136" s="6">
        <f>INDEX('Reference sheet'!$B$1:$B$5,MATCH('Cleaned data'!AA136,'Reference sheet'!$A$1:$A$5,0))</f>
        <v>1</v>
      </c>
      <c r="AC136" s="2" t="s">
        <v>37</v>
      </c>
      <c r="AD136" s="6">
        <f>INDEX('Reference sheet'!$B$1:$B$5,MATCH('Cleaned data'!AC136,'Reference sheet'!$A$1:$A$5,0))</f>
        <v>1</v>
      </c>
      <c r="AE136" s="2" t="s">
        <v>76</v>
      </c>
      <c r="AF136" s="6">
        <f>INDEX('Reference sheet'!$B$1:$B$5,MATCH('Cleaned data'!AE136,'Reference sheet'!$A$1:$A$5,0))</f>
        <v>2</v>
      </c>
      <c r="AG136" s="2" t="s">
        <v>50</v>
      </c>
      <c r="AH136" s="2" t="s">
        <v>56</v>
      </c>
      <c r="AI136" s="2" t="s">
        <v>51</v>
      </c>
      <c r="AJ136" s="2" t="s">
        <v>28</v>
      </c>
      <c r="AK136" s="2" t="s">
        <v>58</v>
      </c>
    </row>
    <row r="137" spans="1:37" ht="16" x14ac:dyDescent="0.2">
      <c r="A137" s="1">
        <v>43941.698819444442</v>
      </c>
      <c r="B137" s="1">
        <v>43941.699756944443</v>
      </c>
      <c r="C137" s="2" t="s">
        <v>17</v>
      </c>
      <c r="D137" s="2"/>
      <c r="E137">
        <v>100</v>
      </c>
      <c r="F137">
        <v>81</v>
      </c>
      <c r="G137" s="2" t="s">
        <v>27</v>
      </c>
      <c r="H137" s="1">
        <v>43941.699771840278</v>
      </c>
      <c r="I137" s="2"/>
      <c r="J137">
        <v>45.53289794921875</v>
      </c>
      <c r="K137">
        <v>-73.556503295898438</v>
      </c>
      <c r="L137" s="2" t="s">
        <v>29</v>
      </c>
      <c r="M137" s="2" t="s">
        <v>30</v>
      </c>
      <c r="N137" s="2" t="s">
        <v>43</v>
      </c>
      <c r="O137" s="2" t="s">
        <v>61</v>
      </c>
      <c r="P137" s="2" t="s">
        <v>33</v>
      </c>
      <c r="Q137" s="2" t="s">
        <v>74</v>
      </c>
      <c r="R137" s="2" t="s">
        <v>35</v>
      </c>
      <c r="S137" s="2" t="s">
        <v>144</v>
      </c>
      <c r="T137" s="2" t="s">
        <v>318</v>
      </c>
      <c r="U137" s="2" t="s">
        <v>319</v>
      </c>
      <c r="V137" s="2" t="s">
        <v>36</v>
      </c>
      <c r="W137" s="4">
        <f t="shared" si="6"/>
        <v>1</v>
      </c>
      <c r="X137" s="2" t="s">
        <v>36</v>
      </c>
      <c r="Y137" s="4">
        <f t="shared" si="7"/>
        <v>1</v>
      </c>
      <c r="Z137" s="5">
        <f t="shared" si="8"/>
        <v>1</v>
      </c>
      <c r="AA137" s="2" t="s">
        <v>37</v>
      </c>
      <c r="AB137" s="6">
        <f>INDEX('Reference sheet'!$B$1:$B$5,MATCH('Cleaned data'!AA137,'Reference sheet'!$A$1:$A$5,0))</f>
        <v>1</v>
      </c>
      <c r="AC137" s="2" t="s">
        <v>37</v>
      </c>
      <c r="AD137" s="6">
        <f>INDEX('Reference sheet'!$B$1:$B$5,MATCH('Cleaned data'!AC137,'Reference sheet'!$A$1:$A$5,0))</f>
        <v>1</v>
      </c>
      <c r="AE137" s="2" t="s">
        <v>38</v>
      </c>
      <c r="AF137" s="6">
        <f>INDEX('Reference sheet'!$B$1:$B$5,MATCH('Cleaned data'!AE137,'Reference sheet'!$A$1:$A$5,0))</f>
        <v>3</v>
      </c>
      <c r="AG137" s="2" t="s">
        <v>50</v>
      </c>
      <c r="AH137" s="2" t="s">
        <v>56</v>
      </c>
      <c r="AI137" s="2" t="s">
        <v>133</v>
      </c>
      <c r="AJ137" s="2" t="s">
        <v>28</v>
      </c>
      <c r="AK137" s="2" t="s">
        <v>52</v>
      </c>
    </row>
    <row r="138" spans="1:37" ht="16" x14ac:dyDescent="0.2">
      <c r="A138" s="1">
        <v>43941.70003472222</v>
      </c>
      <c r="B138" s="1">
        <v>43941.700729166667</v>
      </c>
      <c r="C138" s="2" t="s">
        <v>17</v>
      </c>
      <c r="D138" s="2"/>
      <c r="E138">
        <v>100</v>
      </c>
      <c r="F138">
        <v>59</v>
      </c>
      <c r="G138" s="2" t="s">
        <v>27</v>
      </c>
      <c r="H138" s="1">
        <v>43941.700735659724</v>
      </c>
      <c r="I138" s="2"/>
      <c r="J138">
        <v>45.559906005859375</v>
      </c>
      <c r="K138">
        <v>-73.569099426269531</v>
      </c>
      <c r="L138" s="2" t="s">
        <v>29</v>
      </c>
      <c r="M138" s="2" t="s">
        <v>30</v>
      </c>
      <c r="N138" s="2" t="s">
        <v>31</v>
      </c>
      <c r="O138" s="2" t="s">
        <v>32</v>
      </c>
      <c r="P138" s="2" t="s">
        <v>33</v>
      </c>
      <c r="Q138" s="2" t="s">
        <v>74</v>
      </c>
      <c r="R138" s="2" t="s">
        <v>35</v>
      </c>
      <c r="S138" s="2" t="s">
        <v>144</v>
      </c>
      <c r="T138" s="2" t="s">
        <v>318</v>
      </c>
      <c r="U138" s="2" t="s">
        <v>319</v>
      </c>
      <c r="V138" s="2" t="s">
        <v>80</v>
      </c>
      <c r="W138" s="4">
        <f t="shared" si="6"/>
        <v>2</v>
      </c>
      <c r="X138" s="2" t="s">
        <v>36</v>
      </c>
      <c r="Y138" s="4">
        <f t="shared" si="7"/>
        <v>1</v>
      </c>
      <c r="Z138" s="5">
        <f t="shared" si="8"/>
        <v>1.5</v>
      </c>
      <c r="AA138" s="2" t="s">
        <v>37</v>
      </c>
      <c r="AB138" s="6">
        <f>INDEX('Reference sheet'!$B$1:$B$5,MATCH('Cleaned data'!AA138,'Reference sheet'!$A$1:$A$5,0))</f>
        <v>1</v>
      </c>
      <c r="AC138" s="2" t="s">
        <v>37</v>
      </c>
      <c r="AD138" s="6">
        <f>INDEX('Reference sheet'!$B$1:$B$5,MATCH('Cleaned data'!AC138,'Reference sheet'!$A$1:$A$5,0))</f>
        <v>1</v>
      </c>
      <c r="AE138" s="2" t="s">
        <v>49</v>
      </c>
      <c r="AF138" s="6">
        <f>INDEX('Reference sheet'!$B$1:$B$5,MATCH('Cleaned data'!AE138,'Reference sheet'!$A$1:$A$5,0))</f>
        <v>4</v>
      </c>
      <c r="AG138" s="2" t="s">
        <v>113</v>
      </c>
      <c r="AH138" s="2" t="s">
        <v>56</v>
      </c>
      <c r="AI138" s="2" t="s">
        <v>51</v>
      </c>
      <c r="AJ138" s="2" t="s">
        <v>28</v>
      </c>
      <c r="AK138" s="2" t="s">
        <v>70</v>
      </c>
    </row>
    <row r="139" spans="1:37" ht="16" x14ac:dyDescent="0.2">
      <c r="A139" s="1">
        <v>43941.700682870367</v>
      </c>
      <c r="B139" s="1">
        <v>43941.701261574075</v>
      </c>
      <c r="C139" s="2" t="s">
        <v>17</v>
      </c>
      <c r="D139" s="2"/>
      <c r="E139">
        <v>100</v>
      </c>
      <c r="F139">
        <v>49</v>
      </c>
      <c r="G139" s="2" t="s">
        <v>27</v>
      </c>
      <c r="H139" s="1">
        <v>43941.701267037039</v>
      </c>
      <c r="I139" s="2"/>
      <c r="J139">
        <v>-29.468093872070312</v>
      </c>
      <c r="K139">
        <v>-51.771392822265625</v>
      </c>
      <c r="L139" s="2" t="s">
        <v>29</v>
      </c>
      <c r="M139" s="2" t="s">
        <v>30</v>
      </c>
      <c r="N139" s="2" t="s">
        <v>31</v>
      </c>
      <c r="O139" s="2" t="s">
        <v>32</v>
      </c>
      <c r="P139" s="2" t="s">
        <v>33</v>
      </c>
      <c r="Q139" s="2" t="s">
        <v>34</v>
      </c>
      <c r="R139" s="2" t="s">
        <v>35</v>
      </c>
      <c r="S139" s="2" t="s">
        <v>144</v>
      </c>
      <c r="T139" s="2" t="s">
        <v>318</v>
      </c>
      <c r="U139" s="2" t="s">
        <v>319</v>
      </c>
      <c r="V139" s="2" t="s">
        <v>36</v>
      </c>
      <c r="W139" s="4">
        <f t="shared" si="6"/>
        <v>1</v>
      </c>
      <c r="X139" s="2" t="s">
        <v>36</v>
      </c>
      <c r="Y139" s="4">
        <f t="shared" si="7"/>
        <v>1</v>
      </c>
      <c r="Z139" s="5">
        <f t="shared" si="8"/>
        <v>1</v>
      </c>
      <c r="AA139" s="2" t="s">
        <v>63</v>
      </c>
      <c r="AB139" s="6">
        <f>INDEX('Reference sheet'!$B$1:$B$5,MATCH('Cleaned data'!AA139,'Reference sheet'!$A$1:$A$5,0))</f>
        <v>5</v>
      </c>
      <c r="AC139" s="2" t="s">
        <v>37</v>
      </c>
      <c r="AD139" s="6">
        <f>INDEX('Reference sheet'!$B$1:$B$5,MATCH('Cleaned data'!AC139,'Reference sheet'!$A$1:$A$5,0))</f>
        <v>1</v>
      </c>
      <c r="AE139" s="2" t="s">
        <v>63</v>
      </c>
      <c r="AF139" s="6">
        <f>INDEX('Reference sheet'!$B$1:$B$5,MATCH('Cleaned data'!AE139,'Reference sheet'!$A$1:$A$5,0))</f>
        <v>5</v>
      </c>
      <c r="AG139" s="2" t="s">
        <v>50</v>
      </c>
      <c r="AH139" s="2" t="s">
        <v>40</v>
      </c>
      <c r="AI139" s="2" t="s">
        <v>41</v>
      </c>
      <c r="AJ139" s="2" t="s">
        <v>28</v>
      </c>
      <c r="AK139" s="2" t="s">
        <v>52</v>
      </c>
    </row>
    <row r="140" spans="1:37" ht="16" x14ac:dyDescent="0.2">
      <c r="A140" s="1">
        <v>43941.693668981483</v>
      </c>
      <c r="B140" s="1">
        <v>43941.702546296299</v>
      </c>
      <c r="C140" s="2" t="s">
        <v>17</v>
      </c>
      <c r="D140" s="2"/>
      <c r="E140">
        <v>100</v>
      </c>
      <c r="F140">
        <v>766</v>
      </c>
      <c r="G140" s="2" t="s">
        <v>27</v>
      </c>
      <c r="H140" s="1">
        <v>43941.702548993053</v>
      </c>
      <c r="I140" s="2"/>
      <c r="J140">
        <v>-3.7196044921875</v>
      </c>
      <c r="K140">
        <v>-38.52569580078125</v>
      </c>
      <c r="L140" s="2" t="s">
        <v>29</v>
      </c>
      <c r="M140" s="2" t="s">
        <v>30</v>
      </c>
      <c r="N140" s="2" t="s">
        <v>43</v>
      </c>
      <c r="O140" s="2" t="s">
        <v>61</v>
      </c>
      <c r="P140" s="2" t="s">
        <v>33</v>
      </c>
      <c r="Q140" s="2" t="s">
        <v>74</v>
      </c>
      <c r="R140" s="2" t="s">
        <v>35</v>
      </c>
      <c r="S140" s="2" t="s">
        <v>144</v>
      </c>
      <c r="T140" s="2" t="s">
        <v>318</v>
      </c>
      <c r="U140" s="2" t="s">
        <v>319</v>
      </c>
      <c r="V140" s="2" t="s">
        <v>80</v>
      </c>
      <c r="W140" s="4">
        <f t="shared" si="6"/>
        <v>2</v>
      </c>
      <c r="X140" s="2" t="s">
        <v>80</v>
      </c>
      <c r="Y140" s="4">
        <f t="shared" si="7"/>
        <v>2</v>
      </c>
      <c r="Z140" s="5">
        <f t="shared" si="8"/>
        <v>2</v>
      </c>
      <c r="AA140" s="2" t="s">
        <v>38</v>
      </c>
      <c r="AB140" s="6">
        <f>INDEX('Reference sheet'!$B$1:$B$5,MATCH('Cleaned data'!AA140,'Reference sheet'!$A$1:$A$5,0))</f>
        <v>3</v>
      </c>
      <c r="AC140" s="2" t="s">
        <v>37</v>
      </c>
      <c r="AD140" s="6">
        <f>INDEX('Reference sheet'!$B$1:$B$5,MATCH('Cleaned data'!AC140,'Reference sheet'!$A$1:$A$5,0))</f>
        <v>1</v>
      </c>
      <c r="AE140" s="2" t="s">
        <v>49</v>
      </c>
      <c r="AF140" s="6">
        <f>INDEX('Reference sheet'!$B$1:$B$5,MATCH('Cleaned data'!AE140,'Reference sheet'!$A$1:$A$5,0))</f>
        <v>4</v>
      </c>
      <c r="AG140" s="2" t="s">
        <v>39</v>
      </c>
      <c r="AH140" s="2" t="s">
        <v>40</v>
      </c>
      <c r="AI140" s="2" t="s">
        <v>213</v>
      </c>
      <c r="AJ140" s="2" t="s">
        <v>233</v>
      </c>
      <c r="AK140" s="2" t="s">
        <v>77</v>
      </c>
    </row>
    <row r="141" spans="1:37" ht="16" x14ac:dyDescent="0.2">
      <c r="A141" s="1">
        <v>43941.701631944445</v>
      </c>
      <c r="B141" s="1">
        <v>43941.702928240738</v>
      </c>
      <c r="C141" s="2" t="s">
        <v>17</v>
      </c>
      <c r="D141" s="2"/>
      <c r="E141">
        <v>100</v>
      </c>
      <c r="F141">
        <v>112</v>
      </c>
      <c r="G141" s="2" t="s">
        <v>27</v>
      </c>
      <c r="H141" s="1">
        <v>43941.70294314815</v>
      </c>
      <c r="I141" s="2"/>
      <c r="J141">
        <v>35.482498168945312</v>
      </c>
      <c r="K141">
        <v>-86.462898254394531</v>
      </c>
      <c r="L141" s="2" t="s">
        <v>29</v>
      </c>
      <c r="M141" s="2" t="s">
        <v>30</v>
      </c>
      <c r="N141" s="2" t="s">
        <v>43</v>
      </c>
      <c r="O141" s="2" t="s">
        <v>61</v>
      </c>
      <c r="P141" s="2" t="s">
        <v>73</v>
      </c>
      <c r="Q141" s="2" t="s">
        <v>74</v>
      </c>
      <c r="R141" s="2" t="s">
        <v>35</v>
      </c>
      <c r="S141" s="2" t="s">
        <v>144</v>
      </c>
      <c r="T141" s="2" t="s">
        <v>318</v>
      </c>
      <c r="U141" s="2" t="s">
        <v>319</v>
      </c>
      <c r="V141" s="2" t="s">
        <v>75</v>
      </c>
      <c r="W141" s="4">
        <f t="shared" si="6"/>
        <v>6</v>
      </c>
      <c r="X141" s="2" t="s">
        <v>215</v>
      </c>
      <c r="Y141" s="4">
        <f t="shared" si="7"/>
        <v>5</v>
      </c>
      <c r="Z141" s="5">
        <f t="shared" si="8"/>
        <v>5.5</v>
      </c>
      <c r="AA141" s="2" t="s">
        <v>37</v>
      </c>
      <c r="AB141" s="6">
        <f>INDEX('Reference sheet'!$B$1:$B$5,MATCH('Cleaned data'!AA141,'Reference sheet'!$A$1:$A$5,0))</f>
        <v>1</v>
      </c>
      <c r="AC141" s="2" t="s">
        <v>76</v>
      </c>
      <c r="AD141" s="6">
        <f>INDEX('Reference sheet'!$B$1:$B$5,MATCH('Cleaned data'!AC141,'Reference sheet'!$A$1:$A$5,0))</f>
        <v>2</v>
      </c>
      <c r="AE141" s="2" t="s">
        <v>49</v>
      </c>
      <c r="AF141" s="6">
        <f>INDEX('Reference sheet'!$B$1:$B$5,MATCH('Cleaned data'!AE141,'Reference sheet'!$A$1:$A$5,0))</f>
        <v>4</v>
      </c>
      <c r="AG141" s="2" t="s">
        <v>69</v>
      </c>
      <c r="AH141" s="2" t="s">
        <v>56</v>
      </c>
      <c r="AI141" s="2" t="s">
        <v>41</v>
      </c>
      <c r="AJ141" s="2" t="s">
        <v>28</v>
      </c>
      <c r="AK141" s="2" t="s">
        <v>42</v>
      </c>
    </row>
    <row r="142" spans="1:37" ht="16" x14ac:dyDescent="0.2">
      <c r="A142" s="1">
        <v>43941.701423611114</v>
      </c>
      <c r="B142" s="1">
        <v>43941.702974537038</v>
      </c>
      <c r="C142" s="2" t="s">
        <v>17</v>
      </c>
      <c r="D142" s="2"/>
      <c r="E142">
        <v>100</v>
      </c>
      <c r="F142">
        <v>133</v>
      </c>
      <c r="G142" s="2" t="s">
        <v>27</v>
      </c>
      <c r="H142" s="1">
        <v>43941.702982951392</v>
      </c>
      <c r="I142" s="2"/>
      <c r="J142">
        <v>39.8612060546875</v>
      </c>
      <c r="K142">
        <v>-83.668800354003906</v>
      </c>
      <c r="L142" s="2" t="s">
        <v>29</v>
      </c>
      <c r="M142" s="2" t="s">
        <v>30</v>
      </c>
      <c r="N142" s="2" t="s">
        <v>43</v>
      </c>
      <c r="O142" s="2" t="s">
        <v>61</v>
      </c>
      <c r="P142" s="2" t="s">
        <v>66</v>
      </c>
      <c r="Q142" s="2" t="s">
        <v>67</v>
      </c>
      <c r="R142" s="2" t="s">
        <v>35</v>
      </c>
      <c r="S142" s="2" t="s">
        <v>144</v>
      </c>
      <c r="T142" s="2" t="s">
        <v>318</v>
      </c>
      <c r="U142" s="2" t="s">
        <v>319</v>
      </c>
      <c r="V142" s="2" t="s">
        <v>215</v>
      </c>
      <c r="W142" s="4">
        <f t="shared" si="6"/>
        <v>5</v>
      </c>
      <c r="X142" s="2" t="s">
        <v>68</v>
      </c>
      <c r="Y142" s="4">
        <f t="shared" si="7"/>
        <v>3</v>
      </c>
      <c r="Z142" s="5">
        <f t="shared" si="8"/>
        <v>4</v>
      </c>
      <c r="AA142" s="2" t="s">
        <v>37</v>
      </c>
      <c r="AB142" s="6">
        <f>INDEX('Reference sheet'!$B$1:$B$5,MATCH('Cleaned data'!AA142,'Reference sheet'!$A$1:$A$5,0))</f>
        <v>1</v>
      </c>
      <c r="AC142" s="2" t="s">
        <v>37</v>
      </c>
      <c r="AD142" s="6">
        <f>INDEX('Reference sheet'!$B$1:$B$5,MATCH('Cleaned data'!AC142,'Reference sheet'!$A$1:$A$5,0))</f>
        <v>1</v>
      </c>
      <c r="AE142" s="2" t="s">
        <v>38</v>
      </c>
      <c r="AF142" s="6">
        <f>INDEX('Reference sheet'!$B$1:$B$5,MATCH('Cleaned data'!AE142,'Reference sheet'!$A$1:$A$5,0))</f>
        <v>3</v>
      </c>
      <c r="AG142" s="2" t="s">
        <v>50</v>
      </c>
      <c r="AH142" s="2" t="s">
        <v>56</v>
      </c>
      <c r="AI142" s="2" t="s">
        <v>41</v>
      </c>
      <c r="AJ142" s="2" t="s">
        <v>28</v>
      </c>
      <c r="AK142" s="2" t="s">
        <v>52</v>
      </c>
    </row>
    <row r="143" spans="1:37" ht="16" x14ac:dyDescent="0.2">
      <c r="A143" s="1">
        <v>43941.702986111108</v>
      </c>
      <c r="B143" s="1">
        <v>43941.704791666663</v>
      </c>
      <c r="C143" s="2" t="s">
        <v>17</v>
      </c>
      <c r="D143" s="2"/>
      <c r="E143">
        <v>100</v>
      </c>
      <c r="F143">
        <v>156</v>
      </c>
      <c r="G143" s="2" t="s">
        <v>27</v>
      </c>
      <c r="H143" s="1">
        <v>43941.704803981484</v>
      </c>
      <c r="I143" s="2"/>
      <c r="J143">
        <v>11.00750732421875</v>
      </c>
      <c r="K143">
        <v>76.96710205078125</v>
      </c>
      <c r="L143" s="2" t="s">
        <v>29</v>
      </c>
      <c r="M143" s="2" t="s">
        <v>30</v>
      </c>
      <c r="N143" s="2" t="s">
        <v>43</v>
      </c>
      <c r="O143" s="2" t="s">
        <v>61</v>
      </c>
      <c r="P143" s="2" t="s">
        <v>33</v>
      </c>
      <c r="Q143" s="2" t="s">
        <v>74</v>
      </c>
      <c r="R143" s="2" t="s">
        <v>35</v>
      </c>
      <c r="S143" s="2" t="s">
        <v>144</v>
      </c>
      <c r="T143" s="2" t="s">
        <v>318</v>
      </c>
      <c r="U143" s="2" t="s">
        <v>319</v>
      </c>
      <c r="V143" s="2" t="s">
        <v>158</v>
      </c>
      <c r="W143" s="4">
        <f t="shared" si="6"/>
        <v>7</v>
      </c>
      <c r="X143" s="2" t="s">
        <v>158</v>
      </c>
      <c r="Y143" s="4">
        <f t="shared" si="7"/>
        <v>7</v>
      </c>
      <c r="Z143" s="5">
        <f t="shared" si="8"/>
        <v>7</v>
      </c>
      <c r="AA143" s="2" t="s">
        <v>63</v>
      </c>
      <c r="AB143" s="6">
        <f>INDEX('Reference sheet'!$B$1:$B$5,MATCH('Cleaned data'!AA143,'Reference sheet'!$A$1:$A$5,0))</f>
        <v>5</v>
      </c>
      <c r="AC143" s="2" t="s">
        <v>63</v>
      </c>
      <c r="AD143" s="6">
        <f>INDEX('Reference sheet'!$B$1:$B$5,MATCH('Cleaned data'!AC143,'Reference sheet'!$A$1:$A$5,0))</f>
        <v>5</v>
      </c>
      <c r="AE143" s="2" t="s">
        <v>63</v>
      </c>
      <c r="AF143" s="6">
        <f>INDEX('Reference sheet'!$B$1:$B$5,MATCH('Cleaned data'!AE143,'Reference sheet'!$A$1:$A$5,0))</f>
        <v>5</v>
      </c>
      <c r="AG143" s="2" t="s">
        <v>69</v>
      </c>
      <c r="AH143" s="2" t="s">
        <v>56</v>
      </c>
      <c r="AI143" s="2" t="s">
        <v>51</v>
      </c>
      <c r="AJ143" s="2" t="s">
        <v>28</v>
      </c>
      <c r="AK143" s="2" t="s">
        <v>70</v>
      </c>
    </row>
    <row r="144" spans="1:37" ht="16" x14ac:dyDescent="0.2">
      <c r="A144" s="1">
        <v>43941.709143518521</v>
      </c>
      <c r="B144" s="1">
        <v>43941.710717592592</v>
      </c>
      <c r="C144" s="2" t="s">
        <v>17</v>
      </c>
      <c r="D144" s="2"/>
      <c r="E144">
        <v>100</v>
      </c>
      <c r="F144">
        <v>135</v>
      </c>
      <c r="G144" s="2" t="s">
        <v>27</v>
      </c>
      <c r="H144" s="1">
        <v>43941.710726759258</v>
      </c>
      <c r="I144" s="2"/>
      <c r="J144">
        <v>40.764297485351562</v>
      </c>
      <c r="K144">
        <v>-74.148002624511719</v>
      </c>
      <c r="L144" s="2" t="s">
        <v>29</v>
      </c>
      <c r="M144" s="2" t="s">
        <v>30</v>
      </c>
      <c r="N144" s="2" t="s">
        <v>43</v>
      </c>
      <c r="O144" s="2" t="s">
        <v>61</v>
      </c>
      <c r="P144" s="2" t="s">
        <v>66</v>
      </c>
      <c r="Q144" s="2" t="s">
        <v>67</v>
      </c>
      <c r="R144" s="2" t="s">
        <v>35</v>
      </c>
      <c r="S144" s="2" t="s">
        <v>144</v>
      </c>
      <c r="T144" s="2" t="s">
        <v>318</v>
      </c>
      <c r="U144" s="2" t="s">
        <v>319</v>
      </c>
      <c r="V144" s="2" t="s">
        <v>68</v>
      </c>
      <c r="W144" s="4">
        <f t="shared" si="6"/>
        <v>3</v>
      </c>
      <c r="X144" s="2" t="s">
        <v>68</v>
      </c>
      <c r="Y144" s="4">
        <f t="shared" si="7"/>
        <v>3</v>
      </c>
      <c r="Z144" s="5">
        <f t="shared" si="8"/>
        <v>3</v>
      </c>
      <c r="AA144" s="2" t="s">
        <v>76</v>
      </c>
      <c r="AB144" s="6">
        <f>INDEX('Reference sheet'!$B$1:$B$5,MATCH('Cleaned data'!AA144,'Reference sheet'!$A$1:$A$5,0))</f>
        <v>2</v>
      </c>
      <c r="AC144" s="2" t="s">
        <v>37</v>
      </c>
      <c r="AD144" s="6">
        <f>INDEX('Reference sheet'!$B$1:$B$5,MATCH('Cleaned data'!AC144,'Reference sheet'!$A$1:$A$5,0))</f>
        <v>1</v>
      </c>
      <c r="AE144" s="2" t="s">
        <v>38</v>
      </c>
      <c r="AF144" s="6">
        <f>INDEX('Reference sheet'!$B$1:$B$5,MATCH('Cleaned data'!AE144,'Reference sheet'!$A$1:$A$5,0))</f>
        <v>3</v>
      </c>
      <c r="AG144" s="2" t="s">
        <v>50</v>
      </c>
      <c r="AH144" s="2" t="s">
        <v>56</v>
      </c>
      <c r="AI144" s="2" t="s">
        <v>213</v>
      </c>
      <c r="AJ144" s="2" t="s">
        <v>237</v>
      </c>
      <c r="AK144" s="2" t="s">
        <v>70</v>
      </c>
    </row>
    <row r="145" spans="1:37" ht="16" x14ac:dyDescent="0.2">
      <c r="A145" s="1">
        <v>43941.712708333333</v>
      </c>
      <c r="B145" s="1">
        <v>43941.713796296295</v>
      </c>
      <c r="C145" s="2" t="s">
        <v>17</v>
      </c>
      <c r="D145" s="2"/>
      <c r="E145">
        <v>100</v>
      </c>
      <c r="F145">
        <v>93</v>
      </c>
      <c r="G145" s="2" t="s">
        <v>27</v>
      </c>
      <c r="H145" s="1">
        <v>43941.713801030091</v>
      </c>
      <c r="I145" s="2"/>
      <c r="J145">
        <v>42.6282958984375</v>
      </c>
      <c r="K145">
        <v>-71.331100463867188</v>
      </c>
      <c r="L145" s="2" t="s">
        <v>29</v>
      </c>
      <c r="M145" s="2" t="s">
        <v>30</v>
      </c>
      <c r="N145" s="2" t="s">
        <v>31</v>
      </c>
      <c r="O145" s="2" t="s">
        <v>238</v>
      </c>
      <c r="P145" s="2" t="s">
        <v>33</v>
      </c>
      <c r="Q145" s="2" t="s">
        <v>239</v>
      </c>
      <c r="R145" s="2" t="s">
        <v>35</v>
      </c>
      <c r="S145" s="2" t="s">
        <v>144</v>
      </c>
      <c r="T145" s="2" t="s">
        <v>318</v>
      </c>
      <c r="U145" s="2" t="s">
        <v>319</v>
      </c>
      <c r="V145" s="2" t="s">
        <v>80</v>
      </c>
      <c r="W145" s="4">
        <f t="shared" si="6"/>
        <v>2</v>
      </c>
      <c r="X145" s="2" t="s">
        <v>80</v>
      </c>
      <c r="Y145" s="4">
        <f t="shared" si="7"/>
        <v>2</v>
      </c>
      <c r="Z145" s="5">
        <f t="shared" si="8"/>
        <v>2</v>
      </c>
      <c r="AA145" s="2" t="s">
        <v>37</v>
      </c>
      <c r="AB145" s="6">
        <f>INDEX('Reference sheet'!$B$1:$B$5,MATCH('Cleaned data'!AA145,'Reference sheet'!$A$1:$A$5,0))</f>
        <v>1</v>
      </c>
      <c r="AC145" s="2" t="s">
        <v>37</v>
      </c>
      <c r="AD145" s="6">
        <f>INDEX('Reference sheet'!$B$1:$B$5,MATCH('Cleaned data'!AC145,'Reference sheet'!$A$1:$A$5,0))</f>
        <v>1</v>
      </c>
      <c r="AE145" s="2" t="s">
        <v>63</v>
      </c>
      <c r="AF145" s="6">
        <f>INDEX('Reference sheet'!$B$1:$B$5,MATCH('Cleaned data'!AE145,'Reference sheet'!$A$1:$A$5,0))</f>
        <v>5</v>
      </c>
      <c r="AG145" s="2" t="s">
        <v>145</v>
      </c>
      <c r="AH145" s="2" t="s">
        <v>40</v>
      </c>
      <c r="AI145" s="2" t="s">
        <v>41</v>
      </c>
      <c r="AJ145" s="2" t="s">
        <v>28</v>
      </c>
      <c r="AK145" s="2" t="s">
        <v>52</v>
      </c>
    </row>
    <row r="146" spans="1:37" ht="16" x14ac:dyDescent="0.2">
      <c r="A146" s="1">
        <v>43941.714143518519</v>
      </c>
      <c r="B146" s="1">
        <v>43941.715405092589</v>
      </c>
      <c r="C146" s="2" t="s">
        <v>17</v>
      </c>
      <c r="D146" s="2"/>
      <c r="E146">
        <v>100</v>
      </c>
      <c r="F146">
        <v>108</v>
      </c>
      <c r="G146" s="2" t="s">
        <v>27</v>
      </c>
      <c r="H146" s="1">
        <v>43941.715407777781</v>
      </c>
      <c r="I146" s="2"/>
      <c r="J146">
        <v>49.90069580078125</v>
      </c>
      <c r="K146">
        <v>2.2967987060546875</v>
      </c>
      <c r="L146" s="2" t="s">
        <v>29</v>
      </c>
      <c r="M146" s="2" t="s">
        <v>30</v>
      </c>
      <c r="N146" s="2" t="s">
        <v>43</v>
      </c>
      <c r="O146" s="2" t="s">
        <v>107</v>
      </c>
      <c r="P146" s="2" t="s">
        <v>93</v>
      </c>
      <c r="Q146" s="2" t="s">
        <v>190</v>
      </c>
      <c r="R146" s="2" t="s">
        <v>35</v>
      </c>
      <c r="S146" s="2" t="s">
        <v>144</v>
      </c>
      <c r="T146" s="2" t="s">
        <v>318</v>
      </c>
      <c r="U146" s="2" t="s">
        <v>319</v>
      </c>
      <c r="V146" s="2" t="s">
        <v>215</v>
      </c>
      <c r="W146" s="4">
        <f t="shared" si="6"/>
        <v>5</v>
      </c>
      <c r="X146" s="2" t="s">
        <v>215</v>
      </c>
      <c r="Y146" s="4">
        <f t="shared" si="7"/>
        <v>5</v>
      </c>
      <c r="Z146" s="5">
        <f t="shared" si="8"/>
        <v>5</v>
      </c>
      <c r="AA146" s="2" t="s">
        <v>76</v>
      </c>
      <c r="AB146" s="6">
        <f>INDEX('Reference sheet'!$B$1:$B$5,MATCH('Cleaned data'!AA146,'Reference sheet'!$A$1:$A$5,0))</f>
        <v>2</v>
      </c>
      <c r="AC146" s="2" t="s">
        <v>76</v>
      </c>
      <c r="AD146" s="6">
        <f>INDEX('Reference sheet'!$B$1:$B$5,MATCH('Cleaned data'!AC146,'Reference sheet'!$A$1:$A$5,0))</f>
        <v>2</v>
      </c>
      <c r="AE146" s="2" t="s">
        <v>76</v>
      </c>
      <c r="AF146" s="6">
        <f>INDEX('Reference sheet'!$B$1:$B$5,MATCH('Cleaned data'!AE146,'Reference sheet'!$A$1:$A$5,0))</f>
        <v>2</v>
      </c>
      <c r="AG146" s="2" t="s">
        <v>39</v>
      </c>
      <c r="AH146" s="2" t="s">
        <v>40</v>
      </c>
      <c r="AI146" s="2" t="s">
        <v>41</v>
      </c>
      <c r="AJ146" s="2" t="s">
        <v>28</v>
      </c>
      <c r="AK146" s="2" t="s">
        <v>70</v>
      </c>
    </row>
    <row r="147" spans="1:37" ht="16" x14ac:dyDescent="0.2">
      <c r="A147" s="1">
        <v>43941.716249999998</v>
      </c>
      <c r="B147" s="1">
        <v>43941.717650462961</v>
      </c>
      <c r="C147" s="2" t="s">
        <v>17</v>
      </c>
      <c r="D147" s="2"/>
      <c r="E147">
        <v>100</v>
      </c>
      <c r="F147">
        <v>121</v>
      </c>
      <c r="G147" s="2" t="s">
        <v>27</v>
      </c>
      <c r="H147" s="1">
        <v>43941.717664097225</v>
      </c>
      <c r="I147" s="2"/>
      <c r="J147">
        <v>45.410202026367188</v>
      </c>
      <c r="K147">
        <v>11.889999389648438</v>
      </c>
      <c r="L147" s="2" t="s">
        <v>29</v>
      </c>
      <c r="M147" s="2" t="s">
        <v>30</v>
      </c>
      <c r="N147" s="2" t="s">
        <v>31</v>
      </c>
      <c r="O147" s="2" t="s">
        <v>32</v>
      </c>
      <c r="P147" s="2" t="s">
        <v>33</v>
      </c>
      <c r="Q147" s="2" t="s">
        <v>74</v>
      </c>
      <c r="R147" s="2" t="s">
        <v>35</v>
      </c>
      <c r="S147" s="2" t="s">
        <v>144</v>
      </c>
      <c r="T147" s="2" t="s">
        <v>318</v>
      </c>
      <c r="U147" s="2" t="s">
        <v>319</v>
      </c>
      <c r="V147" s="2" t="s">
        <v>68</v>
      </c>
      <c r="W147" s="4">
        <f t="shared" si="6"/>
        <v>3</v>
      </c>
      <c r="X147" s="2" t="s">
        <v>80</v>
      </c>
      <c r="Y147" s="4">
        <f t="shared" si="7"/>
        <v>2</v>
      </c>
      <c r="Z147" s="5">
        <f t="shared" si="8"/>
        <v>2.5</v>
      </c>
      <c r="AA147" s="2" t="s">
        <v>76</v>
      </c>
      <c r="AB147" s="6">
        <f>INDEX('Reference sheet'!$B$1:$B$5,MATCH('Cleaned data'!AA147,'Reference sheet'!$A$1:$A$5,0))</f>
        <v>2</v>
      </c>
      <c r="AC147" s="2" t="s">
        <v>37</v>
      </c>
      <c r="AD147" s="6">
        <f>INDEX('Reference sheet'!$B$1:$B$5,MATCH('Cleaned data'!AC147,'Reference sheet'!$A$1:$A$5,0))</f>
        <v>1</v>
      </c>
      <c r="AE147" s="2" t="s">
        <v>76</v>
      </c>
      <c r="AF147" s="6">
        <f>INDEX('Reference sheet'!$B$1:$B$5,MATCH('Cleaned data'!AE147,'Reference sheet'!$A$1:$A$5,0))</f>
        <v>2</v>
      </c>
      <c r="AG147" s="2" t="s">
        <v>50</v>
      </c>
      <c r="AH147" s="2" t="s">
        <v>56</v>
      </c>
      <c r="AI147" s="2" t="s">
        <v>51</v>
      </c>
      <c r="AJ147" s="2" t="s">
        <v>28</v>
      </c>
      <c r="AK147" s="2" t="s">
        <v>52</v>
      </c>
    </row>
    <row r="148" spans="1:37" ht="16" x14ac:dyDescent="0.2">
      <c r="A148" s="1">
        <v>43941.716898148145</v>
      </c>
      <c r="B148" s="1">
        <v>43941.717939814815</v>
      </c>
      <c r="C148" s="2" t="s">
        <v>17</v>
      </c>
      <c r="D148" s="2"/>
      <c r="E148">
        <v>100</v>
      </c>
      <c r="F148">
        <v>89</v>
      </c>
      <c r="G148" s="2" t="s">
        <v>27</v>
      </c>
      <c r="H148" s="1">
        <v>43941.717945636577</v>
      </c>
      <c r="I148" s="2"/>
      <c r="J148">
        <v>38.7471923828125</v>
      </c>
      <c r="K148">
        <v>-90.724700927734375</v>
      </c>
      <c r="L148" s="2" t="s">
        <v>29</v>
      </c>
      <c r="M148" s="2" t="s">
        <v>30</v>
      </c>
      <c r="N148" s="2" t="s">
        <v>43</v>
      </c>
      <c r="O148" s="2" t="s">
        <v>61</v>
      </c>
      <c r="P148" s="2" t="s">
        <v>66</v>
      </c>
      <c r="Q148" s="2" t="s">
        <v>67</v>
      </c>
      <c r="R148" s="2" t="s">
        <v>35</v>
      </c>
      <c r="S148" s="2" t="s">
        <v>144</v>
      </c>
      <c r="T148" s="2" t="s">
        <v>318</v>
      </c>
      <c r="U148" s="2" t="s">
        <v>319</v>
      </c>
      <c r="V148" s="2" t="s">
        <v>215</v>
      </c>
      <c r="W148" s="4">
        <f t="shared" si="6"/>
        <v>5</v>
      </c>
      <c r="X148" s="2" t="s">
        <v>215</v>
      </c>
      <c r="Y148" s="4">
        <f t="shared" si="7"/>
        <v>5</v>
      </c>
      <c r="Z148" s="5">
        <f t="shared" si="8"/>
        <v>5</v>
      </c>
      <c r="AA148" s="2" t="s">
        <v>37</v>
      </c>
      <c r="AB148" s="6">
        <f>INDEX('Reference sheet'!$B$1:$B$5,MATCH('Cleaned data'!AA148,'Reference sheet'!$A$1:$A$5,0))</f>
        <v>1</v>
      </c>
      <c r="AC148" s="2" t="s">
        <v>37</v>
      </c>
      <c r="AD148" s="6">
        <f>INDEX('Reference sheet'!$B$1:$B$5,MATCH('Cleaned data'!AC148,'Reference sheet'!$A$1:$A$5,0))</f>
        <v>1</v>
      </c>
      <c r="AE148" s="2" t="s">
        <v>38</v>
      </c>
      <c r="AF148" s="6">
        <f>INDEX('Reference sheet'!$B$1:$B$5,MATCH('Cleaned data'!AE148,'Reference sheet'!$A$1:$A$5,0))</f>
        <v>3</v>
      </c>
      <c r="AG148" s="2" t="s">
        <v>39</v>
      </c>
      <c r="AH148" s="2" t="s">
        <v>56</v>
      </c>
      <c r="AI148" s="2" t="s">
        <v>51</v>
      </c>
      <c r="AJ148" s="2" t="s">
        <v>28</v>
      </c>
      <c r="AK148" s="2" t="s">
        <v>77</v>
      </c>
    </row>
    <row r="149" spans="1:37" ht="16" x14ac:dyDescent="0.2">
      <c r="A149" s="1">
        <v>43941.715601851851</v>
      </c>
      <c r="B149" s="1">
        <v>43941.718090277776</v>
      </c>
      <c r="C149" s="2" t="s">
        <v>17</v>
      </c>
      <c r="D149" s="2"/>
      <c r="E149">
        <v>100</v>
      </c>
      <c r="F149">
        <v>215</v>
      </c>
      <c r="G149" s="2" t="s">
        <v>27</v>
      </c>
      <c r="H149" s="1">
        <v>43941.718103587962</v>
      </c>
      <c r="I149" s="2"/>
      <c r="J149">
        <v>11.86669921875</v>
      </c>
      <c r="K149">
        <v>75.34979248046875</v>
      </c>
      <c r="L149" s="2" t="s">
        <v>29</v>
      </c>
      <c r="M149" s="2" t="s">
        <v>30</v>
      </c>
      <c r="N149" s="2" t="s">
        <v>43</v>
      </c>
      <c r="O149" s="2" t="s">
        <v>78</v>
      </c>
      <c r="P149" s="2" t="s">
        <v>33</v>
      </c>
      <c r="Q149" s="2" t="s">
        <v>74</v>
      </c>
      <c r="R149" s="2" t="s">
        <v>35</v>
      </c>
      <c r="S149" s="2" t="s">
        <v>144</v>
      </c>
      <c r="T149" s="2" t="s">
        <v>318</v>
      </c>
      <c r="U149" s="2" t="s">
        <v>319</v>
      </c>
      <c r="V149" s="2" t="s">
        <v>75</v>
      </c>
      <c r="W149" s="4">
        <f t="shared" si="6"/>
        <v>6</v>
      </c>
      <c r="X149" s="2" t="s">
        <v>75</v>
      </c>
      <c r="Y149" s="4">
        <f t="shared" si="7"/>
        <v>6</v>
      </c>
      <c r="Z149" s="5">
        <f t="shared" si="8"/>
        <v>6</v>
      </c>
      <c r="AA149" s="2" t="s">
        <v>63</v>
      </c>
      <c r="AB149" s="6">
        <f>INDEX('Reference sheet'!$B$1:$B$5,MATCH('Cleaned data'!AA149,'Reference sheet'!$A$1:$A$5,0))</f>
        <v>5</v>
      </c>
      <c r="AC149" s="2" t="s">
        <v>38</v>
      </c>
      <c r="AD149" s="6">
        <f>INDEX('Reference sheet'!$B$1:$B$5,MATCH('Cleaned data'!AC149,'Reference sheet'!$A$1:$A$5,0))</f>
        <v>3</v>
      </c>
      <c r="AE149" s="2" t="s">
        <v>49</v>
      </c>
      <c r="AF149" s="6">
        <f>INDEX('Reference sheet'!$B$1:$B$5,MATCH('Cleaned data'!AE149,'Reference sheet'!$A$1:$A$5,0))</f>
        <v>4</v>
      </c>
      <c r="AG149" s="2" t="s">
        <v>39</v>
      </c>
      <c r="AH149" s="2" t="s">
        <v>56</v>
      </c>
      <c r="AI149" s="2" t="s">
        <v>51</v>
      </c>
      <c r="AJ149" s="2" t="s">
        <v>28</v>
      </c>
      <c r="AK149" s="2" t="s">
        <v>70</v>
      </c>
    </row>
    <row r="150" spans="1:37" ht="16" x14ac:dyDescent="0.2">
      <c r="A150" s="1">
        <v>43941.716817129629</v>
      </c>
      <c r="B150" s="1">
        <v>43941.718969907408</v>
      </c>
      <c r="C150" s="2" t="s">
        <v>17</v>
      </c>
      <c r="D150" s="2"/>
      <c r="E150">
        <v>100</v>
      </c>
      <c r="F150">
        <v>185</v>
      </c>
      <c r="G150" s="2" t="s">
        <v>27</v>
      </c>
      <c r="H150" s="1">
        <v>43941.718976458331</v>
      </c>
      <c r="I150" s="2"/>
      <c r="J150">
        <v>10.504806518554688</v>
      </c>
      <c r="K150">
        <v>-66.920799255371094</v>
      </c>
      <c r="L150" s="2" t="s">
        <v>29</v>
      </c>
      <c r="M150" s="2" t="s">
        <v>30</v>
      </c>
      <c r="N150" s="2" t="s">
        <v>43</v>
      </c>
      <c r="O150" s="2" t="s">
        <v>61</v>
      </c>
      <c r="P150" s="2" t="s">
        <v>86</v>
      </c>
      <c r="Q150" s="2" t="s">
        <v>118</v>
      </c>
      <c r="R150" s="2" t="s">
        <v>35</v>
      </c>
      <c r="S150" s="2" t="s">
        <v>144</v>
      </c>
      <c r="T150" s="2" t="s">
        <v>318</v>
      </c>
      <c r="U150" s="2" t="s">
        <v>319</v>
      </c>
      <c r="V150" s="2" t="s">
        <v>215</v>
      </c>
      <c r="W150" s="4">
        <f t="shared" si="6"/>
        <v>5</v>
      </c>
      <c r="X150" s="2" t="s">
        <v>215</v>
      </c>
      <c r="Y150" s="4">
        <f t="shared" si="7"/>
        <v>5</v>
      </c>
      <c r="Z150" s="5">
        <f t="shared" si="8"/>
        <v>5</v>
      </c>
      <c r="AA150" s="2" t="s">
        <v>49</v>
      </c>
      <c r="AB150" s="6">
        <f>INDEX('Reference sheet'!$B$1:$B$5,MATCH('Cleaned data'!AA150,'Reference sheet'!$A$1:$A$5,0))</f>
        <v>4</v>
      </c>
      <c r="AC150" s="2" t="s">
        <v>38</v>
      </c>
      <c r="AD150" s="6">
        <f>INDEX('Reference sheet'!$B$1:$B$5,MATCH('Cleaned data'!AC150,'Reference sheet'!$A$1:$A$5,0))</f>
        <v>3</v>
      </c>
      <c r="AE150" s="2" t="s">
        <v>63</v>
      </c>
      <c r="AF150" s="6">
        <f>INDEX('Reference sheet'!$B$1:$B$5,MATCH('Cleaned data'!AE150,'Reference sheet'!$A$1:$A$5,0))</f>
        <v>5</v>
      </c>
      <c r="AG150" s="2" t="s">
        <v>39</v>
      </c>
      <c r="AH150" s="2" t="s">
        <v>40</v>
      </c>
      <c r="AI150" s="2" t="s">
        <v>51</v>
      </c>
      <c r="AJ150" s="2" t="s">
        <v>28</v>
      </c>
      <c r="AK150" s="2" t="s">
        <v>70</v>
      </c>
    </row>
    <row r="151" spans="1:37" ht="16" x14ac:dyDescent="0.2">
      <c r="A151" s="1">
        <v>43941.719467592593</v>
      </c>
      <c r="B151" s="1">
        <v>43941.720659722225</v>
      </c>
      <c r="C151" s="2" t="s">
        <v>17</v>
      </c>
      <c r="D151" s="2"/>
      <c r="E151">
        <v>100</v>
      </c>
      <c r="F151">
        <v>102</v>
      </c>
      <c r="G151" s="2" t="s">
        <v>27</v>
      </c>
      <c r="H151" s="1">
        <v>43941.720664618057</v>
      </c>
      <c r="I151" s="2"/>
      <c r="J151">
        <v>32.719192504882812</v>
      </c>
      <c r="K151">
        <v>-97.45050048828125</v>
      </c>
      <c r="L151" s="2" t="s">
        <v>29</v>
      </c>
      <c r="M151" s="2" t="s">
        <v>30</v>
      </c>
      <c r="N151" s="2" t="s">
        <v>53</v>
      </c>
      <c r="O151" s="2" t="s">
        <v>54</v>
      </c>
      <c r="P151" s="2" t="s">
        <v>33</v>
      </c>
      <c r="Q151" s="2" t="s">
        <v>55</v>
      </c>
      <c r="R151" s="2" t="s">
        <v>35</v>
      </c>
      <c r="S151" s="2" t="s">
        <v>144</v>
      </c>
      <c r="T151" s="2" t="s">
        <v>318</v>
      </c>
      <c r="U151" s="2" t="s">
        <v>319</v>
      </c>
      <c r="V151" s="2" t="s">
        <v>80</v>
      </c>
      <c r="W151" s="4">
        <f t="shared" si="6"/>
        <v>2</v>
      </c>
      <c r="X151" s="2" t="s">
        <v>80</v>
      </c>
      <c r="Y151" s="4">
        <f t="shared" si="7"/>
        <v>2</v>
      </c>
      <c r="Z151" s="5">
        <f t="shared" si="8"/>
        <v>2</v>
      </c>
      <c r="AA151" s="2" t="s">
        <v>37</v>
      </c>
      <c r="AB151" s="6">
        <f>INDEX('Reference sheet'!$B$1:$B$5,MATCH('Cleaned data'!AA151,'Reference sheet'!$A$1:$A$5,0))</f>
        <v>1</v>
      </c>
      <c r="AC151" s="2" t="s">
        <v>37</v>
      </c>
      <c r="AD151" s="6">
        <f>INDEX('Reference sheet'!$B$1:$B$5,MATCH('Cleaned data'!AC151,'Reference sheet'!$A$1:$A$5,0))</f>
        <v>1</v>
      </c>
      <c r="AE151" s="2" t="s">
        <v>63</v>
      </c>
      <c r="AF151" s="6">
        <f>INDEX('Reference sheet'!$B$1:$B$5,MATCH('Cleaned data'!AE151,'Reference sheet'!$A$1:$A$5,0))</f>
        <v>5</v>
      </c>
      <c r="AG151" s="2" t="s">
        <v>242</v>
      </c>
      <c r="AH151" s="2" t="s">
        <v>40</v>
      </c>
      <c r="AI151" s="2" t="s">
        <v>51</v>
      </c>
      <c r="AJ151" s="2" t="s">
        <v>28</v>
      </c>
      <c r="AK151" s="2" t="s">
        <v>99</v>
      </c>
    </row>
    <row r="152" spans="1:37" ht="16" x14ac:dyDescent="0.2">
      <c r="A152" s="1">
        <v>43941.721087962964</v>
      </c>
      <c r="B152" s="1">
        <v>43941.72215277778</v>
      </c>
      <c r="C152" s="2" t="s">
        <v>17</v>
      </c>
      <c r="D152" s="2"/>
      <c r="E152">
        <v>100</v>
      </c>
      <c r="F152">
        <v>91</v>
      </c>
      <c r="G152" s="2" t="s">
        <v>27</v>
      </c>
      <c r="H152" s="1">
        <v>43941.722163217593</v>
      </c>
      <c r="I152" s="2"/>
      <c r="J152">
        <v>43.670196533203125</v>
      </c>
      <c r="K152">
        <v>1.4281005859375</v>
      </c>
      <c r="L152" s="2" t="s">
        <v>29</v>
      </c>
      <c r="M152" s="2" t="s">
        <v>30</v>
      </c>
      <c r="N152" s="2" t="s">
        <v>43</v>
      </c>
      <c r="O152" s="2" t="s">
        <v>100</v>
      </c>
      <c r="P152" s="2" t="s">
        <v>93</v>
      </c>
      <c r="Q152" s="2" t="s">
        <v>245</v>
      </c>
      <c r="R152" s="2" t="s">
        <v>35</v>
      </c>
      <c r="S152" s="2" t="s">
        <v>144</v>
      </c>
      <c r="T152" s="2" t="s">
        <v>318</v>
      </c>
      <c r="U152" s="2" t="s">
        <v>319</v>
      </c>
      <c r="V152" s="2" t="s">
        <v>36</v>
      </c>
      <c r="W152" s="4">
        <f t="shared" si="6"/>
        <v>1</v>
      </c>
      <c r="X152" s="2" t="s">
        <v>36</v>
      </c>
      <c r="Y152" s="4">
        <f t="shared" si="7"/>
        <v>1</v>
      </c>
      <c r="Z152" s="5">
        <f t="shared" si="8"/>
        <v>1</v>
      </c>
      <c r="AA152" s="2" t="s">
        <v>76</v>
      </c>
      <c r="AB152" s="6">
        <f>INDEX('Reference sheet'!$B$1:$B$5,MATCH('Cleaned data'!AA152,'Reference sheet'!$A$1:$A$5,0))</f>
        <v>2</v>
      </c>
      <c r="AC152" s="2" t="s">
        <v>37</v>
      </c>
      <c r="AD152" s="6">
        <f>INDEX('Reference sheet'!$B$1:$B$5,MATCH('Cleaned data'!AC152,'Reference sheet'!$A$1:$A$5,0))</f>
        <v>1</v>
      </c>
      <c r="AE152" s="2" t="s">
        <v>49</v>
      </c>
      <c r="AF152" s="6">
        <f>INDEX('Reference sheet'!$B$1:$B$5,MATCH('Cleaned data'!AE152,'Reference sheet'!$A$1:$A$5,0))</f>
        <v>4</v>
      </c>
      <c r="AG152" s="2" t="s">
        <v>69</v>
      </c>
      <c r="AH152" s="2" t="s">
        <v>40</v>
      </c>
      <c r="AI152" s="2" t="s">
        <v>213</v>
      </c>
      <c r="AJ152" s="2" t="s">
        <v>246</v>
      </c>
      <c r="AK152" s="2" t="s">
        <v>77</v>
      </c>
    </row>
    <row r="153" spans="1:37" ht="16" x14ac:dyDescent="0.2">
      <c r="A153" s="1">
        <v>43941.7190625</v>
      </c>
      <c r="B153" s="1">
        <v>43941.722569444442</v>
      </c>
      <c r="C153" s="2" t="s">
        <v>17</v>
      </c>
      <c r="D153" s="2"/>
      <c r="E153">
        <v>100</v>
      </c>
      <c r="F153">
        <v>302</v>
      </c>
      <c r="G153" s="2" t="s">
        <v>27</v>
      </c>
      <c r="H153" s="1">
        <v>43941.722593078703</v>
      </c>
      <c r="I153" s="2"/>
      <c r="J153">
        <v>40.862701416015625</v>
      </c>
      <c r="K153">
        <v>-73.635101318359375</v>
      </c>
      <c r="L153" s="2" t="s">
        <v>29</v>
      </c>
      <c r="M153" s="2" t="s">
        <v>30</v>
      </c>
      <c r="N153" s="2" t="s">
        <v>31</v>
      </c>
      <c r="O153" s="2" t="s">
        <v>247</v>
      </c>
      <c r="P153" s="2" t="s">
        <v>66</v>
      </c>
      <c r="Q153" s="2" t="s">
        <v>67</v>
      </c>
      <c r="R153" s="2" t="s">
        <v>35</v>
      </c>
      <c r="S153" s="2" t="s">
        <v>144</v>
      </c>
      <c r="T153" s="2" t="s">
        <v>318</v>
      </c>
      <c r="U153" s="2" t="s">
        <v>319</v>
      </c>
      <c r="V153" s="2" t="s">
        <v>36</v>
      </c>
      <c r="W153" s="4">
        <f t="shared" si="6"/>
        <v>1</v>
      </c>
      <c r="X153" s="2" t="s">
        <v>36</v>
      </c>
      <c r="Y153" s="4">
        <f t="shared" si="7"/>
        <v>1</v>
      </c>
      <c r="Z153" s="5">
        <f t="shared" si="8"/>
        <v>1</v>
      </c>
      <c r="AA153" s="2" t="s">
        <v>37</v>
      </c>
      <c r="AB153" s="6">
        <f>INDEX('Reference sheet'!$B$1:$B$5,MATCH('Cleaned data'!AA153,'Reference sheet'!$A$1:$A$5,0))</f>
        <v>1</v>
      </c>
      <c r="AC153" s="2" t="s">
        <v>37</v>
      </c>
      <c r="AD153" s="6">
        <f>INDEX('Reference sheet'!$B$1:$B$5,MATCH('Cleaned data'!AC153,'Reference sheet'!$A$1:$A$5,0))</f>
        <v>1</v>
      </c>
      <c r="AE153" s="2" t="s">
        <v>38</v>
      </c>
      <c r="AF153" s="6">
        <f>INDEX('Reference sheet'!$B$1:$B$5,MATCH('Cleaned data'!AE153,'Reference sheet'!$A$1:$A$5,0))</f>
        <v>3</v>
      </c>
      <c r="AG153" s="2" t="s">
        <v>39</v>
      </c>
      <c r="AH153" s="2" t="s">
        <v>205</v>
      </c>
      <c r="AI153" s="2" t="s">
        <v>41</v>
      </c>
      <c r="AJ153" s="2" t="s">
        <v>28</v>
      </c>
      <c r="AK153" s="2" t="s">
        <v>77</v>
      </c>
    </row>
    <row r="154" spans="1:37" ht="16" x14ac:dyDescent="0.2">
      <c r="A154" s="1">
        <v>43941.721643518518</v>
      </c>
      <c r="B154" s="1">
        <v>43941.722870370373</v>
      </c>
      <c r="C154" s="2" t="s">
        <v>17</v>
      </c>
      <c r="D154" s="2"/>
      <c r="E154">
        <v>100</v>
      </c>
      <c r="F154">
        <v>106</v>
      </c>
      <c r="G154" s="2" t="s">
        <v>27</v>
      </c>
      <c r="H154" s="1">
        <v>43941.722883530092</v>
      </c>
      <c r="I154" s="2"/>
      <c r="J154">
        <v>12.917205810546875</v>
      </c>
      <c r="K154">
        <v>74.856002807617188</v>
      </c>
      <c r="L154" s="2" t="s">
        <v>29</v>
      </c>
      <c r="M154" s="2" t="s">
        <v>30</v>
      </c>
      <c r="N154" s="2" t="s">
        <v>53</v>
      </c>
      <c r="O154" s="2" t="s">
        <v>174</v>
      </c>
      <c r="P154" s="2" t="s">
        <v>33</v>
      </c>
      <c r="Q154" s="2" t="s">
        <v>74</v>
      </c>
      <c r="R154" s="2" t="s">
        <v>35</v>
      </c>
      <c r="S154" s="2" t="s">
        <v>144</v>
      </c>
      <c r="T154" s="2" t="s">
        <v>318</v>
      </c>
      <c r="U154" s="2" t="s">
        <v>319</v>
      </c>
      <c r="V154" s="2" t="s">
        <v>75</v>
      </c>
      <c r="W154" s="4">
        <f t="shared" si="6"/>
        <v>6</v>
      </c>
      <c r="X154" s="2" t="s">
        <v>75</v>
      </c>
      <c r="Y154" s="4">
        <f t="shared" si="7"/>
        <v>6</v>
      </c>
      <c r="Z154" s="5">
        <f t="shared" si="8"/>
        <v>6</v>
      </c>
      <c r="AA154" s="2" t="s">
        <v>63</v>
      </c>
      <c r="AB154" s="6">
        <f>INDEX('Reference sheet'!$B$1:$B$5,MATCH('Cleaned data'!AA154,'Reference sheet'!$A$1:$A$5,0))</f>
        <v>5</v>
      </c>
      <c r="AC154" s="2" t="s">
        <v>63</v>
      </c>
      <c r="AD154" s="6">
        <f>INDEX('Reference sheet'!$B$1:$B$5,MATCH('Cleaned data'!AC154,'Reference sheet'!$A$1:$A$5,0))</f>
        <v>5</v>
      </c>
      <c r="AE154" s="2" t="s">
        <v>63</v>
      </c>
      <c r="AF154" s="6">
        <f>INDEX('Reference sheet'!$B$1:$B$5,MATCH('Cleaned data'!AE154,'Reference sheet'!$A$1:$A$5,0))</f>
        <v>5</v>
      </c>
      <c r="AG154" s="2" t="s">
        <v>50</v>
      </c>
      <c r="AH154" s="2" t="s">
        <v>40</v>
      </c>
      <c r="AI154" s="2" t="s">
        <v>57</v>
      </c>
      <c r="AJ154" s="2" t="s">
        <v>28</v>
      </c>
      <c r="AK154" s="2" t="s">
        <v>70</v>
      </c>
    </row>
    <row r="155" spans="1:37" ht="16" x14ac:dyDescent="0.2">
      <c r="A155" s="1">
        <v>43941.723576388889</v>
      </c>
      <c r="B155" s="1">
        <v>43941.724212962959</v>
      </c>
      <c r="C155" s="2" t="s">
        <v>17</v>
      </c>
      <c r="D155" s="2"/>
      <c r="E155">
        <v>100</v>
      </c>
      <c r="F155">
        <v>55</v>
      </c>
      <c r="G155" s="2" t="s">
        <v>27</v>
      </c>
      <c r="H155" s="1">
        <v>43941.724227708335</v>
      </c>
      <c r="I155" s="2"/>
      <c r="J155">
        <v>37.7406005859375</v>
      </c>
      <c r="K155">
        <v>-79.342201232910156</v>
      </c>
      <c r="L155" s="2" t="s">
        <v>29</v>
      </c>
      <c r="M155" s="2" t="s">
        <v>30</v>
      </c>
      <c r="N155" s="2" t="s">
        <v>64</v>
      </c>
      <c r="O155" s="2" t="s">
        <v>65</v>
      </c>
      <c r="P155" s="2" t="s">
        <v>66</v>
      </c>
      <c r="Q155" s="2" t="s">
        <v>248</v>
      </c>
      <c r="R155" s="2" t="s">
        <v>35</v>
      </c>
      <c r="S155" s="2" t="s">
        <v>144</v>
      </c>
      <c r="T155" s="2" t="s">
        <v>318</v>
      </c>
      <c r="U155" s="2" t="s">
        <v>319</v>
      </c>
      <c r="V155" s="2" t="s">
        <v>75</v>
      </c>
      <c r="W155" s="4">
        <f t="shared" ref="W155:W207" si="9">IF(V155="Completely disagree",1,IF(V155="Disagree",2,IF(V155="Slightly disagree",3,IF(V155="Neither agree nor disagree",4,IF(V155="Slightly agree",5,IF(V155="Agree",6,IF(V155="Completely Agree",7," ")))))))</f>
        <v>6</v>
      </c>
      <c r="X155" s="2" t="s">
        <v>68</v>
      </c>
      <c r="Y155" s="4">
        <f t="shared" ref="Y155:Y207" si="10">IF(X155="Completely disagree",1,IF(X155="Disagree",2,IF(X155="Slightly disagree",3,IF(X155="Neither agree nor disagree",4,IF(X155="Slightly agree",5,IF(X155="Agree",6,IF(X155="Completely Agree",7," ")))))))</f>
        <v>3</v>
      </c>
      <c r="Z155" s="5">
        <f t="shared" ref="Z155:Z207" si="11">(W155+Y155)/2</f>
        <v>4.5</v>
      </c>
      <c r="AA155" s="2" t="s">
        <v>37</v>
      </c>
      <c r="AB155" s="6">
        <f>INDEX('Reference sheet'!$B$1:$B$5,MATCH('Cleaned data'!AA155,'Reference sheet'!$A$1:$A$5,0))</f>
        <v>1</v>
      </c>
      <c r="AC155" s="2" t="s">
        <v>49</v>
      </c>
      <c r="AD155" s="6">
        <f>INDEX('Reference sheet'!$B$1:$B$5,MATCH('Cleaned data'!AC155,'Reference sheet'!$A$1:$A$5,0))</f>
        <v>4</v>
      </c>
      <c r="AE155" s="2" t="s">
        <v>49</v>
      </c>
      <c r="AF155" s="6">
        <f>INDEX('Reference sheet'!$B$1:$B$5,MATCH('Cleaned data'!AE155,'Reference sheet'!$A$1:$A$5,0))</f>
        <v>4</v>
      </c>
      <c r="AG155" s="2" t="s">
        <v>50</v>
      </c>
      <c r="AH155" s="2" t="s">
        <v>56</v>
      </c>
      <c r="AI155" s="2" t="s">
        <v>57</v>
      </c>
      <c r="AJ155" s="2" t="s">
        <v>28</v>
      </c>
      <c r="AK155" s="2" t="s">
        <v>70</v>
      </c>
    </row>
    <row r="156" spans="1:37" ht="16" x14ac:dyDescent="0.2">
      <c r="A156" s="1">
        <v>43941.722743055558</v>
      </c>
      <c r="B156" s="1">
        <v>43941.724293981482</v>
      </c>
      <c r="C156" s="2" t="s">
        <v>17</v>
      </c>
      <c r="D156" s="2"/>
      <c r="E156">
        <v>100</v>
      </c>
      <c r="F156">
        <v>134</v>
      </c>
      <c r="G156" s="2" t="s">
        <v>27</v>
      </c>
      <c r="H156" s="1">
        <v>43941.724307638891</v>
      </c>
      <c r="I156" s="2"/>
      <c r="J156">
        <v>-5.8108978271484375</v>
      </c>
      <c r="K156">
        <v>-35.223800659179688</v>
      </c>
      <c r="L156" s="2" t="s">
        <v>29</v>
      </c>
      <c r="M156" s="2" t="s">
        <v>30</v>
      </c>
      <c r="N156" s="2" t="s">
        <v>43</v>
      </c>
      <c r="O156" s="2" t="s">
        <v>61</v>
      </c>
      <c r="P156" s="2" t="s">
        <v>33</v>
      </c>
      <c r="Q156" s="2" t="s">
        <v>74</v>
      </c>
      <c r="R156" s="2" t="s">
        <v>35</v>
      </c>
      <c r="S156" s="2" t="s">
        <v>144</v>
      </c>
      <c r="T156" s="2" t="s">
        <v>318</v>
      </c>
      <c r="U156" s="2" t="s">
        <v>319</v>
      </c>
      <c r="V156" s="2" t="s">
        <v>48</v>
      </c>
      <c r="W156" s="4">
        <f t="shared" si="9"/>
        <v>4</v>
      </c>
      <c r="X156" s="2" t="s">
        <v>36</v>
      </c>
      <c r="Y156" s="4">
        <f t="shared" si="10"/>
        <v>1</v>
      </c>
      <c r="Z156" s="5">
        <f t="shared" si="11"/>
        <v>2.5</v>
      </c>
      <c r="AA156" s="2" t="s">
        <v>37</v>
      </c>
      <c r="AB156" s="6">
        <f>INDEX('Reference sheet'!$B$1:$B$5,MATCH('Cleaned data'!AA156,'Reference sheet'!$A$1:$A$5,0))</f>
        <v>1</v>
      </c>
      <c r="AC156" s="2" t="s">
        <v>38</v>
      </c>
      <c r="AD156" s="6">
        <f>INDEX('Reference sheet'!$B$1:$B$5,MATCH('Cleaned data'!AC156,'Reference sheet'!$A$1:$A$5,0))</f>
        <v>3</v>
      </c>
      <c r="AE156" s="2" t="s">
        <v>49</v>
      </c>
      <c r="AF156" s="6">
        <f>INDEX('Reference sheet'!$B$1:$B$5,MATCH('Cleaned data'!AE156,'Reference sheet'!$A$1:$A$5,0))</f>
        <v>4</v>
      </c>
      <c r="AG156" s="2" t="s">
        <v>50</v>
      </c>
      <c r="AH156" s="2" t="s">
        <v>56</v>
      </c>
      <c r="AI156" s="2" t="s">
        <v>51</v>
      </c>
      <c r="AJ156" s="2" t="s">
        <v>28</v>
      </c>
      <c r="AK156" s="2" t="s">
        <v>52</v>
      </c>
    </row>
    <row r="157" spans="1:37" ht="16" x14ac:dyDescent="0.2">
      <c r="A157" s="1">
        <v>43941.728206018517</v>
      </c>
      <c r="B157" s="1">
        <v>43941.729444444441</v>
      </c>
      <c r="C157" s="2" t="s">
        <v>17</v>
      </c>
      <c r="D157" s="2"/>
      <c r="E157">
        <v>100</v>
      </c>
      <c r="F157">
        <v>106</v>
      </c>
      <c r="G157" s="2" t="s">
        <v>27</v>
      </c>
      <c r="H157" s="1">
        <v>43941.729451261577</v>
      </c>
      <c r="I157" s="2"/>
      <c r="J157">
        <v>33.748504638671875</v>
      </c>
      <c r="K157">
        <v>-84.387100219726562</v>
      </c>
      <c r="L157" s="2" t="s">
        <v>29</v>
      </c>
      <c r="M157" s="2" t="s">
        <v>30</v>
      </c>
      <c r="N157" s="2" t="s">
        <v>43</v>
      </c>
      <c r="O157" s="2" t="s">
        <v>185</v>
      </c>
      <c r="P157" s="2" t="s">
        <v>249</v>
      </c>
      <c r="Q157" s="2" t="s">
        <v>250</v>
      </c>
      <c r="R157" s="2" t="s">
        <v>35</v>
      </c>
      <c r="S157" s="2" t="s">
        <v>144</v>
      </c>
      <c r="T157" s="2" t="s">
        <v>318</v>
      </c>
      <c r="U157" s="2" t="s">
        <v>319</v>
      </c>
      <c r="V157" s="2" t="s">
        <v>80</v>
      </c>
      <c r="W157" s="4">
        <f t="shared" si="9"/>
        <v>2</v>
      </c>
      <c r="X157" s="2" t="s">
        <v>36</v>
      </c>
      <c r="Y157" s="4">
        <f t="shared" si="10"/>
        <v>1</v>
      </c>
      <c r="Z157" s="5">
        <f t="shared" si="11"/>
        <v>1.5</v>
      </c>
      <c r="AA157" s="2" t="s">
        <v>37</v>
      </c>
      <c r="AB157" s="6">
        <f>INDEX('Reference sheet'!$B$1:$B$5,MATCH('Cleaned data'!AA157,'Reference sheet'!$A$1:$A$5,0))</f>
        <v>1</v>
      </c>
      <c r="AC157" s="2" t="s">
        <v>37</v>
      </c>
      <c r="AD157" s="6">
        <f>INDEX('Reference sheet'!$B$1:$B$5,MATCH('Cleaned data'!AC157,'Reference sheet'!$A$1:$A$5,0))</f>
        <v>1</v>
      </c>
      <c r="AE157" s="2" t="s">
        <v>49</v>
      </c>
      <c r="AF157" s="6">
        <f>INDEX('Reference sheet'!$B$1:$B$5,MATCH('Cleaned data'!AE157,'Reference sheet'!$A$1:$A$5,0))</f>
        <v>4</v>
      </c>
      <c r="AG157" s="2" t="s">
        <v>39</v>
      </c>
      <c r="AH157" s="2" t="s">
        <v>56</v>
      </c>
      <c r="AI157" s="2" t="s">
        <v>41</v>
      </c>
      <c r="AJ157" s="2" t="s">
        <v>28</v>
      </c>
      <c r="AK157" s="2" t="s">
        <v>70</v>
      </c>
    </row>
    <row r="158" spans="1:37" ht="16" x14ac:dyDescent="0.2">
      <c r="A158" s="1">
        <v>43941.736041666663</v>
      </c>
      <c r="B158" s="1">
        <v>43941.737025462964</v>
      </c>
      <c r="C158" s="2" t="s">
        <v>17</v>
      </c>
      <c r="D158" s="2"/>
      <c r="E158">
        <v>100</v>
      </c>
      <c r="F158">
        <v>84</v>
      </c>
      <c r="G158" s="2" t="s">
        <v>27</v>
      </c>
      <c r="H158" s="1">
        <v>43941.737036157407</v>
      </c>
      <c r="I158" s="2"/>
      <c r="J158">
        <v>45.470703125</v>
      </c>
      <c r="K158">
        <v>9.18890380859375</v>
      </c>
      <c r="L158" s="2" t="s">
        <v>29</v>
      </c>
      <c r="M158" s="2" t="s">
        <v>30</v>
      </c>
      <c r="N158" s="2" t="s">
        <v>43</v>
      </c>
      <c r="O158" s="2" t="s">
        <v>78</v>
      </c>
      <c r="P158" s="2" t="s">
        <v>33</v>
      </c>
      <c r="Q158" s="2" t="s">
        <v>74</v>
      </c>
      <c r="R158" s="2" t="s">
        <v>35</v>
      </c>
      <c r="S158" s="2" t="s">
        <v>144</v>
      </c>
      <c r="T158" s="2" t="s">
        <v>318</v>
      </c>
      <c r="U158" s="2" t="s">
        <v>319</v>
      </c>
      <c r="V158" s="2" t="s">
        <v>80</v>
      </c>
      <c r="W158" s="4">
        <f t="shared" si="9"/>
        <v>2</v>
      </c>
      <c r="X158" s="2" t="s">
        <v>80</v>
      </c>
      <c r="Y158" s="4">
        <f t="shared" si="10"/>
        <v>2</v>
      </c>
      <c r="Z158" s="5">
        <f t="shared" si="11"/>
        <v>2</v>
      </c>
      <c r="AA158" s="2" t="s">
        <v>37</v>
      </c>
      <c r="AB158" s="6">
        <f>INDEX('Reference sheet'!$B$1:$B$5,MATCH('Cleaned data'!AA158,'Reference sheet'!$A$1:$A$5,0))</f>
        <v>1</v>
      </c>
      <c r="AC158" s="2" t="s">
        <v>76</v>
      </c>
      <c r="AD158" s="6">
        <f>INDEX('Reference sheet'!$B$1:$B$5,MATCH('Cleaned data'!AC158,'Reference sheet'!$A$1:$A$5,0))</f>
        <v>2</v>
      </c>
      <c r="AE158" s="2" t="s">
        <v>49</v>
      </c>
      <c r="AF158" s="6">
        <f>INDEX('Reference sheet'!$B$1:$B$5,MATCH('Cleaned data'!AE158,'Reference sheet'!$A$1:$A$5,0))</f>
        <v>4</v>
      </c>
      <c r="AG158" s="2" t="s">
        <v>50</v>
      </c>
      <c r="AH158" s="2" t="s">
        <v>40</v>
      </c>
      <c r="AI158" s="2" t="s">
        <v>57</v>
      </c>
      <c r="AJ158" s="2" t="s">
        <v>28</v>
      </c>
      <c r="AK158" s="2" t="s">
        <v>70</v>
      </c>
    </row>
    <row r="159" spans="1:37" ht="16" x14ac:dyDescent="0.2">
      <c r="A159" s="1">
        <v>43941.736006944448</v>
      </c>
      <c r="B159" s="1">
        <v>43941.737071759257</v>
      </c>
      <c r="C159" s="2" t="s">
        <v>17</v>
      </c>
      <c r="D159" s="2"/>
      <c r="E159">
        <v>100</v>
      </c>
      <c r="F159">
        <v>92</v>
      </c>
      <c r="G159" s="2" t="s">
        <v>27</v>
      </c>
      <c r="H159" s="1">
        <v>43941.737078391205</v>
      </c>
      <c r="I159" s="2"/>
      <c r="J159">
        <v>-5.1385040283203125</v>
      </c>
      <c r="K159">
        <v>-37.278305053710938</v>
      </c>
      <c r="L159" s="2" t="s">
        <v>29</v>
      </c>
      <c r="M159" s="2" t="s">
        <v>30</v>
      </c>
      <c r="N159" s="2" t="s">
        <v>31</v>
      </c>
      <c r="O159" s="2" t="s">
        <v>32</v>
      </c>
      <c r="P159" s="2" t="s">
        <v>86</v>
      </c>
      <c r="Q159" s="2" t="s">
        <v>34</v>
      </c>
      <c r="R159" s="2" t="s">
        <v>35</v>
      </c>
      <c r="S159" s="2" t="s">
        <v>144</v>
      </c>
      <c r="T159" s="2" t="s">
        <v>318</v>
      </c>
      <c r="U159" s="2" t="s">
        <v>319</v>
      </c>
      <c r="V159" s="2" t="s">
        <v>215</v>
      </c>
      <c r="W159" s="4">
        <f t="shared" si="9"/>
        <v>5</v>
      </c>
      <c r="X159" s="2" t="s">
        <v>215</v>
      </c>
      <c r="Y159" s="4">
        <f t="shared" si="10"/>
        <v>5</v>
      </c>
      <c r="Z159" s="5">
        <f t="shared" si="11"/>
        <v>5</v>
      </c>
      <c r="AA159" s="2" t="s">
        <v>37</v>
      </c>
      <c r="AB159" s="6">
        <f>INDEX('Reference sheet'!$B$1:$B$5,MATCH('Cleaned data'!AA159,'Reference sheet'!$A$1:$A$5,0))</f>
        <v>1</v>
      </c>
      <c r="AC159" s="2" t="s">
        <v>38</v>
      </c>
      <c r="AD159" s="6">
        <f>INDEX('Reference sheet'!$B$1:$B$5,MATCH('Cleaned data'!AC159,'Reference sheet'!$A$1:$A$5,0))</f>
        <v>3</v>
      </c>
      <c r="AE159" s="2" t="s">
        <v>49</v>
      </c>
      <c r="AF159" s="6">
        <f>INDEX('Reference sheet'!$B$1:$B$5,MATCH('Cleaned data'!AE159,'Reference sheet'!$A$1:$A$5,0))</f>
        <v>4</v>
      </c>
      <c r="AG159" s="2" t="s">
        <v>50</v>
      </c>
      <c r="AH159" s="2" t="s">
        <v>40</v>
      </c>
      <c r="AI159" s="2" t="s">
        <v>41</v>
      </c>
      <c r="AJ159" s="2" t="s">
        <v>28</v>
      </c>
      <c r="AK159" s="2" t="s">
        <v>77</v>
      </c>
    </row>
    <row r="160" spans="1:37" ht="16" x14ac:dyDescent="0.2">
      <c r="A160" s="1">
        <v>43941.736574074072</v>
      </c>
      <c r="B160" s="1">
        <v>43941.73746527778</v>
      </c>
      <c r="C160" s="2" t="s">
        <v>17</v>
      </c>
      <c r="D160" s="2"/>
      <c r="E160">
        <v>100</v>
      </c>
      <c r="F160">
        <v>77</v>
      </c>
      <c r="G160" s="2" t="s">
        <v>27</v>
      </c>
      <c r="H160" s="1">
        <v>43941.737479120369</v>
      </c>
      <c r="I160" s="2"/>
      <c r="J160">
        <v>40.968795776367188</v>
      </c>
      <c r="K160">
        <v>-5.6638946533203125</v>
      </c>
      <c r="L160" s="2" t="s">
        <v>29</v>
      </c>
      <c r="M160" s="2" t="s">
        <v>30</v>
      </c>
      <c r="N160" s="2" t="s">
        <v>43</v>
      </c>
      <c r="O160" s="2" t="s">
        <v>61</v>
      </c>
      <c r="P160" s="2" t="s">
        <v>86</v>
      </c>
      <c r="Q160" s="2" t="s">
        <v>118</v>
      </c>
      <c r="R160" s="2" t="s">
        <v>35</v>
      </c>
      <c r="S160" s="2" t="s">
        <v>144</v>
      </c>
      <c r="T160" s="2" t="s">
        <v>318</v>
      </c>
      <c r="U160" s="2" t="s">
        <v>319</v>
      </c>
      <c r="V160" s="2" t="s">
        <v>215</v>
      </c>
      <c r="W160" s="4">
        <f t="shared" si="9"/>
        <v>5</v>
      </c>
      <c r="X160" s="2" t="s">
        <v>215</v>
      </c>
      <c r="Y160" s="4">
        <f t="shared" si="10"/>
        <v>5</v>
      </c>
      <c r="Z160" s="5">
        <f t="shared" si="11"/>
        <v>5</v>
      </c>
      <c r="AA160" s="2" t="s">
        <v>37</v>
      </c>
      <c r="AB160" s="6">
        <f>INDEX('Reference sheet'!$B$1:$B$5,MATCH('Cleaned data'!AA160,'Reference sheet'!$A$1:$A$5,0))</f>
        <v>1</v>
      </c>
      <c r="AC160" s="2" t="s">
        <v>76</v>
      </c>
      <c r="AD160" s="6">
        <f>INDEX('Reference sheet'!$B$1:$B$5,MATCH('Cleaned data'!AC160,'Reference sheet'!$A$1:$A$5,0))</f>
        <v>2</v>
      </c>
      <c r="AE160" s="2" t="s">
        <v>49</v>
      </c>
      <c r="AF160" s="6">
        <f>INDEX('Reference sheet'!$B$1:$B$5,MATCH('Cleaned data'!AE160,'Reference sheet'!$A$1:$A$5,0))</f>
        <v>4</v>
      </c>
      <c r="AG160" s="2" t="s">
        <v>39</v>
      </c>
      <c r="AH160" s="2" t="s">
        <v>56</v>
      </c>
      <c r="AI160" s="2" t="s">
        <v>57</v>
      </c>
      <c r="AJ160" s="2" t="s">
        <v>28</v>
      </c>
      <c r="AK160" s="2" t="s">
        <v>81</v>
      </c>
    </row>
    <row r="161" spans="1:37" ht="16" x14ac:dyDescent="0.2">
      <c r="A161" s="1">
        <v>43941.738541666666</v>
      </c>
      <c r="B161" s="1">
        <v>43941.739085648151</v>
      </c>
      <c r="C161" s="2" t="s">
        <v>17</v>
      </c>
      <c r="D161" s="2"/>
      <c r="E161">
        <v>100</v>
      </c>
      <c r="F161">
        <v>47</v>
      </c>
      <c r="G161" s="2" t="s">
        <v>27</v>
      </c>
      <c r="H161" s="1">
        <v>43941.739093252312</v>
      </c>
      <c r="I161" s="2"/>
      <c r="J161">
        <v>43.780593872070312</v>
      </c>
      <c r="K161">
        <v>-79.350303649902344</v>
      </c>
      <c r="L161" s="2" t="s">
        <v>29</v>
      </c>
      <c r="M161" s="2" t="s">
        <v>30</v>
      </c>
      <c r="N161" s="2" t="s">
        <v>43</v>
      </c>
      <c r="O161" s="2" t="s">
        <v>61</v>
      </c>
      <c r="P161" s="2" t="s">
        <v>66</v>
      </c>
      <c r="Q161" s="2" t="s">
        <v>67</v>
      </c>
      <c r="R161" s="2" t="s">
        <v>35</v>
      </c>
      <c r="S161" s="2" t="s">
        <v>144</v>
      </c>
      <c r="T161" s="2" t="s">
        <v>318</v>
      </c>
      <c r="U161" s="2" t="s">
        <v>319</v>
      </c>
      <c r="V161" s="2" t="s">
        <v>80</v>
      </c>
      <c r="W161" s="4">
        <f t="shared" si="9"/>
        <v>2</v>
      </c>
      <c r="X161" s="2" t="s">
        <v>80</v>
      </c>
      <c r="Y161" s="4">
        <f t="shared" si="10"/>
        <v>2</v>
      </c>
      <c r="Z161" s="5">
        <f t="shared" si="11"/>
        <v>2</v>
      </c>
      <c r="AA161" s="2" t="s">
        <v>37</v>
      </c>
      <c r="AB161" s="6">
        <f>INDEX('Reference sheet'!$B$1:$B$5,MATCH('Cleaned data'!AA161,'Reference sheet'!$A$1:$A$5,0))</f>
        <v>1</v>
      </c>
      <c r="AC161" s="2" t="s">
        <v>37</v>
      </c>
      <c r="AD161" s="6">
        <f>INDEX('Reference sheet'!$B$1:$B$5,MATCH('Cleaned data'!AC161,'Reference sheet'!$A$1:$A$5,0))</f>
        <v>1</v>
      </c>
      <c r="AE161" s="2" t="s">
        <v>49</v>
      </c>
      <c r="AF161" s="6">
        <f>INDEX('Reference sheet'!$B$1:$B$5,MATCH('Cleaned data'!AE161,'Reference sheet'!$A$1:$A$5,0))</f>
        <v>4</v>
      </c>
      <c r="AG161" s="2" t="s">
        <v>50</v>
      </c>
      <c r="AH161" s="2" t="s">
        <v>56</v>
      </c>
      <c r="AI161" s="2" t="s">
        <v>57</v>
      </c>
      <c r="AJ161" s="2" t="s">
        <v>28</v>
      </c>
      <c r="AK161" s="2" t="s">
        <v>77</v>
      </c>
    </row>
    <row r="162" spans="1:37" ht="16" x14ac:dyDescent="0.2">
      <c r="A162" s="1">
        <v>43941.740057870367</v>
      </c>
      <c r="B162" s="1">
        <v>43941.741354166668</v>
      </c>
      <c r="C162" s="2" t="s">
        <v>17</v>
      </c>
      <c r="D162" s="2"/>
      <c r="E162">
        <v>100</v>
      </c>
      <c r="F162">
        <v>111</v>
      </c>
      <c r="G162" s="2" t="s">
        <v>27</v>
      </c>
      <c r="H162" s="1">
        <v>43941.741367499999</v>
      </c>
      <c r="I162" s="2"/>
      <c r="J162">
        <v>28.57879638671875</v>
      </c>
      <c r="K162">
        <v>77.33209228515625</v>
      </c>
      <c r="L162" s="2" t="s">
        <v>29</v>
      </c>
      <c r="M162" s="2" t="s">
        <v>30</v>
      </c>
      <c r="N162" s="2" t="s">
        <v>43</v>
      </c>
      <c r="O162" s="2" t="s">
        <v>61</v>
      </c>
      <c r="P162" s="2" t="s">
        <v>33</v>
      </c>
      <c r="Q162" s="2" t="s">
        <v>74</v>
      </c>
      <c r="R162" s="2" t="s">
        <v>35</v>
      </c>
      <c r="S162" s="2" t="s">
        <v>144</v>
      </c>
      <c r="T162" s="2" t="s">
        <v>318</v>
      </c>
      <c r="U162" s="2" t="s">
        <v>319</v>
      </c>
      <c r="V162" s="2" t="s">
        <v>80</v>
      </c>
      <c r="W162" s="4">
        <f t="shared" si="9"/>
        <v>2</v>
      </c>
      <c r="X162" s="2" t="s">
        <v>68</v>
      </c>
      <c r="Y162" s="4">
        <f t="shared" si="10"/>
        <v>3</v>
      </c>
      <c r="Z162" s="5">
        <f t="shared" si="11"/>
        <v>2.5</v>
      </c>
      <c r="AA162" s="2" t="s">
        <v>38</v>
      </c>
      <c r="AB162" s="6">
        <f>INDEX('Reference sheet'!$B$1:$B$5,MATCH('Cleaned data'!AA162,'Reference sheet'!$A$1:$A$5,0))</f>
        <v>3</v>
      </c>
      <c r="AC162" s="2" t="s">
        <v>76</v>
      </c>
      <c r="AD162" s="6">
        <f>INDEX('Reference sheet'!$B$1:$B$5,MATCH('Cleaned data'!AC162,'Reference sheet'!$A$1:$A$5,0))</f>
        <v>2</v>
      </c>
      <c r="AE162" s="2" t="s">
        <v>63</v>
      </c>
      <c r="AF162" s="6">
        <f>INDEX('Reference sheet'!$B$1:$B$5,MATCH('Cleaned data'!AE162,'Reference sheet'!$A$1:$A$5,0))</f>
        <v>5</v>
      </c>
      <c r="AG162" s="2" t="s">
        <v>39</v>
      </c>
      <c r="AH162" s="2" t="s">
        <v>40</v>
      </c>
      <c r="AI162" s="2" t="s">
        <v>57</v>
      </c>
      <c r="AJ162" s="2" t="s">
        <v>28</v>
      </c>
      <c r="AK162" s="2" t="s">
        <v>70</v>
      </c>
    </row>
    <row r="163" spans="1:37" ht="16" x14ac:dyDescent="0.2">
      <c r="A163" s="1">
        <v>43941.744247685187</v>
      </c>
      <c r="B163" s="1">
        <v>43941.745104166665</v>
      </c>
      <c r="C163" s="2" t="s">
        <v>17</v>
      </c>
      <c r="D163" s="2"/>
      <c r="E163">
        <v>100</v>
      </c>
      <c r="F163">
        <v>74</v>
      </c>
      <c r="G163" s="2" t="s">
        <v>27</v>
      </c>
      <c r="H163" s="1">
        <v>43941.745115011574</v>
      </c>
      <c r="I163" s="2"/>
      <c r="J163">
        <v>-16.10260009765625</v>
      </c>
      <c r="K163">
        <v>-47.994598388671875</v>
      </c>
      <c r="L163" s="2" t="s">
        <v>29</v>
      </c>
      <c r="M163" s="2" t="s">
        <v>30</v>
      </c>
      <c r="N163" s="2" t="s">
        <v>43</v>
      </c>
      <c r="O163" s="2" t="s">
        <v>61</v>
      </c>
      <c r="P163" s="2" t="s">
        <v>33</v>
      </c>
      <c r="Q163" s="2" t="s">
        <v>34</v>
      </c>
      <c r="R163" s="2" t="s">
        <v>35</v>
      </c>
      <c r="S163" s="2" t="s">
        <v>144</v>
      </c>
      <c r="T163" s="2" t="s">
        <v>318</v>
      </c>
      <c r="U163" s="2" t="s">
        <v>319</v>
      </c>
      <c r="V163" s="2" t="s">
        <v>75</v>
      </c>
      <c r="W163" s="4">
        <f t="shared" si="9"/>
        <v>6</v>
      </c>
      <c r="X163" s="2" t="s">
        <v>75</v>
      </c>
      <c r="Y163" s="4">
        <f t="shared" si="10"/>
        <v>6</v>
      </c>
      <c r="Z163" s="5">
        <f t="shared" si="11"/>
        <v>6</v>
      </c>
      <c r="AA163" s="2" t="s">
        <v>38</v>
      </c>
      <c r="AB163" s="6">
        <f>INDEX('Reference sheet'!$B$1:$B$5,MATCH('Cleaned data'!AA163,'Reference sheet'!$A$1:$A$5,0))</f>
        <v>3</v>
      </c>
      <c r="AC163" s="2" t="s">
        <v>76</v>
      </c>
      <c r="AD163" s="6">
        <f>INDEX('Reference sheet'!$B$1:$B$5,MATCH('Cleaned data'!AC163,'Reference sheet'!$A$1:$A$5,0))</f>
        <v>2</v>
      </c>
      <c r="AE163" s="2" t="s">
        <v>49</v>
      </c>
      <c r="AF163" s="6">
        <f>INDEX('Reference sheet'!$B$1:$B$5,MATCH('Cleaned data'!AE163,'Reference sheet'!$A$1:$A$5,0))</f>
        <v>4</v>
      </c>
      <c r="AG163" s="2" t="s">
        <v>145</v>
      </c>
      <c r="AH163" s="2" t="s">
        <v>40</v>
      </c>
      <c r="AI163" s="2" t="s">
        <v>41</v>
      </c>
      <c r="AJ163" s="2" t="s">
        <v>28</v>
      </c>
      <c r="AK163" s="2" t="s">
        <v>52</v>
      </c>
    </row>
    <row r="164" spans="1:37" ht="16" x14ac:dyDescent="0.2">
      <c r="A164" s="1">
        <v>43941.756585648145</v>
      </c>
      <c r="B164" s="1">
        <v>43941.757372685184</v>
      </c>
      <c r="C164" s="2" t="s">
        <v>17</v>
      </c>
      <c r="D164" s="2"/>
      <c r="E164">
        <v>100</v>
      </c>
      <c r="F164">
        <v>67</v>
      </c>
      <c r="G164" s="2" t="s">
        <v>27</v>
      </c>
      <c r="H164" s="1">
        <v>43941.757387233796</v>
      </c>
      <c r="I164" s="2"/>
      <c r="J164">
        <v>1.3979034423828125</v>
      </c>
      <c r="K164">
        <v>103.87289428710938</v>
      </c>
      <c r="L164" s="2" t="s">
        <v>29</v>
      </c>
      <c r="M164" s="2" t="s">
        <v>30</v>
      </c>
      <c r="N164" s="2" t="s">
        <v>43</v>
      </c>
      <c r="O164" s="2" t="s">
        <v>61</v>
      </c>
      <c r="P164" s="2" t="s">
        <v>66</v>
      </c>
      <c r="Q164" s="2" t="s">
        <v>67</v>
      </c>
      <c r="R164" s="2" t="s">
        <v>35</v>
      </c>
      <c r="S164" s="2" t="s">
        <v>144</v>
      </c>
      <c r="T164" s="2" t="s">
        <v>318</v>
      </c>
      <c r="U164" s="2" t="s">
        <v>319</v>
      </c>
      <c r="V164" s="2" t="s">
        <v>48</v>
      </c>
      <c r="W164" s="4">
        <f t="shared" si="9"/>
        <v>4</v>
      </c>
      <c r="X164" s="2" t="s">
        <v>215</v>
      </c>
      <c r="Y164" s="4">
        <f t="shared" si="10"/>
        <v>5</v>
      </c>
      <c r="Z164" s="5">
        <f t="shared" si="11"/>
        <v>4.5</v>
      </c>
      <c r="AA164" s="2" t="s">
        <v>38</v>
      </c>
      <c r="AB164" s="6">
        <f>INDEX('Reference sheet'!$B$1:$B$5,MATCH('Cleaned data'!AA164,'Reference sheet'!$A$1:$A$5,0))</f>
        <v>3</v>
      </c>
      <c r="AC164" s="2" t="s">
        <v>38</v>
      </c>
      <c r="AD164" s="6">
        <f>INDEX('Reference sheet'!$B$1:$B$5,MATCH('Cleaned data'!AC164,'Reference sheet'!$A$1:$A$5,0))</f>
        <v>3</v>
      </c>
      <c r="AE164" s="2" t="s">
        <v>38</v>
      </c>
      <c r="AF164" s="6">
        <f>INDEX('Reference sheet'!$B$1:$B$5,MATCH('Cleaned data'!AE164,'Reference sheet'!$A$1:$A$5,0))</f>
        <v>3</v>
      </c>
      <c r="AG164" s="2" t="s">
        <v>39</v>
      </c>
      <c r="AH164" s="2" t="s">
        <v>40</v>
      </c>
      <c r="AI164" s="2" t="s">
        <v>51</v>
      </c>
      <c r="AJ164" s="2" t="s">
        <v>28</v>
      </c>
      <c r="AK164" s="2" t="s">
        <v>58</v>
      </c>
    </row>
    <row r="165" spans="1:37" ht="16" x14ac:dyDescent="0.2">
      <c r="A165" s="1">
        <v>43941.761493055557</v>
      </c>
      <c r="B165" s="1">
        <v>43941.762916666667</v>
      </c>
      <c r="C165" s="2" t="s">
        <v>17</v>
      </c>
      <c r="D165" s="2"/>
      <c r="E165">
        <v>100</v>
      </c>
      <c r="F165">
        <v>122</v>
      </c>
      <c r="G165" s="2" t="s">
        <v>27</v>
      </c>
      <c r="H165" s="1">
        <v>43941.762921006943</v>
      </c>
      <c r="I165" s="2"/>
      <c r="J165">
        <v>13.08599853515625</v>
      </c>
      <c r="K165">
        <v>80.27508544921875</v>
      </c>
      <c r="L165" s="2" t="s">
        <v>29</v>
      </c>
      <c r="M165" s="2" t="s">
        <v>30</v>
      </c>
      <c r="N165" s="2" t="s">
        <v>43</v>
      </c>
      <c r="O165" s="2" t="s">
        <v>61</v>
      </c>
      <c r="P165" s="2" t="s">
        <v>66</v>
      </c>
      <c r="Q165" s="2" t="s">
        <v>67</v>
      </c>
      <c r="R165" s="2" t="s">
        <v>35</v>
      </c>
      <c r="S165" s="2" t="s">
        <v>144</v>
      </c>
      <c r="T165" s="2" t="s">
        <v>318</v>
      </c>
      <c r="U165" s="2" t="s">
        <v>319</v>
      </c>
      <c r="V165" s="2" t="s">
        <v>68</v>
      </c>
      <c r="W165" s="4">
        <f t="shared" si="9"/>
        <v>3</v>
      </c>
      <c r="X165" s="2" t="s">
        <v>80</v>
      </c>
      <c r="Y165" s="4">
        <f t="shared" si="10"/>
        <v>2</v>
      </c>
      <c r="Z165" s="5">
        <f t="shared" si="11"/>
        <v>2.5</v>
      </c>
      <c r="AA165" s="2" t="s">
        <v>38</v>
      </c>
      <c r="AB165" s="6">
        <f>INDEX('Reference sheet'!$B$1:$B$5,MATCH('Cleaned data'!AA165,'Reference sheet'!$A$1:$A$5,0))</f>
        <v>3</v>
      </c>
      <c r="AC165" s="2" t="s">
        <v>37</v>
      </c>
      <c r="AD165" s="6">
        <f>INDEX('Reference sheet'!$B$1:$B$5,MATCH('Cleaned data'!AC165,'Reference sheet'!$A$1:$A$5,0))</f>
        <v>1</v>
      </c>
      <c r="AE165" s="2" t="s">
        <v>49</v>
      </c>
      <c r="AF165" s="6">
        <f>INDEX('Reference sheet'!$B$1:$B$5,MATCH('Cleaned data'!AE165,'Reference sheet'!$A$1:$A$5,0))</f>
        <v>4</v>
      </c>
      <c r="AG165" s="2" t="s">
        <v>50</v>
      </c>
      <c r="AH165" s="2" t="s">
        <v>40</v>
      </c>
      <c r="AI165" s="2" t="s">
        <v>51</v>
      </c>
      <c r="AJ165" s="2" t="s">
        <v>28</v>
      </c>
      <c r="AK165" s="2" t="s">
        <v>77</v>
      </c>
    </row>
    <row r="166" spans="1:37" ht="16" x14ac:dyDescent="0.2">
      <c r="A166" s="1">
        <v>43941.763090277775</v>
      </c>
      <c r="B166" s="1">
        <v>43941.764930555553</v>
      </c>
      <c r="C166" s="2" t="s">
        <v>17</v>
      </c>
      <c r="D166" s="2"/>
      <c r="E166">
        <v>100</v>
      </c>
      <c r="F166">
        <v>159</v>
      </c>
      <c r="G166" s="2" t="s">
        <v>27</v>
      </c>
      <c r="H166" s="1">
        <v>43941.764942581016</v>
      </c>
      <c r="I166" s="2"/>
      <c r="J166">
        <v>33.60260009765625</v>
      </c>
      <c r="K166">
        <v>-84.476898193359375</v>
      </c>
      <c r="L166" s="2" t="s">
        <v>29</v>
      </c>
      <c r="M166" s="2" t="s">
        <v>30</v>
      </c>
      <c r="N166" s="2" t="s">
        <v>53</v>
      </c>
      <c r="O166" s="2" t="s">
        <v>162</v>
      </c>
      <c r="P166" s="2" t="s">
        <v>33</v>
      </c>
      <c r="Q166" s="2" t="s">
        <v>118</v>
      </c>
      <c r="R166" s="2" t="s">
        <v>35</v>
      </c>
      <c r="S166" s="2" t="s">
        <v>144</v>
      </c>
      <c r="T166" s="2" t="s">
        <v>318</v>
      </c>
      <c r="U166" s="2" t="s">
        <v>319</v>
      </c>
      <c r="V166" s="2" t="s">
        <v>215</v>
      </c>
      <c r="W166" s="4">
        <f t="shared" si="9"/>
        <v>5</v>
      </c>
      <c r="X166" s="2" t="s">
        <v>215</v>
      </c>
      <c r="Y166" s="4">
        <f t="shared" si="10"/>
        <v>5</v>
      </c>
      <c r="Z166" s="5">
        <f t="shared" si="11"/>
        <v>5</v>
      </c>
      <c r="AA166" s="2" t="s">
        <v>76</v>
      </c>
      <c r="AB166" s="6">
        <f>INDEX('Reference sheet'!$B$1:$B$5,MATCH('Cleaned data'!AA166,'Reference sheet'!$A$1:$A$5,0))</f>
        <v>2</v>
      </c>
      <c r="AC166" s="2" t="s">
        <v>37</v>
      </c>
      <c r="AD166" s="6">
        <f>INDEX('Reference sheet'!$B$1:$B$5,MATCH('Cleaned data'!AC166,'Reference sheet'!$A$1:$A$5,0))</f>
        <v>1</v>
      </c>
      <c r="AE166" s="2" t="s">
        <v>37</v>
      </c>
      <c r="AF166" s="6">
        <f>INDEX('Reference sheet'!$B$1:$B$5,MATCH('Cleaned data'!AE166,'Reference sheet'!$A$1:$A$5,0))</f>
        <v>1</v>
      </c>
      <c r="AG166" s="2" t="s">
        <v>98</v>
      </c>
      <c r="AH166" s="2" t="s">
        <v>56</v>
      </c>
      <c r="AI166" s="2" t="s">
        <v>57</v>
      </c>
      <c r="AJ166" s="2" t="s">
        <v>28</v>
      </c>
      <c r="AK166" s="2" t="s">
        <v>99</v>
      </c>
    </row>
    <row r="167" spans="1:37" ht="16" x14ac:dyDescent="0.2">
      <c r="A167" s="1">
        <v>43941.763148148151</v>
      </c>
      <c r="B167" s="1">
        <v>43941.765416666669</v>
      </c>
      <c r="C167" s="2" t="s">
        <v>17</v>
      </c>
      <c r="D167" s="2"/>
      <c r="E167">
        <v>100</v>
      </c>
      <c r="F167">
        <v>196</v>
      </c>
      <c r="G167" s="2" t="s">
        <v>27</v>
      </c>
      <c r="H167" s="1">
        <v>43941.765428368053</v>
      </c>
      <c r="I167" s="2"/>
      <c r="J167">
        <v>-21.906494140625</v>
      </c>
      <c r="K167">
        <v>-47.87469482421875</v>
      </c>
      <c r="L167" s="2" t="s">
        <v>29</v>
      </c>
      <c r="M167" s="2" t="s">
        <v>30</v>
      </c>
      <c r="N167" s="2" t="s">
        <v>31</v>
      </c>
      <c r="O167" s="2" t="s">
        <v>32</v>
      </c>
      <c r="P167" s="2" t="s">
        <v>33</v>
      </c>
      <c r="Q167" s="2" t="s">
        <v>46</v>
      </c>
      <c r="R167" s="2" t="s">
        <v>35</v>
      </c>
      <c r="S167" s="2" t="s">
        <v>144</v>
      </c>
      <c r="T167" s="2" t="s">
        <v>318</v>
      </c>
      <c r="U167" s="2" t="s">
        <v>319</v>
      </c>
      <c r="V167" s="2" t="s">
        <v>36</v>
      </c>
      <c r="W167" s="4">
        <f t="shared" si="9"/>
        <v>1</v>
      </c>
      <c r="X167" s="2" t="s">
        <v>36</v>
      </c>
      <c r="Y167" s="4">
        <f t="shared" si="10"/>
        <v>1</v>
      </c>
      <c r="Z167" s="5">
        <f t="shared" si="11"/>
        <v>1</v>
      </c>
      <c r="AA167" s="2" t="s">
        <v>76</v>
      </c>
      <c r="AB167" s="6">
        <f>INDEX('Reference sheet'!$B$1:$B$5,MATCH('Cleaned data'!AA167,'Reference sheet'!$A$1:$A$5,0))</f>
        <v>2</v>
      </c>
      <c r="AC167" s="2" t="s">
        <v>37</v>
      </c>
      <c r="AD167" s="6">
        <f>INDEX('Reference sheet'!$B$1:$B$5,MATCH('Cleaned data'!AC167,'Reference sheet'!$A$1:$A$5,0))</f>
        <v>1</v>
      </c>
      <c r="AE167" s="2" t="s">
        <v>49</v>
      </c>
      <c r="AF167" s="6">
        <f>INDEX('Reference sheet'!$B$1:$B$5,MATCH('Cleaned data'!AE167,'Reference sheet'!$A$1:$A$5,0))</f>
        <v>4</v>
      </c>
      <c r="AG167" s="2" t="s">
        <v>50</v>
      </c>
      <c r="AH167" s="2" t="s">
        <v>40</v>
      </c>
      <c r="AI167" s="2" t="s">
        <v>57</v>
      </c>
      <c r="AJ167" s="2" t="s">
        <v>28</v>
      </c>
      <c r="AK167" s="2" t="s">
        <v>52</v>
      </c>
    </row>
    <row r="168" spans="1:37" ht="16" x14ac:dyDescent="0.2">
      <c r="A168" s="1">
        <v>43941.778067129628</v>
      </c>
      <c r="B168" s="1">
        <v>43941.779398148145</v>
      </c>
      <c r="C168" s="2" t="s">
        <v>17</v>
      </c>
      <c r="D168" s="2"/>
      <c r="E168">
        <v>100</v>
      </c>
      <c r="F168">
        <v>115</v>
      </c>
      <c r="G168" s="2" t="s">
        <v>27</v>
      </c>
      <c r="H168" s="1">
        <v>43941.779406250003</v>
      </c>
      <c r="I168" s="2"/>
      <c r="J168">
        <v>13.08599853515625</v>
      </c>
      <c r="K168">
        <v>80.27508544921875</v>
      </c>
      <c r="L168" s="2" t="s">
        <v>29</v>
      </c>
      <c r="M168" s="2" t="s">
        <v>30</v>
      </c>
      <c r="N168" s="2" t="s">
        <v>43</v>
      </c>
      <c r="O168" s="2" t="s">
        <v>78</v>
      </c>
      <c r="P168" s="2" t="s">
        <v>33</v>
      </c>
      <c r="Q168" s="2" t="s">
        <v>46</v>
      </c>
      <c r="R168" s="2" t="s">
        <v>35</v>
      </c>
      <c r="S168" s="2" t="s">
        <v>144</v>
      </c>
      <c r="T168" s="2" t="s">
        <v>318</v>
      </c>
      <c r="U168" s="2" t="s">
        <v>319</v>
      </c>
      <c r="V168" s="2" t="s">
        <v>215</v>
      </c>
      <c r="W168" s="4">
        <f t="shared" si="9"/>
        <v>5</v>
      </c>
      <c r="X168" s="2" t="s">
        <v>75</v>
      </c>
      <c r="Y168" s="4">
        <f t="shared" si="10"/>
        <v>6</v>
      </c>
      <c r="Z168" s="5">
        <f t="shared" si="11"/>
        <v>5.5</v>
      </c>
      <c r="AA168" s="2" t="s">
        <v>49</v>
      </c>
      <c r="AB168" s="6">
        <f>INDEX('Reference sheet'!$B$1:$B$5,MATCH('Cleaned data'!AA168,'Reference sheet'!$A$1:$A$5,0))</f>
        <v>4</v>
      </c>
      <c r="AC168" s="2" t="s">
        <v>38</v>
      </c>
      <c r="AD168" s="6">
        <f>INDEX('Reference sheet'!$B$1:$B$5,MATCH('Cleaned data'!AC168,'Reference sheet'!$A$1:$A$5,0))</f>
        <v>3</v>
      </c>
      <c r="AE168" s="2" t="s">
        <v>49</v>
      </c>
      <c r="AF168" s="6">
        <f>INDEX('Reference sheet'!$B$1:$B$5,MATCH('Cleaned data'!AE168,'Reference sheet'!$A$1:$A$5,0))</f>
        <v>4</v>
      </c>
      <c r="AG168" s="2" t="s">
        <v>50</v>
      </c>
      <c r="AH168" s="2" t="s">
        <v>40</v>
      </c>
      <c r="AI168" s="2" t="s">
        <v>51</v>
      </c>
      <c r="AJ168" s="2" t="s">
        <v>28</v>
      </c>
      <c r="AK168" s="2" t="s">
        <v>70</v>
      </c>
    </row>
    <row r="169" spans="1:37" ht="16" x14ac:dyDescent="0.2">
      <c r="A169" s="1">
        <v>43941.821631944447</v>
      </c>
      <c r="B169" s="1">
        <v>43941.82230324074</v>
      </c>
      <c r="C169" s="2" t="s">
        <v>17</v>
      </c>
      <c r="D169" s="2"/>
      <c r="E169">
        <v>100</v>
      </c>
      <c r="F169">
        <v>58</v>
      </c>
      <c r="G169" s="2" t="s">
        <v>27</v>
      </c>
      <c r="H169" s="1">
        <v>43941.822309675925</v>
      </c>
      <c r="I169" s="2"/>
      <c r="J169">
        <v>52.535293579101562</v>
      </c>
      <c r="K169">
        <v>13.42449951171875</v>
      </c>
      <c r="L169" s="2" t="s">
        <v>29</v>
      </c>
      <c r="M169" s="2" t="s">
        <v>30</v>
      </c>
      <c r="N169" s="2" t="s">
        <v>43</v>
      </c>
      <c r="O169" s="2" t="s">
        <v>185</v>
      </c>
      <c r="P169" s="2" t="s">
        <v>66</v>
      </c>
      <c r="Q169" s="2" t="s">
        <v>67</v>
      </c>
      <c r="R169" s="2" t="s">
        <v>35</v>
      </c>
      <c r="S169" s="2" t="s">
        <v>144</v>
      </c>
      <c r="T169" s="2" t="s">
        <v>318</v>
      </c>
      <c r="U169" s="2" t="s">
        <v>319</v>
      </c>
      <c r="V169" s="2" t="s">
        <v>68</v>
      </c>
      <c r="W169" s="4">
        <f t="shared" si="9"/>
        <v>3</v>
      </c>
      <c r="X169" s="2" t="s">
        <v>68</v>
      </c>
      <c r="Y169" s="4">
        <f t="shared" si="10"/>
        <v>3</v>
      </c>
      <c r="Z169" s="5">
        <f t="shared" si="11"/>
        <v>3</v>
      </c>
      <c r="AA169" s="2" t="s">
        <v>37</v>
      </c>
      <c r="AB169" s="6">
        <f>INDEX('Reference sheet'!$B$1:$B$5,MATCH('Cleaned data'!AA169,'Reference sheet'!$A$1:$A$5,0))</f>
        <v>1</v>
      </c>
      <c r="AC169" s="2" t="s">
        <v>38</v>
      </c>
      <c r="AD169" s="6">
        <f>INDEX('Reference sheet'!$B$1:$B$5,MATCH('Cleaned data'!AC169,'Reference sheet'!$A$1:$A$5,0))</f>
        <v>3</v>
      </c>
      <c r="AE169" s="2" t="s">
        <v>49</v>
      </c>
      <c r="AF169" s="6">
        <f>INDEX('Reference sheet'!$B$1:$B$5,MATCH('Cleaned data'!AE169,'Reference sheet'!$A$1:$A$5,0))</f>
        <v>4</v>
      </c>
      <c r="AG169" s="2" t="s">
        <v>50</v>
      </c>
      <c r="AH169" s="2" t="s">
        <v>56</v>
      </c>
      <c r="AI169" s="2" t="s">
        <v>51</v>
      </c>
      <c r="AJ169" s="2" t="s">
        <v>28</v>
      </c>
      <c r="AK169" s="2" t="s">
        <v>52</v>
      </c>
    </row>
    <row r="170" spans="1:37" ht="16" x14ac:dyDescent="0.2">
      <c r="A170" s="1">
        <v>43942.059155092589</v>
      </c>
      <c r="B170" s="1">
        <v>43942.059594907405</v>
      </c>
      <c r="C170" s="2" t="s">
        <v>17</v>
      </c>
      <c r="D170" s="2"/>
      <c r="E170">
        <v>100</v>
      </c>
      <c r="F170">
        <v>38</v>
      </c>
      <c r="G170" s="2" t="s">
        <v>27</v>
      </c>
      <c r="H170" s="1">
        <v>43942.05960458333</v>
      </c>
      <c r="I170" s="2"/>
      <c r="J170">
        <v>52.34710693359375</v>
      </c>
      <c r="K170">
        <v>4.850799560546875</v>
      </c>
      <c r="L170" s="2" t="s">
        <v>29</v>
      </c>
      <c r="M170" s="2" t="s">
        <v>30</v>
      </c>
      <c r="N170" s="2" t="s">
        <v>43</v>
      </c>
      <c r="O170" s="2" t="s">
        <v>107</v>
      </c>
      <c r="P170" s="2" t="s">
        <v>251</v>
      </c>
      <c r="Q170" s="2" t="s">
        <v>252</v>
      </c>
      <c r="R170" s="2" t="s">
        <v>35</v>
      </c>
      <c r="S170" s="2" t="s">
        <v>144</v>
      </c>
      <c r="T170" s="2" t="s">
        <v>318</v>
      </c>
      <c r="U170" s="2" t="s">
        <v>319</v>
      </c>
      <c r="V170" s="2" t="s">
        <v>68</v>
      </c>
      <c r="W170" s="4">
        <f t="shared" si="9"/>
        <v>3</v>
      </c>
      <c r="X170" s="2" t="s">
        <v>48</v>
      </c>
      <c r="Y170" s="4">
        <f t="shared" si="10"/>
        <v>4</v>
      </c>
      <c r="Z170" s="5">
        <f t="shared" si="11"/>
        <v>3.5</v>
      </c>
      <c r="AA170" s="2" t="s">
        <v>38</v>
      </c>
      <c r="AB170" s="6">
        <f>INDEX('Reference sheet'!$B$1:$B$5,MATCH('Cleaned data'!AA170,'Reference sheet'!$A$1:$A$5,0))</f>
        <v>3</v>
      </c>
      <c r="AC170" s="2" t="s">
        <v>38</v>
      </c>
      <c r="AD170" s="6">
        <f>INDEX('Reference sheet'!$B$1:$B$5,MATCH('Cleaned data'!AC170,'Reference sheet'!$A$1:$A$5,0))</f>
        <v>3</v>
      </c>
      <c r="AE170" s="2" t="s">
        <v>49</v>
      </c>
      <c r="AF170" s="6">
        <f>INDEX('Reference sheet'!$B$1:$B$5,MATCH('Cleaned data'!AE170,'Reference sheet'!$A$1:$A$5,0))</f>
        <v>4</v>
      </c>
      <c r="AG170" s="2" t="s">
        <v>39</v>
      </c>
      <c r="AH170" s="2" t="s">
        <v>40</v>
      </c>
      <c r="AI170" s="2" t="s">
        <v>51</v>
      </c>
      <c r="AJ170" s="2" t="s">
        <v>28</v>
      </c>
      <c r="AK170" s="2" t="s">
        <v>58</v>
      </c>
    </row>
    <row r="171" spans="1:37" ht="16" x14ac:dyDescent="0.2">
      <c r="A171" s="1">
        <v>43942.40929398148</v>
      </c>
      <c r="B171" s="1">
        <v>43942.41</v>
      </c>
      <c r="C171" s="2" t="s">
        <v>17</v>
      </c>
      <c r="D171" s="2"/>
      <c r="E171">
        <v>100</v>
      </c>
      <c r="F171">
        <v>60</v>
      </c>
      <c r="G171" s="2" t="s">
        <v>27</v>
      </c>
      <c r="H171" s="1">
        <v>43942.410007268518</v>
      </c>
      <c r="I171" s="2"/>
      <c r="J171">
        <v>50.969100952148438</v>
      </c>
      <c r="K171">
        <v>3.9857025146484375</v>
      </c>
      <c r="L171" s="2" t="s">
        <v>29</v>
      </c>
      <c r="M171" s="2" t="s">
        <v>30</v>
      </c>
      <c r="N171" s="2" t="s">
        <v>43</v>
      </c>
      <c r="O171" s="2" t="s">
        <v>78</v>
      </c>
      <c r="P171" s="2" t="s">
        <v>66</v>
      </c>
      <c r="Q171" s="2" t="s">
        <v>67</v>
      </c>
      <c r="R171" s="2" t="s">
        <v>35</v>
      </c>
      <c r="S171" s="2" t="s">
        <v>144</v>
      </c>
      <c r="T171" s="2" t="s">
        <v>318</v>
      </c>
      <c r="U171" s="2" t="s">
        <v>319</v>
      </c>
      <c r="V171" s="2" t="s">
        <v>80</v>
      </c>
      <c r="W171" s="4">
        <f t="shared" si="9"/>
        <v>2</v>
      </c>
      <c r="X171" s="2" t="s">
        <v>68</v>
      </c>
      <c r="Y171" s="4">
        <f t="shared" si="10"/>
        <v>3</v>
      </c>
      <c r="Z171" s="5">
        <f t="shared" si="11"/>
        <v>2.5</v>
      </c>
      <c r="AA171" s="2" t="s">
        <v>37</v>
      </c>
      <c r="AB171" s="6">
        <f>INDEX('Reference sheet'!$B$1:$B$5,MATCH('Cleaned data'!AA171,'Reference sheet'!$A$1:$A$5,0))</f>
        <v>1</v>
      </c>
      <c r="AC171" s="2" t="s">
        <v>37</v>
      </c>
      <c r="AD171" s="6">
        <f>INDEX('Reference sheet'!$B$1:$B$5,MATCH('Cleaned data'!AC171,'Reference sheet'!$A$1:$A$5,0))</f>
        <v>1</v>
      </c>
      <c r="AE171" s="2" t="s">
        <v>37</v>
      </c>
      <c r="AF171" s="6">
        <f>INDEX('Reference sheet'!$B$1:$B$5,MATCH('Cleaned data'!AE171,'Reference sheet'!$A$1:$A$5,0))</f>
        <v>1</v>
      </c>
      <c r="AG171" s="2" t="s">
        <v>50</v>
      </c>
      <c r="AH171" s="2" t="s">
        <v>56</v>
      </c>
      <c r="AI171" s="2" t="s">
        <v>57</v>
      </c>
      <c r="AJ171" s="2" t="s">
        <v>28</v>
      </c>
      <c r="AK171" s="2" t="s">
        <v>52</v>
      </c>
    </row>
    <row r="172" spans="1:37" ht="16" x14ac:dyDescent="0.2">
      <c r="A172" s="1">
        <v>43942.667673611111</v>
      </c>
      <c r="B172" s="1">
        <v>43942.668668981481</v>
      </c>
      <c r="C172" s="2" t="s">
        <v>17</v>
      </c>
      <c r="D172" s="2"/>
      <c r="E172">
        <v>100</v>
      </c>
      <c r="F172">
        <v>86</v>
      </c>
      <c r="G172" s="2" t="s">
        <v>27</v>
      </c>
      <c r="H172" s="1">
        <v>43942.668682870368</v>
      </c>
      <c r="I172" s="2"/>
      <c r="J172">
        <v>45.951797485351562</v>
      </c>
      <c r="K172">
        <v>8.9069976806640625</v>
      </c>
      <c r="L172" s="2" t="s">
        <v>29</v>
      </c>
      <c r="M172" s="2" t="s">
        <v>30</v>
      </c>
      <c r="N172" s="2" t="s">
        <v>43</v>
      </c>
      <c r="O172" s="2" t="s">
        <v>90</v>
      </c>
      <c r="P172" s="2" t="s">
        <v>33</v>
      </c>
      <c r="Q172" s="2" t="s">
        <v>253</v>
      </c>
      <c r="R172" s="2" t="s">
        <v>35</v>
      </c>
      <c r="S172" s="2" t="s">
        <v>144</v>
      </c>
      <c r="T172" s="2" t="s">
        <v>318</v>
      </c>
      <c r="U172" s="2" t="s">
        <v>319</v>
      </c>
      <c r="V172" s="2" t="s">
        <v>80</v>
      </c>
      <c r="W172" s="4">
        <f t="shared" si="9"/>
        <v>2</v>
      </c>
      <c r="X172" s="2" t="s">
        <v>80</v>
      </c>
      <c r="Y172" s="4">
        <f t="shared" si="10"/>
        <v>2</v>
      </c>
      <c r="Z172" s="5">
        <f t="shared" si="11"/>
        <v>2</v>
      </c>
      <c r="AA172" s="2" t="s">
        <v>38</v>
      </c>
      <c r="AB172" s="6">
        <f>INDEX('Reference sheet'!$B$1:$B$5,MATCH('Cleaned data'!AA172,'Reference sheet'!$A$1:$A$5,0))</f>
        <v>3</v>
      </c>
      <c r="AC172" s="2" t="s">
        <v>38</v>
      </c>
      <c r="AD172" s="6">
        <f>INDEX('Reference sheet'!$B$1:$B$5,MATCH('Cleaned data'!AC172,'Reference sheet'!$A$1:$A$5,0))</f>
        <v>3</v>
      </c>
      <c r="AE172" s="2" t="s">
        <v>49</v>
      </c>
      <c r="AF172" s="6">
        <f>INDEX('Reference sheet'!$B$1:$B$5,MATCH('Cleaned data'!AE172,'Reference sheet'!$A$1:$A$5,0))</f>
        <v>4</v>
      </c>
      <c r="AG172" s="2" t="s">
        <v>50</v>
      </c>
      <c r="AH172" s="2" t="s">
        <v>40</v>
      </c>
      <c r="AI172" s="2" t="s">
        <v>57</v>
      </c>
      <c r="AJ172" s="2" t="s">
        <v>28</v>
      </c>
      <c r="AK172" s="2" t="s">
        <v>77</v>
      </c>
    </row>
    <row r="173" spans="1:37" ht="16" x14ac:dyDescent="0.2">
      <c r="A173" s="1">
        <v>43943.59815972222</v>
      </c>
      <c r="B173" s="1">
        <v>43943.598576388889</v>
      </c>
      <c r="C173" s="2" t="s">
        <v>17</v>
      </c>
      <c r="D173" s="2"/>
      <c r="E173">
        <v>100</v>
      </c>
      <c r="F173">
        <v>36</v>
      </c>
      <c r="G173" s="2" t="s">
        <v>27</v>
      </c>
      <c r="H173" s="1">
        <v>43943.598587673609</v>
      </c>
      <c r="I173" s="2"/>
      <c r="J173">
        <v>52.361801147460938</v>
      </c>
      <c r="K173">
        <v>4.9279937744140625</v>
      </c>
      <c r="L173" s="2" t="s">
        <v>29</v>
      </c>
      <c r="M173" s="2" t="s">
        <v>30</v>
      </c>
      <c r="N173" s="2" t="s">
        <v>43</v>
      </c>
      <c r="O173" s="2" t="s">
        <v>61</v>
      </c>
      <c r="P173" s="2" t="s">
        <v>33</v>
      </c>
      <c r="Q173" s="2" t="s">
        <v>34</v>
      </c>
      <c r="R173" s="2" t="s">
        <v>35</v>
      </c>
      <c r="S173" s="2" t="s">
        <v>144</v>
      </c>
      <c r="T173" s="2" t="s">
        <v>318</v>
      </c>
      <c r="U173" s="2" t="s">
        <v>319</v>
      </c>
      <c r="V173" s="2" t="s">
        <v>36</v>
      </c>
      <c r="W173" s="4">
        <f t="shared" si="9"/>
        <v>1</v>
      </c>
      <c r="X173" s="2" t="s">
        <v>36</v>
      </c>
      <c r="Y173" s="4">
        <f t="shared" si="10"/>
        <v>1</v>
      </c>
      <c r="Z173" s="5">
        <f t="shared" si="11"/>
        <v>1</v>
      </c>
      <c r="AA173" s="2" t="s">
        <v>38</v>
      </c>
      <c r="AB173" s="6">
        <f>INDEX('Reference sheet'!$B$1:$B$5,MATCH('Cleaned data'!AA173,'Reference sheet'!$A$1:$A$5,0))</f>
        <v>3</v>
      </c>
      <c r="AC173" s="2" t="s">
        <v>37</v>
      </c>
      <c r="AD173" s="6">
        <f>INDEX('Reference sheet'!$B$1:$B$5,MATCH('Cleaned data'!AC173,'Reference sheet'!$A$1:$A$5,0))</f>
        <v>1</v>
      </c>
      <c r="AE173" s="2" t="s">
        <v>49</v>
      </c>
      <c r="AF173" s="6">
        <f>INDEX('Reference sheet'!$B$1:$B$5,MATCH('Cleaned data'!AE173,'Reference sheet'!$A$1:$A$5,0))</f>
        <v>4</v>
      </c>
      <c r="AG173" s="2" t="s">
        <v>50</v>
      </c>
      <c r="AH173" s="2" t="s">
        <v>40</v>
      </c>
      <c r="AI173" s="2" t="s">
        <v>51</v>
      </c>
      <c r="AJ173" s="2" t="s">
        <v>28</v>
      </c>
      <c r="AK173" s="2" t="s">
        <v>52</v>
      </c>
    </row>
    <row r="174" spans="1:37" ht="16" x14ac:dyDescent="0.2">
      <c r="A174" s="1">
        <v>43944.432002314818</v>
      </c>
      <c r="B174" s="1">
        <v>43944.43304398148</v>
      </c>
      <c r="C174" s="2" t="s">
        <v>17</v>
      </c>
      <c r="D174" s="2"/>
      <c r="E174">
        <v>100</v>
      </c>
      <c r="F174">
        <v>89</v>
      </c>
      <c r="G174" s="2" t="s">
        <v>27</v>
      </c>
      <c r="H174" s="1">
        <v>43944.433050706015</v>
      </c>
      <c r="I174" s="2"/>
      <c r="J174">
        <v>35.69000244140625</v>
      </c>
      <c r="K174">
        <v>139.69000244140625</v>
      </c>
      <c r="L174" s="2" t="s">
        <v>29</v>
      </c>
      <c r="M174" s="2" t="s">
        <v>30</v>
      </c>
      <c r="N174" s="2" t="s">
        <v>43</v>
      </c>
      <c r="O174" s="2" t="s">
        <v>185</v>
      </c>
      <c r="P174" s="2" t="s">
        <v>66</v>
      </c>
      <c r="Q174" s="2" t="s">
        <v>101</v>
      </c>
      <c r="R174" s="2" t="s">
        <v>35</v>
      </c>
      <c r="S174" s="2" t="s">
        <v>144</v>
      </c>
      <c r="T174" s="2" t="s">
        <v>318</v>
      </c>
      <c r="U174" s="2" t="s">
        <v>319</v>
      </c>
      <c r="V174" s="2" t="s">
        <v>68</v>
      </c>
      <c r="W174" s="4">
        <f t="shared" si="9"/>
        <v>3</v>
      </c>
      <c r="X174" s="2" t="s">
        <v>68</v>
      </c>
      <c r="Y174" s="4">
        <f t="shared" si="10"/>
        <v>3</v>
      </c>
      <c r="Z174" s="5">
        <f t="shared" si="11"/>
        <v>3</v>
      </c>
      <c r="AA174" s="2" t="s">
        <v>37</v>
      </c>
      <c r="AB174" s="6">
        <f>INDEX('Reference sheet'!$B$1:$B$5,MATCH('Cleaned data'!AA174,'Reference sheet'!$A$1:$A$5,0))</f>
        <v>1</v>
      </c>
      <c r="AC174" s="2" t="s">
        <v>76</v>
      </c>
      <c r="AD174" s="6">
        <f>INDEX('Reference sheet'!$B$1:$B$5,MATCH('Cleaned data'!AC174,'Reference sheet'!$A$1:$A$5,0))</f>
        <v>2</v>
      </c>
      <c r="AE174" s="2" t="s">
        <v>49</v>
      </c>
      <c r="AF174" s="6">
        <f>INDEX('Reference sheet'!$B$1:$B$5,MATCH('Cleaned data'!AE174,'Reference sheet'!$A$1:$A$5,0))</f>
        <v>4</v>
      </c>
      <c r="AG174" s="2" t="s">
        <v>50</v>
      </c>
      <c r="AH174" s="2" t="s">
        <v>56</v>
      </c>
      <c r="AI174" s="2" t="s">
        <v>41</v>
      </c>
      <c r="AJ174" s="2" t="s">
        <v>28</v>
      </c>
      <c r="AK174" s="2" t="s">
        <v>52</v>
      </c>
    </row>
    <row r="175" spans="1:37" ht="16" x14ac:dyDescent="0.2">
      <c r="A175" s="1">
        <v>43945.955127314817</v>
      </c>
      <c r="B175" s="1">
        <v>43945.956157407411</v>
      </c>
      <c r="C175" s="2" t="s">
        <v>17</v>
      </c>
      <c r="D175" s="2"/>
      <c r="E175">
        <v>100</v>
      </c>
      <c r="F175">
        <v>89</v>
      </c>
      <c r="G175" s="2" t="s">
        <v>27</v>
      </c>
      <c r="H175" s="1">
        <v>43945.956171909726</v>
      </c>
      <c r="I175" s="2"/>
      <c r="J175">
        <v>53.456802368164062</v>
      </c>
      <c r="K175">
        <v>9.9333953857421875</v>
      </c>
      <c r="L175" s="2" t="s">
        <v>29</v>
      </c>
      <c r="M175" s="2" t="s">
        <v>30</v>
      </c>
      <c r="N175" s="2" t="s">
        <v>64</v>
      </c>
      <c r="O175" s="2" t="s">
        <v>65</v>
      </c>
      <c r="P175" s="2" t="s">
        <v>66</v>
      </c>
      <c r="Q175" s="2" t="s">
        <v>101</v>
      </c>
      <c r="R175" s="2" t="s">
        <v>35</v>
      </c>
      <c r="S175" s="2" t="s">
        <v>144</v>
      </c>
      <c r="T175" s="2" t="s">
        <v>318</v>
      </c>
      <c r="U175" s="2" t="s">
        <v>319</v>
      </c>
      <c r="V175" s="2" t="s">
        <v>215</v>
      </c>
      <c r="W175" s="4">
        <f t="shared" si="9"/>
        <v>5</v>
      </c>
      <c r="X175" s="2" t="s">
        <v>68</v>
      </c>
      <c r="Y175" s="4">
        <f t="shared" si="10"/>
        <v>3</v>
      </c>
      <c r="Z175" s="5">
        <f t="shared" si="11"/>
        <v>4</v>
      </c>
      <c r="AA175" s="2" t="s">
        <v>37</v>
      </c>
      <c r="AB175" s="6">
        <f>INDEX('Reference sheet'!$B$1:$B$5,MATCH('Cleaned data'!AA175,'Reference sheet'!$A$1:$A$5,0))</f>
        <v>1</v>
      </c>
      <c r="AC175" s="2" t="s">
        <v>37</v>
      </c>
      <c r="AD175" s="6">
        <f>INDEX('Reference sheet'!$B$1:$B$5,MATCH('Cleaned data'!AC175,'Reference sheet'!$A$1:$A$5,0))</f>
        <v>1</v>
      </c>
      <c r="AE175" s="2" t="s">
        <v>49</v>
      </c>
      <c r="AF175" s="6">
        <f>INDEX('Reference sheet'!$B$1:$B$5,MATCH('Cleaned data'!AE175,'Reference sheet'!$A$1:$A$5,0))</f>
        <v>4</v>
      </c>
      <c r="AG175" s="2" t="s">
        <v>50</v>
      </c>
      <c r="AH175" s="2" t="s">
        <v>56</v>
      </c>
      <c r="AI175" s="2" t="s">
        <v>51</v>
      </c>
      <c r="AJ175" s="2" t="s">
        <v>28</v>
      </c>
      <c r="AK175" s="2" t="s">
        <v>52</v>
      </c>
    </row>
    <row r="176" spans="1:37" ht="16" x14ac:dyDescent="0.2">
      <c r="A176" s="1">
        <v>43937.054224537038</v>
      </c>
      <c r="B176" s="1">
        <v>43937.055752314816</v>
      </c>
      <c r="C176" s="2" t="s">
        <v>17</v>
      </c>
      <c r="D176" s="2"/>
      <c r="E176">
        <v>100</v>
      </c>
      <c r="F176">
        <v>132</v>
      </c>
      <c r="G176" s="2" t="s">
        <v>27</v>
      </c>
      <c r="H176" s="1">
        <v>43937.05576304398</v>
      </c>
      <c r="I176" s="2"/>
      <c r="J176">
        <v>52.173904418945312</v>
      </c>
      <c r="K176">
        <v>5.2781982421875</v>
      </c>
      <c r="L176" s="2" t="s">
        <v>29</v>
      </c>
      <c r="M176" s="2" t="s">
        <v>30</v>
      </c>
      <c r="N176" s="2" t="s">
        <v>136</v>
      </c>
      <c r="O176" s="2" t="s">
        <v>65</v>
      </c>
      <c r="P176" s="2" t="s">
        <v>137</v>
      </c>
      <c r="Q176" s="2" t="s">
        <v>141</v>
      </c>
      <c r="R176" s="2" t="s">
        <v>62</v>
      </c>
      <c r="S176" s="2" t="s">
        <v>254</v>
      </c>
      <c r="T176" s="2" t="s">
        <v>318</v>
      </c>
      <c r="U176" s="2" t="s">
        <v>320</v>
      </c>
      <c r="V176" s="2" t="s">
        <v>68</v>
      </c>
      <c r="W176" s="4">
        <f t="shared" si="9"/>
        <v>3</v>
      </c>
      <c r="X176" s="2" t="s">
        <v>68</v>
      </c>
      <c r="Y176" s="4">
        <f t="shared" si="10"/>
        <v>3</v>
      </c>
      <c r="Z176" s="5">
        <f t="shared" si="11"/>
        <v>3</v>
      </c>
      <c r="AA176" s="2" t="s">
        <v>38</v>
      </c>
      <c r="AB176" s="6">
        <f>INDEX('Reference sheet'!$B$1:$B$5,MATCH('Cleaned data'!AA176,'Reference sheet'!$A$1:$A$5,0))</f>
        <v>3</v>
      </c>
      <c r="AC176" s="2" t="s">
        <v>76</v>
      </c>
      <c r="AD176" s="6">
        <f>INDEX('Reference sheet'!$B$1:$B$5,MATCH('Cleaned data'!AC176,'Reference sheet'!$A$1:$A$5,0))</f>
        <v>2</v>
      </c>
      <c r="AE176" s="2" t="s">
        <v>49</v>
      </c>
      <c r="AF176" s="6">
        <f>INDEX('Reference sheet'!$B$1:$B$5,MATCH('Cleaned data'!AE176,'Reference sheet'!$A$1:$A$5,0))</f>
        <v>4</v>
      </c>
      <c r="AG176" s="2" t="s">
        <v>50</v>
      </c>
      <c r="AH176" s="2" t="s">
        <v>56</v>
      </c>
      <c r="AI176" s="2" t="s">
        <v>51</v>
      </c>
      <c r="AJ176" s="2" t="s">
        <v>28</v>
      </c>
      <c r="AK176" s="2" t="s">
        <v>52</v>
      </c>
    </row>
    <row r="177" spans="1:37" ht="16" x14ac:dyDescent="0.2">
      <c r="A177" s="1">
        <v>43938.418773148151</v>
      </c>
      <c r="B177" s="1">
        <v>43938.421006944445</v>
      </c>
      <c r="C177" s="2" t="s">
        <v>17</v>
      </c>
      <c r="D177" s="2"/>
      <c r="E177">
        <v>100</v>
      </c>
      <c r="F177">
        <v>193</v>
      </c>
      <c r="G177" s="2" t="s">
        <v>27</v>
      </c>
      <c r="H177" s="1">
        <v>43938.421018935187</v>
      </c>
      <c r="I177" s="2"/>
      <c r="J177">
        <v>52.284896850585938</v>
      </c>
      <c r="K177">
        <v>5.16229248046875</v>
      </c>
      <c r="L177" s="2" t="s">
        <v>29</v>
      </c>
      <c r="M177" s="2" t="s">
        <v>30</v>
      </c>
      <c r="N177" s="2" t="s">
        <v>64</v>
      </c>
      <c r="O177" s="2" t="s">
        <v>65</v>
      </c>
      <c r="P177" s="2" t="s">
        <v>66</v>
      </c>
      <c r="Q177" s="2" t="s">
        <v>67</v>
      </c>
      <c r="R177" s="2" t="s">
        <v>62</v>
      </c>
      <c r="S177" s="2" t="s">
        <v>254</v>
      </c>
      <c r="T177" s="2" t="s">
        <v>318</v>
      </c>
      <c r="U177" s="2" t="s">
        <v>320</v>
      </c>
      <c r="V177" s="2" t="s">
        <v>36</v>
      </c>
      <c r="W177" s="4">
        <f t="shared" si="9"/>
        <v>1</v>
      </c>
      <c r="X177" s="2" t="s">
        <v>36</v>
      </c>
      <c r="Y177" s="4">
        <f t="shared" si="10"/>
        <v>1</v>
      </c>
      <c r="Z177" s="5">
        <f t="shared" si="11"/>
        <v>1</v>
      </c>
      <c r="AA177" s="2" t="s">
        <v>76</v>
      </c>
      <c r="AB177" s="6">
        <f>INDEX('Reference sheet'!$B$1:$B$5,MATCH('Cleaned data'!AA177,'Reference sheet'!$A$1:$A$5,0))</f>
        <v>2</v>
      </c>
      <c r="AC177" s="2" t="s">
        <v>37</v>
      </c>
      <c r="AD177" s="6">
        <f>INDEX('Reference sheet'!$B$1:$B$5,MATCH('Cleaned data'!AC177,'Reference sheet'!$A$1:$A$5,0))</f>
        <v>1</v>
      </c>
      <c r="AE177" s="2" t="s">
        <v>49</v>
      </c>
      <c r="AF177" s="6">
        <f>INDEX('Reference sheet'!$B$1:$B$5,MATCH('Cleaned data'!AE177,'Reference sheet'!$A$1:$A$5,0))</f>
        <v>4</v>
      </c>
      <c r="AG177" s="2" t="s">
        <v>50</v>
      </c>
      <c r="AH177" s="2" t="s">
        <v>56</v>
      </c>
      <c r="AI177" s="2" t="s">
        <v>51</v>
      </c>
      <c r="AJ177" s="2" t="s">
        <v>28</v>
      </c>
      <c r="AK177" s="2" t="s">
        <v>52</v>
      </c>
    </row>
    <row r="178" spans="1:37" ht="16" x14ac:dyDescent="0.2">
      <c r="A178" s="1">
        <v>43940.81554398148</v>
      </c>
      <c r="B178" s="1">
        <v>43940.816851851851</v>
      </c>
      <c r="C178" s="2" t="s">
        <v>17</v>
      </c>
      <c r="D178" s="2"/>
      <c r="E178">
        <v>100</v>
      </c>
      <c r="F178">
        <v>112</v>
      </c>
      <c r="G178" s="2" t="s">
        <v>27</v>
      </c>
      <c r="H178" s="1">
        <v>43940.816862384258</v>
      </c>
      <c r="I178" s="2"/>
      <c r="J178">
        <v>45.537506103515625</v>
      </c>
      <c r="K178">
        <v>-122.59889984130859</v>
      </c>
      <c r="L178" s="2" t="s">
        <v>29</v>
      </c>
      <c r="M178" s="2" t="s">
        <v>30</v>
      </c>
      <c r="N178" s="2" t="s">
        <v>31</v>
      </c>
      <c r="O178" s="2" t="s">
        <v>220</v>
      </c>
      <c r="P178" s="2" t="s">
        <v>66</v>
      </c>
      <c r="Q178" s="2" t="s">
        <v>101</v>
      </c>
      <c r="R178" s="2" t="s">
        <v>62</v>
      </c>
      <c r="S178" s="2" t="s">
        <v>254</v>
      </c>
      <c r="T178" s="2" t="s">
        <v>318</v>
      </c>
      <c r="U178" s="2" t="s">
        <v>320</v>
      </c>
      <c r="V178" s="2" t="s">
        <v>80</v>
      </c>
      <c r="W178" s="4">
        <f t="shared" si="9"/>
        <v>2</v>
      </c>
      <c r="X178" s="2" t="s">
        <v>80</v>
      </c>
      <c r="Y178" s="4">
        <f t="shared" si="10"/>
        <v>2</v>
      </c>
      <c r="Z178" s="5">
        <f t="shared" si="11"/>
        <v>2</v>
      </c>
      <c r="AA178" s="2" t="s">
        <v>37</v>
      </c>
      <c r="AB178" s="6">
        <f>INDEX('Reference sheet'!$B$1:$B$5,MATCH('Cleaned data'!AA178,'Reference sheet'!$A$1:$A$5,0))</f>
        <v>1</v>
      </c>
      <c r="AC178" s="2" t="s">
        <v>76</v>
      </c>
      <c r="AD178" s="6">
        <f>INDEX('Reference sheet'!$B$1:$B$5,MATCH('Cleaned data'!AC178,'Reference sheet'!$A$1:$A$5,0))</f>
        <v>2</v>
      </c>
      <c r="AE178" s="2" t="s">
        <v>63</v>
      </c>
      <c r="AF178" s="6">
        <f>INDEX('Reference sheet'!$B$1:$B$5,MATCH('Cleaned data'!AE178,'Reference sheet'!$A$1:$A$5,0))</f>
        <v>5</v>
      </c>
      <c r="AG178" s="2" t="s">
        <v>113</v>
      </c>
      <c r="AH178" s="2" t="s">
        <v>56</v>
      </c>
      <c r="AI178" s="2" t="s">
        <v>133</v>
      </c>
      <c r="AJ178" s="2" t="s">
        <v>28</v>
      </c>
      <c r="AK178" s="2" t="s">
        <v>70</v>
      </c>
    </row>
    <row r="179" spans="1:37" ht="16" x14ac:dyDescent="0.2">
      <c r="A179" s="1">
        <v>43941.136759259258</v>
      </c>
      <c r="B179" s="1">
        <v>43941.139293981483</v>
      </c>
      <c r="C179" s="2" t="s">
        <v>17</v>
      </c>
      <c r="D179" s="2"/>
      <c r="E179">
        <v>100</v>
      </c>
      <c r="F179">
        <v>219</v>
      </c>
      <c r="G179" s="2" t="s">
        <v>27</v>
      </c>
      <c r="H179" s="1">
        <v>43941.139302951386</v>
      </c>
      <c r="I179" s="2"/>
      <c r="J179">
        <v>36.058807373046875</v>
      </c>
      <c r="K179">
        <v>-115.31040191650391</v>
      </c>
      <c r="L179" s="2" t="s">
        <v>29</v>
      </c>
      <c r="M179" s="2" t="s">
        <v>30</v>
      </c>
      <c r="N179" s="2" t="s">
        <v>43</v>
      </c>
      <c r="O179" s="2" t="s">
        <v>260</v>
      </c>
      <c r="P179" s="2" t="s">
        <v>261</v>
      </c>
      <c r="Q179" s="2" t="s">
        <v>74</v>
      </c>
      <c r="R179" s="2" t="s">
        <v>62</v>
      </c>
      <c r="S179" s="2" t="s">
        <v>254</v>
      </c>
      <c r="T179" s="2" t="s">
        <v>318</v>
      </c>
      <c r="U179" s="2" t="s">
        <v>320</v>
      </c>
      <c r="V179" s="2" t="s">
        <v>80</v>
      </c>
      <c r="W179" s="4">
        <f t="shared" si="9"/>
        <v>2</v>
      </c>
      <c r="X179" s="2" t="s">
        <v>80</v>
      </c>
      <c r="Y179" s="4">
        <f t="shared" si="10"/>
        <v>2</v>
      </c>
      <c r="Z179" s="5">
        <f t="shared" si="11"/>
        <v>2</v>
      </c>
      <c r="AA179" s="2" t="s">
        <v>37</v>
      </c>
      <c r="AB179" s="6">
        <f>INDEX('Reference sheet'!$B$1:$B$5,MATCH('Cleaned data'!AA179,'Reference sheet'!$A$1:$A$5,0))</f>
        <v>1</v>
      </c>
      <c r="AC179" s="2" t="s">
        <v>76</v>
      </c>
      <c r="AD179" s="6">
        <f>INDEX('Reference sheet'!$B$1:$B$5,MATCH('Cleaned data'!AC179,'Reference sheet'!$A$1:$A$5,0))</f>
        <v>2</v>
      </c>
      <c r="AE179" s="2" t="s">
        <v>38</v>
      </c>
      <c r="AF179" s="6">
        <f>INDEX('Reference sheet'!$B$1:$B$5,MATCH('Cleaned data'!AE179,'Reference sheet'!$A$1:$A$5,0))</f>
        <v>3</v>
      </c>
      <c r="AG179" s="2" t="s">
        <v>50</v>
      </c>
      <c r="AH179" s="2" t="s">
        <v>56</v>
      </c>
      <c r="AI179" s="2" t="s">
        <v>41</v>
      </c>
      <c r="AJ179" s="2" t="s">
        <v>28</v>
      </c>
      <c r="AK179" s="2" t="s">
        <v>58</v>
      </c>
    </row>
    <row r="180" spans="1:37" ht="16" x14ac:dyDescent="0.2">
      <c r="A180" s="1">
        <v>43941.693252314813</v>
      </c>
      <c r="B180" s="1">
        <v>43941.69431712963</v>
      </c>
      <c r="C180" s="2" t="s">
        <v>17</v>
      </c>
      <c r="D180" s="2"/>
      <c r="E180">
        <v>100</v>
      </c>
      <c r="F180">
        <v>91</v>
      </c>
      <c r="G180" s="2" t="s">
        <v>27</v>
      </c>
      <c r="H180" s="1">
        <v>43941.694325682867</v>
      </c>
      <c r="I180" s="2"/>
      <c r="J180">
        <v>41.1510009765625</v>
      </c>
      <c r="K180">
        <v>-85.125</v>
      </c>
      <c r="L180" s="2" t="s">
        <v>29</v>
      </c>
      <c r="M180" s="2" t="s">
        <v>30</v>
      </c>
      <c r="N180" s="2" t="s">
        <v>31</v>
      </c>
      <c r="O180" s="2" t="s">
        <v>32</v>
      </c>
      <c r="P180" s="2" t="s">
        <v>165</v>
      </c>
      <c r="Q180" s="2" t="s">
        <v>112</v>
      </c>
      <c r="R180" s="2" t="s">
        <v>62</v>
      </c>
      <c r="S180" s="2" t="s">
        <v>254</v>
      </c>
      <c r="T180" s="2" t="s">
        <v>318</v>
      </c>
      <c r="U180" s="2" t="s">
        <v>320</v>
      </c>
      <c r="V180" s="2" t="s">
        <v>48</v>
      </c>
      <c r="W180" s="4">
        <f t="shared" si="9"/>
        <v>4</v>
      </c>
      <c r="X180" s="2" t="s">
        <v>48</v>
      </c>
      <c r="Y180" s="4">
        <f t="shared" si="10"/>
        <v>4</v>
      </c>
      <c r="Z180" s="5">
        <f t="shared" si="11"/>
        <v>4</v>
      </c>
      <c r="AA180" s="2" t="s">
        <v>49</v>
      </c>
      <c r="AB180" s="6">
        <f>INDEX('Reference sheet'!$B$1:$B$5,MATCH('Cleaned data'!AA180,'Reference sheet'!$A$1:$A$5,0))</f>
        <v>4</v>
      </c>
      <c r="AC180" s="2" t="s">
        <v>76</v>
      </c>
      <c r="AD180" s="6">
        <f>INDEX('Reference sheet'!$B$1:$B$5,MATCH('Cleaned data'!AC180,'Reference sheet'!$A$1:$A$5,0))</f>
        <v>2</v>
      </c>
      <c r="AE180" s="2" t="s">
        <v>49</v>
      </c>
      <c r="AF180" s="6">
        <f>INDEX('Reference sheet'!$B$1:$B$5,MATCH('Cleaned data'!AE180,'Reference sheet'!$A$1:$A$5,0))</f>
        <v>4</v>
      </c>
      <c r="AG180" s="2" t="s">
        <v>50</v>
      </c>
      <c r="AH180" s="2" t="s">
        <v>40</v>
      </c>
      <c r="AI180" s="2" t="s">
        <v>51</v>
      </c>
      <c r="AJ180" s="2" t="s">
        <v>28</v>
      </c>
      <c r="AK180" s="2" t="s">
        <v>58</v>
      </c>
    </row>
    <row r="181" spans="1:37" ht="16" x14ac:dyDescent="0.2">
      <c r="A181" s="1">
        <v>43941.693518518521</v>
      </c>
      <c r="B181" s="1">
        <v>43941.694837962961</v>
      </c>
      <c r="C181" s="2" t="s">
        <v>17</v>
      </c>
      <c r="D181" s="2"/>
      <c r="E181">
        <v>100</v>
      </c>
      <c r="F181">
        <v>114</v>
      </c>
      <c r="G181" s="2" t="s">
        <v>27</v>
      </c>
      <c r="H181" s="1">
        <v>43941.694843240744</v>
      </c>
      <c r="I181" s="2"/>
      <c r="J181">
        <v>13.08599853515625</v>
      </c>
      <c r="K181">
        <v>80.27508544921875</v>
      </c>
      <c r="L181" s="2" t="s">
        <v>29</v>
      </c>
      <c r="M181" s="2" t="s">
        <v>30</v>
      </c>
      <c r="N181" s="2" t="s">
        <v>43</v>
      </c>
      <c r="O181" s="2" t="s">
        <v>61</v>
      </c>
      <c r="P181" s="2" t="s">
        <v>86</v>
      </c>
      <c r="Q181" s="2" t="s">
        <v>74</v>
      </c>
      <c r="R181" s="2" t="s">
        <v>62</v>
      </c>
      <c r="S181" s="2" t="s">
        <v>254</v>
      </c>
      <c r="T181" s="2" t="s">
        <v>318</v>
      </c>
      <c r="U181" s="2" t="s">
        <v>320</v>
      </c>
      <c r="V181" s="2" t="s">
        <v>158</v>
      </c>
      <c r="W181" s="4">
        <f t="shared" si="9"/>
        <v>7</v>
      </c>
      <c r="X181" s="2" t="s">
        <v>75</v>
      </c>
      <c r="Y181" s="4">
        <f t="shared" si="10"/>
        <v>6</v>
      </c>
      <c r="Z181" s="5">
        <f t="shared" si="11"/>
        <v>6.5</v>
      </c>
      <c r="AA181" s="2" t="s">
        <v>49</v>
      </c>
      <c r="AB181" s="6">
        <f>INDEX('Reference sheet'!$B$1:$B$5,MATCH('Cleaned data'!AA181,'Reference sheet'!$A$1:$A$5,0))</f>
        <v>4</v>
      </c>
      <c r="AC181" s="2" t="s">
        <v>63</v>
      </c>
      <c r="AD181" s="6">
        <f>INDEX('Reference sheet'!$B$1:$B$5,MATCH('Cleaned data'!AC181,'Reference sheet'!$A$1:$A$5,0))</f>
        <v>5</v>
      </c>
      <c r="AE181" s="2" t="s">
        <v>38</v>
      </c>
      <c r="AF181" s="6">
        <f>INDEX('Reference sheet'!$B$1:$B$5,MATCH('Cleaned data'!AE181,'Reference sheet'!$A$1:$A$5,0))</f>
        <v>3</v>
      </c>
      <c r="AG181" s="2" t="s">
        <v>50</v>
      </c>
      <c r="AH181" s="2" t="s">
        <v>40</v>
      </c>
      <c r="AI181" s="2" t="s">
        <v>57</v>
      </c>
      <c r="AJ181" s="2" t="s">
        <v>28</v>
      </c>
      <c r="AK181" s="2" t="s">
        <v>70</v>
      </c>
    </row>
    <row r="182" spans="1:37" ht="16" x14ac:dyDescent="0.2">
      <c r="A182" s="1">
        <v>43941.693206018521</v>
      </c>
      <c r="B182" s="1">
        <v>43941.695</v>
      </c>
      <c r="C182" s="2" t="s">
        <v>17</v>
      </c>
      <c r="D182" s="2"/>
      <c r="E182">
        <v>100</v>
      </c>
      <c r="F182">
        <v>155</v>
      </c>
      <c r="G182" s="2" t="s">
        <v>27</v>
      </c>
      <c r="H182" s="1">
        <v>43941.695012696757</v>
      </c>
      <c r="I182" s="2"/>
      <c r="J182">
        <v>33.889892578125</v>
      </c>
      <c r="K182">
        <v>-118.40080261230469</v>
      </c>
      <c r="L182" s="2" t="s">
        <v>29</v>
      </c>
      <c r="M182" s="2" t="s">
        <v>30</v>
      </c>
      <c r="N182" s="2" t="s">
        <v>43</v>
      </c>
      <c r="O182" s="2" t="s">
        <v>78</v>
      </c>
      <c r="P182" s="2" t="s">
        <v>33</v>
      </c>
      <c r="Q182" s="2" t="s">
        <v>112</v>
      </c>
      <c r="R182" s="2" t="s">
        <v>62</v>
      </c>
      <c r="S182" s="2" t="s">
        <v>254</v>
      </c>
      <c r="T182" s="2" t="s">
        <v>318</v>
      </c>
      <c r="U182" s="2" t="s">
        <v>320</v>
      </c>
      <c r="V182" s="2" t="s">
        <v>47</v>
      </c>
      <c r="W182" s="4">
        <f t="shared" si="9"/>
        <v>5</v>
      </c>
      <c r="X182" s="2" t="s">
        <v>47</v>
      </c>
      <c r="Y182" s="4">
        <f t="shared" si="10"/>
        <v>5</v>
      </c>
      <c r="Z182" s="5">
        <f t="shared" si="11"/>
        <v>5</v>
      </c>
      <c r="AA182" s="2" t="s">
        <v>76</v>
      </c>
      <c r="AB182" s="6">
        <f>INDEX('Reference sheet'!$B$1:$B$5,MATCH('Cleaned data'!AA182,'Reference sheet'!$A$1:$A$5,0))</f>
        <v>2</v>
      </c>
      <c r="AC182" s="2" t="s">
        <v>37</v>
      </c>
      <c r="AD182" s="6">
        <f>INDEX('Reference sheet'!$B$1:$B$5,MATCH('Cleaned data'!AC182,'Reference sheet'!$A$1:$A$5,0))</f>
        <v>1</v>
      </c>
      <c r="AE182" s="2" t="s">
        <v>49</v>
      </c>
      <c r="AF182" s="6">
        <f>INDEX('Reference sheet'!$B$1:$B$5,MATCH('Cleaned data'!AE182,'Reference sheet'!$A$1:$A$5,0))</f>
        <v>4</v>
      </c>
      <c r="AG182" s="2" t="s">
        <v>98</v>
      </c>
      <c r="AH182" s="2" t="s">
        <v>40</v>
      </c>
      <c r="AI182" s="2" t="s">
        <v>41</v>
      </c>
      <c r="AJ182" s="2" t="s">
        <v>28</v>
      </c>
      <c r="AK182" s="2" t="s">
        <v>81</v>
      </c>
    </row>
    <row r="183" spans="1:37" ht="16" x14ac:dyDescent="0.2">
      <c r="A183" s="1">
        <v>43941.694224537037</v>
      </c>
      <c r="B183" s="1">
        <v>43941.695092592592</v>
      </c>
      <c r="C183" s="2" t="s">
        <v>17</v>
      </c>
      <c r="D183" s="2"/>
      <c r="E183">
        <v>100</v>
      </c>
      <c r="F183">
        <v>74</v>
      </c>
      <c r="G183" s="2" t="s">
        <v>27</v>
      </c>
      <c r="H183" s="1">
        <v>43941.69509765046</v>
      </c>
      <c r="I183" s="2"/>
      <c r="J183">
        <v>40.680099487304688</v>
      </c>
      <c r="K183">
        <v>-73.920700073242188</v>
      </c>
      <c r="L183" s="2" t="s">
        <v>29</v>
      </c>
      <c r="M183" s="2" t="s">
        <v>30</v>
      </c>
      <c r="N183" s="2" t="s">
        <v>43</v>
      </c>
      <c r="O183" s="2" t="s">
        <v>61</v>
      </c>
      <c r="P183" s="2" t="s">
        <v>33</v>
      </c>
      <c r="Q183" s="2" t="s">
        <v>74</v>
      </c>
      <c r="R183" s="2" t="s">
        <v>62</v>
      </c>
      <c r="S183" s="2" t="s">
        <v>254</v>
      </c>
      <c r="T183" s="2" t="s">
        <v>318</v>
      </c>
      <c r="U183" s="2" t="s">
        <v>320</v>
      </c>
      <c r="V183" s="2" t="s">
        <v>47</v>
      </c>
      <c r="W183" s="4">
        <f t="shared" si="9"/>
        <v>5</v>
      </c>
      <c r="X183" s="2" t="s">
        <v>47</v>
      </c>
      <c r="Y183" s="4">
        <f t="shared" si="10"/>
        <v>5</v>
      </c>
      <c r="Z183" s="5">
        <f t="shared" si="11"/>
        <v>5</v>
      </c>
      <c r="AA183" s="2" t="s">
        <v>76</v>
      </c>
      <c r="AB183" s="6">
        <f>INDEX('Reference sheet'!$B$1:$B$5,MATCH('Cleaned data'!AA183,'Reference sheet'!$A$1:$A$5,0))</f>
        <v>2</v>
      </c>
      <c r="AC183" s="2" t="s">
        <v>38</v>
      </c>
      <c r="AD183" s="6">
        <f>INDEX('Reference sheet'!$B$1:$B$5,MATCH('Cleaned data'!AC183,'Reference sheet'!$A$1:$A$5,0))</f>
        <v>3</v>
      </c>
      <c r="AE183" s="2" t="s">
        <v>38</v>
      </c>
      <c r="AF183" s="6">
        <f>INDEX('Reference sheet'!$B$1:$B$5,MATCH('Cleaned data'!AE183,'Reference sheet'!$A$1:$A$5,0))</f>
        <v>3</v>
      </c>
      <c r="AG183" s="2" t="s">
        <v>69</v>
      </c>
      <c r="AH183" s="2" t="s">
        <v>56</v>
      </c>
      <c r="AI183" s="2" t="s">
        <v>41</v>
      </c>
      <c r="AJ183" s="2" t="s">
        <v>28</v>
      </c>
      <c r="AK183" s="2" t="s">
        <v>70</v>
      </c>
    </row>
    <row r="184" spans="1:37" ht="16" x14ac:dyDescent="0.2">
      <c r="A184" s="1">
        <v>43941.694479166668</v>
      </c>
      <c r="B184" s="1">
        <v>43941.695393518516</v>
      </c>
      <c r="C184" s="2" t="s">
        <v>17</v>
      </c>
      <c r="D184" s="2"/>
      <c r="E184">
        <v>100</v>
      </c>
      <c r="F184">
        <v>79</v>
      </c>
      <c r="G184" s="2" t="s">
        <v>27</v>
      </c>
      <c r="H184" s="1">
        <v>43941.695406192128</v>
      </c>
      <c r="I184" s="2"/>
      <c r="J184">
        <v>41.395904541015625</v>
      </c>
      <c r="K184">
        <v>-82.003501892089844</v>
      </c>
      <c r="L184" s="2" t="s">
        <v>29</v>
      </c>
      <c r="M184" s="2" t="s">
        <v>30</v>
      </c>
      <c r="N184" s="2" t="s">
        <v>43</v>
      </c>
      <c r="O184" s="2" t="s">
        <v>61</v>
      </c>
      <c r="P184" s="2" t="s">
        <v>33</v>
      </c>
      <c r="Q184" s="2" t="s">
        <v>112</v>
      </c>
      <c r="R184" s="2" t="s">
        <v>62</v>
      </c>
      <c r="S184" s="2" t="s">
        <v>254</v>
      </c>
      <c r="T184" s="2" t="s">
        <v>318</v>
      </c>
      <c r="U184" s="2" t="s">
        <v>320</v>
      </c>
      <c r="V184" s="2" t="s">
        <v>47</v>
      </c>
      <c r="W184" s="4">
        <f t="shared" si="9"/>
        <v>5</v>
      </c>
      <c r="X184" s="2" t="s">
        <v>47</v>
      </c>
      <c r="Y184" s="4">
        <f t="shared" si="10"/>
        <v>5</v>
      </c>
      <c r="Z184" s="5">
        <f t="shared" si="11"/>
        <v>5</v>
      </c>
      <c r="AA184" s="2" t="s">
        <v>63</v>
      </c>
      <c r="AB184" s="6">
        <f>INDEX('Reference sheet'!$B$1:$B$5,MATCH('Cleaned data'!AA184,'Reference sheet'!$A$1:$A$5,0))</f>
        <v>5</v>
      </c>
      <c r="AC184" s="2" t="s">
        <v>38</v>
      </c>
      <c r="AD184" s="6">
        <f>INDEX('Reference sheet'!$B$1:$B$5,MATCH('Cleaned data'!AC184,'Reference sheet'!$A$1:$A$5,0))</f>
        <v>3</v>
      </c>
      <c r="AE184" s="2" t="s">
        <v>38</v>
      </c>
      <c r="AF184" s="6">
        <f>INDEX('Reference sheet'!$B$1:$B$5,MATCH('Cleaned data'!AE184,'Reference sheet'!$A$1:$A$5,0))</f>
        <v>3</v>
      </c>
      <c r="AG184" s="2" t="s">
        <v>39</v>
      </c>
      <c r="AH184" s="2" t="s">
        <v>56</v>
      </c>
      <c r="AI184" s="2" t="s">
        <v>51</v>
      </c>
      <c r="AJ184" s="2" t="s">
        <v>28</v>
      </c>
      <c r="AK184" s="2" t="s">
        <v>70</v>
      </c>
    </row>
    <row r="185" spans="1:37" ht="16" x14ac:dyDescent="0.2">
      <c r="A185" s="1">
        <v>43941.693784722222</v>
      </c>
      <c r="B185" s="1">
        <v>43941.695555555554</v>
      </c>
      <c r="C185" s="2" t="s">
        <v>17</v>
      </c>
      <c r="D185" s="2"/>
      <c r="E185">
        <v>100</v>
      </c>
      <c r="F185">
        <v>152</v>
      </c>
      <c r="G185" s="2" t="s">
        <v>27</v>
      </c>
      <c r="H185" s="1">
        <v>43941.69556197917</v>
      </c>
      <c r="I185" s="2"/>
      <c r="J185">
        <v>28.543594360351562</v>
      </c>
      <c r="K185">
        <v>-81.373802185058594</v>
      </c>
      <c r="L185" s="2" t="s">
        <v>29</v>
      </c>
      <c r="M185" s="2" t="s">
        <v>30</v>
      </c>
      <c r="N185" s="2" t="s">
        <v>43</v>
      </c>
      <c r="O185" s="2" t="s">
        <v>100</v>
      </c>
      <c r="P185" s="2" t="s">
        <v>277</v>
      </c>
      <c r="Q185" s="2" t="s">
        <v>109</v>
      </c>
      <c r="R185" s="2" t="s">
        <v>62</v>
      </c>
      <c r="S185" s="2" t="s">
        <v>254</v>
      </c>
      <c r="T185" s="2" t="s">
        <v>318</v>
      </c>
      <c r="U185" s="2" t="s">
        <v>320</v>
      </c>
      <c r="V185" s="2" t="s">
        <v>48</v>
      </c>
      <c r="W185" s="4">
        <f t="shared" si="9"/>
        <v>4</v>
      </c>
      <c r="X185" s="2" t="s">
        <v>48</v>
      </c>
      <c r="Y185" s="4">
        <f t="shared" si="10"/>
        <v>4</v>
      </c>
      <c r="Z185" s="5">
        <f t="shared" si="11"/>
        <v>4</v>
      </c>
      <c r="AA185" s="2" t="s">
        <v>76</v>
      </c>
      <c r="AB185" s="6">
        <f>INDEX('Reference sheet'!$B$1:$B$5,MATCH('Cleaned data'!AA185,'Reference sheet'!$A$1:$A$5,0))</f>
        <v>2</v>
      </c>
      <c r="AC185" s="2" t="s">
        <v>37</v>
      </c>
      <c r="AD185" s="6">
        <f>INDEX('Reference sheet'!$B$1:$B$5,MATCH('Cleaned data'!AC185,'Reference sheet'!$A$1:$A$5,0))</f>
        <v>1</v>
      </c>
      <c r="AE185" s="2" t="s">
        <v>38</v>
      </c>
      <c r="AF185" s="6">
        <f>INDEX('Reference sheet'!$B$1:$B$5,MATCH('Cleaned data'!AE185,'Reference sheet'!$A$1:$A$5,0))</f>
        <v>3</v>
      </c>
      <c r="AG185" s="2" t="s">
        <v>69</v>
      </c>
      <c r="AH185" s="2" t="s">
        <v>40</v>
      </c>
      <c r="AI185" s="2" t="s">
        <v>57</v>
      </c>
      <c r="AJ185" s="2" t="s">
        <v>28</v>
      </c>
      <c r="AK185" s="2" t="s">
        <v>70</v>
      </c>
    </row>
    <row r="186" spans="1:37" ht="16" x14ac:dyDescent="0.2">
      <c r="A186" s="1">
        <v>43941.693842592591</v>
      </c>
      <c r="B186" s="1">
        <v>43941.695636574077</v>
      </c>
      <c r="C186" s="2" t="s">
        <v>17</v>
      </c>
      <c r="D186" s="2"/>
      <c r="E186">
        <v>100</v>
      </c>
      <c r="F186">
        <v>154</v>
      </c>
      <c r="G186" s="2" t="s">
        <v>27</v>
      </c>
      <c r="H186" s="1">
        <v>43941.695644571759</v>
      </c>
      <c r="I186" s="2"/>
      <c r="J186">
        <v>35.15179443359375</v>
      </c>
      <c r="K186">
        <v>-106.57890319824219</v>
      </c>
      <c r="L186" s="2" t="s">
        <v>29</v>
      </c>
      <c r="M186" s="2" t="s">
        <v>30</v>
      </c>
      <c r="N186" s="2" t="s">
        <v>43</v>
      </c>
      <c r="O186" s="2" t="s">
        <v>61</v>
      </c>
      <c r="P186" s="2" t="s">
        <v>86</v>
      </c>
      <c r="Q186" s="2" t="s">
        <v>118</v>
      </c>
      <c r="R186" s="2" t="s">
        <v>62</v>
      </c>
      <c r="S186" s="2" t="s">
        <v>254</v>
      </c>
      <c r="T186" s="2" t="s">
        <v>318</v>
      </c>
      <c r="U186" s="2" t="s">
        <v>320</v>
      </c>
      <c r="V186" s="2" t="s">
        <v>47</v>
      </c>
      <c r="W186" s="4">
        <f t="shared" si="9"/>
        <v>5</v>
      </c>
      <c r="X186" s="2" t="s">
        <v>47</v>
      </c>
      <c r="Y186" s="4">
        <f t="shared" si="10"/>
        <v>5</v>
      </c>
      <c r="Z186" s="5">
        <f t="shared" si="11"/>
        <v>5</v>
      </c>
      <c r="AA186" s="2" t="s">
        <v>76</v>
      </c>
      <c r="AB186" s="6">
        <f>INDEX('Reference sheet'!$B$1:$B$5,MATCH('Cleaned data'!AA186,'Reference sheet'!$A$1:$A$5,0))</f>
        <v>2</v>
      </c>
      <c r="AC186" s="2" t="s">
        <v>37</v>
      </c>
      <c r="AD186" s="6">
        <f>INDEX('Reference sheet'!$B$1:$B$5,MATCH('Cleaned data'!AC186,'Reference sheet'!$A$1:$A$5,0))</f>
        <v>1</v>
      </c>
      <c r="AE186" s="2" t="s">
        <v>38</v>
      </c>
      <c r="AF186" s="6">
        <f>INDEX('Reference sheet'!$B$1:$B$5,MATCH('Cleaned data'!AE186,'Reference sheet'!$A$1:$A$5,0))</f>
        <v>3</v>
      </c>
      <c r="AG186" s="2" t="s">
        <v>113</v>
      </c>
      <c r="AH186" s="2" t="s">
        <v>56</v>
      </c>
      <c r="AI186" s="2" t="s">
        <v>51</v>
      </c>
      <c r="AJ186" s="2" t="s">
        <v>28</v>
      </c>
      <c r="AK186" s="2" t="s">
        <v>81</v>
      </c>
    </row>
    <row r="187" spans="1:37" ht="16" x14ac:dyDescent="0.2">
      <c r="A187" s="1">
        <v>43941.694988425923</v>
      </c>
      <c r="B187" s="1">
        <v>43941.695659722223</v>
      </c>
      <c r="C187" s="2" t="s">
        <v>17</v>
      </c>
      <c r="D187" s="2"/>
      <c r="E187">
        <v>100</v>
      </c>
      <c r="F187">
        <v>57</v>
      </c>
      <c r="G187" s="2" t="s">
        <v>27</v>
      </c>
      <c r="H187" s="1">
        <v>43941.695669351851</v>
      </c>
      <c r="I187" s="2"/>
      <c r="J187">
        <v>41.685302734375</v>
      </c>
      <c r="K187">
        <v>-86.232902526855469</v>
      </c>
      <c r="L187" s="2" t="s">
        <v>29</v>
      </c>
      <c r="M187" s="2" t="s">
        <v>30</v>
      </c>
      <c r="N187" s="2" t="s">
        <v>43</v>
      </c>
      <c r="O187" s="2" t="s">
        <v>61</v>
      </c>
      <c r="P187" s="2" t="s">
        <v>33</v>
      </c>
      <c r="Q187" s="2" t="s">
        <v>55</v>
      </c>
      <c r="R187" s="2" t="s">
        <v>62</v>
      </c>
      <c r="S187" s="2" t="s">
        <v>254</v>
      </c>
      <c r="T187" s="2" t="s">
        <v>318</v>
      </c>
      <c r="U187" s="2" t="s">
        <v>320</v>
      </c>
      <c r="V187" s="2" t="s">
        <v>47</v>
      </c>
      <c r="W187" s="4">
        <f t="shared" si="9"/>
        <v>5</v>
      </c>
      <c r="X187" s="2" t="s">
        <v>47</v>
      </c>
      <c r="Y187" s="4">
        <f t="shared" si="10"/>
        <v>5</v>
      </c>
      <c r="Z187" s="5">
        <f t="shared" si="11"/>
        <v>5</v>
      </c>
      <c r="AA187" s="2" t="s">
        <v>76</v>
      </c>
      <c r="AB187" s="6">
        <f>INDEX('Reference sheet'!$B$1:$B$5,MATCH('Cleaned data'!AA187,'Reference sheet'!$A$1:$A$5,0))</f>
        <v>2</v>
      </c>
      <c r="AC187" s="2" t="s">
        <v>76</v>
      </c>
      <c r="AD187" s="6">
        <f>INDEX('Reference sheet'!$B$1:$B$5,MATCH('Cleaned data'!AC187,'Reference sheet'!$A$1:$A$5,0))</f>
        <v>2</v>
      </c>
      <c r="AE187" s="2" t="s">
        <v>49</v>
      </c>
      <c r="AF187" s="6">
        <f>INDEX('Reference sheet'!$B$1:$B$5,MATCH('Cleaned data'!AE187,'Reference sheet'!$A$1:$A$5,0))</f>
        <v>4</v>
      </c>
      <c r="AG187" s="2" t="s">
        <v>50</v>
      </c>
      <c r="AH187" s="2" t="s">
        <v>40</v>
      </c>
      <c r="AI187" s="2" t="s">
        <v>41</v>
      </c>
      <c r="AJ187" s="2" t="s">
        <v>28</v>
      </c>
      <c r="AK187" s="2" t="s">
        <v>52</v>
      </c>
    </row>
    <row r="188" spans="1:37" ht="16" x14ac:dyDescent="0.2">
      <c r="A188" s="1">
        <v>43941.6955787037</v>
      </c>
      <c r="B188" s="1">
        <v>43941.696527777778</v>
      </c>
      <c r="C188" s="2" t="s">
        <v>17</v>
      </c>
      <c r="D188" s="2"/>
      <c r="E188">
        <v>100</v>
      </c>
      <c r="F188">
        <v>81</v>
      </c>
      <c r="G188" s="2" t="s">
        <v>27</v>
      </c>
      <c r="H188" s="1">
        <v>43941.696533576389</v>
      </c>
      <c r="I188" s="2"/>
      <c r="J188">
        <v>38.34320068359375</v>
      </c>
      <c r="K188">
        <v>-0.4806976318359375</v>
      </c>
      <c r="L188" s="2" t="s">
        <v>29</v>
      </c>
      <c r="M188" s="2" t="s">
        <v>30</v>
      </c>
      <c r="N188" s="2" t="s">
        <v>43</v>
      </c>
      <c r="O188" s="2" t="s">
        <v>61</v>
      </c>
      <c r="P188" s="2" t="s">
        <v>66</v>
      </c>
      <c r="Q188" s="2" t="s">
        <v>67</v>
      </c>
      <c r="R188" s="2" t="s">
        <v>62</v>
      </c>
      <c r="S188" s="2" t="s">
        <v>254</v>
      </c>
      <c r="T188" s="2" t="s">
        <v>318</v>
      </c>
      <c r="U188" s="2" t="s">
        <v>320</v>
      </c>
      <c r="V188" s="2" t="s">
        <v>47</v>
      </c>
      <c r="W188" s="4">
        <f t="shared" si="9"/>
        <v>5</v>
      </c>
      <c r="X188" s="2" t="s">
        <v>47</v>
      </c>
      <c r="Y188" s="4">
        <f t="shared" si="10"/>
        <v>5</v>
      </c>
      <c r="Z188" s="5">
        <f t="shared" si="11"/>
        <v>5</v>
      </c>
      <c r="AA188" s="2" t="s">
        <v>37</v>
      </c>
      <c r="AB188" s="6">
        <f>INDEX('Reference sheet'!$B$1:$B$5,MATCH('Cleaned data'!AA188,'Reference sheet'!$A$1:$A$5,0))</f>
        <v>1</v>
      </c>
      <c r="AC188" s="2" t="s">
        <v>37</v>
      </c>
      <c r="AD188" s="6">
        <f>INDEX('Reference sheet'!$B$1:$B$5,MATCH('Cleaned data'!AC188,'Reference sheet'!$A$1:$A$5,0))</f>
        <v>1</v>
      </c>
      <c r="AE188" s="2" t="s">
        <v>63</v>
      </c>
      <c r="AF188" s="6">
        <f>INDEX('Reference sheet'!$B$1:$B$5,MATCH('Cleaned data'!AE188,'Reference sheet'!$A$1:$A$5,0))</f>
        <v>5</v>
      </c>
      <c r="AG188" s="2" t="s">
        <v>50</v>
      </c>
      <c r="AH188" s="2" t="s">
        <v>56</v>
      </c>
      <c r="AI188" s="2" t="s">
        <v>57</v>
      </c>
      <c r="AJ188" s="2" t="s">
        <v>28</v>
      </c>
      <c r="AK188" s="2" t="s">
        <v>77</v>
      </c>
    </row>
    <row r="189" spans="1:37" ht="16" x14ac:dyDescent="0.2">
      <c r="A189" s="1">
        <v>43941.695729166669</v>
      </c>
      <c r="B189" s="1">
        <v>43941.697141203702</v>
      </c>
      <c r="C189" s="2" t="s">
        <v>17</v>
      </c>
      <c r="D189" s="2"/>
      <c r="E189">
        <v>100</v>
      </c>
      <c r="F189">
        <v>122</v>
      </c>
      <c r="G189" s="2" t="s">
        <v>27</v>
      </c>
      <c r="H189" s="1">
        <v>43941.697155879629</v>
      </c>
      <c r="I189" s="2"/>
      <c r="J189">
        <v>39.91949462890625</v>
      </c>
      <c r="K189">
        <v>-75.156501770019531</v>
      </c>
      <c r="L189" s="2" t="s">
        <v>29</v>
      </c>
      <c r="M189" s="2" t="s">
        <v>30</v>
      </c>
      <c r="N189" s="2" t="s">
        <v>43</v>
      </c>
      <c r="O189" s="2" t="s">
        <v>78</v>
      </c>
      <c r="P189" s="2" t="s">
        <v>33</v>
      </c>
      <c r="Q189" s="2" t="s">
        <v>34</v>
      </c>
      <c r="R189" s="2" t="s">
        <v>62</v>
      </c>
      <c r="S189" s="2" t="s">
        <v>254</v>
      </c>
      <c r="T189" s="2" t="s">
        <v>318</v>
      </c>
      <c r="U189" s="2" t="s">
        <v>320</v>
      </c>
      <c r="V189" s="2" t="s">
        <v>75</v>
      </c>
      <c r="W189" s="4">
        <f t="shared" si="9"/>
        <v>6</v>
      </c>
      <c r="X189" s="2" t="s">
        <v>158</v>
      </c>
      <c r="Y189" s="4">
        <f t="shared" si="10"/>
        <v>7</v>
      </c>
      <c r="Z189" s="5">
        <f t="shared" si="11"/>
        <v>6.5</v>
      </c>
      <c r="AA189" s="2" t="s">
        <v>63</v>
      </c>
      <c r="AB189" s="6">
        <f>INDEX('Reference sheet'!$B$1:$B$5,MATCH('Cleaned data'!AA189,'Reference sheet'!$A$1:$A$5,0))</f>
        <v>5</v>
      </c>
      <c r="AC189" s="2" t="s">
        <v>63</v>
      </c>
      <c r="AD189" s="6">
        <f>INDEX('Reference sheet'!$B$1:$B$5,MATCH('Cleaned data'!AC189,'Reference sheet'!$A$1:$A$5,0))</f>
        <v>5</v>
      </c>
      <c r="AE189" s="2" t="s">
        <v>63</v>
      </c>
      <c r="AF189" s="6">
        <f>INDEX('Reference sheet'!$B$1:$B$5,MATCH('Cleaned data'!AE189,'Reference sheet'!$A$1:$A$5,0))</f>
        <v>5</v>
      </c>
      <c r="AG189" s="2" t="s">
        <v>69</v>
      </c>
      <c r="AH189" s="2" t="s">
        <v>40</v>
      </c>
      <c r="AI189" s="2" t="s">
        <v>41</v>
      </c>
      <c r="AJ189" s="2" t="s">
        <v>28</v>
      </c>
      <c r="AK189" s="2" t="s">
        <v>42</v>
      </c>
    </row>
    <row r="190" spans="1:37" ht="16" x14ac:dyDescent="0.2">
      <c r="A190" s="1">
        <v>43941.69599537037</v>
      </c>
      <c r="B190" s="1">
        <v>43941.697187500002</v>
      </c>
      <c r="C190" s="2" t="s">
        <v>17</v>
      </c>
      <c r="D190" s="2"/>
      <c r="E190">
        <v>100</v>
      </c>
      <c r="F190">
        <v>103</v>
      </c>
      <c r="G190" s="2" t="s">
        <v>27</v>
      </c>
      <c r="H190" s="1">
        <v>43941.697194479166</v>
      </c>
      <c r="I190" s="2"/>
      <c r="J190">
        <v>51.951004028320312</v>
      </c>
      <c r="K190">
        <v>7.61810302734375</v>
      </c>
      <c r="L190" s="2" t="s">
        <v>29</v>
      </c>
      <c r="M190" s="2" t="s">
        <v>30</v>
      </c>
      <c r="N190" s="2" t="s">
        <v>43</v>
      </c>
      <c r="O190" s="2" t="s">
        <v>61</v>
      </c>
      <c r="P190" s="2" t="s">
        <v>33</v>
      </c>
      <c r="Q190" s="2" t="s">
        <v>74</v>
      </c>
      <c r="R190" s="2" t="s">
        <v>62</v>
      </c>
      <c r="S190" s="2" t="s">
        <v>254</v>
      </c>
      <c r="T190" s="2" t="s">
        <v>318</v>
      </c>
      <c r="U190" s="2" t="s">
        <v>320</v>
      </c>
      <c r="V190" s="2" t="s">
        <v>80</v>
      </c>
      <c r="W190" s="4">
        <f t="shared" si="9"/>
        <v>2</v>
      </c>
      <c r="X190" s="2" t="s">
        <v>80</v>
      </c>
      <c r="Y190" s="4">
        <f t="shared" si="10"/>
        <v>2</v>
      </c>
      <c r="Z190" s="5">
        <f t="shared" si="11"/>
        <v>2</v>
      </c>
      <c r="AA190" s="2" t="s">
        <v>37</v>
      </c>
      <c r="AB190" s="6">
        <f>INDEX('Reference sheet'!$B$1:$B$5,MATCH('Cleaned data'!AA190,'Reference sheet'!$A$1:$A$5,0))</f>
        <v>1</v>
      </c>
      <c r="AC190" s="2" t="s">
        <v>38</v>
      </c>
      <c r="AD190" s="6">
        <f>INDEX('Reference sheet'!$B$1:$B$5,MATCH('Cleaned data'!AC190,'Reference sheet'!$A$1:$A$5,0))</f>
        <v>3</v>
      </c>
      <c r="AE190" s="2" t="s">
        <v>38</v>
      </c>
      <c r="AF190" s="6">
        <f>INDEX('Reference sheet'!$B$1:$B$5,MATCH('Cleaned data'!AE190,'Reference sheet'!$A$1:$A$5,0))</f>
        <v>3</v>
      </c>
      <c r="AG190" s="2" t="s">
        <v>39</v>
      </c>
      <c r="AH190" s="2" t="s">
        <v>40</v>
      </c>
      <c r="AI190" s="2" t="s">
        <v>57</v>
      </c>
      <c r="AJ190" s="2" t="s">
        <v>28</v>
      </c>
      <c r="AK190" s="2" t="s">
        <v>77</v>
      </c>
    </row>
    <row r="191" spans="1:37" ht="16" x14ac:dyDescent="0.2">
      <c r="A191" s="1">
        <v>43941.696562500001</v>
      </c>
      <c r="B191" s="1">
        <v>43941.697534722225</v>
      </c>
      <c r="C191" s="2" t="s">
        <v>17</v>
      </c>
      <c r="D191" s="2"/>
      <c r="E191">
        <v>100</v>
      </c>
      <c r="F191">
        <v>83</v>
      </c>
      <c r="G191" s="2" t="s">
        <v>27</v>
      </c>
      <c r="H191" s="1">
        <v>43941.697538194443</v>
      </c>
      <c r="I191" s="2"/>
      <c r="J191">
        <v>34.748703002929688</v>
      </c>
      <c r="K191">
        <v>-80.759498596191406</v>
      </c>
      <c r="L191" s="2" t="s">
        <v>29</v>
      </c>
      <c r="M191" s="2" t="s">
        <v>30</v>
      </c>
      <c r="N191" s="2" t="s">
        <v>43</v>
      </c>
      <c r="O191" s="2" t="s">
        <v>185</v>
      </c>
      <c r="P191" s="2" t="s">
        <v>66</v>
      </c>
      <c r="Q191" s="2" t="s">
        <v>67</v>
      </c>
      <c r="R191" s="2" t="s">
        <v>62</v>
      </c>
      <c r="S191" s="2" t="s">
        <v>254</v>
      </c>
      <c r="T191" s="2" t="s">
        <v>318</v>
      </c>
      <c r="U191" s="2" t="s">
        <v>320</v>
      </c>
      <c r="V191" s="2" t="s">
        <v>36</v>
      </c>
      <c r="W191" s="4">
        <f t="shared" si="9"/>
        <v>1</v>
      </c>
      <c r="X191" s="2" t="s">
        <v>36</v>
      </c>
      <c r="Y191" s="4">
        <f t="shared" si="10"/>
        <v>1</v>
      </c>
      <c r="Z191" s="5">
        <f t="shared" si="11"/>
        <v>1</v>
      </c>
      <c r="AA191" s="2" t="s">
        <v>37</v>
      </c>
      <c r="AB191" s="6">
        <f>INDEX('Reference sheet'!$B$1:$B$5,MATCH('Cleaned data'!AA191,'Reference sheet'!$A$1:$A$5,0))</f>
        <v>1</v>
      </c>
      <c r="AC191" s="2" t="s">
        <v>37</v>
      </c>
      <c r="AD191" s="6">
        <f>INDEX('Reference sheet'!$B$1:$B$5,MATCH('Cleaned data'!AC191,'Reference sheet'!$A$1:$A$5,0))</f>
        <v>1</v>
      </c>
      <c r="AE191" s="2" t="s">
        <v>63</v>
      </c>
      <c r="AF191" s="6">
        <f>INDEX('Reference sheet'!$B$1:$B$5,MATCH('Cleaned data'!AE191,'Reference sheet'!$A$1:$A$5,0))</f>
        <v>5</v>
      </c>
      <c r="AG191" s="2" t="s">
        <v>50</v>
      </c>
      <c r="AH191" s="2" t="s">
        <v>56</v>
      </c>
      <c r="AI191" s="2" t="s">
        <v>51</v>
      </c>
      <c r="AJ191" s="2" t="s">
        <v>28</v>
      </c>
      <c r="AK191" s="2" t="s">
        <v>58</v>
      </c>
    </row>
    <row r="192" spans="1:37" ht="16" x14ac:dyDescent="0.2">
      <c r="A192" s="1">
        <v>43941.696770833332</v>
      </c>
      <c r="B192" s="1">
        <v>43941.697905092595</v>
      </c>
      <c r="C192" s="2" t="s">
        <v>17</v>
      </c>
      <c r="D192" s="2"/>
      <c r="E192">
        <v>100</v>
      </c>
      <c r="F192">
        <v>97</v>
      </c>
      <c r="G192" s="2" t="s">
        <v>27</v>
      </c>
      <c r="H192" s="1">
        <v>43941.697911365743</v>
      </c>
      <c r="I192" s="2"/>
      <c r="J192">
        <v>39.907196044921875</v>
      </c>
      <c r="K192">
        <v>-82.755302429199219</v>
      </c>
      <c r="L192" s="2" t="s">
        <v>29</v>
      </c>
      <c r="M192" s="2" t="s">
        <v>30</v>
      </c>
      <c r="N192" s="2" t="s">
        <v>43</v>
      </c>
      <c r="O192" s="2" t="s">
        <v>61</v>
      </c>
      <c r="P192" s="2" t="s">
        <v>66</v>
      </c>
      <c r="Q192" s="2" t="s">
        <v>34</v>
      </c>
      <c r="R192" s="2" t="s">
        <v>62</v>
      </c>
      <c r="S192" s="2" t="s">
        <v>254</v>
      </c>
      <c r="T192" s="2" t="s">
        <v>318</v>
      </c>
      <c r="U192" s="2" t="s">
        <v>320</v>
      </c>
      <c r="V192" s="2" t="s">
        <v>47</v>
      </c>
      <c r="W192" s="4">
        <f t="shared" si="9"/>
        <v>5</v>
      </c>
      <c r="X192" s="2" t="s">
        <v>75</v>
      </c>
      <c r="Y192" s="4">
        <f t="shared" si="10"/>
        <v>6</v>
      </c>
      <c r="Z192" s="5">
        <f t="shared" si="11"/>
        <v>5.5</v>
      </c>
      <c r="AA192" s="2" t="s">
        <v>37</v>
      </c>
      <c r="AB192" s="6">
        <f>INDEX('Reference sheet'!$B$1:$B$5,MATCH('Cleaned data'!AA192,'Reference sheet'!$A$1:$A$5,0))</f>
        <v>1</v>
      </c>
      <c r="AC192" s="2" t="s">
        <v>37</v>
      </c>
      <c r="AD192" s="6">
        <f>INDEX('Reference sheet'!$B$1:$B$5,MATCH('Cleaned data'!AC192,'Reference sheet'!$A$1:$A$5,0))</f>
        <v>1</v>
      </c>
      <c r="AE192" s="2" t="s">
        <v>76</v>
      </c>
      <c r="AF192" s="6">
        <f>INDEX('Reference sheet'!$B$1:$B$5,MATCH('Cleaned data'!AE192,'Reference sheet'!$A$1:$A$5,0))</f>
        <v>2</v>
      </c>
      <c r="AG192" s="2" t="s">
        <v>113</v>
      </c>
      <c r="AH192" s="2" t="s">
        <v>56</v>
      </c>
      <c r="AI192" s="2" t="s">
        <v>41</v>
      </c>
      <c r="AJ192" s="2" t="s">
        <v>28</v>
      </c>
      <c r="AK192" s="2" t="s">
        <v>58</v>
      </c>
    </row>
    <row r="193" spans="1:37" ht="16" x14ac:dyDescent="0.2">
      <c r="A193" s="1">
        <v>43941.697199074071</v>
      </c>
      <c r="B193" s="1">
        <v>43941.698136574072</v>
      </c>
      <c r="C193" s="2" t="s">
        <v>17</v>
      </c>
      <c r="D193" s="2"/>
      <c r="E193">
        <v>100</v>
      </c>
      <c r="F193">
        <v>80</v>
      </c>
      <c r="G193" s="2" t="s">
        <v>27</v>
      </c>
      <c r="H193" s="1">
        <v>43941.698140057873</v>
      </c>
      <c r="I193" s="2"/>
      <c r="J193">
        <v>51.555404663085938</v>
      </c>
      <c r="K193">
        <v>0.6466064453125</v>
      </c>
      <c r="L193" s="2" t="s">
        <v>29</v>
      </c>
      <c r="M193" s="2" t="s">
        <v>30</v>
      </c>
      <c r="N193" s="2" t="s">
        <v>43</v>
      </c>
      <c r="O193" s="2" t="s">
        <v>61</v>
      </c>
      <c r="P193" s="2" t="s">
        <v>33</v>
      </c>
      <c r="Q193" s="2" t="s">
        <v>46</v>
      </c>
      <c r="R193" s="2" t="s">
        <v>62</v>
      </c>
      <c r="S193" s="2" t="s">
        <v>254</v>
      </c>
      <c r="T193" s="2" t="s">
        <v>318</v>
      </c>
      <c r="U193" s="2" t="s">
        <v>320</v>
      </c>
      <c r="V193" s="2" t="s">
        <v>158</v>
      </c>
      <c r="W193" s="4">
        <f t="shared" si="9"/>
        <v>7</v>
      </c>
      <c r="X193" s="2" t="s">
        <v>158</v>
      </c>
      <c r="Y193" s="4">
        <f t="shared" si="10"/>
        <v>7</v>
      </c>
      <c r="Z193" s="5">
        <f t="shared" si="11"/>
        <v>7</v>
      </c>
      <c r="AA193" s="2" t="s">
        <v>76</v>
      </c>
      <c r="AB193" s="6">
        <f>INDEX('Reference sheet'!$B$1:$B$5,MATCH('Cleaned data'!AA193,'Reference sheet'!$A$1:$A$5,0))</f>
        <v>2</v>
      </c>
      <c r="AC193" s="2" t="s">
        <v>76</v>
      </c>
      <c r="AD193" s="6">
        <f>INDEX('Reference sheet'!$B$1:$B$5,MATCH('Cleaned data'!AC193,'Reference sheet'!$A$1:$A$5,0))</f>
        <v>2</v>
      </c>
      <c r="AE193" s="2" t="s">
        <v>49</v>
      </c>
      <c r="AF193" s="6">
        <f>INDEX('Reference sheet'!$B$1:$B$5,MATCH('Cleaned data'!AE193,'Reference sheet'!$A$1:$A$5,0))</f>
        <v>4</v>
      </c>
      <c r="AG193" s="2" t="s">
        <v>50</v>
      </c>
      <c r="AH193" s="2" t="s">
        <v>56</v>
      </c>
      <c r="AI193" s="2" t="s">
        <v>51</v>
      </c>
      <c r="AJ193" s="2" t="s">
        <v>28</v>
      </c>
      <c r="AK193" s="2" t="s">
        <v>52</v>
      </c>
    </row>
    <row r="194" spans="1:37" ht="16" x14ac:dyDescent="0.2">
      <c r="A194" s="1">
        <v>43941.697083333333</v>
      </c>
      <c r="B194" s="1">
        <v>43941.698483796295</v>
      </c>
      <c r="C194" s="2" t="s">
        <v>17</v>
      </c>
      <c r="D194" s="2"/>
      <c r="E194">
        <v>100</v>
      </c>
      <c r="F194">
        <v>120</v>
      </c>
      <c r="G194" s="2" t="s">
        <v>27</v>
      </c>
      <c r="H194" s="1">
        <v>43941.698490451388</v>
      </c>
      <c r="I194" s="2"/>
      <c r="J194">
        <v>32.560699462890625</v>
      </c>
      <c r="K194">
        <v>-84.8572998046875</v>
      </c>
      <c r="L194" s="2" t="s">
        <v>29</v>
      </c>
      <c r="M194" s="2" t="s">
        <v>30</v>
      </c>
      <c r="N194" s="2" t="s">
        <v>43</v>
      </c>
      <c r="O194" s="2" t="s">
        <v>61</v>
      </c>
      <c r="P194" s="2" t="s">
        <v>33</v>
      </c>
      <c r="Q194" s="2" t="s">
        <v>74</v>
      </c>
      <c r="R194" s="2" t="s">
        <v>62</v>
      </c>
      <c r="S194" s="2" t="s">
        <v>254</v>
      </c>
      <c r="T194" s="2" t="s">
        <v>318</v>
      </c>
      <c r="U194" s="2" t="s">
        <v>320</v>
      </c>
      <c r="V194" s="2" t="s">
        <v>75</v>
      </c>
      <c r="W194" s="4">
        <f t="shared" si="9"/>
        <v>6</v>
      </c>
      <c r="X194" s="2" t="s">
        <v>75</v>
      </c>
      <c r="Y194" s="4">
        <f t="shared" si="10"/>
        <v>6</v>
      </c>
      <c r="Z194" s="5">
        <f t="shared" si="11"/>
        <v>6</v>
      </c>
      <c r="AA194" s="2" t="s">
        <v>49</v>
      </c>
      <c r="AB194" s="6">
        <f>INDEX('Reference sheet'!$B$1:$B$5,MATCH('Cleaned data'!AA194,'Reference sheet'!$A$1:$A$5,0))</f>
        <v>4</v>
      </c>
      <c r="AC194" s="2" t="s">
        <v>49</v>
      </c>
      <c r="AD194" s="6">
        <f>INDEX('Reference sheet'!$B$1:$B$5,MATCH('Cleaned data'!AC194,'Reference sheet'!$A$1:$A$5,0))</f>
        <v>4</v>
      </c>
      <c r="AE194" s="2" t="s">
        <v>49</v>
      </c>
      <c r="AF194" s="6">
        <f>INDEX('Reference sheet'!$B$1:$B$5,MATCH('Cleaned data'!AE194,'Reference sheet'!$A$1:$A$5,0))</f>
        <v>4</v>
      </c>
      <c r="AG194" s="2" t="s">
        <v>98</v>
      </c>
      <c r="AH194" s="2" t="s">
        <v>40</v>
      </c>
      <c r="AI194" s="2" t="s">
        <v>57</v>
      </c>
      <c r="AJ194" s="2" t="s">
        <v>28</v>
      </c>
      <c r="AK194" s="2" t="s">
        <v>58</v>
      </c>
    </row>
    <row r="195" spans="1:37" ht="16" x14ac:dyDescent="0.2">
      <c r="A195" s="1">
        <v>43941.698078703703</v>
      </c>
      <c r="B195" s="1">
        <v>43941.699120370373</v>
      </c>
      <c r="C195" s="2" t="s">
        <v>17</v>
      </c>
      <c r="D195" s="2"/>
      <c r="E195">
        <v>100</v>
      </c>
      <c r="F195">
        <v>89</v>
      </c>
      <c r="G195" s="2" t="s">
        <v>27</v>
      </c>
      <c r="H195" s="1">
        <v>43941.699127731481</v>
      </c>
      <c r="I195" s="2"/>
      <c r="J195">
        <v>42.968505859375</v>
      </c>
      <c r="K195">
        <v>-78.749198913574219</v>
      </c>
      <c r="L195" s="2" t="s">
        <v>29</v>
      </c>
      <c r="M195" s="2" t="s">
        <v>30</v>
      </c>
      <c r="N195" s="2" t="s">
        <v>278</v>
      </c>
      <c r="O195" s="2" t="s">
        <v>279</v>
      </c>
      <c r="P195" s="2" t="s">
        <v>33</v>
      </c>
      <c r="Q195" s="2" t="s">
        <v>280</v>
      </c>
      <c r="R195" s="2" t="s">
        <v>62</v>
      </c>
      <c r="S195" s="2" t="s">
        <v>254</v>
      </c>
      <c r="T195" s="2" t="s">
        <v>318</v>
      </c>
      <c r="U195" s="2" t="s">
        <v>320</v>
      </c>
      <c r="V195" s="2" t="s">
        <v>47</v>
      </c>
      <c r="W195" s="4">
        <f t="shared" si="9"/>
        <v>5</v>
      </c>
      <c r="X195" s="2" t="s">
        <v>47</v>
      </c>
      <c r="Y195" s="4">
        <f t="shared" si="10"/>
        <v>5</v>
      </c>
      <c r="Z195" s="5">
        <f t="shared" si="11"/>
        <v>5</v>
      </c>
      <c r="AA195" s="2" t="s">
        <v>37</v>
      </c>
      <c r="AB195" s="6">
        <f>INDEX('Reference sheet'!$B$1:$B$5,MATCH('Cleaned data'!AA195,'Reference sheet'!$A$1:$A$5,0))</f>
        <v>1</v>
      </c>
      <c r="AC195" s="2" t="s">
        <v>37</v>
      </c>
      <c r="AD195" s="6">
        <f>INDEX('Reference sheet'!$B$1:$B$5,MATCH('Cleaned data'!AC195,'Reference sheet'!$A$1:$A$5,0))</f>
        <v>1</v>
      </c>
      <c r="AE195" s="2" t="s">
        <v>38</v>
      </c>
      <c r="AF195" s="6">
        <f>INDEX('Reference sheet'!$B$1:$B$5,MATCH('Cleaned data'!AE195,'Reference sheet'!$A$1:$A$5,0))</f>
        <v>3</v>
      </c>
      <c r="AG195" s="2" t="s">
        <v>39</v>
      </c>
      <c r="AH195" s="2" t="s">
        <v>56</v>
      </c>
      <c r="AI195" s="2" t="s">
        <v>51</v>
      </c>
      <c r="AJ195" s="2" t="s">
        <v>28</v>
      </c>
      <c r="AK195" s="2" t="s">
        <v>70</v>
      </c>
    </row>
    <row r="196" spans="1:37" ht="16" x14ac:dyDescent="0.2">
      <c r="A196" s="1">
        <v>43941.698969907404</v>
      </c>
      <c r="B196" s="1">
        <v>43941.700011574074</v>
      </c>
      <c r="C196" s="2" t="s">
        <v>17</v>
      </c>
      <c r="D196" s="2"/>
      <c r="E196">
        <v>100</v>
      </c>
      <c r="F196">
        <v>89</v>
      </c>
      <c r="G196" s="2" t="s">
        <v>27</v>
      </c>
      <c r="H196" s="1">
        <v>43941.700019930555</v>
      </c>
      <c r="I196" s="2"/>
      <c r="J196">
        <v>41.38470458984375</v>
      </c>
      <c r="K196">
        <v>-81.798202514648438</v>
      </c>
      <c r="L196" s="2" t="s">
        <v>29</v>
      </c>
      <c r="M196" s="2" t="s">
        <v>30</v>
      </c>
      <c r="N196" s="2" t="s">
        <v>136</v>
      </c>
      <c r="O196" s="2" t="s">
        <v>65</v>
      </c>
      <c r="P196" s="2" t="s">
        <v>137</v>
      </c>
      <c r="Q196" s="2" t="s">
        <v>141</v>
      </c>
      <c r="R196" s="2" t="s">
        <v>62</v>
      </c>
      <c r="S196" s="2" t="s">
        <v>254</v>
      </c>
      <c r="T196" s="2" t="s">
        <v>318</v>
      </c>
      <c r="U196" s="2" t="s">
        <v>320</v>
      </c>
      <c r="V196" s="2" t="s">
        <v>68</v>
      </c>
      <c r="W196" s="4">
        <f t="shared" si="9"/>
        <v>3</v>
      </c>
      <c r="X196" s="2" t="s">
        <v>68</v>
      </c>
      <c r="Y196" s="4">
        <f t="shared" si="10"/>
        <v>3</v>
      </c>
      <c r="Z196" s="5">
        <f t="shared" si="11"/>
        <v>3</v>
      </c>
      <c r="AA196" s="2" t="s">
        <v>49</v>
      </c>
      <c r="AB196" s="6">
        <f>INDEX('Reference sheet'!$B$1:$B$5,MATCH('Cleaned data'!AA196,'Reference sheet'!$A$1:$A$5,0))</f>
        <v>4</v>
      </c>
      <c r="AC196" s="2" t="s">
        <v>37</v>
      </c>
      <c r="AD196" s="6">
        <f>INDEX('Reference sheet'!$B$1:$B$5,MATCH('Cleaned data'!AC196,'Reference sheet'!$A$1:$A$5,0))</f>
        <v>1</v>
      </c>
      <c r="AE196" s="2" t="s">
        <v>38</v>
      </c>
      <c r="AF196" s="6">
        <f>INDEX('Reference sheet'!$B$1:$B$5,MATCH('Cleaned data'!AE196,'Reference sheet'!$A$1:$A$5,0))</f>
        <v>3</v>
      </c>
      <c r="AG196" s="2" t="s">
        <v>98</v>
      </c>
      <c r="AH196" s="2" t="s">
        <v>56</v>
      </c>
      <c r="AI196" s="2" t="s">
        <v>51</v>
      </c>
      <c r="AJ196" s="2" t="s">
        <v>28</v>
      </c>
      <c r="AK196" s="2" t="s">
        <v>58</v>
      </c>
    </row>
    <row r="197" spans="1:37" ht="16" x14ac:dyDescent="0.2">
      <c r="A197" s="1">
        <v>43941.698981481481</v>
      </c>
      <c r="B197" s="1">
        <v>43941.700127314813</v>
      </c>
      <c r="C197" s="2" t="s">
        <v>17</v>
      </c>
      <c r="D197" s="2"/>
      <c r="E197">
        <v>100</v>
      </c>
      <c r="F197">
        <v>99</v>
      </c>
      <c r="G197" s="2" t="s">
        <v>27</v>
      </c>
      <c r="H197" s="1">
        <v>43941.700136064814</v>
      </c>
      <c r="I197" s="2"/>
      <c r="J197">
        <v>39.959701538085938</v>
      </c>
      <c r="K197">
        <v>-75.199501037597656</v>
      </c>
      <c r="L197" s="2" t="s">
        <v>29</v>
      </c>
      <c r="M197" s="2" t="s">
        <v>30</v>
      </c>
      <c r="N197" s="2" t="s">
        <v>43</v>
      </c>
      <c r="O197" s="2" t="s">
        <v>78</v>
      </c>
      <c r="P197" s="2" t="s">
        <v>33</v>
      </c>
      <c r="Q197" s="2" t="s">
        <v>46</v>
      </c>
      <c r="R197" s="2" t="s">
        <v>62</v>
      </c>
      <c r="S197" s="2" t="s">
        <v>254</v>
      </c>
      <c r="T197" s="2" t="s">
        <v>318</v>
      </c>
      <c r="U197" s="2" t="s">
        <v>320</v>
      </c>
      <c r="V197" s="2" t="s">
        <v>80</v>
      </c>
      <c r="W197" s="4">
        <f t="shared" si="9"/>
        <v>2</v>
      </c>
      <c r="X197" s="2" t="s">
        <v>80</v>
      </c>
      <c r="Y197" s="4">
        <f t="shared" si="10"/>
        <v>2</v>
      </c>
      <c r="Z197" s="5">
        <f t="shared" si="11"/>
        <v>2</v>
      </c>
      <c r="AA197" s="2" t="s">
        <v>37</v>
      </c>
      <c r="AB197" s="6">
        <f>INDEX('Reference sheet'!$B$1:$B$5,MATCH('Cleaned data'!AA197,'Reference sheet'!$A$1:$A$5,0))</f>
        <v>1</v>
      </c>
      <c r="AC197" s="2" t="s">
        <v>37</v>
      </c>
      <c r="AD197" s="6">
        <f>INDEX('Reference sheet'!$B$1:$B$5,MATCH('Cleaned data'!AC197,'Reference sheet'!$A$1:$A$5,0))</f>
        <v>1</v>
      </c>
      <c r="AE197" s="2" t="s">
        <v>76</v>
      </c>
      <c r="AF197" s="6">
        <f>INDEX('Reference sheet'!$B$1:$B$5,MATCH('Cleaned data'!AE197,'Reference sheet'!$A$1:$A$5,0))</f>
        <v>2</v>
      </c>
      <c r="AG197" s="2" t="s">
        <v>69</v>
      </c>
      <c r="AH197" s="2" t="s">
        <v>56</v>
      </c>
      <c r="AI197" s="2" t="s">
        <v>41</v>
      </c>
      <c r="AJ197" s="2" t="s">
        <v>28</v>
      </c>
      <c r="AK197" s="2" t="s">
        <v>70</v>
      </c>
    </row>
    <row r="198" spans="1:37" ht="16" x14ac:dyDescent="0.2">
      <c r="A198" s="1">
        <v>43941.700185185182</v>
      </c>
      <c r="B198" s="1">
        <v>43941.700648148151</v>
      </c>
      <c r="C198" s="2" t="s">
        <v>17</v>
      </c>
      <c r="D198" s="2"/>
      <c r="E198">
        <v>100</v>
      </c>
      <c r="F198">
        <v>40</v>
      </c>
      <c r="G198" s="2" t="s">
        <v>27</v>
      </c>
      <c r="H198" s="1">
        <v>43941.700660532406</v>
      </c>
      <c r="I198" s="2"/>
      <c r="J198">
        <v>43.147903442382812</v>
      </c>
      <c r="K198">
        <v>12.109695434570312</v>
      </c>
      <c r="L198" s="2" t="s">
        <v>29</v>
      </c>
      <c r="M198" s="2" t="s">
        <v>30</v>
      </c>
      <c r="N198" s="2" t="s">
        <v>43</v>
      </c>
      <c r="O198" s="2" t="s">
        <v>78</v>
      </c>
      <c r="P198" s="2" t="s">
        <v>33</v>
      </c>
      <c r="Q198" s="2" t="s">
        <v>74</v>
      </c>
      <c r="R198" s="2" t="s">
        <v>62</v>
      </c>
      <c r="S198" s="2" t="s">
        <v>254</v>
      </c>
      <c r="T198" s="2" t="s">
        <v>318</v>
      </c>
      <c r="U198" s="2" t="s">
        <v>320</v>
      </c>
      <c r="V198" s="2" t="s">
        <v>75</v>
      </c>
      <c r="W198" s="4">
        <f t="shared" si="9"/>
        <v>6</v>
      </c>
      <c r="X198" s="2" t="s">
        <v>36</v>
      </c>
      <c r="Y198" s="4">
        <f t="shared" si="10"/>
        <v>1</v>
      </c>
      <c r="Z198" s="5">
        <f t="shared" si="11"/>
        <v>3.5</v>
      </c>
      <c r="AA198" s="2" t="s">
        <v>63</v>
      </c>
      <c r="AB198" s="6">
        <f>INDEX('Reference sheet'!$B$1:$B$5,MATCH('Cleaned data'!AA198,'Reference sheet'!$A$1:$A$5,0))</f>
        <v>5</v>
      </c>
      <c r="AC198" s="2" t="s">
        <v>37</v>
      </c>
      <c r="AD198" s="6">
        <f>INDEX('Reference sheet'!$B$1:$B$5,MATCH('Cleaned data'!AC198,'Reference sheet'!$A$1:$A$5,0))</f>
        <v>1</v>
      </c>
      <c r="AE198" s="2" t="s">
        <v>63</v>
      </c>
      <c r="AF198" s="6">
        <f>INDEX('Reference sheet'!$B$1:$B$5,MATCH('Cleaned data'!AE198,'Reference sheet'!$A$1:$A$5,0))</f>
        <v>5</v>
      </c>
      <c r="AG198" s="2" t="s">
        <v>50</v>
      </c>
      <c r="AH198" s="2" t="s">
        <v>40</v>
      </c>
      <c r="AI198" s="2" t="s">
        <v>51</v>
      </c>
      <c r="AJ198" s="2" t="s">
        <v>28</v>
      </c>
      <c r="AK198" s="2" t="s">
        <v>58</v>
      </c>
    </row>
    <row r="199" spans="1:37" ht="16" x14ac:dyDescent="0.2">
      <c r="A199" s="1">
        <v>43941.698634259257</v>
      </c>
      <c r="B199" s="1">
        <v>43941.702013888891</v>
      </c>
      <c r="C199" s="2" t="s">
        <v>17</v>
      </c>
      <c r="D199" s="2"/>
      <c r="E199">
        <v>100</v>
      </c>
      <c r="F199">
        <v>292</v>
      </c>
      <c r="G199" s="2" t="s">
        <v>27</v>
      </c>
      <c r="H199" s="1">
        <v>43941.702022384263</v>
      </c>
      <c r="I199" s="2"/>
      <c r="J199">
        <v>13.08599853515625</v>
      </c>
      <c r="K199">
        <v>80.27508544921875</v>
      </c>
      <c r="L199" s="2" t="s">
        <v>29</v>
      </c>
      <c r="M199" s="2" t="s">
        <v>30</v>
      </c>
      <c r="N199" s="2" t="s">
        <v>43</v>
      </c>
      <c r="O199" s="2" t="s">
        <v>167</v>
      </c>
      <c r="P199" s="2" t="s">
        <v>86</v>
      </c>
      <c r="Q199" s="2" t="s">
        <v>74</v>
      </c>
      <c r="R199" s="2" t="s">
        <v>62</v>
      </c>
      <c r="S199" s="2" t="s">
        <v>254</v>
      </c>
      <c r="T199" s="2" t="s">
        <v>318</v>
      </c>
      <c r="U199" s="2" t="s">
        <v>320</v>
      </c>
      <c r="V199" s="2" t="s">
        <v>75</v>
      </c>
      <c r="W199" s="4">
        <f t="shared" si="9"/>
        <v>6</v>
      </c>
      <c r="X199" s="2" t="s">
        <v>158</v>
      </c>
      <c r="Y199" s="4">
        <f t="shared" si="10"/>
        <v>7</v>
      </c>
      <c r="Z199" s="5">
        <f t="shared" si="11"/>
        <v>6.5</v>
      </c>
      <c r="AA199" s="2" t="s">
        <v>63</v>
      </c>
      <c r="AB199" s="6">
        <f>INDEX('Reference sheet'!$B$1:$B$5,MATCH('Cleaned data'!AA199,'Reference sheet'!$A$1:$A$5,0))</f>
        <v>5</v>
      </c>
      <c r="AC199" s="2" t="s">
        <v>63</v>
      </c>
      <c r="AD199" s="6">
        <f>INDEX('Reference sheet'!$B$1:$B$5,MATCH('Cleaned data'!AC199,'Reference sheet'!$A$1:$A$5,0))</f>
        <v>5</v>
      </c>
      <c r="AE199" s="2" t="s">
        <v>63</v>
      </c>
      <c r="AF199" s="6">
        <f>INDEX('Reference sheet'!$B$1:$B$5,MATCH('Cleaned data'!AE199,'Reference sheet'!$A$1:$A$5,0))</f>
        <v>5</v>
      </c>
      <c r="AG199" s="2" t="s">
        <v>39</v>
      </c>
      <c r="AH199" s="2" t="s">
        <v>40</v>
      </c>
      <c r="AI199" s="2" t="s">
        <v>51</v>
      </c>
      <c r="AJ199" s="2" t="s">
        <v>28</v>
      </c>
      <c r="AK199" s="2" t="s">
        <v>77</v>
      </c>
    </row>
    <row r="200" spans="1:37" ht="16" x14ac:dyDescent="0.2">
      <c r="A200" s="1">
        <v>43941.702268518522</v>
      </c>
      <c r="B200" s="1">
        <v>43941.702557870369</v>
      </c>
      <c r="C200" s="2" t="s">
        <v>17</v>
      </c>
      <c r="D200" s="2"/>
      <c r="E200">
        <v>100</v>
      </c>
      <c r="F200">
        <v>25</v>
      </c>
      <c r="G200" s="2" t="s">
        <v>27</v>
      </c>
      <c r="H200" s="1">
        <v>43941.702569317131</v>
      </c>
      <c r="I200" s="2"/>
      <c r="J200">
        <v>40.808807373046875</v>
      </c>
      <c r="K200">
        <v>-73.919502258300781</v>
      </c>
      <c r="L200" s="2" t="s">
        <v>29</v>
      </c>
      <c r="M200" s="2" t="s">
        <v>30</v>
      </c>
      <c r="N200" s="2" t="s">
        <v>43</v>
      </c>
      <c r="O200" s="2" t="s">
        <v>61</v>
      </c>
      <c r="P200" s="2" t="s">
        <v>66</v>
      </c>
      <c r="Q200" s="2" t="s">
        <v>67</v>
      </c>
      <c r="R200" s="2" t="s">
        <v>62</v>
      </c>
      <c r="S200" s="2" t="s">
        <v>254</v>
      </c>
      <c r="T200" s="2" t="s">
        <v>318</v>
      </c>
      <c r="U200" s="2" t="s">
        <v>320</v>
      </c>
      <c r="V200" s="2" t="s">
        <v>47</v>
      </c>
      <c r="W200" s="4">
        <f t="shared" si="9"/>
        <v>5</v>
      </c>
      <c r="X200" s="2" t="s">
        <v>75</v>
      </c>
      <c r="Y200" s="4">
        <f t="shared" si="10"/>
        <v>6</v>
      </c>
      <c r="Z200" s="5">
        <f t="shared" si="11"/>
        <v>5.5</v>
      </c>
      <c r="AA200" s="2" t="s">
        <v>49</v>
      </c>
      <c r="AB200" s="6">
        <f>INDEX('Reference sheet'!$B$1:$B$5,MATCH('Cleaned data'!AA200,'Reference sheet'!$A$1:$A$5,0))</f>
        <v>4</v>
      </c>
      <c r="AC200" s="2" t="s">
        <v>38</v>
      </c>
      <c r="AD200" s="6">
        <f>INDEX('Reference sheet'!$B$1:$B$5,MATCH('Cleaned data'!AC200,'Reference sheet'!$A$1:$A$5,0))</f>
        <v>3</v>
      </c>
      <c r="AE200" s="2" t="s">
        <v>38</v>
      </c>
      <c r="AF200" s="6">
        <f>INDEX('Reference sheet'!$B$1:$B$5,MATCH('Cleaned data'!AE200,'Reference sheet'!$A$1:$A$5,0))</f>
        <v>3</v>
      </c>
      <c r="AG200" s="2" t="s">
        <v>50</v>
      </c>
      <c r="AH200" s="2" t="s">
        <v>56</v>
      </c>
      <c r="AI200" s="2" t="s">
        <v>51</v>
      </c>
      <c r="AJ200" s="2" t="s">
        <v>28</v>
      </c>
      <c r="AK200" s="2" t="s">
        <v>70</v>
      </c>
    </row>
    <row r="201" spans="1:37" ht="16" x14ac:dyDescent="0.2">
      <c r="A201" s="1">
        <v>43941.70207175926</v>
      </c>
      <c r="B201" s="1">
        <v>43941.703125</v>
      </c>
      <c r="C201" s="2" t="s">
        <v>17</v>
      </c>
      <c r="D201" s="2"/>
      <c r="E201">
        <v>100</v>
      </c>
      <c r="F201">
        <v>91</v>
      </c>
      <c r="G201" s="2" t="s">
        <v>27</v>
      </c>
      <c r="H201" s="1">
        <v>43941.70314247685</v>
      </c>
      <c r="I201" s="2"/>
      <c r="J201">
        <v>26.629196166992188</v>
      </c>
      <c r="K201">
        <v>-81.968002319335938</v>
      </c>
      <c r="L201" s="2" t="s">
        <v>29</v>
      </c>
      <c r="M201" s="2" t="s">
        <v>30</v>
      </c>
      <c r="N201" s="2" t="s">
        <v>43</v>
      </c>
      <c r="O201" s="2" t="s">
        <v>61</v>
      </c>
      <c r="P201" s="2" t="s">
        <v>86</v>
      </c>
      <c r="Q201" s="2" t="s">
        <v>283</v>
      </c>
      <c r="R201" s="2" t="s">
        <v>62</v>
      </c>
      <c r="S201" s="2" t="s">
        <v>254</v>
      </c>
      <c r="T201" s="2" t="s">
        <v>318</v>
      </c>
      <c r="U201" s="2" t="s">
        <v>320</v>
      </c>
      <c r="V201" s="2" t="s">
        <v>47</v>
      </c>
      <c r="W201" s="4">
        <f t="shared" si="9"/>
        <v>5</v>
      </c>
      <c r="X201" s="2" t="s">
        <v>47</v>
      </c>
      <c r="Y201" s="4">
        <f t="shared" si="10"/>
        <v>5</v>
      </c>
      <c r="Z201" s="5">
        <f t="shared" si="11"/>
        <v>5</v>
      </c>
      <c r="AA201" s="2" t="s">
        <v>38</v>
      </c>
      <c r="AB201" s="6">
        <f>INDEX('Reference sheet'!$B$1:$B$5,MATCH('Cleaned data'!AA201,'Reference sheet'!$A$1:$A$5,0))</f>
        <v>3</v>
      </c>
      <c r="AC201" s="2" t="s">
        <v>76</v>
      </c>
      <c r="AD201" s="6">
        <f>INDEX('Reference sheet'!$B$1:$B$5,MATCH('Cleaned data'!AC201,'Reference sheet'!$A$1:$A$5,0))</f>
        <v>2</v>
      </c>
      <c r="AE201" s="2" t="s">
        <v>63</v>
      </c>
      <c r="AF201" s="6">
        <f>INDEX('Reference sheet'!$B$1:$B$5,MATCH('Cleaned data'!AE201,'Reference sheet'!$A$1:$A$5,0))</f>
        <v>5</v>
      </c>
      <c r="AG201" s="2" t="s">
        <v>113</v>
      </c>
      <c r="AH201" s="2" t="s">
        <v>40</v>
      </c>
      <c r="AI201" s="2" t="s">
        <v>57</v>
      </c>
      <c r="AJ201" s="2" t="s">
        <v>28</v>
      </c>
      <c r="AK201" s="2" t="s">
        <v>70</v>
      </c>
    </row>
    <row r="202" spans="1:37" ht="16" x14ac:dyDescent="0.2">
      <c r="A202" s="1">
        <v>43941.703136574077</v>
      </c>
      <c r="B202" s="1">
        <v>43941.703530092593</v>
      </c>
      <c r="C202" s="2" t="s">
        <v>17</v>
      </c>
      <c r="D202" s="2"/>
      <c r="E202">
        <v>100</v>
      </c>
      <c r="F202">
        <v>34</v>
      </c>
      <c r="G202" s="2" t="s">
        <v>27</v>
      </c>
      <c r="H202" s="1">
        <v>43941.703544374999</v>
      </c>
      <c r="I202" s="2"/>
      <c r="J202">
        <v>50.932693481445312</v>
      </c>
      <c r="K202">
        <v>7.283905029296875</v>
      </c>
      <c r="L202" s="2" t="s">
        <v>29</v>
      </c>
      <c r="M202" s="2" t="s">
        <v>30</v>
      </c>
      <c r="N202" s="2" t="s">
        <v>43</v>
      </c>
      <c r="O202" s="2" t="s">
        <v>61</v>
      </c>
      <c r="P202" s="2" t="s">
        <v>33</v>
      </c>
      <c r="Q202" s="2" t="s">
        <v>175</v>
      </c>
      <c r="R202" s="2" t="s">
        <v>62</v>
      </c>
      <c r="S202" s="2" t="s">
        <v>254</v>
      </c>
      <c r="T202" s="2" t="s">
        <v>318</v>
      </c>
      <c r="U202" s="2" t="s">
        <v>320</v>
      </c>
      <c r="V202" s="2" t="s">
        <v>48</v>
      </c>
      <c r="W202" s="4">
        <f t="shared" si="9"/>
        <v>4</v>
      </c>
      <c r="X202" s="2" t="s">
        <v>47</v>
      </c>
      <c r="Y202" s="4">
        <f t="shared" si="10"/>
        <v>5</v>
      </c>
      <c r="Z202" s="5">
        <f t="shared" si="11"/>
        <v>4.5</v>
      </c>
      <c r="AA202" s="2" t="s">
        <v>38</v>
      </c>
      <c r="AB202" s="6">
        <f>INDEX('Reference sheet'!$B$1:$B$5,MATCH('Cleaned data'!AA202,'Reference sheet'!$A$1:$A$5,0))</f>
        <v>3</v>
      </c>
      <c r="AC202" s="2" t="s">
        <v>49</v>
      </c>
      <c r="AD202" s="6">
        <f>INDEX('Reference sheet'!$B$1:$B$5,MATCH('Cleaned data'!AC202,'Reference sheet'!$A$1:$A$5,0))</f>
        <v>4</v>
      </c>
      <c r="AE202" s="2" t="s">
        <v>38</v>
      </c>
      <c r="AF202" s="6">
        <f>INDEX('Reference sheet'!$B$1:$B$5,MATCH('Cleaned data'!AE202,'Reference sheet'!$A$1:$A$5,0))</f>
        <v>3</v>
      </c>
      <c r="AG202" s="2" t="s">
        <v>145</v>
      </c>
      <c r="AH202" s="2" t="s">
        <v>40</v>
      </c>
      <c r="AI202" s="2" t="s">
        <v>41</v>
      </c>
      <c r="AJ202" s="2" t="s">
        <v>28</v>
      </c>
      <c r="AK202" s="2" t="s">
        <v>52</v>
      </c>
    </row>
    <row r="203" spans="1:37" ht="16" x14ac:dyDescent="0.2">
      <c r="A203" s="1">
        <v>43941.704664351855</v>
      </c>
      <c r="B203" s="1">
        <v>43941.705185185187</v>
      </c>
      <c r="C203" s="2" t="s">
        <v>17</v>
      </c>
      <c r="D203" s="2"/>
      <c r="E203">
        <v>100</v>
      </c>
      <c r="F203">
        <v>45</v>
      </c>
      <c r="G203" s="2" t="s">
        <v>27</v>
      </c>
      <c r="H203" s="1">
        <v>43941.705192094909</v>
      </c>
      <c r="I203" s="2"/>
      <c r="J203">
        <v>41.434402465820312</v>
      </c>
      <c r="K203">
        <v>-81.637298583984375</v>
      </c>
      <c r="L203" s="2" t="s">
        <v>29</v>
      </c>
      <c r="M203" s="2" t="s">
        <v>30</v>
      </c>
      <c r="N203" s="2" t="s">
        <v>43</v>
      </c>
      <c r="O203" s="2" t="s">
        <v>284</v>
      </c>
      <c r="P203" s="2" t="s">
        <v>285</v>
      </c>
      <c r="Q203" s="2" t="s">
        <v>109</v>
      </c>
      <c r="R203" s="2" t="s">
        <v>62</v>
      </c>
      <c r="S203" s="2" t="s">
        <v>254</v>
      </c>
      <c r="T203" s="2" t="s">
        <v>318</v>
      </c>
      <c r="U203" s="2" t="s">
        <v>320</v>
      </c>
      <c r="V203" s="2" t="s">
        <v>75</v>
      </c>
      <c r="W203" s="4">
        <f t="shared" si="9"/>
        <v>6</v>
      </c>
      <c r="X203" s="2" t="s">
        <v>158</v>
      </c>
      <c r="Y203" s="4">
        <f t="shared" si="10"/>
        <v>7</v>
      </c>
      <c r="Z203" s="5">
        <f t="shared" si="11"/>
        <v>6.5</v>
      </c>
      <c r="AA203" s="2" t="s">
        <v>49</v>
      </c>
      <c r="AB203" s="6">
        <f>INDEX('Reference sheet'!$B$1:$B$5,MATCH('Cleaned data'!AA203,'Reference sheet'!$A$1:$A$5,0))</f>
        <v>4</v>
      </c>
      <c r="AC203" s="2" t="s">
        <v>63</v>
      </c>
      <c r="AD203" s="6">
        <f>INDEX('Reference sheet'!$B$1:$B$5,MATCH('Cleaned data'!AC203,'Reference sheet'!$A$1:$A$5,0))</f>
        <v>5</v>
      </c>
      <c r="AE203" s="2" t="s">
        <v>63</v>
      </c>
      <c r="AF203" s="6">
        <f>INDEX('Reference sheet'!$B$1:$B$5,MATCH('Cleaned data'!AE203,'Reference sheet'!$A$1:$A$5,0))</f>
        <v>5</v>
      </c>
      <c r="AG203" s="2" t="s">
        <v>69</v>
      </c>
      <c r="AH203" s="2" t="s">
        <v>56</v>
      </c>
      <c r="AI203" s="2" t="s">
        <v>41</v>
      </c>
      <c r="AJ203" s="2" t="s">
        <v>28</v>
      </c>
      <c r="AK203" s="2" t="s">
        <v>58</v>
      </c>
    </row>
    <row r="204" spans="1:37" ht="16" x14ac:dyDescent="0.2">
      <c r="A204" s="1">
        <v>43941.707557870373</v>
      </c>
      <c r="B204" s="1">
        <v>43941.70857638889</v>
      </c>
      <c r="C204" s="2" t="s">
        <v>17</v>
      </c>
      <c r="D204" s="2"/>
      <c r="E204">
        <v>100</v>
      </c>
      <c r="F204">
        <v>88</v>
      </c>
      <c r="G204" s="2" t="s">
        <v>27</v>
      </c>
      <c r="H204" s="1">
        <v>43941.708580879633</v>
      </c>
      <c r="I204" s="2"/>
      <c r="J204">
        <v>36.068206787109375</v>
      </c>
      <c r="K204">
        <v>-80.292800903320312</v>
      </c>
      <c r="L204" s="2" t="s">
        <v>29</v>
      </c>
      <c r="M204" s="2" t="s">
        <v>30</v>
      </c>
      <c r="N204" s="2" t="s">
        <v>146</v>
      </c>
      <c r="O204" s="2" t="s">
        <v>123</v>
      </c>
      <c r="P204" s="2" t="s">
        <v>147</v>
      </c>
      <c r="Q204" s="2" t="s">
        <v>116</v>
      </c>
      <c r="R204" s="2" t="s">
        <v>62</v>
      </c>
      <c r="S204" s="2" t="s">
        <v>254</v>
      </c>
      <c r="T204" s="2" t="s">
        <v>318</v>
      </c>
      <c r="U204" s="2" t="s">
        <v>320</v>
      </c>
      <c r="V204" s="2" t="s">
        <v>75</v>
      </c>
      <c r="W204" s="4">
        <f t="shared" si="9"/>
        <v>6</v>
      </c>
      <c r="X204" s="2" t="s">
        <v>158</v>
      </c>
      <c r="Y204" s="4">
        <f t="shared" si="10"/>
        <v>7</v>
      </c>
      <c r="Z204" s="5">
        <f t="shared" si="11"/>
        <v>6.5</v>
      </c>
      <c r="AA204" s="2" t="s">
        <v>49</v>
      </c>
      <c r="AB204" s="6">
        <f>INDEX('Reference sheet'!$B$1:$B$5,MATCH('Cleaned data'!AA204,'Reference sheet'!$A$1:$A$5,0))</f>
        <v>4</v>
      </c>
      <c r="AC204" s="2" t="s">
        <v>63</v>
      </c>
      <c r="AD204" s="6">
        <f>INDEX('Reference sheet'!$B$1:$B$5,MATCH('Cleaned data'!AC204,'Reference sheet'!$A$1:$A$5,0))</f>
        <v>5</v>
      </c>
      <c r="AE204" s="2" t="s">
        <v>63</v>
      </c>
      <c r="AF204" s="6">
        <f>INDEX('Reference sheet'!$B$1:$B$5,MATCH('Cleaned data'!AE204,'Reference sheet'!$A$1:$A$5,0))</f>
        <v>5</v>
      </c>
      <c r="AG204" s="2" t="s">
        <v>69</v>
      </c>
      <c r="AH204" s="2" t="s">
        <v>40</v>
      </c>
      <c r="AI204" s="2" t="s">
        <v>51</v>
      </c>
      <c r="AJ204" s="2" t="s">
        <v>28</v>
      </c>
      <c r="AK204" s="2" t="s">
        <v>77</v>
      </c>
    </row>
    <row r="205" spans="1:37" ht="16" x14ac:dyDescent="0.2">
      <c r="A205" s="1">
        <v>43941.713437500002</v>
      </c>
      <c r="B205" s="1">
        <v>43941.714432870373</v>
      </c>
      <c r="C205" s="2" t="s">
        <v>17</v>
      </c>
      <c r="D205" s="2"/>
      <c r="E205">
        <v>100</v>
      </c>
      <c r="F205">
        <v>86</v>
      </c>
      <c r="G205" s="2" t="s">
        <v>27</v>
      </c>
      <c r="H205" s="1">
        <v>43941.714440173608</v>
      </c>
      <c r="I205" s="2"/>
      <c r="J205">
        <v>48.854293823242188</v>
      </c>
      <c r="K205">
        <v>2.3527069091796875</v>
      </c>
      <c r="L205" s="2" t="s">
        <v>29</v>
      </c>
      <c r="M205" s="2" t="s">
        <v>30</v>
      </c>
      <c r="N205" s="2" t="s">
        <v>43</v>
      </c>
      <c r="O205" s="2" t="s">
        <v>61</v>
      </c>
      <c r="P205" s="2" t="s">
        <v>33</v>
      </c>
      <c r="Q205" s="2" t="s">
        <v>34</v>
      </c>
      <c r="R205" s="2" t="s">
        <v>62</v>
      </c>
      <c r="S205" s="2" t="s">
        <v>254</v>
      </c>
      <c r="T205" s="2" t="s">
        <v>318</v>
      </c>
      <c r="U205" s="2" t="s">
        <v>320</v>
      </c>
      <c r="V205" s="2" t="s">
        <v>75</v>
      </c>
      <c r="W205" s="4">
        <f t="shared" si="9"/>
        <v>6</v>
      </c>
      <c r="X205" s="2" t="s">
        <v>47</v>
      </c>
      <c r="Y205" s="4">
        <f t="shared" si="10"/>
        <v>5</v>
      </c>
      <c r="Z205" s="5">
        <f t="shared" si="11"/>
        <v>5.5</v>
      </c>
      <c r="AA205" s="2" t="s">
        <v>49</v>
      </c>
      <c r="AB205" s="6">
        <f>INDEX('Reference sheet'!$B$1:$B$5,MATCH('Cleaned data'!AA205,'Reference sheet'!$A$1:$A$5,0))</f>
        <v>4</v>
      </c>
      <c r="AC205" s="2" t="s">
        <v>38</v>
      </c>
      <c r="AD205" s="6">
        <f>INDEX('Reference sheet'!$B$1:$B$5,MATCH('Cleaned data'!AC205,'Reference sheet'!$A$1:$A$5,0))</f>
        <v>3</v>
      </c>
      <c r="AE205" s="2" t="s">
        <v>63</v>
      </c>
      <c r="AF205" s="6">
        <f>INDEX('Reference sheet'!$B$1:$B$5,MATCH('Cleaned data'!AE205,'Reference sheet'!$A$1:$A$5,0))</f>
        <v>5</v>
      </c>
      <c r="AG205" s="2" t="s">
        <v>39</v>
      </c>
      <c r="AH205" s="2" t="s">
        <v>40</v>
      </c>
      <c r="AI205" s="2" t="s">
        <v>57</v>
      </c>
      <c r="AJ205" s="2" t="s">
        <v>28</v>
      </c>
      <c r="AK205" s="2" t="s">
        <v>70</v>
      </c>
    </row>
    <row r="206" spans="1:37" ht="16" x14ac:dyDescent="0.2">
      <c r="A206" s="1">
        <v>43941.714745370373</v>
      </c>
      <c r="B206" s="1">
        <v>43941.715011574073</v>
      </c>
      <c r="C206" s="2" t="s">
        <v>17</v>
      </c>
      <c r="D206" s="2"/>
      <c r="E206">
        <v>100</v>
      </c>
      <c r="F206">
        <v>22</v>
      </c>
      <c r="G206" s="2" t="s">
        <v>27</v>
      </c>
      <c r="H206" s="1">
        <v>43941.715018657407</v>
      </c>
      <c r="I206" s="2"/>
      <c r="J206">
        <v>48.854293823242188</v>
      </c>
      <c r="K206">
        <v>2.3527069091796875</v>
      </c>
      <c r="L206" s="2" t="s">
        <v>29</v>
      </c>
      <c r="M206" s="2" t="s">
        <v>30</v>
      </c>
      <c r="N206" s="2" t="s">
        <v>43</v>
      </c>
      <c r="O206" s="2" t="s">
        <v>61</v>
      </c>
      <c r="P206" s="2" t="s">
        <v>33</v>
      </c>
      <c r="Q206" s="2" t="s">
        <v>34</v>
      </c>
      <c r="R206" s="2" t="s">
        <v>62</v>
      </c>
      <c r="S206" s="2" t="s">
        <v>254</v>
      </c>
      <c r="T206" s="2" t="s">
        <v>318</v>
      </c>
      <c r="U206" s="2" t="s">
        <v>320</v>
      </c>
      <c r="V206" s="2" t="s">
        <v>75</v>
      </c>
      <c r="W206" s="4">
        <f t="shared" si="9"/>
        <v>6</v>
      </c>
      <c r="X206" s="2" t="s">
        <v>75</v>
      </c>
      <c r="Y206" s="4">
        <f t="shared" si="10"/>
        <v>6</v>
      </c>
      <c r="Z206" s="5">
        <f t="shared" si="11"/>
        <v>6</v>
      </c>
      <c r="AA206" s="2" t="s">
        <v>49</v>
      </c>
      <c r="AB206" s="6">
        <f>INDEX('Reference sheet'!$B$1:$B$5,MATCH('Cleaned data'!AA206,'Reference sheet'!$A$1:$A$5,0))</f>
        <v>4</v>
      </c>
      <c r="AC206" s="2" t="s">
        <v>49</v>
      </c>
      <c r="AD206" s="6">
        <f>INDEX('Reference sheet'!$B$1:$B$5,MATCH('Cleaned data'!AC206,'Reference sheet'!$A$1:$A$5,0))</f>
        <v>4</v>
      </c>
      <c r="AE206" s="2" t="s">
        <v>63</v>
      </c>
      <c r="AF206" s="6">
        <f>INDEX('Reference sheet'!$B$1:$B$5,MATCH('Cleaned data'!AE206,'Reference sheet'!$A$1:$A$5,0))</f>
        <v>5</v>
      </c>
      <c r="AG206" s="2" t="s">
        <v>39</v>
      </c>
      <c r="AH206" s="2" t="s">
        <v>40</v>
      </c>
      <c r="AI206" s="2" t="s">
        <v>57</v>
      </c>
      <c r="AJ206" s="2" t="s">
        <v>28</v>
      </c>
      <c r="AK206" s="2" t="s">
        <v>70</v>
      </c>
    </row>
    <row r="207" spans="1:37" ht="16" x14ac:dyDescent="0.2">
      <c r="A207" s="1">
        <v>43941.714953703704</v>
      </c>
      <c r="B207" s="1">
        <v>43941.715949074074</v>
      </c>
      <c r="C207" s="2" t="s">
        <v>17</v>
      </c>
      <c r="D207" s="2"/>
      <c r="E207">
        <v>100</v>
      </c>
      <c r="F207">
        <v>86</v>
      </c>
      <c r="G207" s="2" t="s">
        <v>27</v>
      </c>
      <c r="H207" s="1">
        <v>43941.715953622683</v>
      </c>
      <c r="I207" s="2"/>
      <c r="J207">
        <v>44.843902587890625</v>
      </c>
      <c r="K207">
        <v>-87.373397827148438</v>
      </c>
      <c r="L207" s="2" t="s">
        <v>29</v>
      </c>
      <c r="M207" s="2" t="s">
        <v>30</v>
      </c>
      <c r="N207" s="2" t="s">
        <v>43</v>
      </c>
      <c r="O207" s="2" t="s">
        <v>61</v>
      </c>
      <c r="P207" s="2" t="s">
        <v>66</v>
      </c>
      <c r="Q207" s="2" t="s">
        <v>101</v>
      </c>
      <c r="R207" s="2" t="s">
        <v>62</v>
      </c>
      <c r="S207" s="2" t="s">
        <v>254</v>
      </c>
      <c r="T207" s="2" t="s">
        <v>318</v>
      </c>
      <c r="U207" s="2" t="s">
        <v>320</v>
      </c>
      <c r="V207" s="2" t="s">
        <v>48</v>
      </c>
      <c r="W207" s="4">
        <f t="shared" si="9"/>
        <v>4</v>
      </c>
      <c r="X207" s="2" t="s">
        <v>48</v>
      </c>
      <c r="Y207" s="4">
        <f t="shared" si="10"/>
        <v>4</v>
      </c>
      <c r="Z207" s="5">
        <f t="shared" si="11"/>
        <v>4</v>
      </c>
      <c r="AA207" s="2" t="s">
        <v>38</v>
      </c>
      <c r="AB207" s="6">
        <f>INDEX('Reference sheet'!$B$1:$B$5,MATCH('Cleaned data'!AA207,'Reference sheet'!$A$1:$A$5,0))</f>
        <v>3</v>
      </c>
      <c r="AC207" s="2" t="s">
        <v>49</v>
      </c>
      <c r="AD207" s="6">
        <f>INDEX('Reference sheet'!$B$1:$B$5,MATCH('Cleaned data'!AC207,'Reference sheet'!$A$1:$A$5,0))</f>
        <v>4</v>
      </c>
      <c r="AE207" s="2" t="s">
        <v>49</v>
      </c>
      <c r="AF207" s="6">
        <f>INDEX('Reference sheet'!$B$1:$B$5,MATCH('Cleaned data'!AE207,'Reference sheet'!$A$1:$A$5,0))</f>
        <v>4</v>
      </c>
      <c r="AG207" s="2" t="s">
        <v>39</v>
      </c>
      <c r="AH207" s="2" t="s">
        <v>56</v>
      </c>
      <c r="AI207" s="2" t="s">
        <v>51</v>
      </c>
      <c r="AJ207" s="2" t="s">
        <v>28</v>
      </c>
      <c r="AK207" s="2" t="s">
        <v>77</v>
      </c>
    </row>
    <row r="208" spans="1:37" ht="16" x14ac:dyDescent="0.2">
      <c r="A208" s="1">
        <v>43941.715856481482</v>
      </c>
      <c r="B208" s="1">
        <v>43941.71638888889</v>
      </c>
      <c r="C208" s="2" t="s">
        <v>17</v>
      </c>
      <c r="D208" s="2"/>
      <c r="E208">
        <v>100</v>
      </c>
      <c r="F208">
        <v>45</v>
      </c>
      <c r="G208" s="2" t="s">
        <v>27</v>
      </c>
      <c r="H208" s="1">
        <v>43941.716399328703</v>
      </c>
      <c r="I208" s="2"/>
      <c r="J208">
        <v>40.85260009765625</v>
      </c>
      <c r="K208">
        <v>14.26849365234375</v>
      </c>
      <c r="L208" s="2" t="s">
        <v>29</v>
      </c>
      <c r="M208" s="2" t="s">
        <v>30</v>
      </c>
      <c r="N208" s="2" t="s">
        <v>43</v>
      </c>
      <c r="O208" s="2" t="s">
        <v>61</v>
      </c>
      <c r="P208" s="2" t="s">
        <v>33</v>
      </c>
      <c r="Q208" s="2" t="s">
        <v>34</v>
      </c>
      <c r="R208" s="2" t="s">
        <v>62</v>
      </c>
      <c r="S208" s="2" t="s">
        <v>254</v>
      </c>
      <c r="T208" s="2" t="s">
        <v>318</v>
      </c>
      <c r="U208" s="2" t="s">
        <v>320</v>
      </c>
      <c r="V208" s="2" t="s">
        <v>47</v>
      </c>
      <c r="W208" s="4">
        <f t="shared" ref="W208:W222" si="12">IF(V208="Completely disagree",1,IF(V208="Disagree",2,IF(V208="Slightly disagree",3,IF(V208="Neither agree nor disagree",4,IF(V208="Slightly agree",5,IF(V208="Agree",6,IF(V208="Completely Agree",7," ")))))))</f>
        <v>5</v>
      </c>
      <c r="X208" s="2" t="s">
        <v>48</v>
      </c>
      <c r="Y208" s="4">
        <f t="shared" ref="Y208:Y222" si="13">IF(X208="Completely disagree",1,IF(X208="Disagree",2,IF(X208="Slightly disagree",3,IF(X208="Neither agree nor disagree",4,IF(X208="Slightly agree",5,IF(X208="Agree",6,IF(X208="Completely Agree",7," ")))))))</f>
        <v>4</v>
      </c>
      <c r="Z208" s="5">
        <f t="shared" ref="Z208:Z222" si="14">(W208+Y208)/2</f>
        <v>4.5</v>
      </c>
      <c r="AA208" s="2" t="s">
        <v>76</v>
      </c>
      <c r="AB208" s="6">
        <f>INDEX('Reference sheet'!$B$1:$B$5,MATCH('Cleaned data'!AA208,'Reference sheet'!$A$1:$A$5,0))</f>
        <v>2</v>
      </c>
      <c r="AC208" s="2" t="s">
        <v>76</v>
      </c>
      <c r="AD208" s="6">
        <f>INDEX('Reference sheet'!$B$1:$B$5,MATCH('Cleaned data'!AC208,'Reference sheet'!$A$1:$A$5,0))</f>
        <v>2</v>
      </c>
      <c r="AE208" s="2" t="s">
        <v>38</v>
      </c>
      <c r="AF208" s="6">
        <f>INDEX('Reference sheet'!$B$1:$B$5,MATCH('Cleaned data'!AE208,'Reference sheet'!$A$1:$A$5,0))</f>
        <v>3</v>
      </c>
      <c r="AG208" s="2" t="s">
        <v>50</v>
      </c>
      <c r="AH208" s="2" t="s">
        <v>28</v>
      </c>
      <c r="AI208" s="2" t="s">
        <v>41</v>
      </c>
      <c r="AJ208" s="2" t="s">
        <v>28</v>
      </c>
      <c r="AK208" s="2" t="s">
        <v>97</v>
      </c>
    </row>
    <row r="209" spans="1:37" ht="16" x14ac:dyDescent="0.2">
      <c r="A209" s="1">
        <v>43941.716157407405</v>
      </c>
      <c r="B209" s="1">
        <v>43941.717083333337</v>
      </c>
      <c r="C209" s="2" t="s">
        <v>17</v>
      </c>
      <c r="D209" s="2"/>
      <c r="E209">
        <v>100</v>
      </c>
      <c r="F209">
        <v>80</v>
      </c>
      <c r="G209" s="2" t="s">
        <v>27</v>
      </c>
      <c r="H209" s="1">
        <v>43941.71711297454</v>
      </c>
      <c r="I209" s="2"/>
      <c r="J209">
        <v>40.766693115234375</v>
      </c>
      <c r="K209">
        <v>-74.031097412109375</v>
      </c>
      <c r="L209" s="2" t="s">
        <v>29</v>
      </c>
      <c r="M209" s="2" t="s">
        <v>30</v>
      </c>
      <c r="N209" s="2" t="s">
        <v>136</v>
      </c>
      <c r="O209" s="2" t="s">
        <v>65</v>
      </c>
      <c r="P209" s="2" t="s">
        <v>137</v>
      </c>
      <c r="Q209" s="2" t="s">
        <v>211</v>
      </c>
      <c r="R209" s="2" t="s">
        <v>62</v>
      </c>
      <c r="S209" s="2" t="s">
        <v>254</v>
      </c>
      <c r="T209" s="2" t="s">
        <v>318</v>
      </c>
      <c r="U209" s="2" t="s">
        <v>320</v>
      </c>
      <c r="V209" s="2" t="s">
        <v>68</v>
      </c>
      <c r="W209" s="4">
        <f t="shared" si="12"/>
        <v>3</v>
      </c>
      <c r="X209" s="2" t="s">
        <v>80</v>
      </c>
      <c r="Y209" s="4">
        <f t="shared" si="13"/>
        <v>2</v>
      </c>
      <c r="Z209" s="5">
        <f t="shared" si="14"/>
        <v>2.5</v>
      </c>
      <c r="AA209" s="2" t="s">
        <v>37</v>
      </c>
      <c r="AB209" s="6">
        <f>INDEX('Reference sheet'!$B$1:$B$5,MATCH('Cleaned data'!AA209,'Reference sheet'!$A$1:$A$5,0))</f>
        <v>1</v>
      </c>
      <c r="AC209" s="2" t="s">
        <v>76</v>
      </c>
      <c r="AD209" s="6">
        <f>INDEX('Reference sheet'!$B$1:$B$5,MATCH('Cleaned data'!AC209,'Reference sheet'!$A$1:$A$5,0))</f>
        <v>2</v>
      </c>
      <c r="AE209" s="2" t="s">
        <v>38</v>
      </c>
      <c r="AF209" s="6">
        <f>INDEX('Reference sheet'!$B$1:$B$5,MATCH('Cleaned data'!AE209,'Reference sheet'!$A$1:$A$5,0))</f>
        <v>3</v>
      </c>
      <c r="AG209" s="2" t="s">
        <v>69</v>
      </c>
      <c r="AH209" s="2" t="s">
        <v>40</v>
      </c>
      <c r="AI209" s="2" t="s">
        <v>41</v>
      </c>
      <c r="AJ209" s="2" t="s">
        <v>28</v>
      </c>
      <c r="AK209" s="2" t="s">
        <v>99</v>
      </c>
    </row>
    <row r="210" spans="1:37" ht="16" x14ac:dyDescent="0.2">
      <c r="A210" s="1">
        <v>43941.71670138889</v>
      </c>
      <c r="B210" s="1">
        <v>43941.717453703706</v>
      </c>
      <c r="C210" s="2" t="s">
        <v>17</v>
      </c>
      <c r="D210" s="2"/>
      <c r="E210">
        <v>100</v>
      </c>
      <c r="F210">
        <v>65</v>
      </c>
      <c r="G210" s="2" t="s">
        <v>27</v>
      </c>
      <c r="H210" s="1">
        <v>43941.717466493057</v>
      </c>
      <c r="I210" s="2"/>
      <c r="J210">
        <v>17.216705322265625</v>
      </c>
      <c r="K210">
        <v>-88.983299255371094</v>
      </c>
      <c r="L210" s="2" t="s">
        <v>29</v>
      </c>
      <c r="M210" s="2" t="s">
        <v>30</v>
      </c>
      <c r="N210" s="2" t="s">
        <v>43</v>
      </c>
      <c r="O210" s="2" t="s">
        <v>289</v>
      </c>
      <c r="P210" s="2" t="s">
        <v>290</v>
      </c>
      <c r="Q210" s="2" t="s">
        <v>118</v>
      </c>
      <c r="R210" s="2" t="s">
        <v>62</v>
      </c>
      <c r="S210" s="2" t="s">
        <v>254</v>
      </c>
      <c r="T210" s="2" t="s">
        <v>318</v>
      </c>
      <c r="U210" s="2" t="s">
        <v>320</v>
      </c>
      <c r="V210" s="2" t="s">
        <v>158</v>
      </c>
      <c r="W210" s="4">
        <f t="shared" si="12"/>
        <v>7</v>
      </c>
      <c r="X210" s="2" t="s">
        <v>158</v>
      </c>
      <c r="Y210" s="4">
        <f t="shared" si="13"/>
        <v>7</v>
      </c>
      <c r="Z210" s="5">
        <f t="shared" si="14"/>
        <v>7</v>
      </c>
      <c r="AA210" s="2" t="s">
        <v>63</v>
      </c>
      <c r="AB210" s="6">
        <f>INDEX('Reference sheet'!$B$1:$B$5,MATCH('Cleaned data'!AA210,'Reference sheet'!$A$1:$A$5,0))</f>
        <v>5</v>
      </c>
      <c r="AC210" s="2" t="s">
        <v>63</v>
      </c>
      <c r="AD210" s="6">
        <f>INDEX('Reference sheet'!$B$1:$B$5,MATCH('Cleaned data'!AC210,'Reference sheet'!$A$1:$A$5,0))</f>
        <v>5</v>
      </c>
      <c r="AE210" s="2" t="s">
        <v>63</v>
      </c>
      <c r="AF210" s="6">
        <f>INDEX('Reference sheet'!$B$1:$B$5,MATCH('Cleaned data'!AE210,'Reference sheet'!$A$1:$A$5,0))</f>
        <v>5</v>
      </c>
      <c r="AG210" s="2" t="s">
        <v>50</v>
      </c>
      <c r="AH210" s="2" t="s">
        <v>40</v>
      </c>
      <c r="AI210" s="2" t="s">
        <v>51</v>
      </c>
      <c r="AJ210" s="2" t="s">
        <v>28</v>
      </c>
      <c r="AK210" s="2" t="s">
        <v>70</v>
      </c>
    </row>
    <row r="211" spans="1:37" ht="16" x14ac:dyDescent="0.2">
      <c r="A211" s="1">
        <v>43941.717905092592</v>
      </c>
      <c r="B211" s="1">
        <v>43941.718958333331</v>
      </c>
      <c r="C211" s="2" t="s">
        <v>17</v>
      </c>
      <c r="D211" s="2"/>
      <c r="E211">
        <v>100</v>
      </c>
      <c r="F211">
        <v>90</v>
      </c>
      <c r="G211" s="2" t="s">
        <v>27</v>
      </c>
      <c r="H211" s="1">
        <v>43941.718969259258</v>
      </c>
      <c r="I211" s="2"/>
      <c r="J211">
        <v>37.35260009765625</v>
      </c>
      <c r="K211">
        <v>-121.9541015625</v>
      </c>
      <c r="L211" s="2" t="s">
        <v>29</v>
      </c>
      <c r="M211" s="2" t="s">
        <v>30</v>
      </c>
      <c r="N211" s="2" t="s">
        <v>64</v>
      </c>
      <c r="O211" s="2" t="s">
        <v>123</v>
      </c>
      <c r="P211" s="2" t="s">
        <v>66</v>
      </c>
      <c r="Q211" s="2" t="s">
        <v>67</v>
      </c>
      <c r="R211" s="2" t="s">
        <v>62</v>
      </c>
      <c r="S211" s="2" t="s">
        <v>254</v>
      </c>
      <c r="T211" s="2" t="s">
        <v>318</v>
      </c>
      <c r="U211" s="2" t="s">
        <v>320</v>
      </c>
      <c r="V211" s="2" t="s">
        <v>75</v>
      </c>
      <c r="W211" s="4">
        <f t="shared" si="12"/>
        <v>6</v>
      </c>
      <c r="X211" s="2" t="s">
        <v>47</v>
      </c>
      <c r="Y211" s="4">
        <f t="shared" si="13"/>
        <v>5</v>
      </c>
      <c r="Z211" s="5">
        <f t="shared" si="14"/>
        <v>5.5</v>
      </c>
      <c r="AA211" s="2" t="s">
        <v>37</v>
      </c>
      <c r="AB211" s="6">
        <f>INDEX('Reference sheet'!$B$1:$B$5,MATCH('Cleaned data'!AA211,'Reference sheet'!$A$1:$A$5,0))</f>
        <v>1</v>
      </c>
      <c r="AC211" s="2" t="s">
        <v>37</v>
      </c>
      <c r="AD211" s="6">
        <f>INDEX('Reference sheet'!$B$1:$B$5,MATCH('Cleaned data'!AC211,'Reference sheet'!$A$1:$A$5,0))</f>
        <v>1</v>
      </c>
      <c r="AE211" s="2" t="s">
        <v>63</v>
      </c>
      <c r="AF211" s="6">
        <f>INDEX('Reference sheet'!$B$1:$B$5,MATCH('Cleaned data'!AE211,'Reference sheet'!$A$1:$A$5,0))</f>
        <v>5</v>
      </c>
      <c r="AG211" s="2" t="s">
        <v>39</v>
      </c>
      <c r="AH211" s="2" t="s">
        <v>56</v>
      </c>
      <c r="AI211" s="2" t="s">
        <v>57</v>
      </c>
      <c r="AJ211" s="2" t="s">
        <v>28</v>
      </c>
      <c r="AK211" s="2" t="s">
        <v>77</v>
      </c>
    </row>
    <row r="212" spans="1:37" ht="16" x14ac:dyDescent="0.2">
      <c r="A212" s="1">
        <v>43941.718900462962</v>
      </c>
      <c r="B212" s="1">
        <v>43941.719490740739</v>
      </c>
      <c r="C212" s="2" t="s">
        <v>17</v>
      </c>
      <c r="D212" s="2"/>
      <c r="E212">
        <v>100</v>
      </c>
      <c r="F212">
        <v>50</v>
      </c>
      <c r="G212" s="2" t="s">
        <v>27</v>
      </c>
      <c r="H212" s="1">
        <v>43941.719494050929</v>
      </c>
      <c r="I212" s="2"/>
      <c r="J212">
        <v>40.667892456054688</v>
      </c>
      <c r="K212">
        <v>-74.1177978515625</v>
      </c>
      <c r="L212" s="2" t="s">
        <v>29</v>
      </c>
      <c r="M212" s="2" t="s">
        <v>30</v>
      </c>
      <c r="N212" s="2" t="s">
        <v>43</v>
      </c>
      <c r="O212" s="2" t="s">
        <v>61</v>
      </c>
      <c r="P212" s="2" t="s">
        <v>33</v>
      </c>
      <c r="Q212" s="2" t="s">
        <v>118</v>
      </c>
      <c r="R212" s="2" t="s">
        <v>62</v>
      </c>
      <c r="S212" s="2" t="s">
        <v>254</v>
      </c>
      <c r="T212" s="2" t="s">
        <v>318</v>
      </c>
      <c r="U212" s="2" t="s">
        <v>320</v>
      </c>
      <c r="V212" s="2" t="s">
        <v>47</v>
      </c>
      <c r="W212" s="4">
        <f t="shared" si="12"/>
        <v>5</v>
      </c>
      <c r="X212" s="2" t="s">
        <v>48</v>
      </c>
      <c r="Y212" s="4">
        <f t="shared" si="13"/>
        <v>4</v>
      </c>
      <c r="Z212" s="5">
        <f t="shared" si="14"/>
        <v>4.5</v>
      </c>
      <c r="AA212" s="2" t="s">
        <v>76</v>
      </c>
      <c r="AB212" s="6">
        <f>INDEX('Reference sheet'!$B$1:$B$5,MATCH('Cleaned data'!AA212,'Reference sheet'!$A$1:$A$5,0))</f>
        <v>2</v>
      </c>
      <c r="AC212" s="2" t="s">
        <v>37</v>
      </c>
      <c r="AD212" s="6">
        <f>INDEX('Reference sheet'!$B$1:$B$5,MATCH('Cleaned data'!AC212,'Reference sheet'!$A$1:$A$5,0))</f>
        <v>1</v>
      </c>
      <c r="AE212" s="2" t="s">
        <v>38</v>
      </c>
      <c r="AF212" s="6">
        <f>INDEX('Reference sheet'!$B$1:$B$5,MATCH('Cleaned data'!AE212,'Reference sheet'!$A$1:$A$5,0))</f>
        <v>3</v>
      </c>
      <c r="AG212" s="2" t="s">
        <v>113</v>
      </c>
      <c r="AH212" s="2" t="s">
        <v>56</v>
      </c>
      <c r="AI212" s="2" t="s">
        <v>51</v>
      </c>
      <c r="AJ212" s="2" t="s">
        <v>28</v>
      </c>
      <c r="AK212" s="2" t="s">
        <v>70</v>
      </c>
    </row>
    <row r="213" spans="1:37" ht="16" x14ac:dyDescent="0.2">
      <c r="A213" s="1">
        <v>43941.719351851854</v>
      </c>
      <c r="B213" s="1">
        <v>43941.719837962963</v>
      </c>
      <c r="C213" s="2" t="s">
        <v>17</v>
      </c>
      <c r="D213" s="2"/>
      <c r="E213">
        <v>100</v>
      </c>
      <c r="F213">
        <v>41</v>
      </c>
      <c r="G213" s="2" t="s">
        <v>27</v>
      </c>
      <c r="H213" s="1">
        <v>43941.719843981482</v>
      </c>
      <c r="I213" s="2"/>
      <c r="J213">
        <v>11.00750732421875</v>
      </c>
      <c r="K213">
        <v>76.96710205078125</v>
      </c>
      <c r="L213" s="2" t="s">
        <v>29</v>
      </c>
      <c r="M213" s="2" t="s">
        <v>30</v>
      </c>
      <c r="N213" s="2" t="s">
        <v>43</v>
      </c>
      <c r="O213" s="2" t="s">
        <v>61</v>
      </c>
      <c r="P213" s="2" t="s">
        <v>33</v>
      </c>
      <c r="Q213" s="2" t="s">
        <v>74</v>
      </c>
      <c r="R213" s="2" t="s">
        <v>62</v>
      </c>
      <c r="S213" s="2" t="s">
        <v>254</v>
      </c>
      <c r="T213" s="2" t="s">
        <v>318</v>
      </c>
      <c r="U213" s="2" t="s">
        <v>320</v>
      </c>
      <c r="V213" s="2" t="s">
        <v>75</v>
      </c>
      <c r="W213" s="4">
        <f t="shared" si="12"/>
        <v>6</v>
      </c>
      <c r="X213" s="2" t="s">
        <v>47</v>
      </c>
      <c r="Y213" s="4">
        <f t="shared" si="13"/>
        <v>5</v>
      </c>
      <c r="Z213" s="5">
        <f t="shared" si="14"/>
        <v>5.5</v>
      </c>
      <c r="AA213" s="2" t="s">
        <v>38</v>
      </c>
      <c r="AB213" s="6">
        <f>INDEX('Reference sheet'!$B$1:$B$5,MATCH('Cleaned data'!AA213,'Reference sheet'!$A$1:$A$5,0))</f>
        <v>3</v>
      </c>
      <c r="AC213" s="2" t="s">
        <v>49</v>
      </c>
      <c r="AD213" s="6">
        <f>INDEX('Reference sheet'!$B$1:$B$5,MATCH('Cleaned data'!AC213,'Reference sheet'!$A$1:$A$5,0))</f>
        <v>4</v>
      </c>
      <c r="AE213" s="2" t="s">
        <v>38</v>
      </c>
      <c r="AF213" s="6">
        <f>INDEX('Reference sheet'!$B$1:$B$5,MATCH('Cleaned data'!AE213,'Reference sheet'!$A$1:$A$5,0))</f>
        <v>3</v>
      </c>
      <c r="AG213" s="2" t="s">
        <v>39</v>
      </c>
      <c r="AH213" s="2" t="s">
        <v>56</v>
      </c>
      <c r="AI213" s="2" t="s">
        <v>51</v>
      </c>
      <c r="AJ213" s="2" t="s">
        <v>28</v>
      </c>
      <c r="AK213" s="2" t="s">
        <v>70</v>
      </c>
    </row>
    <row r="214" spans="1:37" ht="16" x14ac:dyDescent="0.2">
      <c r="A214" s="1">
        <v>43941.721319444441</v>
      </c>
      <c r="B214" s="1">
        <v>43941.722569444442</v>
      </c>
      <c r="C214" s="2" t="s">
        <v>17</v>
      </c>
      <c r="D214" s="2"/>
      <c r="E214">
        <v>100</v>
      </c>
      <c r="F214">
        <v>107</v>
      </c>
      <c r="G214" s="2" t="s">
        <v>27</v>
      </c>
      <c r="H214" s="1">
        <v>43941.722581655093</v>
      </c>
      <c r="I214" s="2"/>
      <c r="J214">
        <v>45.502395629882812</v>
      </c>
      <c r="K214">
        <v>9.334503173828125</v>
      </c>
      <c r="L214" s="2" t="s">
        <v>29</v>
      </c>
      <c r="M214" s="2" t="s">
        <v>30</v>
      </c>
      <c r="N214" s="2" t="s">
        <v>43</v>
      </c>
      <c r="O214" s="2" t="s">
        <v>61</v>
      </c>
      <c r="P214" s="2" t="s">
        <v>33</v>
      </c>
      <c r="Q214" s="2" t="s">
        <v>34</v>
      </c>
      <c r="R214" s="2" t="s">
        <v>62</v>
      </c>
      <c r="S214" s="2" t="s">
        <v>254</v>
      </c>
      <c r="T214" s="2" t="s">
        <v>318</v>
      </c>
      <c r="U214" s="2" t="s">
        <v>320</v>
      </c>
      <c r="V214" s="2" t="s">
        <v>47</v>
      </c>
      <c r="W214" s="4">
        <f t="shared" si="12"/>
        <v>5</v>
      </c>
      <c r="X214" s="2" t="s">
        <v>48</v>
      </c>
      <c r="Y214" s="4">
        <f t="shared" si="13"/>
        <v>4</v>
      </c>
      <c r="Z214" s="5">
        <f t="shared" si="14"/>
        <v>4.5</v>
      </c>
      <c r="AA214" s="2" t="s">
        <v>76</v>
      </c>
      <c r="AB214" s="6">
        <f>INDEX('Reference sheet'!$B$1:$B$5,MATCH('Cleaned data'!AA214,'Reference sheet'!$A$1:$A$5,0))</f>
        <v>2</v>
      </c>
      <c r="AC214" s="2" t="s">
        <v>37</v>
      </c>
      <c r="AD214" s="6">
        <f>INDEX('Reference sheet'!$B$1:$B$5,MATCH('Cleaned data'!AC214,'Reference sheet'!$A$1:$A$5,0))</f>
        <v>1</v>
      </c>
      <c r="AE214" s="2" t="s">
        <v>63</v>
      </c>
      <c r="AF214" s="6">
        <f>INDEX('Reference sheet'!$B$1:$B$5,MATCH('Cleaned data'!AE214,'Reference sheet'!$A$1:$A$5,0))</f>
        <v>5</v>
      </c>
      <c r="AG214" s="2" t="s">
        <v>39</v>
      </c>
      <c r="AH214" s="2" t="s">
        <v>56</v>
      </c>
      <c r="AI214" s="2" t="s">
        <v>41</v>
      </c>
      <c r="AJ214" s="2" t="s">
        <v>28</v>
      </c>
      <c r="AK214" s="2" t="s">
        <v>81</v>
      </c>
    </row>
    <row r="215" spans="1:37" ht="16" x14ac:dyDescent="0.2">
      <c r="A215" s="1">
        <v>43941.721608796295</v>
      </c>
      <c r="B215" s="1">
        <v>43941.722615740742</v>
      </c>
      <c r="C215" s="2" t="s">
        <v>17</v>
      </c>
      <c r="D215" s="2"/>
      <c r="E215">
        <v>100</v>
      </c>
      <c r="F215">
        <v>87</v>
      </c>
      <c r="G215" s="2" t="s">
        <v>27</v>
      </c>
      <c r="H215" s="1">
        <v>43941.722628460651</v>
      </c>
      <c r="I215" s="2"/>
      <c r="J215">
        <v>22.2908935546875</v>
      </c>
      <c r="K215">
        <v>114.14999389648438</v>
      </c>
      <c r="L215" s="2" t="s">
        <v>29</v>
      </c>
      <c r="M215" s="2" t="s">
        <v>30</v>
      </c>
      <c r="N215" s="2" t="s">
        <v>43</v>
      </c>
      <c r="O215" s="2" t="s">
        <v>78</v>
      </c>
      <c r="P215" s="2" t="s">
        <v>33</v>
      </c>
      <c r="Q215" s="2" t="s">
        <v>34</v>
      </c>
      <c r="R215" s="2" t="s">
        <v>62</v>
      </c>
      <c r="S215" s="2" t="s">
        <v>254</v>
      </c>
      <c r="T215" s="2" t="s">
        <v>318</v>
      </c>
      <c r="U215" s="2" t="s">
        <v>320</v>
      </c>
      <c r="V215" s="2" t="s">
        <v>48</v>
      </c>
      <c r="W215" s="4">
        <f t="shared" si="12"/>
        <v>4</v>
      </c>
      <c r="X215" s="2" t="s">
        <v>47</v>
      </c>
      <c r="Y215" s="4">
        <f t="shared" si="13"/>
        <v>5</v>
      </c>
      <c r="Z215" s="5">
        <f t="shared" si="14"/>
        <v>4.5</v>
      </c>
      <c r="AA215" s="2" t="s">
        <v>49</v>
      </c>
      <c r="AB215" s="6">
        <f>INDEX('Reference sheet'!$B$1:$B$5,MATCH('Cleaned data'!AA215,'Reference sheet'!$A$1:$A$5,0))</f>
        <v>4</v>
      </c>
      <c r="AC215" s="2" t="s">
        <v>49</v>
      </c>
      <c r="AD215" s="6">
        <f>INDEX('Reference sheet'!$B$1:$B$5,MATCH('Cleaned data'!AC215,'Reference sheet'!$A$1:$A$5,0))</f>
        <v>4</v>
      </c>
      <c r="AE215" s="2" t="s">
        <v>63</v>
      </c>
      <c r="AF215" s="6">
        <f>INDEX('Reference sheet'!$B$1:$B$5,MATCH('Cleaned data'!AE215,'Reference sheet'!$A$1:$A$5,0))</f>
        <v>5</v>
      </c>
      <c r="AG215" s="2" t="s">
        <v>50</v>
      </c>
      <c r="AH215" s="2" t="s">
        <v>56</v>
      </c>
      <c r="AI215" s="2" t="s">
        <v>213</v>
      </c>
      <c r="AJ215" s="2" t="s">
        <v>291</v>
      </c>
      <c r="AK215" s="2" t="s">
        <v>70</v>
      </c>
    </row>
    <row r="216" spans="1:37" ht="16" x14ac:dyDescent="0.2">
      <c r="A216" s="1">
        <v>43941.736226851855</v>
      </c>
      <c r="B216" s="1">
        <v>43941.737673611111</v>
      </c>
      <c r="C216" s="2" t="s">
        <v>17</v>
      </c>
      <c r="D216" s="2"/>
      <c r="E216">
        <v>100</v>
      </c>
      <c r="F216">
        <v>124</v>
      </c>
      <c r="G216" s="2" t="s">
        <v>27</v>
      </c>
      <c r="H216" s="1">
        <v>43941.737682129628</v>
      </c>
      <c r="I216" s="2"/>
      <c r="J216">
        <v>52.416702270507812</v>
      </c>
      <c r="K216">
        <v>-1.9167022705078125</v>
      </c>
      <c r="L216" s="2" t="s">
        <v>29</v>
      </c>
      <c r="M216" s="2" t="s">
        <v>30</v>
      </c>
      <c r="N216" s="2" t="s">
        <v>43</v>
      </c>
      <c r="O216" s="2" t="s">
        <v>61</v>
      </c>
      <c r="P216" s="2" t="s">
        <v>33</v>
      </c>
      <c r="Q216" s="2" t="s">
        <v>74</v>
      </c>
      <c r="R216" s="2" t="s">
        <v>62</v>
      </c>
      <c r="S216" s="2" t="s">
        <v>254</v>
      </c>
      <c r="T216" s="2" t="s">
        <v>318</v>
      </c>
      <c r="U216" s="2" t="s">
        <v>320</v>
      </c>
      <c r="V216" s="2" t="s">
        <v>47</v>
      </c>
      <c r="W216" s="4">
        <f t="shared" si="12"/>
        <v>5</v>
      </c>
      <c r="X216" s="2" t="s">
        <v>47</v>
      </c>
      <c r="Y216" s="4">
        <f t="shared" si="13"/>
        <v>5</v>
      </c>
      <c r="Z216" s="5">
        <f t="shared" si="14"/>
        <v>5</v>
      </c>
      <c r="AA216" s="2" t="s">
        <v>37</v>
      </c>
      <c r="AB216" s="6">
        <f>INDEX('Reference sheet'!$B$1:$B$5,MATCH('Cleaned data'!AA216,'Reference sheet'!$A$1:$A$5,0))</f>
        <v>1</v>
      </c>
      <c r="AC216" s="2" t="s">
        <v>37</v>
      </c>
      <c r="AD216" s="6">
        <f>INDEX('Reference sheet'!$B$1:$B$5,MATCH('Cleaned data'!AC216,'Reference sheet'!$A$1:$A$5,0))</f>
        <v>1</v>
      </c>
      <c r="AE216" s="2" t="s">
        <v>49</v>
      </c>
      <c r="AF216" s="6">
        <f>INDEX('Reference sheet'!$B$1:$B$5,MATCH('Cleaned data'!AE216,'Reference sheet'!$A$1:$A$5,0))</f>
        <v>4</v>
      </c>
      <c r="AG216" s="2" t="s">
        <v>113</v>
      </c>
      <c r="AH216" s="2" t="s">
        <v>28</v>
      </c>
      <c r="AI216" s="2" t="s">
        <v>51</v>
      </c>
      <c r="AJ216" s="2" t="s">
        <v>28</v>
      </c>
      <c r="AK216" s="2" t="s">
        <v>97</v>
      </c>
    </row>
    <row r="217" spans="1:37" ht="16" x14ac:dyDescent="0.2">
      <c r="A217" s="1">
        <v>43941.736608796295</v>
      </c>
      <c r="B217" s="1">
        <v>43941.738564814812</v>
      </c>
      <c r="C217" s="2" t="s">
        <v>17</v>
      </c>
      <c r="D217" s="2"/>
      <c r="E217">
        <v>100</v>
      </c>
      <c r="F217">
        <v>168</v>
      </c>
      <c r="G217" s="2" t="s">
        <v>27</v>
      </c>
      <c r="H217" s="1">
        <v>43941.738572060189</v>
      </c>
      <c r="I217" s="2"/>
      <c r="J217">
        <v>38.93359375</v>
      </c>
      <c r="K217">
        <v>-92.362998962402344</v>
      </c>
      <c r="L217" s="2" t="s">
        <v>29</v>
      </c>
      <c r="M217" s="2" t="s">
        <v>30</v>
      </c>
      <c r="N217" s="2" t="s">
        <v>43</v>
      </c>
      <c r="O217" s="2" t="s">
        <v>61</v>
      </c>
      <c r="P217" s="2" t="s">
        <v>33</v>
      </c>
      <c r="Q217" s="2" t="s">
        <v>67</v>
      </c>
      <c r="R217" s="2" t="s">
        <v>62</v>
      </c>
      <c r="S217" s="2" t="s">
        <v>254</v>
      </c>
      <c r="T217" s="2" t="s">
        <v>318</v>
      </c>
      <c r="U217" s="2" t="s">
        <v>320</v>
      </c>
      <c r="V217" s="2" t="s">
        <v>47</v>
      </c>
      <c r="W217" s="4">
        <f t="shared" si="12"/>
        <v>5</v>
      </c>
      <c r="X217" s="2" t="s">
        <v>47</v>
      </c>
      <c r="Y217" s="4">
        <f t="shared" si="13"/>
        <v>5</v>
      </c>
      <c r="Z217" s="5">
        <f t="shared" si="14"/>
        <v>5</v>
      </c>
      <c r="AA217" s="2" t="s">
        <v>37</v>
      </c>
      <c r="AB217" s="6">
        <f>INDEX('Reference sheet'!$B$1:$B$5,MATCH('Cleaned data'!AA217,'Reference sheet'!$A$1:$A$5,0))</f>
        <v>1</v>
      </c>
      <c r="AC217" s="2" t="s">
        <v>37</v>
      </c>
      <c r="AD217" s="6">
        <f>INDEX('Reference sheet'!$B$1:$B$5,MATCH('Cleaned data'!AC217,'Reference sheet'!$A$1:$A$5,0))</f>
        <v>1</v>
      </c>
      <c r="AE217" s="2" t="s">
        <v>49</v>
      </c>
      <c r="AF217" s="6">
        <f>INDEX('Reference sheet'!$B$1:$B$5,MATCH('Cleaned data'!AE217,'Reference sheet'!$A$1:$A$5,0))</f>
        <v>4</v>
      </c>
      <c r="AG217" s="2" t="s">
        <v>39</v>
      </c>
      <c r="AH217" s="2" t="s">
        <v>56</v>
      </c>
      <c r="AI217" s="2" t="s">
        <v>57</v>
      </c>
      <c r="AJ217" s="2" t="s">
        <v>28</v>
      </c>
      <c r="AK217" s="2" t="s">
        <v>70</v>
      </c>
    </row>
    <row r="218" spans="1:37" ht="16" x14ac:dyDescent="0.2">
      <c r="A218" s="1">
        <v>43941.742118055554</v>
      </c>
      <c r="B218" s="1">
        <v>43941.742476851854</v>
      </c>
      <c r="C218" s="2" t="s">
        <v>17</v>
      </c>
      <c r="D218" s="2"/>
      <c r="E218">
        <v>100</v>
      </c>
      <c r="F218">
        <v>31</v>
      </c>
      <c r="G218" s="2" t="s">
        <v>27</v>
      </c>
      <c r="H218" s="1">
        <v>43941.742488946758</v>
      </c>
      <c r="I218" s="2"/>
      <c r="J218">
        <v>40.036407470703125</v>
      </c>
      <c r="K218">
        <v>-75.221900939941406</v>
      </c>
      <c r="L218" s="2" t="s">
        <v>29</v>
      </c>
      <c r="M218" s="2" t="s">
        <v>30</v>
      </c>
      <c r="N218" s="2" t="s">
        <v>43</v>
      </c>
      <c r="O218" s="2" t="s">
        <v>61</v>
      </c>
      <c r="P218" s="2" t="s">
        <v>66</v>
      </c>
      <c r="Q218" s="2" t="s">
        <v>101</v>
      </c>
      <c r="R218" s="2" t="s">
        <v>62</v>
      </c>
      <c r="S218" s="2" t="s">
        <v>254</v>
      </c>
      <c r="T218" s="2" t="s">
        <v>318</v>
      </c>
      <c r="U218" s="2" t="s">
        <v>320</v>
      </c>
      <c r="V218" s="2" t="s">
        <v>68</v>
      </c>
      <c r="W218" s="4">
        <f t="shared" si="12"/>
        <v>3</v>
      </c>
      <c r="X218" s="2" t="s">
        <v>48</v>
      </c>
      <c r="Y218" s="4">
        <f t="shared" si="13"/>
        <v>4</v>
      </c>
      <c r="Z218" s="5">
        <f t="shared" si="14"/>
        <v>3.5</v>
      </c>
      <c r="AA218" s="2" t="s">
        <v>76</v>
      </c>
      <c r="AB218" s="6">
        <f>INDEX('Reference sheet'!$B$1:$B$5,MATCH('Cleaned data'!AA218,'Reference sheet'!$A$1:$A$5,0))</f>
        <v>2</v>
      </c>
      <c r="AC218" s="2" t="s">
        <v>38</v>
      </c>
      <c r="AD218" s="6">
        <f>INDEX('Reference sheet'!$B$1:$B$5,MATCH('Cleaned data'!AC218,'Reference sheet'!$A$1:$A$5,0))</f>
        <v>3</v>
      </c>
      <c r="AE218" s="2" t="s">
        <v>76</v>
      </c>
      <c r="AF218" s="6">
        <f>INDEX('Reference sheet'!$B$1:$B$5,MATCH('Cleaned data'!AE218,'Reference sheet'!$A$1:$A$5,0))</f>
        <v>2</v>
      </c>
      <c r="AG218" s="2" t="s">
        <v>50</v>
      </c>
      <c r="AH218" s="2" t="s">
        <v>40</v>
      </c>
      <c r="AI218" s="2" t="s">
        <v>57</v>
      </c>
      <c r="AJ218" s="2" t="s">
        <v>28</v>
      </c>
      <c r="AK218" s="2" t="s">
        <v>70</v>
      </c>
    </row>
    <row r="219" spans="1:37" ht="16" x14ac:dyDescent="0.2">
      <c r="A219" s="1">
        <v>43941.742997685185</v>
      </c>
      <c r="B219" s="1">
        <v>43941.744131944448</v>
      </c>
      <c r="C219" s="2" t="s">
        <v>17</v>
      </c>
      <c r="D219" s="2"/>
      <c r="E219">
        <v>100</v>
      </c>
      <c r="F219">
        <v>97</v>
      </c>
      <c r="G219" s="2" t="s">
        <v>27</v>
      </c>
      <c r="H219" s="1">
        <v>43941.744136064815</v>
      </c>
      <c r="I219" s="2"/>
      <c r="J219">
        <v>43.014694213867188</v>
      </c>
      <c r="K219">
        <v>-81.304901123046875</v>
      </c>
      <c r="L219" s="2" t="s">
        <v>29</v>
      </c>
      <c r="M219" s="2" t="s">
        <v>30</v>
      </c>
      <c r="N219" s="2" t="s">
        <v>43</v>
      </c>
      <c r="O219" s="2" t="s">
        <v>61</v>
      </c>
      <c r="P219" s="2" t="s">
        <v>33</v>
      </c>
      <c r="Q219" s="2" t="s">
        <v>55</v>
      </c>
      <c r="R219" s="2" t="s">
        <v>62</v>
      </c>
      <c r="S219" s="2" t="s">
        <v>254</v>
      </c>
      <c r="T219" s="2" t="s">
        <v>318</v>
      </c>
      <c r="U219" s="2" t="s">
        <v>320</v>
      </c>
      <c r="V219" s="2" t="s">
        <v>47</v>
      </c>
      <c r="W219" s="4">
        <f t="shared" si="12"/>
        <v>5</v>
      </c>
      <c r="X219" s="2" t="s">
        <v>47</v>
      </c>
      <c r="Y219" s="4">
        <f t="shared" si="13"/>
        <v>5</v>
      </c>
      <c r="Z219" s="5">
        <f t="shared" si="14"/>
        <v>5</v>
      </c>
      <c r="AA219" s="2" t="s">
        <v>49</v>
      </c>
      <c r="AB219" s="6">
        <f>INDEX('Reference sheet'!$B$1:$B$5,MATCH('Cleaned data'!AA219,'Reference sheet'!$A$1:$A$5,0))</f>
        <v>4</v>
      </c>
      <c r="AC219" s="2" t="s">
        <v>38</v>
      </c>
      <c r="AD219" s="6">
        <f>INDEX('Reference sheet'!$B$1:$B$5,MATCH('Cleaned data'!AC219,'Reference sheet'!$A$1:$A$5,0))</f>
        <v>3</v>
      </c>
      <c r="AE219" s="2" t="s">
        <v>63</v>
      </c>
      <c r="AF219" s="6">
        <f>INDEX('Reference sheet'!$B$1:$B$5,MATCH('Cleaned data'!AE219,'Reference sheet'!$A$1:$A$5,0))</f>
        <v>5</v>
      </c>
      <c r="AG219" s="2" t="s">
        <v>50</v>
      </c>
      <c r="AH219" s="2" t="s">
        <v>56</v>
      </c>
      <c r="AI219" s="2" t="s">
        <v>51</v>
      </c>
      <c r="AJ219" s="2" t="s">
        <v>28</v>
      </c>
      <c r="AK219" s="2" t="s">
        <v>70</v>
      </c>
    </row>
    <row r="220" spans="1:37" ht="16" x14ac:dyDescent="0.2">
      <c r="A220" s="1">
        <v>43941.8122337963</v>
      </c>
      <c r="B220" s="1">
        <v>43941.813067129631</v>
      </c>
      <c r="C220" s="2" t="s">
        <v>17</v>
      </c>
      <c r="D220" s="2"/>
      <c r="E220">
        <v>100</v>
      </c>
      <c r="F220">
        <v>71</v>
      </c>
      <c r="G220" s="2" t="s">
        <v>27</v>
      </c>
      <c r="H220" s="1">
        <v>43941.813075868056</v>
      </c>
      <c r="I220" s="2"/>
      <c r="J220">
        <v>-23.292999267578125</v>
      </c>
      <c r="K220">
        <v>-45.970504760742188</v>
      </c>
      <c r="L220" s="2" t="s">
        <v>29</v>
      </c>
      <c r="M220" s="2" t="s">
        <v>30</v>
      </c>
      <c r="N220" s="2" t="s">
        <v>43</v>
      </c>
      <c r="O220" s="2" t="s">
        <v>78</v>
      </c>
      <c r="P220" s="2" t="s">
        <v>33</v>
      </c>
      <c r="Q220" s="2" t="s">
        <v>34</v>
      </c>
      <c r="R220" s="2" t="s">
        <v>62</v>
      </c>
      <c r="S220" s="2" t="s">
        <v>254</v>
      </c>
      <c r="T220" s="2" t="s">
        <v>318</v>
      </c>
      <c r="U220" s="2" t="s">
        <v>320</v>
      </c>
      <c r="V220" s="2" t="s">
        <v>75</v>
      </c>
      <c r="W220" s="4">
        <f t="shared" si="12"/>
        <v>6</v>
      </c>
      <c r="X220" s="2" t="s">
        <v>47</v>
      </c>
      <c r="Y220" s="4">
        <f t="shared" si="13"/>
        <v>5</v>
      </c>
      <c r="Z220" s="5">
        <f t="shared" si="14"/>
        <v>5.5</v>
      </c>
      <c r="AA220" s="2" t="s">
        <v>37</v>
      </c>
      <c r="AB220" s="6">
        <f>INDEX('Reference sheet'!$B$1:$B$5,MATCH('Cleaned data'!AA220,'Reference sheet'!$A$1:$A$5,0))</f>
        <v>1</v>
      </c>
      <c r="AC220" s="2" t="s">
        <v>49</v>
      </c>
      <c r="AD220" s="6">
        <f>INDEX('Reference sheet'!$B$1:$B$5,MATCH('Cleaned data'!AC220,'Reference sheet'!$A$1:$A$5,0))</f>
        <v>4</v>
      </c>
      <c r="AE220" s="2" t="s">
        <v>49</v>
      </c>
      <c r="AF220" s="6">
        <f>INDEX('Reference sheet'!$B$1:$B$5,MATCH('Cleaned data'!AE220,'Reference sheet'!$A$1:$A$5,0))</f>
        <v>4</v>
      </c>
      <c r="AG220" s="2" t="s">
        <v>50</v>
      </c>
      <c r="AH220" s="2" t="s">
        <v>40</v>
      </c>
      <c r="AI220" s="2" t="s">
        <v>51</v>
      </c>
      <c r="AJ220" s="2" t="s">
        <v>28</v>
      </c>
      <c r="AK220" s="2" t="s">
        <v>70</v>
      </c>
    </row>
    <row r="221" spans="1:37" ht="16" x14ac:dyDescent="0.2">
      <c r="A221" s="1">
        <v>43943.74900462963</v>
      </c>
      <c r="B221" s="1">
        <v>43943.750127314815</v>
      </c>
      <c r="C221" s="2" t="s">
        <v>17</v>
      </c>
      <c r="D221" s="2"/>
      <c r="E221">
        <v>100</v>
      </c>
      <c r="F221">
        <v>96</v>
      </c>
      <c r="G221" s="2" t="s">
        <v>27</v>
      </c>
      <c r="H221" s="1">
        <v>43943.750131215274</v>
      </c>
      <c r="I221" s="2"/>
      <c r="J221">
        <v>53.169998168945312</v>
      </c>
      <c r="K221">
        <v>-6.532501220703125</v>
      </c>
      <c r="L221" s="2" t="s">
        <v>29</v>
      </c>
      <c r="M221" s="2" t="s">
        <v>30</v>
      </c>
      <c r="N221" s="2" t="s">
        <v>31</v>
      </c>
      <c r="O221" s="2" t="s">
        <v>32</v>
      </c>
      <c r="P221" s="2" t="s">
        <v>33</v>
      </c>
      <c r="Q221" s="2" t="s">
        <v>74</v>
      </c>
      <c r="R221" s="2" t="s">
        <v>62</v>
      </c>
      <c r="S221" s="2" t="s">
        <v>254</v>
      </c>
      <c r="T221" s="2" t="s">
        <v>318</v>
      </c>
      <c r="U221" s="2" t="s">
        <v>320</v>
      </c>
      <c r="V221" s="2" t="s">
        <v>75</v>
      </c>
      <c r="W221" s="4">
        <f t="shared" si="12"/>
        <v>6</v>
      </c>
      <c r="X221" s="2" t="s">
        <v>75</v>
      </c>
      <c r="Y221" s="4">
        <f t="shared" si="13"/>
        <v>6</v>
      </c>
      <c r="Z221" s="5">
        <f t="shared" si="14"/>
        <v>6</v>
      </c>
      <c r="AA221" s="2" t="s">
        <v>49</v>
      </c>
      <c r="AB221" s="6">
        <f>INDEX('Reference sheet'!$B$1:$B$5,MATCH('Cleaned data'!AA221,'Reference sheet'!$A$1:$A$5,0))</f>
        <v>4</v>
      </c>
      <c r="AC221" s="2" t="s">
        <v>38</v>
      </c>
      <c r="AD221" s="6">
        <f>INDEX('Reference sheet'!$B$1:$B$5,MATCH('Cleaned data'!AC221,'Reference sheet'!$A$1:$A$5,0))</f>
        <v>3</v>
      </c>
      <c r="AE221" s="2" t="s">
        <v>49</v>
      </c>
      <c r="AF221" s="6">
        <f>INDEX('Reference sheet'!$B$1:$B$5,MATCH('Cleaned data'!AE221,'Reference sheet'!$A$1:$A$5,0))</f>
        <v>4</v>
      </c>
      <c r="AG221" s="2" t="s">
        <v>39</v>
      </c>
      <c r="AH221" s="2" t="s">
        <v>56</v>
      </c>
      <c r="AI221" s="2" t="s">
        <v>41</v>
      </c>
      <c r="AJ221" s="2" t="s">
        <v>28</v>
      </c>
      <c r="AK221" s="2" t="s">
        <v>70</v>
      </c>
    </row>
    <row r="222" spans="1:37" ht="16" x14ac:dyDescent="0.2">
      <c r="A222" s="1">
        <v>43945.006076388891</v>
      </c>
      <c r="B222" s="1">
        <v>43945.008946759262</v>
      </c>
      <c r="C222" s="2" t="s">
        <v>17</v>
      </c>
      <c r="D222" s="2"/>
      <c r="E222">
        <v>100</v>
      </c>
      <c r="F222">
        <v>247</v>
      </c>
      <c r="G222" s="2" t="s">
        <v>27</v>
      </c>
      <c r="H222" s="1">
        <v>43945.00895221065</v>
      </c>
      <c r="I222" s="2"/>
      <c r="J222">
        <v>31.952194213867188</v>
      </c>
      <c r="K222">
        <v>35.938995361328125</v>
      </c>
      <c r="L222" s="2" t="s">
        <v>29</v>
      </c>
      <c r="M222" s="2" t="s">
        <v>30</v>
      </c>
      <c r="N222" s="2" t="s">
        <v>43</v>
      </c>
      <c r="O222" s="2" t="s">
        <v>78</v>
      </c>
      <c r="P222" s="2" t="s">
        <v>86</v>
      </c>
      <c r="Q222" s="2" t="s">
        <v>74</v>
      </c>
      <c r="R222" s="2" t="s">
        <v>62</v>
      </c>
      <c r="S222" s="2" t="s">
        <v>254</v>
      </c>
      <c r="T222" s="2" t="s">
        <v>318</v>
      </c>
      <c r="U222" s="2" t="s">
        <v>320</v>
      </c>
      <c r="V222" s="2" t="s">
        <v>36</v>
      </c>
      <c r="W222" s="4">
        <f t="shared" si="12"/>
        <v>1</v>
      </c>
      <c r="X222" s="2" t="s">
        <v>36</v>
      </c>
      <c r="Y222" s="4">
        <f t="shared" si="13"/>
        <v>1</v>
      </c>
      <c r="Z222" s="5">
        <f t="shared" si="14"/>
        <v>1</v>
      </c>
      <c r="AA222" s="2" t="s">
        <v>37</v>
      </c>
      <c r="AB222" s="6">
        <f>INDEX('Reference sheet'!$B$1:$B$5,MATCH('Cleaned data'!AA222,'Reference sheet'!$A$1:$A$5,0))</f>
        <v>1</v>
      </c>
      <c r="AC222" s="2" t="s">
        <v>37</v>
      </c>
      <c r="AD222" s="6">
        <f>INDEX('Reference sheet'!$B$1:$B$5,MATCH('Cleaned data'!AC222,'Reference sheet'!$A$1:$A$5,0))</f>
        <v>1</v>
      </c>
      <c r="AE222" s="2" t="s">
        <v>38</v>
      </c>
      <c r="AF222" s="6">
        <f>INDEX('Reference sheet'!$B$1:$B$5,MATCH('Cleaned data'!AE222,'Reference sheet'!$A$1:$A$5,0))</f>
        <v>3</v>
      </c>
      <c r="AG222" s="2" t="s">
        <v>50</v>
      </c>
      <c r="AH222" s="2" t="s">
        <v>56</v>
      </c>
      <c r="AI222" s="2" t="s">
        <v>51</v>
      </c>
      <c r="AJ222" s="2" t="s">
        <v>28</v>
      </c>
      <c r="AK222" s="2" t="s">
        <v>70</v>
      </c>
    </row>
  </sheetData>
  <pageMargins left="0.7" right="0.7" top="0.75" bottom="0.75" header="0.3" footer="0.3"/>
  <ignoredErrors>
    <ignoredError sqref="C1 G1 L1 M1 N1 O1 P1 Q1 R2:R4 V2:V4 X3:X4 AA2:AA4 AC2:AC4 AE2:AE4 AG2:AG4 AH2:AH4 AI2:AI4 AJ2:AJ4 AK2:AK4 C2:C4 G2:G4 L2:L4 M2:M4 N2:N4 O2:O4 P2:P4 Q2:Q4 Q7:Q10 R39:R56 V39:V56 X39:X56 AA39:AA56 AC39:AC56 AE39:AE56 AG39:AG56 AH39:AH56 AI39:AI56 AJ39:AJ56 AK39:AK56 C39:C56 G39:G56 L39:L56 M39:M56 N39:N56 O39:O56 P39:P56 Q39:Q56 R58:R60 V58:V60 X58:X60 AA58:AA60 AC58:AC60 AE58:AE60 AG58:AG60 AH58:AH60 AI58:AI60 AJ58:AJ60 AK58:AK60 C58:C60 G58:G60 L58:L60 M58:M60 N58:N60 O58:O60 P58:P60 Q58:Q60 R57 V57 X57 AA57 AC57 AE57 AG57 AH57 AI57 AJ57 AK57 C57 G57 L57 M57 N57 O57 P57 Q57 R34:R38 V34:V38 X34:X38 AA34:AA38 AC34:AC38 AE34:AE38 AG34:AG38 AH34:AH38 AI34:AI38 AJ34:AJ38 AK34:AK38 C34:C38 G34:G38 L34:L38 M34:M38 N34:N38 O34:O38 P34:P38 Q34:Q38 R28:R33 V28:V33 X28:X33 AA28:AA33 AC28:AC33 AE28:AE33 AG28:AG33 AH28:AH33 AI28:AI33 AJ28:AJ33 AK28:AK33 C28:C33 G28:G33 L28:L33 M28:M33 N28:N33 O28:O33 P28:P33 Q28:Q33 R27 V27 X27 AA27 AC27 AE27 AG27 AH27 AI27 AJ27 AK27 C27 G27 L27 M27 N27 O27 P27 Q27 R26 V26 X26 AA26 AC26 AE26 AG26 AH26 AI26 AJ26 AK26 C26 G26 L26 M26 N26 O26 P26 Q26 R19:R25 V19:V25 X19:X25 AA19:AA25 AC19:AC25 AE19:AE25 AG19:AG25 AH19:AH25 AI19:AI25 AJ19:AJ25 AK19:AK25 C19:C25 G19:G25 L19:L25 M19:M25 N19:N25 O19:O25 P19:P25 Q19:Q25 R13:R18 V13:V18 X13:X18 AA13:AA18 AC13:AC18 AE13:AE18 AG13:AG18 AH13:AH18 AI13:AI18 AJ13:AJ18 AK13:AK18 C13:C18 G13:G18 L13:L18 M13:M18 N13:N18 O13:O18 P13:P18 Q13:Q18 R11:R12 V11:V12 X11:X12 AA11:AA12 AC11:AC12 AE11:AE12 AG11:AG12 AH11:AH12 AI11:AI12 AJ11:AJ12 AK11:AK12 C11:C12 G11:G12 L11:L12 M11:M12 N11:N12 O11:O12 P11:P12 Q11:Q12 R7:R10 V7:V10 X7:X10 AA7:AA10 AC7:AC10 AE7:AE10 AG7:AG10 AH7:AH10 AI7:AI10 AJ7:AJ10 AK7:AK10 C7:C10 G7:G10 L7:L10 M7:M10 N7:N10 O7:O10 P7:P10 R5:R6 V5:V6 X5:X6 AA5:AA6 AC5:AC6 AE5:AE6 AG5:AG6 AH5:AH6 AI5:AI6 AJ5:AJ6 AK5:AK6 C5:C6 G5:G6 L5:L6 M5:M6 N5:N6 O5:O6 P5:P6 Q5:Q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C297E-BCA9-664B-B023-0417DBD3E978}">
  <dimension ref="A1:D80"/>
  <sheetViews>
    <sheetView workbookViewId="0">
      <selection activeCell="D1" sqref="D1:D49"/>
    </sheetView>
  </sheetViews>
  <sheetFormatPr baseColWidth="10" defaultRowHeight="15" x14ac:dyDescent="0.2"/>
  <sheetData>
    <row r="1" spans="1:4" x14ac:dyDescent="0.2">
      <c r="A1" t="s">
        <v>321</v>
      </c>
      <c r="B1" t="s">
        <v>401</v>
      </c>
      <c r="C1" t="s">
        <v>472</v>
      </c>
      <c r="D1" t="s">
        <v>519</v>
      </c>
    </row>
    <row r="2" spans="1:4" x14ac:dyDescent="0.2">
      <c r="A2" t="s">
        <v>322</v>
      </c>
      <c r="B2" t="s">
        <v>402</v>
      </c>
      <c r="C2" t="s">
        <v>473</v>
      </c>
      <c r="D2" t="s">
        <v>520</v>
      </c>
    </row>
    <row r="3" spans="1:4" x14ac:dyDescent="0.2">
      <c r="A3" t="s">
        <v>323</v>
      </c>
      <c r="B3" t="s">
        <v>403</v>
      </c>
      <c r="C3" t="s">
        <v>474</v>
      </c>
      <c r="D3" t="s">
        <v>521</v>
      </c>
    </row>
    <row r="4" spans="1:4" x14ac:dyDescent="0.2">
      <c r="A4" t="s">
        <v>324</v>
      </c>
      <c r="B4" t="s">
        <v>404</v>
      </c>
      <c r="C4" t="s">
        <v>475</v>
      </c>
      <c r="D4" t="s">
        <v>522</v>
      </c>
    </row>
    <row r="5" spans="1:4" x14ac:dyDescent="0.2">
      <c r="A5" t="s">
        <v>325</v>
      </c>
      <c r="B5" t="s">
        <v>405</v>
      </c>
      <c r="C5" t="s">
        <v>476</v>
      </c>
      <c r="D5" t="s">
        <v>523</v>
      </c>
    </row>
    <row r="6" spans="1:4" x14ac:dyDescent="0.2">
      <c r="A6" t="s">
        <v>326</v>
      </c>
      <c r="B6" t="s">
        <v>406</v>
      </c>
      <c r="C6" t="s">
        <v>477</v>
      </c>
      <c r="D6" t="s">
        <v>524</v>
      </c>
    </row>
    <row r="7" spans="1:4" x14ac:dyDescent="0.2">
      <c r="A7" t="s">
        <v>327</v>
      </c>
      <c r="B7" t="s">
        <v>407</v>
      </c>
      <c r="C7" t="s">
        <v>478</v>
      </c>
      <c r="D7" t="s">
        <v>525</v>
      </c>
    </row>
    <row r="8" spans="1:4" x14ac:dyDescent="0.2">
      <c r="A8" t="s">
        <v>328</v>
      </c>
      <c r="B8" t="s">
        <v>408</v>
      </c>
      <c r="C8" t="s">
        <v>479</v>
      </c>
      <c r="D8" t="s">
        <v>526</v>
      </c>
    </row>
    <row r="9" spans="1:4" x14ac:dyDescent="0.2">
      <c r="A9" t="s">
        <v>329</v>
      </c>
      <c r="B9" t="s">
        <v>409</v>
      </c>
      <c r="C9" t="s">
        <v>480</v>
      </c>
      <c r="D9" t="s">
        <v>527</v>
      </c>
    </row>
    <row r="10" spans="1:4" x14ac:dyDescent="0.2">
      <c r="A10" t="s">
        <v>330</v>
      </c>
      <c r="B10" t="s">
        <v>410</v>
      </c>
      <c r="C10" t="s">
        <v>481</v>
      </c>
      <c r="D10" t="s">
        <v>528</v>
      </c>
    </row>
    <row r="11" spans="1:4" x14ac:dyDescent="0.2">
      <c r="A11" t="s">
        <v>331</v>
      </c>
      <c r="B11" t="s">
        <v>411</v>
      </c>
      <c r="C11" t="s">
        <v>482</v>
      </c>
      <c r="D11" t="s">
        <v>529</v>
      </c>
    </row>
    <row r="12" spans="1:4" x14ac:dyDescent="0.2">
      <c r="A12" t="s">
        <v>332</v>
      </c>
      <c r="B12" t="s">
        <v>412</v>
      </c>
      <c r="C12" t="s">
        <v>483</v>
      </c>
      <c r="D12" t="s">
        <v>530</v>
      </c>
    </row>
    <row r="13" spans="1:4" x14ac:dyDescent="0.2">
      <c r="A13" t="s">
        <v>333</v>
      </c>
      <c r="B13" t="s">
        <v>413</v>
      </c>
      <c r="C13" t="s">
        <v>484</v>
      </c>
      <c r="D13" t="s">
        <v>531</v>
      </c>
    </row>
    <row r="14" spans="1:4" x14ac:dyDescent="0.2">
      <c r="A14" t="s">
        <v>334</v>
      </c>
      <c r="B14" t="s">
        <v>414</v>
      </c>
      <c r="C14" t="s">
        <v>485</v>
      </c>
      <c r="D14" t="s">
        <v>532</v>
      </c>
    </row>
    <row r="15" spans="1:4" x14ac:dyDescent="0.2">
      <c r="A15" t="s">
        <v>335</v>
      </c>
      <c r="B15" t="s">
        <v>415</v>
      </c>
      <c r="C15" t="s">
        <v>486</v>
      </c>
      <c r="D15" t="s">
        <v>533</v>
      </c>
    </row>
    <row r="16" spans="1:4" x14ac:dyDescent="0.2">
      <c r="A16" t="s">
        <v>336</v>
      </c>
      <c r="B16" t="s">
        <v>416</v>
      </c>
      <c r="C16" t="s">
        <v>487</v>
      </c>
      <c r="D16" t="s">
        <v>534</v>
      </c>
    </row>
    <row r="17" spans="1:4" x14ac:dyDescent="0.2">
      <c r="A17" t="s">
        <v>337</v>
      </c>
      <c r="B17" t="s">
        <v>417</v>
      </c>
      <c r="C17" t="s">
        <v>488</v>
      </c>
      <c r="D17" t="s">
        <v>535</v>
      </c>
    </row>
    <row r="18" spans="1:4" x14ac:dyDescent="0.2">
      <c r="A18" t="s">
        <v>338</v>
      </c>
      <c r="B18" t="s">
        <v>418</v>
      </c>
      <c r="C18" t="s">
        <v>489</v>
      </c>
      <c r="D18" t="s">
        <v>536</v>
      </c>
    </row>
    <row r="19" spans="1:4" x14ac:dyDescent="0.2">
      <c r="A19" t="s">
        <v>339</v>
      </c>
      <c r="B19" t="s">
        <v>419</v>
      </c>
      <c r="C19" t="s">
        <v>490</v>
      </c>
      <c r="D19" t="s">
        <v>537</v>
      </c>
    </row>
    <row r="20" spans="1:4" x14ac:dyDescent="0.2">
      <c r="A20" t="s">
        <v>340</v>
      </c>
      <c r="B20" t="s">
        <v>420</v>
      </c>
      <c r="C20" t="s">
        <v>491</v>
      </c>
      <c r="D20" t="s">
        <v>538</v>
      </c>
    </row>
    <row r="21" spans="1:4" x14ac:dyDescent="0.2">
      <c r="A21" t="s">
        <v>341</v>
      </c>
      <c r="B21" t="s">
        <v>421</v>
      </c>
      <c r="C21" t="s">
        <v>492</v>
      </c>
      <c r="D21" t="s">
        <v>539</v>
      </c>
    </row>
    <row r="22" spans="1:4" x14ac:dyDescent="0.2">
      <c r="A22" t="s">
        <v>342</v>
      </c>
      <c r="B22" t="s">
        <v>422</v>
      </c>
      <c r="C22" t="s">
        <v>493</v>
      </c>
      <c r="D22" t="s">
        <v>540</v>
      </c>
    </row>
    <row r="23" spans="1:4" x14ac:dyDescent="0.2">
      <c r="A23" t="s">
        <v>343</v>
      </c>
      <c r="B23" t="s">
        <v>423</v>
      </c>
      <c r="C23" t="s">
        <v>494</v>
      </c>
      <c r="D23" t="s">
        <v>541</v>
      </c>
    </row>
    <row r="24" spans="1:4" x14ac:dyDescent="0.2">
      <c r="A24" t="s">
        <v>344</v>
      </c>
      <c r="B24" t="s">
        <v>424</v>
      </c>
      <c r="C24" t="s">
        <v>495</v>
      </c>
      <c r="D24" t="s">
        <v>542</v>
      </c>
    </row>
    <row r="25" spans="1:4" x14ac:dyDescent="0.2">
      <c r="A25" t="s">
        <v>345</v>
      </c>
      <c r="B25" t="s">
        <v>425</v>
      </c>
      <c r="C25" t="s">
        <v>496</v>
      </c>
      <c r="D25" t="s">
        <v>543</v>
      </c>
    </row>
    <row r="26" spans="1:4" x14ac:dyDescent="0.2">
      <c r="A26" t="s">
        <v>346</v>
      </c>
      <c r="B26" t="s">
        <v>426</v>
      </c>
      <c r="C26" t="s">
        <v>497</v>
      </c>
      <c r="D26" t="s">
        <v>544</v>
      </c>
    </row>
    <row r="27" spans="1:4" x14ac:dyDescent="0.2">
      <c r="A27" t="s">
        <v>347</v>
      </c>
      <c r="B27" t="s">
        <v>427</v>
      </c>
      <c r="C27" t="s">
        <v>498</v>
      </c>
      <c r="D27" t="s">
        <v>545</v>
      </c>
    </row>
    <row r="28" spans="1:4" x14ac:dyDescent="0.2">
      <c r="A28" t="s">
        <v>348</v>
      </c>
      <c r="B28" t="s">
        <v>428</v>
      </c>
      <c r="C28" t="s">
        <v>499</v>
      </c>
      <c r="D28" t="s">
        <v>546</v>
      </c>
    </row>
    <row r="29" spans="1:4" x14ac:dyDescent="0.2">
      <c r="A29" t="s">
        <v>349</v>
      </c>
      <c r="B29" t="s">
        <v>429</v>
      </c>
      <c r="C29" t="s">
        <v>500</v>
      </c>
      <c r="D29" t="s">
        <v>547</v>
      </c>
    </row>
    <row r="30" spans="1:4" x14ac:dyDescent="0.2">
      <c r="A30" t="s">
        <v>350</v>
      </c>
      <c r="B30" t="s">
        <v>430</v>
      </c>
      <c r="C30" t="s">
        <v>501</v>
      </c>
      <c r="D30" t="s">
        <v>548</v>
      </c>
    </row>
    <row r="31" spans="1:4" x14ac:dyDescent="0.2">
      <c r="A31" t="s">
        <v>351</v>
      </c>
      <c r="B31" t="s">
        <v>431</v>
      </c>
      <c r="C31" t="s">
        <v>502</v>
      </c>
      <c r="D31" t="s">
        <v>549</v>
      </c>
    </row>
    <row r="32" spans="1:4" x14ac:dyDescent="0.2">
      <c r="A32" t="s">
        <v>352</v>
      </c>
      <c r="B32" t="s">
        <v>432</v>
      </c>
      <c r="C32" t="s">
        <v>503</v>
      </c>
      <c r="D32" t="s">
        <v>550</v>
      </c>
    </row>
    <row r="33" spans="1:4" x14ac:dyDescent="0.2">
      <c r="A33" t="s">
        <v>353</v>
      </c>
      <c r="B33" t="s">
        <v>433</v>
      </c>
      <c r="C33" t="s">
        <v>504</v>
      </c>
      <c r="D33" t="s">
        <v>551</v>
      </c>
    </row>
    <row r="34" spans="1:4" x14ac:dyDescent="0.2">
      <c r="A34" t="s">
        <v>354</v>
      </c>
      <c r="B34" t="s">
        <v>434</v>
      </c>
      <c r="C34" t="s">
        <v>505</v>
      </c>
      <c r="D34" t="s">
        <v>552</v>
      </c>
    </row>
    <row r="35" spans="1:4" x14ac:dyDescent="0.2">
      <c r="A35" t="s">
        <v>355</v>
      </c>
      <c r="B35" t="s">
        <v>435</v>
      </c>
      <c r="C35" t="s">
        <v>506</v>
      </c>
      <c r="D35" t="s">
        <v>553</v>
      </c>
    </row>
    <row r="36" spans="1:4" x14ac:dyDescent="0.2">
      <c r="A36" t="s">
        <v>356</v>
      </c>
      <c r="B36" t="s">
        <v>436</v>
      </c>
      <c r="C36" t="s">
        <v>507</v>
      </c>
      <c r="D36" t="s">
        <v>554</v>
      </c>
    </row>
    <row r="37" spans="1:4" x14ac:dyDescent="0.2">
      <c r="A37" t="s">
        <v>357</v>
      </c>
      <c r="B37" t="s">
        <v>437</v>
      </c>
      <c r="C37" t="s">
        <v>508</v>
      </c>
      <c r="D37" t="s">
        <v>555</v>
      </c>
    </row>
    <row r="38" spans="1:4" x14ac:dyDescent="0.2">
      <c r="A38" t="s">
        <v>358</v>
      </c>
      <c r="B38" t="s">
        <v>438</v>
      </c>
      <c r="C38" t="s">
        <v>509</v>
      </c>
      <c r="D38" t="s">
        <v>556</v>
      </c>
    </row>
    <row r="39" spans="1:4" x14ac:dyDescent="0.2">
      <c r="A39" t="s">
        <v>359</v>
      </c>
      <c r="B39" t="s">
        <v>439</v>
      </c>
      <c r="C39" t="s">
        <v>510</v>
      </c>
      <c r="D39" t="s">
        <v>557</v>
      </c>
    </row>
    <row r="40" spans="1:4" x14ac:dyDescent="0.2">
      <c r="A40" t="s">
        <v>360</v>
      </c>
      <c r="B40" t="s">
        <v>440</v>
      </c>
      <c r="C40" t="s">
        <v>511</v>
      </c>
      <c r="D40" t="s">
        <v>558</v>
      </c>
    </row>
    <row r="41" spans="1:4" x14ac:dyDescent="0.2">
      <c r="A41" t="s">
        <v>361</v>
      </c>
      <c r="B41" t="s">
        <v>441</v>
      </c>
      <c r="C41" t="s">
        <v>512</v>
      </c>
      <c r="D41" t="s">
        <v>559</v>
      </c>
    </row>
    <row r="42" spans="1:4" x14ac:dyDescent="0.2">
      <c r="A42" t="s">
        <v>362</v>
      </c>
      <c r="B42" t="s">
        <v>442</v>
      </c>
      <c r="C42" t="s">
        <v>513</v>
      </c>
      <c r="D42" t="s">
        <v>560</v>
      </c>
    </row>
    <row r="43" spans="1:4" x14ac:dyDescent="0.2">
      <c r="A43" t="s">
        <v>363</v>
      </c>
      <c r="B43" t="s">
        <v>443</v>
      </c>
      <c r="C43" t="s">
        <v>514</v>
      </c>
      <c r="D43" t="s">
        <v>561</v>
      </c>
    </row>
    <row r="44" spans="1:4" x14ac:dyDescent="0.2">
      <c r="A44" t="s">
        <v>364</v>
      </c>
      <c r="B44" t="s">
        <v>444</v>
      </c>
      <c r="C44" t="s">
        <v>515</v>
      </c>
      <c r="D44" t="s">
        <v>562</v>
      </c>
    </row>
    <row r="45" spans="1:4" x14ac:dyDescent="0.2">
      <c r="A45" t="s">
        <v>365</v>
      </c>
      <c r="B45" t="s">
        <v>445</v>
      </c>
      <c r="C45" t="s">
        <v>516</v>
      </c>
      <c r="D45" t="s">
        <v>563</v>
      </c>
    </row>
    <row r="46" spans="1:4" x14ac:dyDescent="0.2">
      <c r="A46" t="s">
        <v>366</v>
      </c>
      <c r="B46" t="s">
        <v>446</v>
      </c>
      <c r="C46" t="s">
        <v>517</v>
      </c>
      <c r="D46" t="s">
        <v>564</v>
      </c>
    </row>
    <row r="47" spans="1:4" x14ac:dyDescent="0.2">
      <c r="A47" t="s">
        <v>367</v>
      </c>
      <c r="B47" t="s">
        <v>447</v>
      </c>
      <c r="C47" t="s">
        <v>518</v>
      </c>
      <c r="D47" t="s">
        <v>565</v>
      </c>
    </row>
    <row r="48" spans="1:4" x14ac:dyDescent="0.2">
      <c r="A48" t="s">
        <v>368</v>
      </c>
      <c r="B48" t="s">
        <v>448</v>
      </c>
      <c r="D48" t="s">
        <v>566</v>
      </c>
    </row>
    <row r="49" spans="1:4" x14ac:dyDescent="0.2">
      <c r="A49" t="s">
        <v>369</v>
      </c>
      <c r="B49" t="s">
        <v>449</v>
      </c>
      <c r="D49" t="s">
        <v>567</v>
      </c>
    </row>
    <row r="50" spans="1:4" x14ac:dyDescent="0.2">
      <c r="A50" t="s">
        <v>370</v>
      </c>
      <c r="B50" t="s">
        <v>450</v>
      </c>
    </row>
    <row r="51" spans="1:4" x14ac:dyDescent="0.2">
      <c r="A51" t="s">
        <v>371</v>
      </c>
      <c r="B51" t="s">
        <v>451</v>
      </c>
    </row>
    <row r="52" spans="1:4" x14ac:dyDescent="0.2">
      <c r="A52" t="s">
        <v>372</v>
      </c>
      <c r="B52" t="s">
        <v>452</v>
      </c>
    </row>
    <row r="53" spans="1:4" x14ac:dyDescent="0.2">
      <c r="A53" t="s">
        <v>373</v>
      </c>
      <c r="B53" t="s">
        <v>453</v>
      </c>
    </row>
    <row r="54" spans="1:4" x14ac:dyDescent="0.2">
      <c r="A54" t="s">
        <v>374</v>
      </c>
      <c r="B54" t="s">
        <v>454</v>
      </c>
    </row>
    <row r="55" spans="1:4" x14ac:dyDescent="0.2">
      <c r="A55" t="s">
        <v>375</v>
      </c>
      <c r="B55" t="s">
        <v>455</v>
      </c>
    </row>
    <row r="56" spans="1:4" x14ac:dyDescent="0.2">
      <c r="A56" t="s">
        <v>376</v>
      </c>
      <c r="B56" t="s">
        <v>456</v>
      </c>
    </row>
    <row r="57" spans="1:4" x14ac:dyDescent="0.2">
      <c r="A57" t="s">
        <v>377</v>
      </c>
      <c r="B57" t="s">
        <v>457</v>
      </c>
    </row>
    <row r="58" spans="1:4" x14ac:dyDescent="0.2">
      <c r="A58" t="s">
        <v>378</v>
      </c>
      <c r="B58" t="s">
        <v>458</v>
      </c>
    </row>
    <row r="59" spans="1:4" x14ac:dyDescent="0.2">
      <c r="A59" t="s">
        <v>379</v>
      </c>
      <c r="B59" t="s">
        <v>459</v>
      </c>
    </row>
    <row r="60" spans="1:4" x14ac:dyDescent="0.2">
      <c r="A60" t="s">
        <v>380</v>
      </c>
      <c r="B60" t="s">
        <v>460</v>
      </c>
    </row>
    <row r="61" spans="1:4" x14ac:dyDescent="0.2">
      <c r="A61" t="s">
        <v>381</v>
      </c>
      <c r="B61" t="s">
        <v>461</v>
      </c>
    </row>
    <row r="62" spans="1:4" x14ac:dyDescent="0.2">
      <c r="A62" t="s">
        <v>382</v>
      </c>
      <c r="B62" t="s">
        <v>462</v>
      </c>
    </row>
    <row r="63" spans="1:4" x14ac:dyDescent="0.2">
      <c r="A63" t="s">
        <v>383</v>
      </c>
      <c r="B63" t="s">
        <v>463</v>
      </c>
    </row>
    <row r="64" spans="1:4" x14ac:dyDescent="0.2">
      <c r="A64" t="s">
        <v>384</v>
      </c>
      <c r="B64" t="s">
        <v>464</v>
      </c>
    </row>
    <row r="65" spans="1:2" x14ac:dyDescent="0.2">
      <c r="A65" t="s">
        <v>385</v>
      </c>
      <c r="B65" t="s">
        <v>465</v>
      </c>
    </row>
    <row r="66" spans="1:2" x14ac:dyDescent="0.2">
      <c r="A66" t="s">
        <v>386</v>
      </c>
      <c r="B66" t="s">
        <v>466</v>
      </c>
    </row>
    <row r="67" spans="1:2" x14ac:dyDescent="0.2">
      <c r="A67" t="s">
        <v>387</v>
      </c>
      <c r="B67" t="s">
        <v>467</v>
      </c>
    </row>
    <row r="68" spans="1:2" x14ac:dyDescent="0.2">
      <c r="A68" t="s">
        <v>388</v>
      </c>
      <c r="B68" t="s">
        <v>468</v>
      </c>
    </row>
    <row r="69" spans="1:2" x14ac:dyDescent="0.2">
      <c r="A69" t="s">
        <v>389</v>
      </c>
      <c r="B69" t="s">
        <v>469</v>
      </c>
    </row>
    <row r="70" spans="1:2" x14ac:dyDescent="0.2">
      <c r="A70" t="s">
        <v>390</v>
      </c>
      <c r="B70" t="s">
        <v>470</v>
      </c>
    </row>
    <row r="71" spans="1:2" x14ac:dyDescent="0.2">
      <c r="A71" t="s">
        <v>391</v>
      </c>
      <c r="B71" t="s">
        <v>471</v>
      </c>
    </row>
    <row r="72" spans="1:2" x14ac:dyDescent="0.2">
      <c r="A72" t="s">
        <v>392</v>
      </c>
    </row>
    <row r="73" spans="1:2" x14ac:dyDescent="0.2">
      <c r="A73" t="s">
        <v>393</v>
      </c>
    </row>
    <row r="74" spans="1:2" x14ac:dyDescent="0.2">
      <c r="A74" t="s">
        <v>394</v>
      </c>
    </row>
    <row r="75" spans="1:2" x14ac:dyDescent="0.2">
      <c r="A75" t="s">
        <v>395</v>
      </c>
    </row>
    <row r="76" spans="1:2" x14ac:dyDescent="0.2">
      <c r="A76" t="s">
        <v>396</v>
      </c>
    </row>
    <row r="77" spans="1:2" x14ac:dyDescent="0.2">
      <c r="A77" t="s">
        <v>397</v>
      </c>
    </row>
    <row r="78" spans="1:2" x14ac:dyDescent="0.2">
      <c r="A78" t="s">
        <v>398</v>
      </c>
    </row>
    <row r="79" spans="1:2" x14ac:dyDescent="0.2">
      <c r="A79" t="s">
        <v>399</v>
      </c>
    </row>
    <row r="80" spans="1:2" x14ac:dyDescent="0.2">
      <c r="A80" t="s">
        <v>400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728E3-300E-4525-8488-272CB7F66D2E}">
  <dimension ref="A1:AI62"/>
  <sheetViews>
    <sheetView topLeftCell="A34" zoomScale="80" zoomScaleNormal="80" workbookViewId="0">
      <selection activeCell="E37" sqref="E37"/>
    </sheetView>
  </sheetViews>
  <sheetFormatPr baseColWidth="10" defaultColWidth="8.83203125" defaultRowHeight="15" x14ac:dyDescent="0.2"/>
  <cols>
    <col min="1" max="2" width="14.5" bestFit="1" customWidth="1"/>
    <col min="4" max="4" width="9.5" bestFit="1" customWidth="1"/>
    <col min="5" max="5" width="8.33203125" bestFit="1" customWidth="1"/>
    <col min="6" max="6" width="19.5" bestFit="1" customWidth="1"/>
    <col min="7" max="7" width="8.33203125" bestFit="1" customWidth="1"/>
    <col min="8" max="8" width="14.5" bestFit="1" customWidth="1"/>
    <col min="9" max="9" width="11" bestFit="1" customWidth="1"/>
    <col min="10" max="10" width="15.5" bestFit="1" customWidth="1"/>
    <col min="11" max="11" width="17.1640625" bestFit="1" customWidth="1"/>
    <col min="12" max="12" width="18.5" bestFit="1" customWidth="1"/>
  </cols>
  <sheetData>
    <row r="1" spans="1:35"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18</v>
      </c>
      <c r="S1" s="3" t="s">
        <v>142</v>
      </c>
      <c r="T1" s="3" t="s">
        <v>209</v>
      </c>
      <c r="U1" s="3" t="s">
        <v>310</v>
      </c>
      <c r="V1" s="3" t="s">
        <v>210</v>
      </c>
      <c r="W1" s="3" t="s">
        <v>309</v>
      </c>
      <c r="X1" s="3" t="s">
        <v>311</v>
      </c>
      <c r="Y1" s="3" t="s">
        <v>19</v>
      </c>
      <c r="Z1" s="3" t="s">
        <v>312</v>
      </c>
      <c r="AA1" s="3" t="s">
        <v>20</v>
      </c>
      <c r="AB1" s="3" t="s">
        <v>313</v>
      </c>
      <c r="AC1" s="3" t="s">
        <v>21</v>
      </c>
      <c r="AD1" s="3" t="s">
        <v>314</v>
      </c>
      <c r="AE1" s="3" t="s">
        <v>22</v>
      </c>
      <c r="AF1" s="3" t="s">
        <v>23</v>
      </c>
      <c r="AG1" s="3" t="s">
        <v>24</v>
      </c>
      <c r="AH1" s="3" t="s">
        <v>25</v>
      </c>
      <c r="AI1" s="3" t="s">
        <v>26</v>
      </c>
    </row>
    <row r="2" spans="1:35" ht="64" x14ac:dyDescent="0.2">
      <c r="A2" s="1">
        <v>43941.718009259261</v>
      </c>
      <c r="B2" s="1">
        <v>43941.719594907408</v>
      </c>
      <c r="C2" s="2" t="s">
        <v>17</v>
      </c>
      <c r="D2" s="2" t="s">
        <v>124</v>
      </c>
      <c r="E2">
        <v>100</v>
      </c>
      <c r="F2">
        <v>137</v>
      </c>
      <c r="G2" s="2" t="s">
        <v>27</v>
      </c>
      <c r="H2" s="1">
        <v>43941.719604432874</v>
      </c>
      <c r="I2" s="2" t="s">
        <v>125</v>
      </c>
      <c r="J2">
        <v>13.641006469726562</v>
      </c>
      <c r="K2">
        <v>79.420989990234375</v>
      </c>
      <c r="L2" s="2" t="s">
        <v>29</v>
      </c>
      <c r="M2" s="2" t="s">
        <v>30</v>
      </c>
      <c r="N2" s="2" t="s">
        <v>43</v>
      </c>
      <c r="O2" s="2" t="s">
        <v>61</v>
      </c>
      <c r="P2" s="2" t="s">
        <v>33</v>
      </c>
      <c r="Q2" s="2" t="s">
        <v>74</v>
      </c>
      <c r="R2" s="2" t="s">
        <v>35</v>
      </c>
      <c r="S2" s="2" t="s">
        <v>143</v>
      </c>
      <c r="T2" s="2" t="s">
        <v>83</v>
      </c>
      <c r="U2" s="4">
        <f t="shared" ref="U2:U6" si="0">IF(T2="Completely disagree",1,IF(T2="Disagree",2,IF(T2="Slightly disagree",3,IF(T2="Neither agree nor disagree",4,IF(T2="Slightly agree",5,IF(T2="Agree",6,IF(T2="Completely Agree",7," ")))))))</f>
        <v>7</v>
      </c>
      <c r="V2" s="2" t="s">
        <v>28</v>
      </c>
      <c r="W2" s="4" t="str">
        <f t="shared" ref="W2:W6" si="1">IF(V2="Completely disagree",1,IF(V2="Disagree",2,IF(V2="Slightly disagree",3,IF(V2="Neither agree nor disagree",4,IF(V2="Slightly agree",5,IF(V2="Agree",6,IF(V2="Completely Agree",7," ")))))))</f>
        <v xml:space="preserve"> </v>
      </c>
      <c r="X2" s="5" t="e">
        <f t="shared" ref="X2:X6" si="2">(U2+W2)/2</f>
        <v>#VALUE!</v>
      </c>
      <c r="Y2" s="2" t="s">
        <v>63</v>
      </c>
      <c r="Z2" s="6">
        <f>INDEX('Reference sheet'!$B$1:$B$5,MATCH('Cleaned data'!AA2,'Reference sheet'!$A$1:$A$5,0))</f>
        <v>1</v>
      </c>
      <c r="AA2" s="2" t="s">
        <v>49</v>
      </c>
      <c r="AB2" s="6">
        <f>INDEX('Reference sheet'!$B$1:$B$5,MATCH('Cleaned data'!AC2,'Reference sheet'!$A$1:$A$5,0))</f>
        <v>1</v>
      </c>
      <c r="AC2" s="2" t="s">
        <v>49</v>
      </c>
      <c r="AD2" s="6">
        <f>INDEX('Reference sheet'!$B$1:$B$5,MATCH('Cleaned data'!AE2,'Reference sheet'!$A$1:$A$5,0))</f>
        <v>3</v>
      </c>
      <c r="AE2" s="2" t="s">
        <v>50</v>
      </c>
      <c r="AF2" s="2" t="s">
        <v>40</v>
      </c>
      <c r="AG2" s="2" t="s">
        <v>51</v>
      </c>
      <c r="AH2" s="2" t="s">
        <v>28</v>
      </c>
      <c r="AI2" s="2" t="s">
        <v>70</v>
      </c>
    </row>
    <row r="3" spans="1:35" ht="64" x14ac:dyDescent="0.2">
      <c r="A3" s="1">
        <v>43941.69295138889</v>
      </c>
      <c r="B3" s="1">
        <v>43941.694062499999</v>
      </c>
      <c r="C3" s="2" t="s">
        <v>17</v>
      </c>
      <c r="D3" s="2" t="s">
        <v>216</v>
      </c>
      <c r="E3">
        <v>100</v>
      </c>
      <c r="F3">
        <v>96</v>
      </c>
      <c r="G3" s="2" t="s">
        <v>27</v>
      </c>
      <c r="H3" s="1">
        <v>43941.694075752312</v>
      </c>
      <c r="I3" s="2" t="s">
        <v>217</v>
      </c>
      <c r="J3">
        <v>47.6300048828125</v>
      </c>
      <c r="K3">
        <v>-122.29719543457031</v>
      </c>
      <c r="L3" s="2" t="s">
        <v>29</v>
      </c>
      <c r="M3" s="2" t="s">
        <v>30</v>
      </c>
      <c r="N3" s="2" t="s">
        <v>43</v>
      </c>
      <c r="O3" s="2" t="s">
        <v>78</v>
      </c>
      <c r="P3" s="2" t="s">
        <v>73</v>
      </c>
      <c r="Q3" s="2" t="s">
        <v>74</v>
      </c>
      <c r="R3" s="2" t="s">
        <v>35</v>
      </c>
      <c r="S3" s="2" t="s">
        <v>212</v>
      </c>
      <c r="T3" s="2" t="s">
        <v>75</v>
      </c>
      <c r="U3" s="4">
        <f t="shared" si="0"/>
        <v>6</v>
      </c>
      <c r="V3" s="2" t="s">
        <v>75</v>
      </c>
      <c r="W3" s="4">
        <f t="shared" si="1"/>
        <v>6</v>
      </c>
      <c r="X3" s="5">
        <f t="shared" si="2"/>
        <v>6</v>
      </c>
      <c r="Y3" s="2" t="s">
        <v>28</v>
      </c>
      <c r="Z3" s="6">
        <f>INDEX('Reference sheet'!$B$1:$B$5,MATCH('Cleaned data'!AA3,'Reference sheet'!$A$1:$A$5,0))</f>
        <v>3</v>
      </c>
      <c r="AA3" s="2" t="s">
        <v>49</v>
      </c>
      <c r="AB3" s="6">
        <f>INDEX('Reference sheet'!$B$1:$B$5,MATCH('Cleaned data'!AC3,'Reference sheet'!$A$1:$A$5,0))</f>
        <v>4</v>
      </c>
      <c r="AC3" s="2" t="s">
        <v>63</v>
      </c>
      <c r="AD3" s="6">
        <f>INDEX('Reference sheet'!$B$1:$B$5,MATCH('Cleaned data'!AE3,'Reference sheet'!$A$1:$A$5,0))</f>
        <v>4</v>
      </c>
      <c r="AE3" s="2" t="s">
        <v>98</v>
      </c>
      <c r="AF3" s="2" t="s">
        <v>56</v>
      </c>
      <c r="AG3" s="2" t="s">
        <v>51</v>
      </c>
      <c r="AH3" s="2" t="s">
        <v>28</v>
      </c>
      <c r="AI3" s="2" t="s">
        <v>58</v>
      </c>
    </row>
    <row r="4" spans="1:35" ht="80" x14ac:dyDescent="0.2">
      <c r="A4" s="1">
        <v>43941.715752314813</v>
      </c>
      <c r="B4" s="1">
        <v>43941.716192129628</v>
      </c>
      <c r="C4" s="2" t="s">
        <v>17</v>
      </c>
      <c r="D4" s="2" t="s">
        <v>188</v>
      </c>
      <c r="E4">
        <v>100</v>
      </c>
      <c r="F4">
        <v>38</v>
      </c>
      <c r="G4" s="2" t="s">
        <v>27</v>
      </c>
      <c r="H4" s="1">
        <v>43941.716203773147</v>
      </c>
      <c r="I4" s="2" t="s">
        <v>189</v>
      </c>
      <c r="J4">
        <v>49.90069580078125</v>
      </c>
      <c r="K4">
        <v>2.2967987060546875</v>
      </c>
      <c r="L4" s="2" t="s">
        <v>29</v>
      </c>
      <c r="M4" s="2" t="s">
        <v>30</v>
      </c>
      <c r="N4" s="2" t="s">
        <v>43</v>
      </c>
      <c r="O4" s="2" t="s">
        <v>107</v>
      </c>
      <c r="P4" s="2" t="s">
        <v>93</v>
      </c>
      <c r="Q4" s="2" t="s">
        <v>190</v>
      </c>
      <c r="R4" s="2" t="s">
        <v>62</v>
      </c>
      <c r="S4" s="2" t="s">
        <v>144</v>
      </c>
      <c r="T4" s="2" t="s">
        <v>80</v>
      </c>
      <c r="U4" s="4">
        <f t="shared" si="0"/>
        <v>2</v>
      </c>
      <c r="V4" s="2" t="s">
        <v>47</v>
      </c>
      <c r="W4" s="4">
        <f t="shared" si="1"/>
        <v>5</v>
      </c>
      <c r="X4" s="5">
        <f t="shared" si="2"/>
        <v>3.5</v>
      </c>
      <c r="Y4" s="2" t="s">
        <v>76</v>
      </c>
      <c r="Z4" s="6">
        <f>INDEX('Reference sheet'!$B$1:$B$5,MATCH('Cleaned data'!AA4,'Reference sheet'!$A$1:$A$5,0))</f>
        <v>1</v>
      </c>
      <c r="AA4" s="2" t="s">
        <v>28</v>
      </c>
      <c r="AB4" s="6">
        <f>INDEX('Reference sheet'!$B$1:$B$5,MATCH('Cleaned data'!AC4,'Reference sheet'!$A$1:$A$5,0))</f>
        <v>1</v>
      </c>
      <c r="AC4" s="2" t="s">
        <v>28</v>
      </c>
      <c r="AD4" s="6">
        <f>INDEX('Reference sheet'!$B$1:$B$5,MATCH('Cleaned data'!AE4,'Reference sheet'!$A$1:$A$5,0))</f>
        <v>1</v>
      </c>
      <c r="AE4" s="2" t="s">
        <v>39</v>
      </c>
      <c r="AF4" s="2" t="s">
        <v>40</v>
      </c>
      <c r="AG4" s="2" t="s">
        <v>41</v>
      </c>
      <c r="AH4" s="2" t="s">
        <v>28</v>
      </c>
      <c r="AI4" s="2" t="s">
        <v>70</v>
      </c>
    </row>
    <row r="5" spans="1:35" ht="64" x14ac:dyDescent="0.2">
      <c r="A5" s="1">
        <v>43937.972083333334</v>
      </c>
      <c r="B5" s="1">
        <v>43937.97278935185</v>
      </c>
      <c r="C5" s="2" t="s">
        <v>17</v>
      </c>
      <c r="D5" s="2" t="s">
        <v>255</v>
      </c>
      <c r="E5">
        <v>100</v>
      </c>
      <c r="F5">
        <v>60</v>
      </c>
      <c r="G5" s="2" t="s">
        <v>27</v>
      </c>
      <c r="H5" s="1">
        <v>43937.972798923613</v>
      </c>
      <c r="I5" s="2" t="s">
        <v>256</v>
      </c>
      <c r="J5">
        <v>50.910903930664062</v>
      </c>
      <c r="K5">
        <v>13.33880615234375</v>
      </c>
      <c r="L5" s="2" t="s">
        <v>29</v>
      </c>
      <c r="M5" s="2" t="s">
        <v>30</v>
      </c>
      <c r="N5" s="2" t="s">
        <v>31</v>
      </c>
      <c r="O5" s="2" t="s">
        <v>32</v>
      </c>
      <c r="P5" s="2" t="s">
        <v>33</v>
      </c>
      <c r="Q5" s="2" t="s">
        <v>102</v>
      </c>
      <c r="R5" s="2" t="s">
        <v>35</v>
      </c>
      <c r="S5" s="2" t="s">
        <v>254</v>
      </c>
      <c r="T5" s="2" t="s">
        <v>36</v>
      </c>
      <c r="U5" s="4">
        <f t="shared" si="0"/>
        <v>1</v>
      </c>
      <c r="V5" s="2" t="s">
        <v>36</v>
      </c>
      <c r="W5" s="4">
        <f t="shared" si="1"/>
        <v>1</v>
      </c>
      <c r="X5" s="5">
        <f t="shared" si="2"/>
        <v>1</v>
      </c>
      <c r="Y5" s="2" t="s">
        <v>37</v>
      </c>
      <c r="Z5" s="6" t="e">
        <f>INDEX('Reference sheet'!$B$1:$B$5,MATCH('Cleaned data'!#REF!,'Reference sheet'!$A$1:$A$5,0))</f>
        <v>#REF!</v>
      </c>
      <c r="AA5" s="2" t="s">
        <v>37</v>
      </c>
      <c r="AB5" s="6" t="e">
        <f>INDEX('Reference sheet'!$B$1:$B$5,MATCH('Cleaned data'!#REF!,'Reference sheet'!$A$1:$A$5,0))</f>
        <v>#REF!</v>
      </c>
      <c r="AC5" s="2" t="s">
        <v>63</v>
      </c>
      <c r="AD5" s="6" t="e">
        <f>INDEX('Reference sheet'!$B$1:$B$5,MATCH('Cleaned data'!#REF!,'Reference sheet'!$A$1:$A$5,0))</f>
        <v>#REF!</v>
      </c>
      <c r="AE5" s="2" t="s">
        <v>69</v>
      </c>
      <c r="AF5" s="2" t="s">
        <v>40</v>
      </c>
      <c r="AG5" s="2" t="s">
        <v>57</v>
      </c>
      <c r="AH5" s="2" t="s">
        <v>28</v>
      </c>
      <c r="AI5" s="2" t="s">
        <v>28</v>
      </c>
    </row>
    <row r="6" spans="1:35" ht="64" x14ac:dyDescent="0.2">
      <c r="A6" s="1">
        <v>43941.697685185187</v>
      </c>
      <c r="B6" s="1">
        <v>43941.698831018519</v>
      </c>
      <c r="C6" s="2" t="s">
        <v>17</v>
      </c>
      <c r="D6" s="2" t="s">
        <v>230</v>
      </c>
      <c r="E6">
        <v>100</v>
      </c>
      <c r="F6">
        <v>99</v>
      </c>
      <c r="G6" s="2" t="s">
        <v>27</v>
      </c>
      <c r="H6" s="1">
        <v>43941.698842418984</v>
      </c>
      <c r="I6" s="2" t="s">
        <v>231</v>
      </c>
      <c r="J6">
        <v>29.600906372070312</v>
      </c>
      <c r="K6">
        <v>-95.2239990234375</v>
      </c>
      <c r="L6" s="2" t="s">
        <v>29</v>
      </c>
      <c r="M6" s="2" t="s">
        <v>30</v>
      </c>
      <c r="N6" s="2" t="s">
        <v>43</v>
      </c>
      <c r="O6" s="2" t="s">
        <v>232</v>
      </c>
      <c r="P6" s="2" t="s">
        <v>86</v>
      </c>
      <c r="Q6" s="2" t="s">
        <v>74</v>
      </c>
      <c r="R6" s="2" t="s">
        <v>62</v>
      </c>
      <c r="S6" s="2" t="s">
        <v>212</v>
      </c>
      <c r="T6" s="2" t="s">
        <v>75</v>
      </c>
      <c r="U6" s="4">
        <f t="shared" si="0"/>
        <v>6</v>
      </c>
      <c r="V6" s="2" t="s">
        <v>158</v>
      </c>
      <c r="W6" s="4">
        <f t="shared" si="1"/>
        <v>7</v>
      </c>
      <c r="X6" s="5">
        <f t="shared" si="2"/>
        <v>6.5</v>
      </c>
      <c r="Y6" s="2" t="s">
        <v>49</v>
      </c>
      <c r="Z6" s="6">
        <f>INDEX('Reference sheet'!$B$1:$B$5,MATCH('Cleaned data'!AA5,'Reference sheet'!$A$1:$A$5,0))</f>
        <v>4</v>
      </c>
      <c r="AA6" s="2" t="s">
        <v>63</v>
      </c>
      <c r="AB6" s="6">
        <f>INDEX('Reference sheet'!$B$1:$B$5,MATCH('Cleaned data'!AC5,'Reference sheet'!$A$1:$A$5,0))</f>
        <v>4</v>
      </c>
      <c r="AC6" s="2" t="s">
        <v>49</v>
      </c>
      <c r="AD6" s="6">
        <f>INDEX('Reference sheet'!$B$1:$B$5,MATCH('Cleaned data'!AE5,'Reference sheet'!$A$1:$A$5,0))</f>
        <v>4</v>
      </c>
      <c r="AE6" s="2" t="s">
        <v>39</v>
      </c>
      <c r="AF6" s="2" t="s">
        <v>40</v>
      </c>
      <c r="AG6" s="2" t="s">
        <v>57</v>
      </c>
      <c r="AH6" s="2" t="s">
        <v>28</v>
      </c>
      <c r="AI6" s="2" t="s">
        <v>28</v>
      </c>
    </row>
    <row r="9" spans="1:35" ht="64" x14ac:dyDescent="0.2">
      <c r="A9" s="1">
        <v>43940.843425925923</v>
      </c>
      <c r="B9" s="1">
        <v>43940.844050925924</v>
      </c>
      <c r="C9" s="2" t="s">
        <v>17</v>
      </c>
      <c r="D9" s="2" t="s">
        <v>59</v>
      </c>
      <c r="E9">
        <v>100</v>
      </c>
      <c r="F9">
        <v>53</v>
      </c>
      <c r="G9" s="2" t="s">
        <v>27</v>
      </c>
      <c r="H9" s="1">
        <v>43940.844056655093</v>
      </c>
      <c r="I9" s="2" t="s">
        <v>60</v>
      </c>
      <c r="J9">
        <v>17.680099487304688</v>
      </c>
      <c r="K9">
        <v>83.20159912109375</v>
      </c>
      <c r="L9" s="2" t="s">
        <v>29</v>
      </c>
      <c r="M9" s="2" t="s">
        <v>30</v>
      </c>
      <c r="N9" s="2" t="s">
        <v>43</v>
      </c>
      <c r="O9" s="2" t="s">
        <v>61</v>
      </c>
      <c r="P9" s="2" t="s">
        <v>33</v>
      </c>
      <c r="Q9" s="2" t="s">
        <v>55</v>
      </c>
      <c r="R9" s="2" t="s">
        <v>62</v>
      </c>
      <c r="S9" s="2" t="s">
        <v>143</v>
      </c>
      <c r="T9" s="2" t="s">
        <v>47</v>
      </c>
      <c r="U9" s="4">
        <v>5</v>
      </c>
      <c r="V9" s="2" t="s">
        <v>47</v>
      </c>
      <c r="W9" s="4">
        <v>5</v>
      </c>
      <c r="X9" s="5">
        <v>5</v>
      </c>
      <c r="Y9" s="2" t="s">
        <v>49</v>
      </c>
      <c r="Z9" s="6">
        <v>4</v>
      </c>
      <c r="AA9" s="2" t="s">
        <v>38</v>
      </c>
      <c r="AB9" s="6">
        <v>3</v>
      </c>
      <c r="AC9" s="2" t="s">
        <v>63</v>
      </c>
      <c r="AD9" s="6">
        <v>5</v>
      </c>
      <c r="AE9" s="2" t="s">
        <v>50</v>
      </c>
      <c r="AF9" s="2" t="s">
        <v>40</v>
      </c>
      <c r="AG9" s="2" t="s">
        <v>51</v>
      </c>
      <c r="AH9" s="2" t="s">
        <v>28</v>
      </c>
      <c r="AI9" s="2" t="s">
        <v>52</v>
      </c>
    </row>
    <row r="10" spans="1:35" ht="64" x14ac:dyDescent="0.2">
      <c r="A10" s="1">
        <v>43941.69326388889</v>
      </c>
      <c r="B10" s="1">
        <v>43941.69390046296</v>
      </c>
      <c r="C10" s="2" t="s">
        <v>17</v>
      </c>
      <c r="D10" s="2" t="s">
        <v>71</v>
      </c>
      <c r="E10">
        <v>100</v>
      </c>
      <c r="F10">
        <v>54</v>
      </c>
      <c r="G10" s="2" t="s">
        <v>27</v>
      </c>
      <c r="H10" s="1">
        <v>43941.693913009258</v>
      </c>
      <c r="I10" s="2" t="s">
        <v>72</v>
      </c>
      <c r="J10">
        <v>24.805999755859375</v>
      </c>
      <c r="K10">
        <v>89.313812255859375</v>
      </c>
      <c r="L10" s="2" t="s">
        <v>29</v>
      </c>
      <c r="M10" s="2" t="s">
        <v>30</v>
      </c>
      <c r="N10" s="2" t="s">
        <v>43</v>
      </c>
      <c r="O10" s="2" t="s">
        <v>61</v>
      </c>
      <c r="P10" s="2" t="s">
        <v>73</v>
      </c>
      <c r="Q10" s="2" t="s">
        <v>74</v>
      </c>
      <c r="R10" s="2" t="s">
        <v>62</v>
      </c>
      <c r="S10" s="2" t="s">
        <v>143</v>
      </c>
      <c r="T10" s="2" t="s">
        <v>75</v>
      </c>
      <c r="U10" s="4">
        <v>6</v>
      </c>
      <c r="V10" s="2" t="s">
        <v>48</v>
      </c>
      <c r="W10" s="4">
        <v>4</v>
      </c>
      <c r="X10" s="5">
        <v>5</v>
      </c>
      <c r="Y10" s="2" t="s">
        <v>76</v>
      </c>
      <c r="Z10" s="6">
        <v>2</v>
      </c>
      <c r="AA10" s="2" t="s">
        <v>38</v>
      </c>
      <c r="AB10" s="6">
        <v>3</v>
      </c>
      <c r="AC10" s="2" t="s">
        <v>38</v>
      </c>
      <c r="AD10" s="6">
        <v>3</v>
      </c>
      <c r="AE10" s="2" t="s">
        <v>50</v>
      </c>
      <c r="AF10" s="2" t="s">
        <v>40</v>
      </c>
      <c r="AG10" s="2" t="s">
        <v>51</v>
      </c>
      <c r="AH10" s="2" t="s">
        <v>28</v>
      </c>
      <c r="AI10" s="2" t="s">
        <v>77</v>
      </c>
    </row>
    <row r="11" spans="1:35" ht="64" x14ac:dyDescent="0.2">
      <c r="A11" s="1">
        <v>43941.693611111114</v>
      </c>
      <c r="B11" s="1">
        <v>43941.694537037038</v>
      </c>
      <c r="C11" s="2" t="s">
        <v>17</v>
      </c>
      <c r="D11" s="2" t="s">
        <v>84</v>
      </c>
      <c r="E11">
        <v>100</v>
      </c>
      <c r="F11">
        <v>80</v>
      </c>
      <c r="G11" s="2" t="s">
        <v>27</v>
      </c>
      <c r="H11" s="1">
        <v>43941.694546134262</v>
      </c>
      <c r="I11" s="2" t="s">
        <v>85</v>
      </c>
      <c r="J11">
        <v>-2.527801513671875</v>
      </c>
      <c r="K11">
        <v>-44.304901123046875</v>
      </c>
      <c r="L11" s="2" t="s">
        <v>29</v>
      </c>
      <c r="M11" s="2" t="s">
        <v>30</v>
      </c>
      <c r="N11" s="2" t="s">
        <v>43</v>
      </c>
      <c r="O11" s="2" t="s">
        <v>78</v>
      </c>
      <c r="P11" s="2" t="s">
        <v>33</v>
      </c>
      <c r="Q11" s="2" t="s">
        <v>74</v>
      </c>
      <c r="R11" s="2" t="s">
        <v>62</v>
      </c>
      <c r="S11" s="2" t="s">
        <v>143</v>
      </c>
      <c r="T11" s="2" t="s">
        <v>83</v>
      </c>
      <c r="U11" s="4">
        <v>7</v>
      </c>
      <c r="V11" s="2" t="s">
        <v>75</v>
      </c>
      <c r="W11" s="4">
        <v>6</v>
      </c>
      <c r="X11" s="5">
        <v>6.5</v>
      </c>
      <c r="Y11" s="2" t="s">
        <v>63</v>
      </c>
      <c r="Z11" s="6">
        <v>5</v>
      </c>
      <c r="AA11" s="2" t="s">
        <v>49</v>
      </c>
      <c r="AB11" s="6">
        <v>4</v>
      </c>
      <c r="AC11" s="2" t="s">
        <v>63</v>
      </c>
      <c r="AD11" s="6">
        <v>5</v>
      </c>
      <c r="AE11" s="2" t="s">
        <v>39</v>
      </c>
      <c r="AF11" s="2" t="s">
        <v>40</v>
      </c>
      <c r="AG11" s="2" t="s">
        <v>51</v>
      </c>
      <c r="AH11" s="2" t="s">
        <v>28</v>
      </c>
      <c r="AI11" s="2" t="s">
        <v>70</v>
      </c>
    </row>
    <row r="12" spans="1:35" ht="64" x14ac:dyDescent="0.2">
      <c r="A12" s="1">
        <v>43941.694016203706</v>
      </c>
      <c r="B12" s="1">
        <v>43941.69494212963</v>
      </c>
      <c r="C12" s="2" t="s">
        <v>17</v>
      </c>
      <c r="D12" s="2" t="s">
        <v>88</v>
      </c>
      <c r="E12">
        <v>100</v>
      </c>
      <c r="F12">
        <v>80</v>
      </c>
      <c r="G12" s="2" t="s">
        <v>27</v>
      </c>
      <c r="H12" s="1">
        <v>43941.694954606479</v>
      </c>
      <c r="I12" s="2" t="s">
        <v>89</v>
      </c>
      <c r="J12">
        <v>47.128494262695312</v>
      </c>
      <c r="K12">
        <v>-122.37359619140625</v>
      </c>
      <c r="L12" s="2" t="s">
        <v>29</v>
      </c>
      <c r="M12" s="2" t="s">
        <v>30</v>
      </c>
      <c r="N12" s="2" t="s">
        <v>43</v>
      </c>
      <c r="O12" s="2" t="s">
        <v>90</v>
      </c>
      <c r="P12" s="2" t="s">
        <v>86</v>
      </c>
      <c r="Q12" s="2" t="s">
        <v>91</v>
      </c>
      <c r="R12" s="2" t="s">
        <v>62</v>
      </c>
      <c r="S12" s="2" t="s">
        <v>143</v>
      </c>
      <c r="T12" s="2" t="s">
        <v>75</v>
      </c>
      <c r="U12" s="4">
        <v>6</v>
      </c>
      <c r="V12" s="2" t="s">
        <v>83</v>
      </c>
      <c r="W12" s="4">
        <v>7</v>
      </c>
      <c r="X12" s="5">
        <v>6.5</v>
      </c>
      <c r="Y12" s="2" t="s">
        <v>63</v>
      </c>
      <c r="Z12" s="6">
        <v>5</v>
      </c>
      <c r="AA12" s="2" t="s">
        <v>49</v>
      </c>
      <c r="AB12" s="6">
        <v>4</v>
      </c>
      <c r="AC12" s="2" t="s">
        <v>63</v>
      </c>
      <c r="AD12" s="6">
        <v>5</v>
      </c>
      <c r="AE12" s="2" t="s">
        <v>39</v>
      </c>
      <c r="AF12" s="2" t="s">
        <v>40</v>
      </c>
      <c r="AG12" s="2" t="s">
        <v>57</v>
      </c>
      <c r="AH12" s="2" t="s">
        <v>28</v>
      </c>
      <c r="AI12" s="2" t="s">
        <v>77</v>
      </c>
    </row>
    <row r="13" spans="1:35" ht="64" x14ac:dyDescent="0.2">
      <c r="A13" s="1">
        <v>43941.695625</v>
      </c>
      <c r="B13" s="1">
        <v>43941.696238425924</v>
      </c>
      <c r="C13" s="2" t="s">
        <v>17</v>
      </c>
      <c r="D13" s="2" t="s">
        <v>95</v>
      </c>
      <c r="E13">
        <v>100</v>
      </c>
      <c r="F13">
        <v>53</v>
      </c>
      <c r="G13" s="2" t="s">
        <v>27</v>
      </c>
      <c r="H13" s="1">
        <v>43941.6962531713</v>
      </c>
      <c r="I13" s="2" t="s">
        <v>96</v>
      </c>
      <c r="J13">
        <v>39.10009765625</v>
      </c>
      <c r="K13">
        <v>-94.578201293945312</v>
      </c>
      <c r="L13" s="2" t="s">
        <v>29</v>
      </c>
      <c r="M13" s="2" t="s">
        <v>30</v>
      </c>
      <c r="N13" s="2" t="s">
        <v>43</v>
      </c>
      <c r="O13" s="2" t="s">
        <v>61</v>
      </c>
      <c r="P13" s="2" t="s">
        <v>86</v>
      </c>
      <c r="Q13" s="2" t="s">
        <v>74</v>
      </c>
      <c r="R13" s="2" t="s">
        <v>62</v>
      </c>
      <c r="S13" s="2" t="s">
        <v>143</v>
      </c>
      <c r="T13" s="2" t="s">
        <v>75</v>
      </c>
      <c r="U13" s="4">
        <v>6</v>
      </c>
      <c r="V13" s="2" t="s">
        <v>83</v>
      </c>
      <c r="W13" s="4">
        <v>7</v>
      </c>
      <c r="X13" s="5">
        <v>6.5</v>
      </c>
      <c r="Y13" s="2" t="s">
        <v>49</v>
      </c>
      <c r="Z13" s="6">
        <v>4</v>
      </c>
      <c r="AA13" s="2" t="s">
        <v>63</v>
      </c>
      <c r="AB13" s="6">
        <v>5</v>
      </c>
      <c r="AC13" s="2" t="s">
        <v>63</v>
      </c>
      <c r="AD13" s="6">
        <v>5</v>
      </c>
      <c r="AE13" s="2" t="s">
        <v>50</v>
      </c>
      <c r="AF13" s="2" t="s">
        <v>40</v>
      </c>
      <c r="AG13" s="2" t="s">
        <v>51</v>
      </c>
      <c r="AH13" s="2" t="s">
        <v>28</v>
      </c>
      <c r="AI13" s="2" t="s">
        <v>97</v>
      </c>
    </row>
    <row r="14" spans="1:35" ht="64" x14ac:dyDescent="0.2">
      <c r="A14" s="1">
        <v>43941.698518518519</v>
      </c>
      <c r="B14" s="1">
        <v>43941.699062500003</v>
      </c>
      <c r="C14" s="2" t="s">
        <v>17</v>
      </c>
      <c r="D14" s="2" t="s">
        <v>103</v>
      </c>
      <c r="E14">
        <v>100</v>
      </c>
      <c r="F14">
        <v>46</v>
      </c>
      <c r="G14" s="2" t="s">
        <v>27</v>
      </c>
      <c r="H14" s="1">
        <v>43941.699064953704</v>
      </c>
      <c r="I14" s="2" t="s">
        <v>104</v>
      </c>
      <c r="J14">
        <v>51.587600708007812</v>
      </c>
      <c r="K14">
        <v>0.60479736328125</v>
      </c>
      <c r="L14" s="2" t="s">
        <v>29</v>
      </c>
      <c r="M14" s="2" t="s">
        <v>30</v>
      </c>
      <c r="N14" s="2" t="s">
        <v>43</v>
      </c>
      <c r="O14" s="2" t="s">
        <v>61</v>
      </c>
      <c r="P14" s="2" t="s">
        <v>33</v>
      </c>
      <c r="Q14" s="2" t="s">
        <v>46</v>
      </c>
      <c r="R14" s="2" t="s">
        <v>62</v>
      </c>
      <c r="S14" s="2" t="s">
        <v>143</v>
      </c>
      <c r="T14" s="2" t="s">
        <v>83</v>
      </c>
      <c r="U14" s="4">
        <v>7</v>
      </c>
      <c r="V14" s="2" t="s">
        <v>83</v>
      </c>
      <c r="W14" s="4">
        <v>7</v>
      </c>
      <c r="X14" s="5">
        <v>7</v>
      </c>
      <c r="Y14" s="2" t="s">
        <v>38</v>
      </c>
      <c r="Z14" s="6">
        <v>3</v>
      </c>
      <c r="AA14" s="2" t="s">
        <v>49</v>
      </c>
      <c r="AB14" s="6">
        <v>4</v>
      </c>
      <c r="AC14" s="2" t="s">
        <v>49</v>
      </c>
      <c r="AD14" s="6">
        <v>4</v>
      </c>
      <c r="AE14" s="2" t="s">
        <v>50</v>
      </c>
      <c r="AF14" s="2" t="s">
        <v>56</v>
      </c>
      <c r="AG14" s="2" t="s">
        <v>51</v>
      </c>
      <c r="AH14" s="2" t="s">
        <v>28</v>
      </c>
      <c r="AI14" s="2" t="s">
        <v>52</v>
      </c>
    </row>
    <row r="15" spans="1:35" ht="64" x14ac:dyDescent="0.2">
      <c r="A15" s="1">
        <v>43941.698321759257</v>
      </c>
      <c r="B15" s="1">
        <v>43941.699988425928</v>
      </c>
      <c r="C15" s="2" t="s">
        <v>17</v>
      </c>
      <c r="D15" s="2" t="s">
        <v>105</v>
      </c>
      <c r="E15">
        <v>100</v>
      </c>
      <c r="F15">
        <v>143</v>
      </c>
      <c r="G15" s="2" t="s">
        <v>27</v>
      </c>
      <c r="H15" s="1">
        <v>43941.700002511578</v>
      </c>
      <c r="I15" s="2" t="s">
        <v>106</v>
      </c>
      <c r="J15">
        <v>13.084304809570312</v>
      </c>
      <c r="K15">
        <v>80.280487060546875</v>
      </c>
      <c r="L15" s="2" t="s">
        <v>29</v>
      </c>
      <c r="M15" s="2" t="s">
        <v>30</v>
      </c>
      <c r="N15" s="2" t="s">
        <v>43</v>
      </c>
      <c r="O15" s="2" t="s">
        <v>107</v>
      </c>
      <c r="P15" s="2" t="s">
        <v>108</v>
      </c>
      <c r="Q15" s="2" t="s">
        <v>109</v>
      </c>
      <c r="R15" s="2" t="s">
        <v>62</v>
      </c>
      <c r="S15" s="2" t="s">
        <v>143</v>
      </c>
      <c r="T15" s="2" t="s">
        <v>48</v>
      </c>
      <c r="U15" s="4">
        <v>4</v>
      </c>
      <c r="V15" s="2" t="s">
        <v>75</v>
      </c>
      <c r="W15" s="4">
        <v>6</v>
      </c>
      <c r="X15" s="5">
        <v>5</v>
      </c>
      <c r="Y15" s="2" t="s">
        <v>37</v>
      </c>
      <c r="Z15" s="6">
        <v>1</v>
      </c>
      <c r="AA15" s="2" t="s">
        <v>76</v>
      </c>
      <c r="AB15" s="6">
        <v>2</v>
      </c>
      <c r="AC15" s="2" t="s">
        <v>49</v>
      </c>
      <c r="AD15" s="6">
        <v>4</v>
      </c>
      <c r="AE15" s="2" t="s">
        <v>39</v>
      </c>
      <c r="AF15" s="2" t="s">
        <v>56</v>
      </c>
      <c r="AG15" s="2" t="s">
        <v>51</v>
      </c>
      <c r="AH15" s="2" t="s">
        <v>28</v>
      </c>
      <c r="AI15" s="2" t="s">
        <v>70</v>
      </c>
    </row>
    <row r="16" spans="1:35" ht="64" x14ac:dyDescent="0.2">
      <c r="A16" s="1">
        <v>43941.699988425928</v>
      </c>
      <c r="B16" s="1">
        <v>43941.700428240743</v>
      </c>
      <c r="C16" s="2" t="s">
        <v>17</v>
      </c>
      <c r="D16" s="2" t="s">
        <v>110</v>
      </c>
      <c r="E16">
        <v>100</v>
      </c>
      <c r="F16">
        <v>37</v>
      </c>
      <c r="G16" s="2" t="s">
        <v>27</v>
      </c>
      <c r="H16" s="1">
        <v>43941.70044079861</v>
      </c>
      <c r="I16" s="2" t="s">
        <v>111</v>
      </c>
      <c r="J16">
        <v>13.08599853515625</v>
      </c>
      <c r="K16">
        <v>80.27508544921875</v>
      </c>
      <c r="L16" s="2" t="s">
        <v>29</v>
      </c>
      <c r="M16" s="2" t="s">
        <v>30</v>
      </c>
      <c r="N16" s="2" t="s">
        <v>43</v>
      </c>
      <c r="O16" s="2" t="s">
        <v>61</v>
      </c>
      <c r="P16" s="2" t="s">
        <v>73</v>
      </c>
      <c r="Q16" s="2" t="s">
        <v>74</v>
      </c>
      <c r="R16" s="2" t="s">
        <v>62</v>
      </c>
      <c r="S16" s="2" t="s">
        <v>143</v>
      </c>
      <c r="T16" s="2" t="s">
        <v>75</v>
      </c>
      <c r="U16" s="4">
        <v>6</v>
      </c>
      <c r="V16" s="2" t="s">
        <v>83</v>
      </c>
      <c r="W16" s="4">
        <v>7</v>
      </c>
      <c r="X16" s="5">
        <v>6.5</v>
      </c>
      <c r="Y16" s="2" t="s">
        <v>49</v>
      </c>
      <c r="Z16" s="6">
        <v>4</v>
      </c>
      <c r="AA16" s="2" t="s">
        <v>49</v>
      </c>
      <c r="AB16" s="6">
        <v>4</v>
      </c>
      <c r="AC16" s="2" t="s">
        <v>63</v>
      </c>
      <c r="AD16" s="6">
        <v>5</v>
      </c>
      <c r="AE16" s="2" t="s">
        <v>50</v>
      </c>
      <c r="AF16" s="2" t="s">
        <v>40</v>
      </c>
      <c r="AG16" s="2" t="s">
        <v>51</v>
      </c>
      <c r="AH16" s="2" t="s">
        <v>28</v>
      </c>
      <c r="AI16" s="2" t="s">
        <v>70</v>
      </c>
    </row>
    <row r="17" spans="1:35" ht="64" x14ac:dyDescent="0.2">
      <c r="A17" s="1">
        <v>43941.696481481478</v>
      </c>
      <c r="B17" s="1">
        <v>43941.702731481484</v>
      </c>
      <c r="C17" s="2" t="s">
        <v>17</v>
      </c>
      <c r="D17" s="2" t="s">
        <v>114</v>
      </c>
      <c r="E17">
        <v>100</v>
      </c>
      <c r="F17">
        <v>540</v>
      </c>
      <c r="G17" s="2" t="s">
        <v>27</v>
      </c>
      <c r="H17" s="1">
        <v>43941.702739270833</v>
      </c>
      <c r="I17" s="2" t="s">
        <v>115</v>
      </c>
      <c r="J17">
        <v>37.402496337890625</v>
      </c>
      <c r="K17">
        <v>-121.86599731445312</v>
      </c>
      <c r="L17" s="2" t="s">
        <v>29</v>
      </c>
      <c r="M17" s="2" t="s">
        <v>30</v>
      </c>
      <c r="N17" s="2" t="s">
        <v>43</v>
      </c>
      <c r="O17" s="2" t="s">
        <v>78</v>
      </c>
      <c r="P17" s="2" t="s">
        <v>73</v>
      </c>
      <c r="Q17" s="2" t="s">
        <v>74</v>
      </c>
      <c r="R17" s="2" t="s">
        <v>62</v>
      </c>
      <c r="S17" s="2" t="s">
        <v>143</v>
      </c>
      <c r="T17" s="2" t="s">
        <v>47</v>
      </c>
      <c r="U17" s="4">
        <v>5</v>
      </c>
      <c r="V17" s="2" t="s">
        <v>75</v>
      </c>
      <c r="W17" s="4">
        <v>6</v>
      </c>
      <c r="X17" s="5">
        <v>5.5</v>
      </c>
      <c r="Y17" s="2" t="s">
        <v>49</v>
      </c>
      <c r="Z17" s="6">
        <v>4</v>
      </c>
      <c r="AA17" s="2" t="s">
        <v>63</v>
      </c>
      <c r="AB17" s="6">
        <v>5</v>
      </c>
      <c r="AC17" s="2" t="s">
        <v>63</v>
      </c>
      <c r="AD17" s="6">
        <v>5</v>
      </c>
      <c r="AE17" s="2" t="s">
        <v>50</v>
      </c>
      <c r="AF17" s="2" t="s">
        <v>56</v>
      </c>
      <c r="AG17" s="2" t="s">
        <v>57</v>
      </c>
      <c r="AH17" s="2" t="s">
        <v>28</v>
      </c>
      <c r="AI17" s="2" t="s">
        <v>70</v>
      </c>
    </row>
    <row r="18" spans="1:35" ht="64" x14ac:dyDescent="0.2">
      <c r="A18" s="1">
        <v>43941.712372685186</v>
      </c>
      <c r="B18" s="1">
        <v>43941.71361111111</v>
      </c>
      <c r="C18" s="2" t="s">
        <v>17</v>
      </c>
      <c r="D18" s="2" t="s">
        <v>120</v>
      </c>
      <c r="E18">
        <v>100</v>
      </c>
      <c r="F18">
        <v>107</v>
      </c>
      <c r="G18" s="2" t="s">
        <v>27</v>
      </c>
      <c r="H18" s="1">
        <v>43941.713621388888</v>
      </c>
      <c r="I18" s="2" t="s">
        <v>121</v>
      </c>
      <c r="J18">
        <v>41.899993896484375</v>
      </c>
      <c r="K18">
        <v>12.483306884765625</v>
      </c>
      <c r="L18" s="2" t="s">
        <v>29</v>
      </c>
      <c r="M18" s="2" t="s">
        <v>30</v>
      </c>
      <c r="N18" s="2" t="s">
        <v>43</v>
      </c>
      <c r="O18" s="2" t="s">
        <v>78</v>
      </c>
      <c r="P18" s="2" t="s">
        <v>33</v>
      </c>
      <c r="Q18" s="2" t="s">
        <v>74</v>
      </c>
      <c r="R18" s="2" t="s">
        <v>62</v>
      </c>
      <c r="S18" s="2" t="s">
        <v>143</v>
      </c>
      <c r="T18" s="2" t="s">
        <v>75</v>
      </c>
      <c r="U18" s="4">
        <v>6</v>
      </c>
      <c r="V18" s="2" t="s">
        <v>36</v>
      </c>
      <c r="W18" s="4">
        <v>1</v>
      </c>
      <c r="X18" s="5">
        <v>3.5</v>
      </c>
      <c r="Y18" s="2" t="s">
        <v>63</v>
      </c>
      <c r="Z18" s="6">
        <v>5</v>
      </c>
      <c r="AA18" s="2" t="s">
        <v>37</v>
      </c>
      <c r="AB18" s="6">
        <v>1</v>
      </c>
      <c r="AC18" s="2" t="s">
        <v>63</v>
      </c>
      <c r="AD18" s="6">
        <v>5</v>
      </c>
      <c r="AE18" s="2" t="s">
        <v>50</v>
      </c>
      <c r="AF18" s="2" t="s">
        <v>40</v>
      </c>
      <c r="AG18" s="2" t="s">
        <v>51</v>
      </c>
      <c r="AH18" s="2" t="s">
        <v>28</v>
      </c>
      <c r="AI18" s="2" t="s">
        <v>58</v>
      </c>
    </row>
    <row r="19" spans="1:35" ht="64" x14ac:dyDescent="0.2">
      <c r="A19" s="1">
        <v>43941.836134259262</v>
      </c>
      <c r="B19" s="1">
        <v>43941.837013888886</v>
      </c>
      <c r="C19" s="2" t="s">
        <v>17</v>
      </c>
      <c r="D19" s="2" t="s">
        <v>134</v>
      </c>
      <c r="E19">
        <v>100</v>
      </c>
      <c r="F19">
        <v>76</v>
      </c>
      <c r="G19" s="2" t="s">
        <v>27</v>
      </c>
      <c r="H19" s="1">
        <v>43941.837029861112</v>
      </c>
      <c r="I19" s="2" t="s">
        <v>135</v>
      </c>
      <c r="J19">
        <v>37.751007080078125</v>
      </c>
      <c r="K19">
        <v>-97.821998596191406</v>
      </c>
      <c r="L19" s="2" t="s">
        <v>29</v>
      </c>
      <c r="M19" s="2" t="s">
        <v>30</v>
      </c>
      <c r="N19" s="2" t="s">
        <v>43</v>
      </c>
      <c r="O19" s="2" t="s">
        <v>61</v>
      </c>
      <c r="P19" s="2" t="s">
        <v>86</v>
      </c>
      <c r="Q19" s="2" t="s">
        <v>74</v>
      </c>
      <c r="R19" s="2" t="s">
        <v>62</v>
      </c>
      <c r="S19" s="2" t="s">
        <v>143</v>
      </c>
      <c r="T19" s="2" t="s">
        <v>75</v>
      </c>
      <c r="U19" s="4">
        <v>6</v>
      </c>
      <c r="V19" s="2" t="s">
        <v>47</v>
      </c>
      <c r="W19" s="4">
        <v>5</v>
      </c>
      <c r="X19" s="5">
        <v>5.5</v>
      </c>
      <c r="Y19" s="2" t="s">
        <v>49</v>
      </c>
      <c r="Z19" s="6">
        <v>4</v>
      </c>
      <c r="AA19" s="2" t="s">
        <v>49</v>
      </c>
      <c r="AB19" s="6">
        <v>4</v>
      </c>
      <c r="AC19" s="2" t="s">
        <v>38</v>
      </c>
      <c r="AD19" s="6">
        <v>3</v>
      </c>
      <c r="AE19" s="2" t="s">
        <v>39</v>
      </c>
      <c r="AF19" s="2" t="s">
        <v>40</v>
      </c>
      <c r="AG19" s="2" t="s">
        <v>51</v>
      </c>
      <c r="AH19" s="2" t="s">
        <v>28</v>
      </c>
      <c r="AI19" s="2" t="s">
        <v>70</v>
      </c>
    </row>
    <row r="20" spans="1:35" ht="64" x14ac:dyDescent="0.2">
      <c r="A20" s="1">
        <v>43942.259074074071</v>
      </c>
      <c r="B20" s="1">
        <v>43942.260648148149</v>
      </c>
      <c r="C20" s="2" t="s">
        <v>17</v>
      </c>
      <c r="D20" s="2" t="s">
        <v>139</v>
      </c>
      <c r="E20">
        <v>100</v>
      </c>
      <c r="F20">
        <v>135</v>
      </c>
      <c r="G20" s="2" t="s">
        <v>27</v>
      </c>
      <c r="H20" s="1">
        <v>43942.260652870369</v>
      </c>
      <c r="I20" s="2" t="s">
        <v>140</v>
      </c>
      <c r="J20">
        <v>36.29730224609375</v>
      </c>
      <c r="K20">
        <v>-115.24179840087891</v>
      </c>
      <c r="L20" s="2" t="s">
        <v>29</v>
      </c>
      <c r="M20" s="2" t="s">
        <v>30</v>
      </c>
      <c r="N20" s="2" t="s">
        <v>43</v>
      </c>
      <c r="O20" s="2" t="s">
        <v>61</v>
      </c>
      <c r="P20" s="2" t="s">
        <v>33</v>
      </c>
      <c r="Q20" s="2" t="s">
        <v>55</v>
      </c>
      <c r="R20" s="2" t="s">
        <v>62</v>
      </c>
      <c r="S20" s="2" t="s">
        <v>143</v>
      </c>
      <c r="T20" s="2" t="s">
        <v>36</v>
      </c>
      <c r="U20" s="4">
        <v>1</v>
      </c>
      <c r="V20" s="2" t="s">
        <v>36</v>
      </c>
      <c r="W20" s="4">
        <v>1</v>
      </c>
      <c r="X20" s="5">
        <v>1</v>
      </c>
      <c r="Y20" s="2" t="s">
        <v>37</v>
      </c>
      <c r="Z20" s="6">
        <v>1</v>
      </c>
      <c r="AA20" s="2" t="s">
        <v>37</v>
      </c>
      <c r="AB20" s="6">
        <v>1</v>
      </c>
      <c r="AC20" s="2" t="s">
        <v>63</v>
      </c>
      <c r="AD20" s="6">
        <v>5</v>
      </c>
      <c r="AE20" s="2" t="s">
        <v>50</v>
      </c>
      <c r="AF20" s="2" t="s">
        <v>40</v>
      </c>
      <c r="AG20" s="2" t="s">
        <v>51</v>
      </c>
      <c r="AH20" s="2" t="s">
        <v>28</v>
      </c>
      <c r="AI20" s="2" t="s">
        <v>77</v>
      </c>
    </row>
    <row r="21" spans="1:35" ht="64" x14ac:dyDescent="0.2">
      <c r="A21" s="1">
        <v>43941.694398148145</v>
      </c>
      <c r="B21" s="1">
        <v>43941.694988425923</v>
      </c>
      <c r="C21" s="2" t="s">
        <v>17</v>
      </c>
      <c r="D21" s="2" t="s">
        <v>151</v>
      </c>
      <c r="E21">
        <v>100</v>
      </c>
      <c r="F21">
        <v>50</v>
      </c>
      <c r="G21" s="2" t="s">
        <v>27</v>
      </c>
      <c r="H21" s="1">
        <v>43941.694998252315</v>
      </c>
      <c r="I21" s="2" t="s">
        <v>152</v>
      </c>
      <c r="J21">
        <v>-22.92010498046875</v>
      </c>
      <c r="K21">
        <v>-43.330703735351562</v>
      </c>
      <c r="L21" s="2" t="s">
        <v>29</v>
      </c>
      <c r="M21" s="2" t="s">
        <v>30</v>
      </c>
      <c r="N21" s="2" t="s">
        <v>43</v>
      </c>
      <c r="O21" s="2" t="s">
        <v>153</v>
      </c>
      <c r="P21" s="2" t="s">
        <v>66</v>
      </c>
      <c r="Q21" s="2" t="s">
        <v>67</v>
      </c>
      <c r="R21" s="2" t="s">
        <v>35</v>
      </c>
      <c r="S21" s="2" t="s">
        <v>212</v>
      </c>
      <c r="T21" s="2" t="s">
        <v>75</v>
      </c>
      <c r="U21" s="4">
        <v>6</v>
      </c>
      <c r="V21" s="2" t="s">
        <v>68</v>
      </c>
      <c r="W21" s="4">
        <v>3</v>
      </c>
      <c r="X21" s="5">
        <v>4.5</v>
      </c>
      <c r="Y21" s="2" t="s">
        <v>49</v>
      </c>
      <c r="Z21" s="6">
        <v>4</v>
      </c>
      <c r="AA21" s="2" t="s">
        <v>76</v>
      </c>
      <c r="AB21" s="6">
        <v>2</v>
      </c>
      <c r="AC21" s="2" t="s">
        <v>49</v>
      </c>
      <c r="AD21" s="6">
        <v>4</v>
      </c>
      <c r="AE21" s="2" t="s">
        <v>50</v>
      </c>
      <c r="AF21" s="2" t="s">
        <v>40</v>
      </c>
      <c r="AG21" s="2" t="s">
        <v>51</v>
      </c>
      <c r="AH21" s="2" t="s">
        <v>28</v>
      </c>
      <c r="AI21" s="2" t="s">
        <v>58</v>
      </c>
    </row>
    <row r="22" spans="1:35" ht="64" x14ac:dyDescent="0.2">
      <c r="A22" s="1">
        <v>43941.69425925926</v>
      </c>
      <c r="B22" s="1">
        <v>43941.695057870369</v>
      </c>
      <c r="C22" s="2" t="s">
        <v>17</v>
      </c>
      <c r="D22" s="2" t="s">
        <v>154</v>
      </c>
      <c r="E22">
        <v>100</v>
      </c>
      <c r="F22">
        <v>69</v>
      </c>
      <c r="G22" s="2" t="s">
        <v>27</v>
      </c>
      <c r="H22" s="1">
        <v>43941.695072557872</v>
      </c>
      <c r="I22" s="2" t="s">
        <v>155</v>
      </c>
      <c r="J22">
        <v>-22.92010498046875</v>
      </c>
      <c r="K22">
        <v>-43.330703735351562</v>
      </c>
      <c r="L22" s="2" t="s">
        <v>29</v>
      </c>
      <c r="M22" s="2" t="s">
        <v>30</v>
      </c>
      <c r="N22" s="2" t="s">
        <v>43</v>
      </c>
      <c r="O22" s="2" t="s">
        <v>61</v>
      </c>
      <c r="P22" s="2" t="s">
        <v>33</v>
      </c>
      <c r="Q22" s="2" t="s">
        <v>74</v>
      </c>
      <c r="R22" s="2" t="s">
        <v>35</v>
      </c>
      <c r="S22" s="2" t="s">
        <v>212</v>
      </c>
      <c r="T22" s="2" t="s">
        <v>47</v>
      </c>
      <c r="U22" s="4">
        <v>5</v>
      </c>
      <c r="V22" s="2" t="s">
        <v>47</v>
      </c>
      <c r="W22" s="4">
        <v>5</v>
      </c>
      <c r="X22" s="5">
        <v>5</v>
      </c>
      <c r="Y22" s="2" t="s">
        <v>38</v>
      </c>
      <c r="Z22" s="6">
        <v>3</v>
      </c>
      <c r="AA22" s="2" t="s">
        <v>76</v>
      </c>
      <c r="AB22" s="6">
        <v>2</v>
      </c>
      <c r="AC22" s="2" t="s">
        <v>38</v>
      </c>
      <c r="AD22" s="6">
        <v>3</v>
      </c>
      <c r="AE22" s="2" t="s">
        <v>50</v>
      </c>
      <c r="AF22" s="2" t="s">
        <v>56</v>
      </c>
      <c r="AG22" s="2" t="s">
        <v>51</v>
      </c>
      <c r="AH22" s="2" t="s">
        <v>28</v>
      </c>
      <c r="AI22" s="2" t="s">
        <v>52</v>
      </c>
    </row>
    <row r="23" spans="1:35" ht="64" x14ac:dyDescent="0.2">
      <c r="A23" s="1">
        <v>43941.693888888891</v>
      </c>
      <c r="B23" s="1">
        <v>43941.6953587963</v>
      </c>
      <c r="C23" s="2" t="s">
        <v>17</v>
      </c>
      <c r="D23" s="2" t="s">
        <v>156</v>
      </c>
      <c r="E23">
        <v>100</v>
      </c>
      <c r="F23">
        <v>127</v>
      </c>
      <c r="G23" s="2" t="s">
        <v>27</v>
      </c>
      <c r="H23" s="1">
        <v>43941.695366030093</v>
      </c>
      <c r="I23" s="2" t="s">
        <v>157</v>
      </c>
      <c r="J23">
        <v>43.9530029296875</v>
      </c>
      <c r="K23">
        <v>-78.95770263671875</v>
      </c>
      <c r="L23" s="2" t="s">
        <v>29</v>
      </c>
      <c r="M23" s="2" t="s">
        <v>30</v>
      </c>
      <c r="N23" s="2" t="s">
        <v>43</v>
      </c>
      <c r="O23" s="2" t="s">
        <v>90</v>
      </c>
      <c r="P23" s="2" t="s">
        <v>73</v>
      </c>
      <c r="Q23" s="2" t="s">
        <v>74</v>
      </c>
      <c r="R23" s="2" t="s">
        <v>35</v>
      </c>
      <c r="S23" s="2" t="s">
        <v>212</v>
      </c>
      <c r="T23" s="2" t="s">
        <v>47</v>
      </c>
      <c r="U23" s="4">
        <v>5</v>
      </c>
      <c r="V23" s="2" t="s">
        <v>68</v>
      </c>
      <c r="W23" s="4">
        <v>3</v>
      </c>
      <c r="X23" s="5">
        <v>4</v>
      </c>
      <c r="Y23" s="2" t="s">
        <v>37</v>
      </c>
      <c r="Z23" s="6">
        <v>1</v>
      </c>
      <c r="AA23" s="2" t="s">
        <v>49</v>
      </c>
      <c r="AB23" s="6">
        <v>4</v>
      </c>
      <c r="AC23" s="2" t="s">
        <v>49</v>
      </c>
      <c r="AD23" s="6">
        <v>4</v>
      </c>
      <c r="AE23" s="2" t="s">
        <v>50</v>
      </c>
      <c r="AF23" s="2" t="s">
        <v>56</v>
      </c>
      <c r="AG23" s="2" t="s">
        <v>57</v>
      </c>
      <c r="AH23" s="2" t="s">
        <v>28</v>
      </c>
      <c r="AI23" s="2" t="s">
        <v>70</v>
      </c>
    </row>
    <row r="24" spans="1:35" ht="80" x14ac:dyDescent="0.2">
      <c r="A24" s="1">
        <v>43941.694513888891</v>
      </c>
      <c r="B24" s="1">
        <v>43941.695856481485</v>
      </c>
      <c r="C24" s="2" t="s">
        <v>17</v>
      </c>
      <c r="D24" s="2" t="s">
        <v>160</v>
      </c>
      <c r="E24">
        <v>100</v>
      </c>
      <c r="F24">
        <v>115</v>
      </c>
      <c r="G24" s="2" t="s">
        <v>27</v>
      </c>
      <c r="H24" s="1">
        <v>43941.695866354166</v>
      </c>
      <c r="I24" s="2" t="s">
        <v>161</v>
      </c>
      <c r="J24">
        <v>33.7174072265625</v>
      </c>
      <c r="K24">
        <v>-85.840400695800781</v>
      </c>
      <c r="L24" s="2" t="s">
        <v>29</v>
      </c>
      <c r="M24" s="2" t="s">
        <v>30</v>
      </c>
      <c r="N24" s="2" t="s">
        <v>43</v>
      </c>
      <c r="O24" s="2" t="s">
        <v>61</v>
      </c>
      <c r="P24" s="2" t="s">
        <v>33</v>
      </c>
      <c r="Q24" s="2" t="s">
        <v>74</v>
      </c>
      <c r="R24" s="2" t="s">
        <v>35</v>
      </c>
      <c r="S24" s="2" t="s">
        <v>212</v>
      </c>
      <c r="T24" s="2" t="s">
        <v>75</v>
      </c>
      <c r="U24" s="4">
        <v>6</v>
      </c>
      <c r="V24" s="2" t="s">
        <v>47</v>
      </c>
      <c r="W24" s="4">
        <v>5</v>
      </c>
      <c r="X24" s="5">
        <v>5.5</v>
      </c>
      <c r="Y24" s="2" t="s">
        <v>37</v>
      </c>
      <c r="Z24" s="6">
        <v>1</v>
      </c>
      <c r="AA24" s="2" t="s">
        <v>76</v>
      </c>
      <c r="AB24" s="6">
        <v>2</v>
      </c>
      <c r="AC24" s="2" t="s">
        <v>38</v>
      </c>
      <c r="AD24" s="6">
        <v>3</v>
      </c>
      <c r="AE24" s="2" t="s">
        <v>113</v>
      </c>
      <c r="AF24" s="2" t="s">
        <v>40</v>
      </c>
      <c r="AG24" s="2" t="s">
        <v>41</v>
      </c>
      <c r="AH24" s="2" t="s">
        <v>28</v>
      </c>
      <c r="AI24" s="2" t="s">
        <v>70</v>
      </c>
    </row>
    <row r="25" spans="1:35" ht="64" x14ac:dyDescent="0.2">
      <c r="A25" s="1">
        <v>43941.696932870371</v>
      </c>
      <c r="B25" s="1">
        <v>43941.697708333333</v>
      </c>
      <c r="C25" s="2" t="s">
        <v>17</v>
      </c>
      <c r="D25" s="2" t="s">
        <v>168</v>
      </c>
      <c r="E25">
        <v>100</v>
      </c>
      <c r="F25">
        <v>66</v>
      </c>
      <c r="G25" s="2" t="s">
        <v>27</v>
      </c>
      <c r="H25" s="1">
        <v>43941.697714814814</v>
      </c>
      <c r="I25" s="2" t="s">
        <v>169</v>
      </c>
      <c r="J25">
        <v>29.518295288085938</v>
      </c>
      <c r="K25">
        <v>-95.097702026367188</v>
      </c>
      <c r="L25" s="2" t="s">
        <v>29</v>
      </c>
      <c r="M25" s="2" t="s">
        <v>30</v>
      </c>
      <c r="N25" s="2" t="s">
        <v>31</v>
      </c>
      <c r="O25" s="2" t="s">
        <v>32</v>
      </c>
      <c r="P25" s="2" t="s">
        <v>33</v>
      </c>
      <c r="Q25" s="2" t="s">
        <v>34</v>
      </c>
      <c r="R25" s="2" t="s">
        <v>35</v>
      </c>
      <c r="S25" s="2" t="s">
        <v>212</v>
      </c>
      <c r="T25" s="2" t="s">
        <v>36</v>
      </c>
      <c r="U25" s="4">
        <v>1</v>
      </c>
      <c r="V25" s="2" t="s">
        <v>36</v>
      </c>
      <c r="W25" s="4">
        <v>1</v>
      </c>
      <c r="X25" s="5">
        <v>1</v>
      </c>
      <c r="Y25" s="2" t="s">
        <v>37</v>
      </c>
      <c r="Z25" s="6">
        <v>1</v>
      </c>
      <c r="AA25" s="2" t="s">
        <v>38</v>
      </c>
      <c r="AB25" s="6">
        <v>3</v>
      </c>
      <c r="AC25" s="2" t="s">
        <v>49</v>
      </c>
      <c r="AD25" s="6">
        <v>4</v>
      </c>
      <c r="AE25" s="2" t="s">
        <v>39</v>
      </c>
      <c r="AF25" s="2" t="s">
        <v>56</v>
      </c>
      <c r="AG25" s="2" t="s">
        <v>57</v>
      </c>
      <c r="AH25" s="2" t="s">
        <v>28</v>
      </c>
      <c r="AI25" s="2" t="s">
        <v>52</v>
      </c>
    </row>
    <row r="26" spans="1:35" ht="64" x14ac:dyDescent="0.2">
      <c r="A26" s="1">
        <v>43941.699803240743</v>
      </c>
      <c r="B26" s="1">
        <v>43941.700509259259</v>
      </c>
      <c r="C26" s="2" t="s">
        <v>17</v>
      </c>
      <c r="D26" s="2" t="s">
        <v>172</v>
      </c>
      <c r="E26">
        <v>100</v>
      </c>
      <c r="F26">
        <v>61</v>
      </c>
      <c r="G26" s="2" t="s">
        <v>27</v>
      </c>
      <c r="H26" s="1">
        <v>43941.700521874998</v>
      </c>
      <c r="I26" s="2" t="s">
        <v>173</v>
      </c>
      <c r="J26">
        <v>48.854293823242188</v>
      </c>
      <c r="K26">
        <v>2.3527069091796875</v>
      </c>
      <c r="L26" s="2" t="s">
        <v>29</v>
      </c>
      <c r="M26" s="2" t="s">
        <v>30</v>
      </c>
      <c r="N26" s="2" t="s">
        <v>43</v>
      </c>
      <c r="O26" s="2" t="s">
        <v>78</v>
      </c>
      <c r="P26" s="2" t="s">
        <v>128</v>
      </c>
      <c r="Q26" s="2" t="s">
        <v>74</v>
      </c>
      <c r="R26" s="2" t="s">
        <v>35</v>
      </c>
      <c r="S26" s="2" t="s">
        <v>212</v>
      </c>
      <c r="T26" s="2" t="s">
        <v>75</v>
      </c>
      <c r="U26" s="4">
        <v>6</v>
      </c>
      <c r="V26" s="2" t="s">
        <v>68</v>
      </c>
      <c r="W26" s="4">
        <v>3</v>
      </c>
      <c r="X26" s="5">
        <v>4.5</v>
      </c>
      <c r="Y26" s="2" t="s">
        <v>37</v>
      </c>
      <c r="Z26" s="6">
        <v>1</v>
      </c>
      <c r="AA26" s="2" t="s">
        <v>76</v>
      </c>
      <c r="AB26" s="6">
        <v>2</v>
      </c>
      <c r="AC26" s="2" t="s">
        <v>63</v>
      </c>
      <c r="AD26" s="6">
        <v>5</v>
      </c>
      <c r="AE26" s="2" t="s">
        <v>50</v>
      </c>
      <c r="AF26" s="2" t="s">
        <v>40</v>
      </c>
      <c r="AG26" s="2" t="s">
        <v>51</v>
      </c>
      <c r="AH26" s="2" t="s">
        <v>28</v>
      </c>
      <c r="AI26" s="2" t="s">
        <v>52</v>
      </c>
    </row>
    <row r="27" spans="1:35" ht="64" x14ac:dyDescent="0.2">
      <c r="A27" s="1">
        <v>43941.703472222223</v>
      </c>
      <c r="B27" s="1">
        <v>43941.70449074074</v>
      </c>
      <c r="C27" s="2" t="s">
        <v>17</v>
      </c>
      <c r="D27" s="2" t="s">
        <v>177</v>
      </c>
      <c r="E27">
        <v>100</v>
      </c>
      <c r="F27">
        <v>87</v>
      </c>
      <c r="G27" s="2" t="s">
        <v>27</v>
      </c>
      <c r="H27" s="1">
        <v>43941.70450284722</v>
      </c>
      <c r="I27" s="2" t="s">
        <v>178</v>
      </c>
      <c r="J27">
        <v>11.00750732421875</v>
      </c>
      <c r="K27">
        <v>76.96710205078125</v>
      </c>
      <c r="L27" s="2" t="s">
        <v>29</v>
      </c>
      <c r="M27" s="2" t="s">
        <v>30</v>
      </c>
      <c r="N27" s="2" t="s">
        <v>43</v>
      </c>
      <c r="O27" s="2" t="s">
        <v>92</v>
      </c>
      <c r="P27" s="2" t="s">
        <v>93</v>
      </c>
      <c r="Q27" s="2" t="s">
        <v>179</v>
      </c>
      <c r="R27" s="2" t="s">
        <v>35</v>
      </c>
      <c r="S27" s="2" t="s">
        <v>212</v>
      </c>
      <c r="T27" s="2" t="s">
        <v>47</v>
      </c>
      <c r="U27" s="4">
        <v>5</v>
      </c>
      <c r="V27" s="2" t="s">
        <v>158</v>
      </c>
      <c r="W27" s="4">
        <v>7</v>
      </c>
      <c r="X27" s="5">
        <v>6</v>
      </c>
      <c r="Y27" s="2" t="s">
        <v>49</v>
      </c>
      <c r="Z27" s="6">
        <v>4</v>
      </c>
      <c r="AA27" s="2" t="s">
        <v>49</v>
      </c>
      <c r="AB27" s="6">
        <v>4</v>
      </c>
      <c r="AC27" s="2" t="s">
        <v>38</v>
      </c>
      <c r="AD27" s="6">
        <v>3</v>
      </c>
      <c r="AE27" s="2" t="s">
        <v>50</v>
      </c>
      <c r="AF27" s="2" t="s">
        <v>40</v>
      </c>
      <c r="AG27" s="2" t="s">
        <v>51</v>
      </c>
      <c r="AH27" s="2" t="s">
        <v>28</v>
      </c>
      <c r="AI27" s="2" t="s">
        <v>70</v>
      </c>
    </row>
    <row r="28" spans="1:35" ht="80" x14ac:dyDescent="0.2">
      <c r="A28" s="1">
        <v>43941.704618055555</v>
      </c>
      <c r="B28" s="1">
        <v>43941.705555555556</v>
      </c>
      <c r="C28" s="2" t="s">
        <v>17</v>
      </c>
      <c r="D28" s="2" t="s">
        <v>180</v>
      </c>
      <c r="E28">
        <v>100</v>
      </c>
      <c r="F28">
        <v>81</v>
      </c>
      <c r="G28" s="2" t="s">
        <v>27</v>
      </c>
      <c r="H28" s="1">
        <v>43941.705562835647</v>
      </c>
      <c r="I28" s="2" t="s">
        <v>181</v>
      </c>
      <c r="J28">
        <v>41.745407104492188</v>
      </c>
      <c r="K28">
        <v>-86.138702392578125</v>
      </c>
      <c r="L28" s="2" t="s">
        <v>29</v>
      </c>
      <c r="M28" s="2" t="s">
        <v>30</v>
      </c>
      <c r="N28" s="2" t="s">
        <v>43</v>
      </c>
      <c r="O28" s="2" t="s">
        <v>61</v>
      </c>
      <c r="P28" s="2" t="s">
        <v>33</v>
      </c>
      <c r="Q28" s="2" t="s">
        <v>182</v>
      </c>
      <c r="R28" s="2" t="s">
        <v>35</v>
      </c>
      <c r="S28" s="2" t="s">
        <v>212</v>
      </c>
      <c r="T28" s="2" t="s">
        <v>68</v>
      </c>
      <c r="U28" s="4">
        <v>3</v>
      </c>
      <c r="V28" s="2" t="s">
        <v>68</v>
      </c>
      <c r="W28" s="4">
        <v>3</v>
      </c>
      <c r="X28" s="5">
        <v>3</v>
      </c>
      <c r="Y28" s="2" t="s">
        <v>38</v>
      </c>
      <c r="Z28" s="6">
        <v>3</v>
      </c>
      <c r="AA28" s="2" t="s">
        <v>76</v>
      </c>
      <c r="AB28" s="6">
        <v>2</v>
      </c>
      <c r="AC28" s="2" t="s">
        <v>63</v>
      </c>
      <c r="AD28" s="6">
        <v>5</v>
      </c>
      <c r="AE28" s="2" t="s">
        <v>69</v>
      </c>
      <c r="AF28" s="2" t="s">
        <v>40</v>
      </c>
      <c r="AG28" s="2" t="s">
        <v>41</v>
      </c>
      <c r="AH28" s="2" t="s">
        <v>28</v>
      </c>
      <c r="AI28" s="2" t="s">
        <v>77</v>
      </c>
    </row>
    <row r="29" spans="1:35" ht="80" x14ac:dyDescent="0.2">
      <c r="A29" s="1">
        <v>43941.705370370371</v>
      </c>
      <c r="B29" s="1">
        <v>43941.706388888888</v>
      </c>
      <c r="C29" s="2" t="s">
        <v>17</v>
      </c>
      <c r="D29" s="2" t="s">
        <v>183</v>
      </c>
      <c r="E29">
        <v>100</v>
      </c>
      <c r="F29">
        <v>88</v>
      </c>
      <c r="G29" s="2" t="s">
        <v>27</v>
      </c>
      <c r="H29" s="1">
        <v>43941.706401354168</v>
      </c>
      <c r="I29" s="2" t="s">
        <v>184</v>
      </c>
      <c r="J29">
        <v>-23.458999633789062</v>
      </c>
      <c r="K29">
        <v>-46.330902099609375</v>
      </c>
      <c r="L29" s="2" t="s">
        <v>29</v>
      </c>
      <c r="M29" s="2" t="s">
        <v>30</v>
      </c>
      <c r="N29" s="2" t="s">
        <v>43</v>
      </c>
      <c r="O29" s="2" t="s">
        <v>61</v>
      </c>
      <c r="P29" s="2" t="s">
        <v>86</v>
      </c>
      <c r="Q29" s="2" t="s">
        <v>101</v>
      </c>
      <c r="R29" s="2" t="s">
        <v>35</v>
      </c>
      <c r="S29" s="2" t="s">
        <v>212</v>
      </c>
      <c r="T29" s="2" t="s">
        <v>75</v>
      </c>
      <c r="U29" s="4">
        <v>6</v>
      </c>
      <c r="V29" s="2" t="s">
        <v>48</v>
      </c>
      <c r="W29" s="4">
        <v>4</v>
      </c>
      <c r="X29" s="5">
        <v>5</v>
      </c>
      <c r="Y29" s="2" t="s">
        <v>76</v>
      </c>
      <c r="Z29" s="6">
        <v>2</v>
      </c>
      <c r="AA29" s="2" t="s">
        <v>38</v>
      </c>
      <c r="AB29" s="6">
        <v>3</v>
      </c>
      <c r="AC29" s="2" t="s">
        <v>38</v>
      </c>
      <c r="AD29" s="6">
        <v>3</v>
      </c>
      <c r="AE29" s="2" t="s">
        <v>50</v>
      </c>
      <c r="AF29" s="2" t="s">
        <v>40</v>
      </c>
      <c r="AG29" s="2" t="s">
        <v>41</v>
      </c>
      <c r="AH29" s="2" t="s">
        <v>28</v>
      </c>
      <c r="AI29" s="2" t="s">
        <v>52</v>
      </c>
    </row>
    <row r="30" spans="1:35" ht="80" x14ac:dyDescent="0.2">
      <c r="A30" s="1">
        <v>43941.713206018518</v>
      </c>
      <c r="B30" s="1">
        <v>43941.714872685188</v>
      </c>
      <c r="C30" s="2" t="s">
        <v>17</v>
      </c>
      <c r="D30" s="2" t="s">
        <v>186</v>
      </c>
      <c r="E30">
        <v>100</v>
      </c>
      <c r="F30">
        <v>143</v>
      </c>
      <c r="G30" s="2" t="s">
        <v>27</v>
      </c>
      <c r="H30" s="1">
        <v>43941.714884537039</v>
      </c>
      <c r="I30" s="2" t="s">
        <v>187</v>
      </c>
      <c r="J30">
        <v>-23.371994018554688</v>
      </c>
      <c r="K30">
        <v>-46.977996826171875</v>
      </c>
      <c r="L30" s="2" t="s">
        <v>29</v>
      </c>
      <c r="M30" s="2" t="s">
        <v>30</v>
      </c>
      <c r="N30" s="2" t="s">
        <v>43</v>
      </c>
      <c r="O30" s="2" t="s">
        <v>61</v>
      </c>
      <c r="P30" s="2" t="s">
        <v>33</v>
      </c>
      <c r="Q30" s="2" t="s">
        <v>112</v>
      </c>
      <c r="R30" s="2" t="s">
        <v>35</v>
      </c>
      <c r="S30" s="2" t="s">
        <v>212</v>
      </c>
      <c r="T30" s="2" t="s">
        <v>75</v>
      </c>
      <c r="U30" s="4">
        <v>6</v>
      </c>
      <c r="V30" s="2" t="s">
        <v>158</v>
      </c>
      <c r="W30" s="4">
        <v>7</v>
      </c>
      <c r="X30" s="5">
        <v>6.5</v>
      </c>
      <c r="Y30" s="2" t="s">
        <v>38</v>
      </c>
      <c r="Z30" s="6">
        <v>3</v>
      </c>
      <c r="AA30" s="2" t="s">
        <v>38</v>
      </c>
      <c r="AB30" s="6">
        <v>3</v>
      </c>
      <c r="AC30" s="2" t="s">
        <v>38</v>
      </c>
      <c r="AD30" s="6">
        <v>3</v>
      </c>
      <c r="AE30" s="2" t="s">
        <v>50</v>
      </c>
      <c r="AF30" s="2" t="s">
        <v>40</v>
      </c>
      <c r="AG30" s="2" t="s">
        <v>41</v>
      </c>
      <c r="AH30" s="2" t="s">
        <v>28</v>
      </c>
      <c r="AI30" s="2" t="s">
        <v>70</v>
      </c>
    </row>
    <row r="31" spans="1:35" ht="80" x14ac:dyDescent="0.2">
      <c r="A31" s="1">
        <v>43941.718877314815</v>
      </c>
      <c r="B31" s="1">
        <v>43941.719953703701</v>
      </c>
      <c r="C31" s="2" t="s">
        <v>17</v>
      </c>
      <c r="D31" s="2" t="s">
        <v>191</v>
      </c>
      <c r="E31">
        <v>100</v>
      </c>
      <c r="F31">
        <v>92</v>
      </c>
      <c r="G31" s="2" t="s">
        <v>27</v>
      </c>
      <c r="H31" s="1">
        <v>43941.71996185185</v>
      </c>
      <c r="I31" s="2" t="s">
        <v>192</v>
      </c>
      <c r="J31">
        <v>10.504806518554688</v>
      </c>
      <c r="K31">
        <v>-66.920799255371094</v>
      </c>
      <c r="L31" s="2" t="s">
        <v>29</v>
      </c>
      <c r="M31" s="2" t="s">
        <v>30</v>
      </c>
      <c r="N31" s="2" t="s">
        <v>43</v>
      </c>
      <c r="O31" s="2" t="s">
        <v>61</v>
      </c>
      <c r="P31" s="2" t="s">
        <v>33</v>
      </c>
      <c r="Q31" s="2" t="s">
        <v>74</v>
      </c>
      <c r="R31" s="2" t="s">
        <v>35</v>
      </c>
      <c r="S31" s="2" t="s">
        <v>212</v>
      </c>
      <c r="T31" s="2" t="s">
        <v>48</v>
      </c>
      <c r="U31" s="4">
        <v>4</v>
      </c>
      <c r="V31" s="2" t="s">
        <v>68</v>
      </c>
      <c r="W31" s="4">
        <v>3</v>
      </c>
      <c r="X31" s="5">
        <v>3.5</v>
      </c>
      <c r="Y31" s="2" t="s">
        <v>37</v>
      </c>
      <c r="Z31" s="6">
        <v>1</v>
      </c>
      <c r="AA31" s="2" t="s">
        <v>38</v>
      </c>
      <c r="AB31" s="6">
        <v>3</v>
      </c>
      <c r="AC31" s="2" t="s">
        <v>76</v>
      </c>
      <c r="AD31" s="6">
        <v>2</v>
      </c>
      <c r="AE31" s="2" t="s">
        <v>50</v>
      </c>
      <c r="AF31" s="2" t="s">
        <v>56</v>
      </c>
      <c r="AG31" s="2" t="s">
        <v>41</v>
      </c>
      <c r="AH31" s="2" t="s">
        <v>28</v>
      </c>
      <c r="AI31" s="2" t="s">
        <v>77</v>
      </c>
    </row>
    <row r="32" spans="1:35" ht="64" x14ac:dyDescent="0.2">
      <c r="A32" s="1">
        <v>43941.720671296294</v>
      </c>
      <c r="B32" s="1">
        <v>43941.721608796295</v>
      </c>
      <c r="C32" s="2" t="s">
        <v>17</v>
      </c>
      <c r="D32" s="2" t="s">
        <v>193</v>
      </c>
      <c r="E32">
        <v>100</v>
      </c>
      <c r="F32">
        <v>80</v>
      </c>
      <c r="G32" s="2" t="s">
        <v>27</v>
      </c>
      <c r="H32" s="1">
        <v>43941.721612835645</v>
      </c>
      <c r="I32" s="2" t="s">
        <v>194</v>
      </c>
      <c r="J32">
        <v>-23.426193237304688</v>
      </c>
      <c r="K32">
        <v>-51.938796997070312</v>
      </c>
      <c r="L32" s="2" t="s">
        <v>29</v>
      </c>
      <c r="M32" s="2" t="s">
        <v>30</v>
      </c>
      <c r="N32" s="2" t="s">
        <v>43</v>
      </c>
      <c r="O32" s="2" t="s">
        <v>61</v>
      </c>
      <c r="P32" s="2" t="s">
        <v>33</v>
      </c>
      <c r="Q32" s="2" t="s">
        <v>74</v>
      </c>
      <c r="R32" s="2" t="s">
        <v>35</v>
      </c>
      <c r="S32" s="2" t="s">
        <v>212</v>
      </c>
      <c r="T32" s="2" t="s">
        <v>75</v>
      </c>
      <c r="U32" s="4">
        <v>6</v>
      </c>
      <c r="V32" s="2" t="s">
        <v>47</v>
      </c>
      <c r="W32" s="4">
        <v>5</v>
      </c>
      <c r="X32" s="5">
        <v>5.5</v>
      </c>
      <c r="Y32" s="2" t="s">
        <v>38</v>
      </c>
      <c r="Z32" s="6">
        <v>3</v>
      </c>
      <c r="AA32" s="2" t="s">
        <v>76</v>
      </c>
      <c r="AB32" s="6">
        <v>2</v>
      </c>
      <c r="AC32" s="2" t="s">
        <v>49</v>
      </c>
      <c r="AD32" s="6">
        <v>4</v>
      </c>
      <c r="AE32" s="2" t="s">
        <v>39</v>
      </c>
      <c r="AF32" s="2" t="s">
        <v>40</v>
      </c>
      <c r="AG32" s="2" t="s">
        <v>51</v>
      </c>
      <c r="AH32" s="2" t="s">
        <v>28</v>
      </c>
      <c r="AI32" s="2" t="s">
        <v>58</v>
      </c>
    </row>
    <row r="33" spans="1:35" ht="80" x14ac:dyDescent="0.2">
      <c r="A33" s="1">
        <v>43941.721261574072</v>
      </c>
      <c r="B33" s="1">
        <v>43941.721886574072</v>
      </c>
      <c r="C33" s="2" t="s">
        <v>17</v>
      </c>
      <c r="D33" s="2" t="s">
        <v>195</v>
      </c>
      <c r="E33">
        <v>100</v>
      </c>
      <c r="F33">
        <v>53</v>
      </c>
      <c r="G33" s="2" t="s">
        <v>27</v>
      </c>
      <c r="H33" s="1">
        <v>43941.721893472219</v>
      </c>
      <c r="I33" s="2" t="s">
        <v>196</v>
      </c>
      <c r="J33">
        <v>45.581893920898438</v>
      </c>
      <c r="K33">
        <v>9.2682952880859375</v>
      </c>
      <c r="L33" s="2" t="s">
        <v>29</v>
      </c>
      <c r="M33" s="2" t="s">
        <v>30</v>
      </c>
      <c r="N33" s="2" t="s">
        <v>43</v>
      </c>
      <c r="O33" s="2" t="s">
        <v>90</v>
      </c>
      <c r="P33" s="2" t="s">
        <v>66</v>
      </c>
      <c r="Q33" s="2" t="s">
        <v>67</v>
      </c>
      <c r="R33" s="2" t="s">
        <v>35</v>
      </c>
      <c r="S33" s="2" t="s">
        <v>212</v>
      </c>
      <c r="T33" s="2" t="s">
        <v>158</v>
      </c>
      <c r="U33" s="4">
        <v>7</v>
      </c>
      <c r="V33" s="2" t="s">
        <v>158</v>
      </c>
      <c r="W33" s="4">
        <v>7</v>
      </c>
      <c r="X33" s="5">
        <v>7</v>
      </c>
      <c r="Y33" s="2" t="s">
        <v>63</v>
      </c>
      <c r="Z33" s="6">
        <v>5</v>
      </c>
      <c r="AA33" s="2" t="s">
        <v>49</v>
      </c>
      <c r="AB33" s="6">
        <v>4</v>
      </c>
      <c r="AC33" s="2" t="s">
        <v>38</v>
      </c>
      <c r="AD33" s="6">
        <v>3</v>
      </c>
      <c r="AE33" s="2" t="s">
        <v>50</v>
      </c>
      <c r="AF33" s="2" t="s">
        <v>40</v>
      </c>
      <c r="AG33" s="2" t="s">
        <v>41</v>
      </c>
      <c r="AH33" s="2" t="s">
        <v>28</v>
      </c>
      <c r="AI33" s="2" t="s">
        <v>52</v>
      </c>
    </row>
    <row r="34" spans="1:35" ht="64" x14ac:dyDescent="0.2">
      <c r="A34" s="1">
        <v>43941.724675925929</v>
      </c>
      <c r="B34" s="1">
        <v>43941.725185185183</v>
      </c>
      <c r="C34" s="2" t="s">
        <v>17</v>
      </c>
      <c r="D34" s="2" t="s">
        <v>197</v>
      </c>
      <c r="E34">
        <v>100</v>
      </c>
      <c r="F34">
        <v>43</v>
      </c>
      <c r="G34" s="2" t="s">
        <v>27</v>
      </c>
      <c r="H34" s="1">
        <v>43941.725194664352</v>
      </c>
      <c r="I34" s="2" t="s">
        <v>198</v>
      </c>
      <c r="J34">
        <v>29.857192993164062</v>
      </c>
      <c r="K34">
        <v>-95.303497314453125</v>
      </c>
      <c r="L34" s="2" t="s">
        <v>29</v>
      </c>
      <c r="M34" s="2" t="s">
        <v>30</v>
      </c>
      <c r="N34" s="2" t="s">
        <v>53</v>
      </c>
      <c r="O34" s="2" t="s">
        <v>174</v>
      </c>
      <c r="P34" s="2" t="s">
        <v>33</v>
      </c>
      <c r="Q34" s="2" t="s">
        <v>55</v>
      </c>
      <c r="R34" s="2" t="s">
        <v>35</v>
      </c>
      <c r="S34" s="2" t="s">
        <v>212</v>
      </c>
      <c r="T34" s="2" t="s">
        <v>36</v>
      </c>
      <c r="U34" s="4">
        <v>1</v>
      </c>
      <c r="V34" s="2" t="s">
        <v>36</v>
      </c>
      <c r="W34" s="4">
        <v>1</v>
      </c>
      <c r="X34" s="5">
        <v>1</v>
      </c>
      <c r="Y34" s="2" t="s">
        <v>37</v>
      </c>
      <c r="Z34" s="6">
        <v>1</v>
      </c>
      <c r="AA34" s="2" t="s">
        <v>37</v>
      </c>
      <c r="AB34" s="6">
        <v>1</v>
      </c>
      <c r="AC34" s="2" t="s">
        <v>49</v>
      </c>
      <c r="AD34" s="6">
        <v>4</v>
      </c>
      <c r="AE34" s="2" t="s">
        <v>50</v>
      </c>
      <c r="AF34" s="2" t="s">
        <v>40</v>
      </c>
      <c r="AG34" s="2" t="s">
        <v>51</v>
      </c>
      <c r="AH34" s="2" t="s">
        <v>28</v>
      </c>
      <c r="AI34" s="2" t="s">
        <v>70</v>
      </c>
    </row>
    <row r="35" spans="1:35" ht="64" x14ac:dyDescent="0.2">
      <c r="A35" s="1">
        <v>43941.731030092589</v>
      </c>
      <c r="B35" s="1">
        <v>43941.731759259259</v>
      </c>
      <c r="C35" s="2" t="s">
        <v>17</v>
      </c>
      <c r="D35" s="2" t="s">
        <v>199</v>
      </c>
      <c r="E35">
        <v>100</v>
      </c>
      <c r="F35">
        <v>62</v>
      </c>
      <c r="G35" s="2" t="s">
        <v>27</v>
      </c>
      <c r="H35" s="1">
        <v>43941.7317630787</v>
      </c>
      <c r="I35" s="2" t="s">
        <v>200</v>
      </c>
      <c r="J35">
        <v>43.409805297851562</v>
      </c>
      <c r="K35">
        <v>-3.416107177734375</v>
      </c>
      <c r="L35" s="2" t="s">
        <v>29</v>
      </c>
      <c r="M35" s="2" t="s">
        <v>30</v>
      </c>
      <c r="N35" s="2" t="s">
        <v>43</v>
      </c>
      <c r="O35" s="2" t="s">
        <v>61</v>
      </c>
      <c r="P35" s="2" t="s">
        <v>33</v>
      </c>
      <c r="Q35" s="2" t="s">
        <v>34</v>
      </c>
      <c r="R35" s="2" t="s">
        <v>35</v>
      </c>
      <c r="S35" s="2" t="s">
        <v>212</v>
      </c>
      <c r="T35" s="2" t="s">
        <v>80</v>
      </c>
      <c r="U35" s="4">
        <v>2</v>
      </c>
      <c r="V35" s="2" t="s">
        <v>80</v>
      </c>
      <c r="W35" s="4">
        <v>2</v>
      </c>
      <c r="X35" s="5">
        <v>2</v>
      </c>
      <c r="Y35" s="2" t="s">
        <v>76</v>
      </c>
      <c r="Z35" s="6">
        <v>2</v>
      </c>
      <c r="AA35" s="2" t="s">
        <v>37</v>
      </c>
      <c r="AB35" s="6">
        <v>1</v>
      </c>
      <c r="AC35" s="2" t="s">
        <v>49</v>
      </c>
      <c r="AD35" s="6">
        <v>4</v>
      </c>
      <c r="AE35" s="2" t="s">
        <v>50</v>
      </c>
      <c r="AF35" s="2" t="s">
        <v>40</v>
      </c>
      <c r="AG35" s="2" t="s">
        <v>51</v>
      </c>
      <c r="AH35" s="2" t="s">
        <v>28</v>
      </c>
      <c r="AI35" s="2" t="s">
        <v>97</v>
      </c>
    </row>
    <row r="36" spans="1:35" ht="64" x14ac:dyDescent="0.2">
      <c r="A36" s="1">
        <v>43941.740231481483</v>
      </c>
      <c r="B36" s="1">
        <v>43941.740914351853</v>
      </c>
      <c r="C36" s="2" t="s">
        <v>17</v>
      </c>
      <c r="D36" s="2" t="s">
        <v>201</v>
      </c>
      <c r="E36">
        <v>100</v>
      </c>
      <c r="F36">
        <v>59</v>
      </c>
      <c r="G36" s="2" t="s">
        <v>27</v>
      </c>
      <c r="H36" s="1">
        <v>43941.740929282409</v>
      </c>
      <c r="I36" s="2" t="s">
        <v>202</v>
      </c>
      <c r="J36">
        <v>13.08599853515625</v>
      </c>
      <c r="K36">
        <v>80.27508544921875</v>
      </c>
      <c r="L36" s="2" t="s">
        <v>29</v>
      </c>
      <c r="M36" s="2" t="s">
        <v>30</v>
      </c>
      <c r="N36" s="2" t="s">
        <v>43</v>
      </c>
      <c r="O36" s="2" t="s">
        <v>78</v>
      </c>
      <c r="P36" s="2" t="s">
        <v>86</v>
      </c>
      <c r="Q36" s="2" t="s">
        <v>182</v>
      </c>
      <c r="R36" s="2" t="s">
        <v>35</v>
      </c>
      <c r="S36" s="2" t="s">
        <v>212</v>
      </c>
      <c r="T36" s="2" t="s">
        <v>48</v>
      </c>
      <c r="U36" s="4">
        <v>4</v>
      </c>
      <c r="V36" s="2" t="s">
        <v>47</v>
      </c>
      <c r="W36" s="4">
        <v>5</v>
      </c>
      <c r="X36" s="5">
        <v>4.5</v>
      </c>
      <c r="Y36" s="2" t="s">
        <v>49</v>
      </c>
      <c r="Z36" s="6">
        <v>4</v>
      </c>
      <c r="AA36" s="2" t="s">
        <v>38</v>
      </c>
      <c r="AB36" s="6">
        <v>3</v>
      </c>
      <c r="AC36" s="2" t="s">
        <v>63</v>
      </c>
      <c r="AD36" s="6">
        <v>5</v>
      </c>
      <c r="AE36" s="2" t="s">
        <v>39</v>
      </c>
      <c r="AF36" s="2" t="s">
        <v>40</v>
      </c>
      <c r="AG36" s="2" t="s">
        <v>51</v>
      </c>
      <c r="AH36" s="2" t="s">
        <v>28</v>
      </c>
      <c r="AI36" s="2" t="s">
        <v>77</v>
      </c>
    </row>
    <row r="37" spans="1:35" ht="80" x14ac:dyDescent="0.2">
      <c r="A37" s="1">
        <v>43941.762384259258</v>
      </c>
      <c r="B37" s="1">
        <v>43941.762777777774</v>
      </c>
      <c r="C37" s="2" t="s">
        <v>17</v>
      </c>
      <c r="D37" s="2" t="s">
        <v>203</v>
      </c>
      <c r="E37">
        <v>100</v>
      </c>
      <c r="F37">
        <v>34</v>
      </c>
      <c r="G37" s="2" t="s">
        <v>27</v>
      </c>
      <c r="H37" s="1">
        <v>43941.762792465277</v>
      </c>
      <c r="I37" s="2" t="s">
        <v>204</v>
      </c>
      <c r="J37">
        <v>34.024002075195312</v>
      </c>
      <c r="K37">
        <v>-84.239601135253906</v>
      </c>
      <c r="L37" s="2" t="s">
        <v>29</v>
      </c>
      <c r="M37" s="2" t="s">
        <v>30</v>
      </c>
      <c r="N37" s="2" t="s">
        <v>43</v>
      </c>
      <c r="O37" s="2" t="s">
        <v>61</v>
      </c>
      <c r="P37" s="2" t="s">
        <v>66</v>
      </c>
      <c r="Q37" s="2" t="s">
        <v>101</v>
      </c>
      <c r="R37" s="2" t="s">
        <v>35</v>
      </c>
      <c r="S37" s="2" t="s">
        <v>212</v>
      </c>
      <c r="T37" s="2" t="s">
        <v>80</v>
      </c>
      <c r="U37" s="4">
        <v>2</v>
      </c>
      <c r="V37" s="2" t="s">
        <v>80</v>
      </c>
      <c r="W37" s="4">
        <v>2</v>
      </c>
      <c r="X37" s="5">
        <v>2</v>
      </c>
      <c r="Y37" s="2" t="s">
        <v>37</v>
      </c>
      <c r="Z37" s="6">
        <v>1</v>
      </c>
      <c r="AA37" s="2" t="s">
        <v>37</v>
      </c>
      <c r="AB37" s="6">
        <v>1</v>
      </c>
      <c r="AC37" s="2" t="s">
        <v>38</v>
      </c>
      <c r="AD37" s="6">
        <v>3</v>
      </c>
      <c r="AE37" s="2" t="s">
        <v>145</v>
      </c>
      <c r="AF37" s="2" t="s">
        <v>56</v>
      </c>
      <c r="AG37" s="2" t="s">
        <v>41</v>
      </c>
      <c r="AH37" s="2" t="s">
        <v>28</v>
      </c>
      <c r="AI37" s="2" t="s">
        <v>52</v>
      </c>
    </row>
    <row r="38" spans="1:35" ht="64" x14ac:dyDescent="0.2">
      <c r="A38" s="1">
        <v>43944.600266203706</v>
      </c>
      <c r="B38" s="1">
        <v>43944.601053240738</v>
      </c>
      <c r="C38" s="2" t="s">
        <v>17</v>
      </c>
      <c r="D38" s="2" t="s">
        <v>207</v>
      </c>
      <c r="E38">
        <v>100</v>
      </c>
      <c r="F38">
        <v>68</v>
      </c>
      <c r="G38" s="2" t="s">
        <v>27</v>
      </c>
      <c r="H38" s="1">
        <v>43944.601061759262</v>
      </c>
      <c r="I38" s="2" t="s">
        <v>208</v>
      </c>
      <c r="J38">
        <v>35.163803100585938</v>
      </c>
      <c r="K38">
        <v>33.363906860351562</v>
      </c>
      <c r="L38" s="2" t="s">
        <v>29</v>
      </c>
      <c r="M38" s="2" t="s">
        <v>30</v>
      </c>
      <c r="N38" s="2" t="s">
        <v>43</v>
      </c>
      <c r="O38" s="2" t="s">
        <v>78</v>
      </c>
      <c r="P38" s="2" t="s">
        <v>33</v>
      </c>
      <c r="Q38" s="2" t="s">
        <v>74</v>
      </c>
      <c r="R38" s="2" t="s">
        <v>35</v>
      </c>
      <c r="S38" s="2" t="s">
        <v>212</v>
      </c>
      <c r="T38" s="2" t="s">
        <v>68</v>
      </c>
      <c r="U38" s="4">
        <v>3</v>
      </c>
      <c r="V38" s="2" t="s">
        <v>68</v>
      </c>
      <c r="W38" s="4">
        <v>3</v>
      </c>
      <c r="X38" s="5">
        <v>3</v>
      </c>
      <c r="Y38" s="2" t="s">
        <v>76</v>
      </c>
      <c r="Z38" s="6">
        <v>2</v>
      </c>
      <c r="AA38" s="2" t="s">
        <v>76</v>
      </c>
      <c r="AB38" s="6">
        <v>2</v>
      </c>
      <c r="AC38" s="2" t="s">
        <v>38</v>
      </c>
      <c r="AD38" s="6">
        <v>3</v>
      </c>
      <c r="AE38" s="2" t="s">
        <v>50</v>
      </c>
      <c r="AF38" s="2" t="s">
        <v>56</v>
      </c>
      <c r="AG38" s="2" t="s">
        <v>51</v>
      </c>
      <c r="AH38" s="2" t="s">
        <v>28</v>
      </c>
      <c r="AI38" s="2" t="s">
        <v>52</v>
      </c>
    </row>
    <row r="39" spans="1:35" ht="64" x14ac:dyDescent="0.2">
      <c r="A39" s="1">
        <v>43941.695891203701</v>
      </c>
      <c r="B39" s="1">
        <v>43941.696377314816</v>
      </c>
      <c r="C39" s="2" t="s">
        <v>17</v>
      </c>
      <c r="D39" s="2" t="s">
        <v>159</v>
      </c>
      <c r="E39">
        <v>100</v>
      </c>
      <c r="F39">
        <v>42</v>
      </c>
      <c r="G39" s="2" t="s">
        <v>27</v>
      </c>
      <c r="H39" s="1">
        <v>43941.69638645833</v>
      </c>
      <c r="I39" s="2" t="s">
        <v>222</v>
      </c>
      <c r="J39">
        <v>13.08599853515625</v>
      </c>
      <c r="K39">
        <v>80.27508544921875</v>
      </c>
      <c r="L39" s="2" t="s">
        <v>29</v>
      </c>
      <c r="M39" s="2" t="s">
        <v>30</v>
      </c>
      <c r="N39" s="2" t="s">
        <v>43</v>
      </c>
      <c r="O39" s="2" t="s">
        <v>61</v>
      </c>
      <c r="P39" s="2" t="s">
        <v>86</v>
      </c>
      <c r="Q39" s="2" t="s">
        <v>74</v>
      </c>
      <c r="R39" s="2" t="s">
        <v>62</v>
      </c>
      <c r="S39" s="2" t="s">
        <v>144</v>
      </c>
      <c r="T39" s="2" t="s">
        <v>215</v>
      </c>
      <c r="U39" s="4">
        <v>5</v>
      </c>
      <c r="V39" s="2" t="s">
        <v>215</v>
      </c>
      <c r="W39" s="4">
        <v>5</v>
      </c>
      <c r="X39" s="5">
        <v>5</v>
      </c>
      <c r="Y39" s="2" t="s">
        <v>38</v>
      </c>
      <c r="Z39" s="6">
        <v>3</v>
      </c>
      <c r="AA39" s="2" t="s">
        <v>38</v>
      </c>
      <c r="AB39" s="6">
        <v>3</v>
      </c>
      <c r="AC39" s="2" t="s">
        <v>38</v>
      </c>
      <c r="AD39" s="6">
        <v>3</v>
      </c>
      <c r="AE39" s="2" t="s">
        <v>39</v>
      </c>
      <c r="AF39" s="2" t="s">
        <v>40</v>
      </c>
      <c r="AG39" s="2" t="s">
        <v>51</v>
      </c>
      <c r="AH39" s="2" t="s">
        <v>28</v>
      </c>
      <c r="AI39" s="2" t="s">
        <v>70</v>
      </c>
    </row>
    <row r="40" spans="1:35" ht="64" x14ac:dyDescent="0.2">
      <c r="A40" s="1">
        <v>43941.695393518516</v>
      </c>
      <c r="B40" s="1">
        <v>43941.697685185187</v>
      </c>
      <c r="C40" s="2" t="s">
        <v>17</v>
      </c>
      <c r="D40" s="2" t="s">
        <v>226</v>
      </c>
      <c r="E40">
        <v>100</v>
      </c>
      <c r="F40">
        <v>198</v>
      </c>
      <c r="G40" s="2" t="s">
        <v>27</v>
      </c>
      <c r="H40" s="1">
        <v>43941.69769922454</v>
      </c>
      <c r="I40" s="2" t="s">
        <v>227</v>
      </c>
      <c r="J40">
        <v>40.748397827148438</v>
      </c>
      <c r="K40">
        <v>-73.86199951171875</v>
      </c>
      <c r="L40" s="2" t="s">
        <v>29</v>
      </c>
      <c r="M40" s="2" t="s">
        <v>30</v>
      </c>
      <c r="N40" s="2" t="s">
        <v>43</v>
      </c>
      <c r="O40" s="2" t="s">
        <v>228</v>
      </c>
      <c r="P40" s="2" t="s">
        <v>229</v>
      </c>
      <c r="Q40" s="2" t="s">
        <v>74</v>
      </c>
      <c r="R40" s="2" t="s">
        <v>62</v>
      </c>
      <c r="S40" s="2" t="s">
        <v>144</v>
      </c>
      <c r="T40" s="2" t="s">
        <v>75</v>
      </c>
      <c r="U40" s="4">
        <v>6</v>
      </c>
      <c r="V40" s="2" t="s">
        <v>68</v>
      </c>
      <c r="W40" s="4">
        <v>3</v>
      </c>
      <c r="X40" s="5">
        <v>4.5</v>
      </c>
      <c r="Y40" s="2" t="s">
        <v>38</v>
      </c>
      <c r="Z40" s="6">
        <v>3</v>
      </c>
      <c r="AA40" s="2" t="s">
        <v>63</v>
      </c>
      <c r="AB40" s="6">
        <v>5</v>
      </c>
      <c r="AC40" s="2" t="s">
        <v>49</v>
      </c>
      <c r="AD40" s="6">
        <v>4</v>
      </c>
      <c r="AE40" s="2" t="s">
        <v>50</v>
      </c>
      <c r="AF40" s="2" t="s">
        <v>40</v>
      </c>
      <c r="AG40" s="2" t="s">
        <v>51</v>
      </c>
      <c r="AH40" s="2" t="s">
        <v>28</v>
      </c>
      <c r="AI40" s="2" t="s">
        <v>70</v>
      </c>
    </row>
    <row r="41" spans="1:35" ht="64" x14ac:dyDescent="0.2">
      <c r="A41" s="1">
        <v>43941.705706018518</v>
      </c>
      <c r="B41" s="1">
        <v>43941.706250000003</v>
      </c>
      <c r="C41" s="2" t="s">
        <v>17</v>
      </c>
      <c r="D41" s="2" t="s">
        <v>234</v>
      </c>
      <c r="E41">
        <v>100</v>
      </c>
      <c r="F41">
        <v>46</v>
      </c>
      <c r="G41" s="2" t="s">
        <v>27</v>
      </c>
      <c r="H41" s="1">
        <v>43941.706261874999</v>
      </c>
      <c r="I41" s="2" t="s">
        <v>235</v>
      </c>
      <c r="J41">
        <v>40.62860107421875</v>
      </c>
      <c r="K41">
        <v>-73.939002990722656</v>
      </c>
      <c r="L41" s="2" t="s">
        <v>29</v>
      </c>
      <c r="M41" s="2" t="s">
        <v>30</v>
      </c>
      <c r="N41" s="2" t="s">
        <v>43</v>
      </c>
      <c r="O41" s="2" t="s">
        <v>78</v>
      </c>
      <c r="P41" s="2" t="s">
        <v>73</v>
      </c>
      <c r="Q41" s="2" t="s">
        <v>236</v>
      </c>
      <c r="R41" s="2" t="s">
        <v>62</v>
      </c>
      <c r="S41" s="2" t="s">
        <v>144</v>
      </c>
      <c r="T41" s="2" t="s">
        <v>75</v>
      </c>
      <c r="U41" s="4">
        <v>6</v>
      </c>
      <c r="V41" s="2" t="s">
        <v>158</v>
      </c>
      <c r="W41" s="4">
        <v>7</v>
      </c>
      <c r="X41" s="5">
        <v>6.5</v>
      </c>
      <c r="Y41" s="2" t="s">
        <v>49</v>
      </c>
      <c r="Z41" s="6">
        <v>4</v>
      </c>
      <c r="AA41" s="2" t="s">
        <v>63</v>
      </c>
      <c r="AB41" s="6">
        <v>5</v>
      </c>
      <c r="AC41" s="2" t="s">
        <v>38</v>
      </c>
      <c r="AD41" s="6">
        <v>3</v>
      </c>
      <c r="AE41" s="2" t="s">
        <v>39</v>
      </c>
      <c r="AF41" s="2" t="s">
        <v>40</v>
      </c>
      <c r="AG41" s="2" t="s">
        <v>51</v>
      </c>
      <c r="AH41" s="2" t="s">
        <v>28</v>
      </c>
      <c r="AI41" s="2" t="s">
        <v>70</v>
      </c>
    </row>
    <row r="42" spans="1:35" ht="80" x14ac:dyDescent="0.2">
      <c r="A42" s="1">
        <v>43941.714895833335</v>
      </c>
      <c r="B42" s="1">
        <v>43941.715428240743</v>
      </c>
      <c r="C42" s="2" t="s">
        <v>17</v>
      </c>
      <c r="D42" s="2" t="s">
        <v>240</v>
      </c>
      <c r="E42">
        <v>100</v>
      </c>
      <c r="F42">
        <v>46</v>
      </c>
      <c r="G42" s="2" t="s">
        <v>27</v>
      </c>
      <c r="H42" s="1">
        <v>43941.715442152781</v>
      </c>
      <c r="I42" s="2" t="s">
        <v>241</v>
      </c>
      <c r="J42">
        <v>40.85260009765625</v>
      </c>
      <c r="K42">
        <v>14.26849365234375</v>
      </c>
      <c r="L42" s="2" t="s">
        <v>29</v>
      </c>
      <c r="M42" s="2" t="s">
        <v>30</v>
      </c>
      <c r="N42" s="2" t="s">
        <v>43</v>
      </c>
      <c r="O42" s="2" t="s">
        <v>61</v>
      </c>
      <c r="P42" s="2" t="s">
        <v>33</v>
      </c>
      <c r="Q42" s="2" t="s">
        <v>34</v>
      </c>
      <c r="R42" s="2" t="s">
        <v>62</v>
      </c>
      <c r="S42" s="2" t="s">
        <v>144</v>
      </c>
      <c r="T42" s="2" t="s">
        <v>215</v>
      </c>
      <c r="U42" s="4">
        <v>5</v>
      </c>
      <c r="V42" s="2" t="s">
        <v>215</v>
      </c>
      <c r="W42" s="4">
        <v>5</v>
      </c>
      <c r="X42" s="5">
        <v>5</v>
      </c>
      <c r="Y42" s="2" t="s">
        <v>49</v>
      </c>
      <c r="Z42" s="6">
        <v>4</v>
      </c>
      <c r="AA42" s="2" t="s">
        <v>38</v>
      </c>
      <c r="AB42" s="6">
        <v>3</v>
      </c>
      <c r="AC42" s="2" t="s">
        <v>49</v>
      </c>
      <c r="AD42" s="6">
        <v>4</v>
      </c>
      <c r="AE42" s="2" t="s">
        <v>50</v>
      </c>
      <c r="AF42" s="2" t="s">
        <v>56</v>
      </c>
      <c r="AG42" s="2" t="s">
        <v>41</v>
      </c>
      <c r="AH42" s="2" t="s">
        <v>28</v>
      </c>
      <c r="AI42" s="2" t="s">
        <v>97</v>
      </c>
    </row>
    <row r="43" spans="1:35" ht="64" x14ac:dyDescent="0.2">
      <c r="A43" s="1">
        <v>43941.720497685186</v>
      </c>
      <c r="B43" s="1">
        <v>43941.722037037034</v>
      </c>
      <c r="C43" s="2" t="s">
        <v>17</v>
      </c>
      <c r="D43" s="2" t="s">
        <v>243</v>
      </c>
      <c r="E43">
        <v>100</v>
      </c>
      <c r="F43">
        <v>132</v>
      </c>
      <c r="G43" s="2" t="s">
        <v>27</v>
      </c>
      <c r="H43" s="1">
        <v>43941.722042974536</v>
      </c>
      <c r="I43" s="2" t="s">
        <v>244</v>
      </c>
      <c r="J43">
        <v>-8.01019287109375</v>
      </c>
      <c r="K43">
        <v>-34.950302124023438</v>
      </c>
      <c r="L43" s="2" t="s">
        <v>29</v>
      </c>
      <c r="M43" s="2" t="s">
        <v>30</v>
      </c>
      <c r="N43" s="2" t="s">
        <v>43</v>
      </c>
      <c r="O43" s="2" t="s">
        <v>78</v>
      </c>
      <c r="P43" s="2" t="s">
        <v>66</v>
      </c>
      <c r="Q43" s="2" t="s">
        <v>150</v>
      </c>
      <c r="R43" s="2" t="s">
        <v>62</v>
      </c>
      <c r="S43" s="2" t="s">
        <v>144</v>
      </c>
      <c r="T43" s="2" t="s">
        <v>68</v>
      </c>
      <c r="U43" s="4">
        <v>3</v>
      </c>
      <c r="V43" s="2" t="s">
        <v>68</v>
      </c>
      <c r="W43" s="4">
        <v>3</v>
      </c>
      <c r="X43" s="5">
        <v>3</v>
      </c>
      <c r="Y43" s="2" t="s">
        <v>38</v>
      </c>
      <c r="Z43" s="6">
        <v>3</v>
      </c>
      <c r="AA43" s="2" t="s">
        <v>49</v>
      </c>
      <c r="AB43" s="6">
        <v>4</v>
      </c>
      <c r="AC43" s="2" t="s">
        <v>63</v>
      </c>
      <c r="AD43" s="6">
        <v>5</v>
      </c>
      <c r="AE43" s="2" t="s">
        <v>39</v>
      </c>
      <c r="AF43" s="2" t="s">
        <v>40</v>
      </c>
      <c r="AG43" s="2" t="s">
        <v>51</v>
      </c>
      <c r="AH43" s="2" t="s">
        <v>28</v>
      </c>
      <c r="AI43" s="2" t="s">
        <v>70</v>
      </c>
    </row>
    <row r="44" spans="1:35" ht="96" x14ac:dyDescent="0.2">
      <c r="A44" s="1">
        <v>43938.3671412037</v>
      </c>
      <c r="B44" s="1">
        <v>43938.368495370371</v>
      </c>
      <c r="C44" s="2" t="s">
        <v>17</v>
      </c>
      <c r="D44" s="2" t="s">
        <v>257</v>
      </c>
      <c r="E44">
        <v>100</v>
      </c>
      <c r="F44">
        <v>116</v>
      </c>
      <c r="G44" s="2" t="s">
        <v>27</v>
      </c>
      <c r="H44" s="1">
        <v>43938.368504791666</v>
      </c>
      <c r="I44" s="2" t="s">
        <v>258</v>
      </c>
      <c r="J44">
        <v>40.26690673828125</v>
      </c>
      <c r="K44">
        <v>-74.651100158691406</v>
      </c>
      <c r="L44" s="2" t="s">
        <v>29</v>
      </c>
      <c r="M44" s="2" t="s">
        <v>30</v>
      </c>
      <c r="N44" s="2" t="s">
        <v>43</v>
      </c>
      <c r="O44" s="2" t="s">
        <v>61</v>
      </c>
      <c r="P44" s="2" t="s">
        <v>86</v>
      </c>
      <c r="Q44" s="2" t="s">
        <v>34</v>
      </c>
      <c r="R44" s="2" t="s">
        <v>35</v>
      </c>
      <c r="S44" s="2" t="s">
        <v>254</v>
      </c>
      <c r="T44" s="2" t="s">
        <v>48</v>
      </c>
      <c r="U44" s="4">
        <v>4</v>
      </c>
      <c r="V44" s="2" t="s">
        <v>68</v>
      </c>
      <c r="W44" s="4">
        <v>3</v>
      </c>
      <c r="X44" s="5">
        <v>3.5</v>
      </c>
      <c r="Y44" s="2" t="s">
        <v>49</v>
      </c>
      <c r="Z44" s="6">
        <v>4</v>
      </c>
      <c r="AA44" s="2" t="s">
        <v>76</v>
      </c>
      <c r="AB44" s="6">
        <v>2</v>
      </c>
      <c r="AC44" s="2" t="s">
        <v>63</v>
      </c>
      <c r="AD44" s="6">
        <v>5</v>
      </c>
      <c r="AE44" s="2" t="s">
        <v>69</v>
      </c>
      <c r="AF44" s="2" t="s">
        <v>40</v>
      </c>
      <c r="AG44" s="2" t="s">
        <v>213</v>
      </c>
      <c r="AH44" s="2" t="s">
        <v>259</v>
      </c>
      <c r="AI44" s="2" t="s">
        <v>77</v>
      </c>
    </row>
    <row r="45" spans="1:35" ht="80" x14ac:dyDescent="0.2">
      <c r="A45" s="1">
        <v>43941.692997685182</v>
      </c>
      <c r="B45" s="1">
        <v>43941.693425925929</v>
      </c>
      <c r="C45" s="2" t="s">
        <v>17</v>
      </c>
      <c r="D45" s="2" t="s">
        <v>262</v>
      </c>
      <c r="E45">
        <v>100</v>
      </c>
      <c r="F45">
        <v>36</v>
      </c>
      <c r="G45" s="2" t="s">
        <v>27</v>
      </c>
      <c r="H45" s="1">
        <v>43941.693433333334</v>
      </c>
      <c r="I45" s="2" t="s">
        <v>263</v>
      </c>
      <c r="J45">
        <v>33.449905395507812</v>
      </c>
      <c r="K45">
        <v>-79.136001586914062</v>
      </c>
      <c r="L45" s="2" t="s">
        <v>29</v>
      </c>
      <c r="M45" s="2" t="s">
        <v>30</v>
      </c>
      <c r="N45" s="2" t="s">
        <v>43</v>
      </c>
      <c r="O45" s="2" t="s">
        <v>61</v>
      </c>
      <c r="P45" s="2" t="s">
        <v>73</v>
      </c>
      <c r="Q45" s="2" t="s">
        <v>46</v>
      </c>
      <c r="R45" s="2" t="s">
        <v>35</v>
      </c>
      <c r="S45" s="2" t="s">
        <v>254</v>
      </c>
      <c r="T45" s="2" t="s">
        <v>47</v>
      </c>
      <c r="U45" s="4">
        <v>5</v>
      </c>
      <c r="V45" s="2" t="s">
        <v>75</v>
      </c>
      <c r="W45" s="4">
        <v>6</v>
      </c>
      <c r="X45" s="5">
        <v>5.5</v>
      </c>
      <c r="Y45" s="2" t="s">
        <v>37</v>
      </c>
      <c r="Z45" s="6">
        <v>1</v>
      </c>
      <c r="AA45" s="2" t="s">
        <v>37</v>
      </c>
      <c r="AB45" s="6">
        <v>1</v>
      </c>
      <c r="AC45" s="2" t="s">
        <v>38</v>
      </c>
      <c r="AD45" s="6">
        <v>3</v>
      </c>
      <c r="AE45" s="2" t="s">
        <v>39</v>
      </c>
      <c r="AF45" s="2" t="s">
        <v>40</v>
      </c>
      <c r="AG45" s="2" t="s">
        <v>41</v>
      </c>
      <c r="AH45" s="2" t="s">
        <v>28</v>
      </c>
      <c r="AI45" s="2" t="s">
        <v>70</v>
      </c>
    </row>
    <row r="46" spans="1:35" ht="64" x14ac:dyDescent="0.2">
      <c r="A46" s="1">
        <v>43941.693101851852</v>
      </c>
      <c r="B46" s="1">
        <v>43941.693726851852</v>
      </c>
      <c r="C46" s="2" t="s">
        <v>17</v>
      </c>
      <c r="D46" s="2" t="s">
        <v>264</v>
      </c>
      <c r="E46">
        <v>100</v>
      </c>
      <c r="F46">
        <v>54</v>
      </c>
      <c r="G46" s="2" t="s">
        <v>27</v>
      </c>
      <c r="H46" s="1">
        <v>43941.693740370371</v>
      </c>
      <c r="I46" s="2" t="s">
        <v>265</v>
      </c>
      <c r="J46">
        <v>-22.92010498046875</v>
      </c>
      <c r="K46">
        <v>-43.330703735351562</v>
      </c>
      <c r="L46" s="2" t="s">
        <v>29</v>
      </c>
      <c r="M46" s="2" t="s">
        <v>30</v>
      </c>
      <c r="N46" s="2" t="s">
        <v>43</v>
      </c>
      <c r="O46" s="2" t="s">
        <v>61</v>
      </c>
      <c r="P46" s="2" t="s">
        <v>33</v>
      </c>
      <c r="Q46" s="2" t="s">
        <v>74</v>
      </c>
      <c r="R46" s="2" t="s">
        <v>35</v>
      </c>
      <c r="S46" s="2" t="s">
        <v>254</v>
      </c>
      <c r="T46" s="2" t="s">
        <v>75</v>
      </c>
      <c r="U46" s="4">
        <v>6</v>
      </c>
      <c r="V46" s="2" t="s">
        <v>158</v>
      </c>
      <c r="W46" s="4">
        <v>7</v>
      </c>
      <c r="X46" s="5">
        <v>6.5</v>
      </c>
      <c r="Y46" s="2" t="s">
        <v>49</v>
      </c>
      <c r="Z46" s="6">
        <v>4</v>
      </c>
      <c r="AA46" s="2" t="s">
        <v>49</v>
      </c>
      <c r="AB46" s="6">
        <v>4</v>
      </c>
      <c r="AC46" s="2" t="s">
        <v>63</v>
      </c>
      <c r="AD46" s="6">
        <v>5</v>
      </c>
      <c r="AE46" s="2" t="s">
        <v>50</v>
      </c>
      <c r="AF46" s="2" t="s">
        <v>56</v>
      </c>
      <c r="AG46" s="2" t="s">
        <v>57</v>
      </c>
      <c r="AH46" s="2" t="s">
        <v>28</v>
      </c>
      <c r="AI46" s="2" t="s">
        <v>58</v>
      </c>
    </row>
    <row r="47" spans="1:35" ht="64" x14ac:dyDescent="0.2">
      <c r="A47" s="1">
        <v>43941.69290509259</v>
      </c>
      <c r="B47" s="1">
        <v>43941.694027777776</v>
      </c>
      <c r="C47" s="2" t="s">
        <v>17</v>
      </c>
      <c r="D47" s="2" t="s">
        <v>266</v>
      </c>
      <c r="E47">
        <v>100</v>
      </c>
      <c r="F47">
        <v>97</v>
      </c>
      <c r="G47" s="2" t="s">
        <v>27</v>
      </c>
      <c r="H47" s="1">
        <v>43941.694034872686</v>
      </c>
      <c r="I47" s="2" t="s">
        <v>267</v>
      </c>
      <c r="J47">
        <v>44.1636962890625</v>
      </c>
      <c r="K47">
        <v>9.8618927001953125</v>
      </c>
      <c r="L47" s="2" t="s">
        <v>29</v>
      </c>
      <c r="M47" s="2" t="s">
        <v>30</v>
      </c>
      <c r="N47" s="2" t="s">
        <v>43</v>
      </c>
      <c r="O47" s="2" t="s">
        <v>107</v>
      </c>
      <c r="P47" s="2" t="s">
        <v>251</v>
      </c>
      <c r="Q47" s="2" t="s">
        <v>268</v>
      </c>
      <c r="R47" s="2" t="s">
        <v>35</v>
      </c>
      <c r="S47" s="2" t="s">
        <v>254</v>
      </c>
      <c r="T47" s="2" t="s">
        <v>75</v>
      </c>
      <c r="U47" s="4">
        <v>6</v>
      </c>
      <c r="V47" s="2" t="s">
        <v>75</v>
      </c>
      <c r="W47" s="4">
        <v>6</v>
      </c>
      <c r="X47" s="5">
        <v>6</v>
      </c>
      <c r="Y47" s="2" t="s">
        <v>63</v>
      </c>
      <c r="Z47" s="6">
        <v>5</v>
      </c>
      <c r="AA47" s="2" t="s">
        <v>37</v>
      </c>
      <c r="AB47" s="6">
        <v>1</v>
      </c>
      <c r="AC47" s="2" t="s">
        <v>63</v>
      </c>
      <c r="AD47" s="6">
        <v>5</v>
      </c>
      <c r="AE47" s="2" t="s">
        <v>39</v>
      </c>
      <c r="AF47" s="2" t="s">
        <v>56</v>
      </c>
      <c r="AG47" s="2" t="s">
        <v>51</v>
      </c>
      <c r="AH47" s="2" t="s">
        <v>28</v>
      </c>
      <c r="AI47" s="2" t="s">
        <v>70</v>
      </c>
    </row>
    <row r="48" spans="1:35" ht="64" x14ac:dyDescent="0.2">
      <c r="A48" s="1">
        <v>43941.693645833337</v>
      </c>
      <c r="B48" s="1">
        <v>43941.694166666668</v>
      </c>
      <c r="C48" s="2" t="s">
        <v>17</v>
      </c>
      <c r="D48" s="2" t="s">
        <v>269</v>
      </c>
      <c r="E48">
        <v>100</v>
      </c>
      <c r="F48">
        <v>44</v>
      </c>
      <c r="G48" s="2" t="s">
        <v>27</v>
      </c>
      <c r="H48" s="1">
        <v>43941.69417516204</v>
      </c>
      <c r="I48" s="2" t="s">
        <v>270</v>
      </c>
      <c r="J48">
        <v>36.01190185546875</v>
      </c>
      <c r="K48">
        <v>-115.04329681396484</v>
      </c>
      <c r="L48" s="2" t="s">
        <v>29</v>
      </c>
      <c r="M48" s="2" t="s">
        <v>30</v>
      </c>
      <c r="N48" s="2" t="s">
        <v>43</v>
      </c>
      <c r="O48" s="2" t="s">
        <v>92</v>
      </c>
      <c r="P48" s="2" t="s">
        <v>86</v>
      </c>
      <c r="Q48" s="2" t="s">
        <v>74</v>
      </c>
      <c r="R48" s="2" t="s">
        <v>35</v>
      </c>
      <c r="S48" s="2" t="s">
        <v>254</v>
      </c>
      <c r="T48" s="2" t="s">
        <v>47</v>
      </c>
      <c r="U48" s="4">
        <v>5</v>
      </c>
      <c r="V48" s="2" t="s">
        <v>75</v>
      </c>
      <c r="W48" s="4">
        <v>6</v>
      </c>
      <c r="X48" s="5">
        <v>5.5</v>
      </c>
      <c r="Y48" s="2" t="s">
        <v>38</v>
      </c>
      <c r="Z48" s="6">
        <v>3</v>
      </c>
      <c r="AA48" s="2" t="s">
        <v>49</v>
      </c>
      <c r="AB48" s="6">
        <v>4</v>
      </c>
      <c r="AC48" s="2" t="s">
        <v>49</v>
      </c>
      <c r="AD48" s="6">
        <v>4</v>
      </c>
      <c r="AE48" s="2" t="s">
        <v>113</v>
      </c>
      <c r="AF48" s="2" t="s">
        <v>56</v>
      </c>
      <c r="AG48" s="2" t="s">
        <v>51</v>
      </c>
      <c r="AH48" s="2" t="s">
        <v>28</v>
      </c>
      <c r="AI48" s="2" t="s">
        <v>77</v>
      </c>
    </row>
    <row r="49" spans="1:35" ht="64" x14ac:dyDescent="0.2">
      <c r="A49" s="1">
        <v>43941.694618055553</v>
      </c>
      <c r="B49" s="1">
        <v>43941.695115740738</v>
      </c>
      <c r="C49" s="2" t="s">
        <v>17</v>
      </c>
      <c r="D49" s="2" t="s">
        <v>271</v>
      </c>
      <c r="E49">
        <v>100</v>
      </c>
      <c r="F49">
        <v>43</v>
      </c>
      <c r="G49" s="2" t="s">
        <v>27</v>
      </c>
      <c r="H49" s="1">
        <v>43941.695130428241</v>
      </c>
      <c r="I49" s="2" t="s">
        <v>272</v>
      </c>
      <c r="J49">
        <v>35.027801513671875</v>
      </c>
      <c r="K49">
        <v>-85.146102905273438</v>
      </c>
      <c r="L49" s="2" t="s">
        <v>29</v>
      </c>
      <c r="M49" s="2" t="s">
        <v>30</v>
      </c>
      <c r="N49" s="2" t="s">
        <v>43</v>
      </c>
      <c r="O49" s="2" t="s">
        <v>78</v>
      </c>
      <c r="P49" s="2" t="s">
        <v>33</v>
      </c>
      <c r="Q49" s="2" t="s">
        <v>74</v>
      </c>
      <c r="R49" s="2" t="s">
        <v>35</v>
      </c>
      <c r="S49" s="2" t="s">
        <v>254</v>
      </c>
      <c r="T49" s="2" t="s">
        <v>48</v>
      </c>
      <c r="U49" s="4">
        <v>4</v>
      </c>
      <c r="V49" s="2" t="s">
        <v>48</v>
      </c>
      <c r="W49" s="4">
        <v>4</v>
      </c>
      <c r="X49" s="5">
        <v>4</v>
      </c>
      <c r="Y49" s="2" t="s">
        <v>37</v>
      </c>
      <c r="Z49" s="6">
        <v>1</v>
      </c>
      <c r="AA49" s="2" t="s">
        <v>38</v>
      </c>
      <c r="AB49" s="6">
        <v>3</v>
      </c>
      <c r="AC49" s="2" t="s">
        <v>63</v>
      </c>
      <c r="AD49" s="6">
        <v>5</v>
      </c>
      <c r="AE49" s="2" t="s">
        <v>69</v>
      </c>
      <c r="AF49" s="2" t="s">
        <v>40</v>
      </c>
      <c r="AG49" s="2" t="s">
        <v>57</v>
      </c>
      <c r="AH49" s="2" t="s">
        <v>28</v>
      </c>
      <c r="AI49" s="2" t="s">
        <v>70</v>
      </c>
    </row>
    <row r="50" spans="1:35" ht="64" x14ac:dyDescent="0.2">
      <c r="A50" s="1">
        <v>43941.694432870368</v>
      </c>
      <c r="B50" s="1">
        <v>43941.695196759261</v>
      </c>
      <c r="C50" s="2" t="s">
        <v>17</v>
      </c>
      <c r="D50" s="2" t="s">
        <v>273</v>
      </c>
      <c r="E50">
        <v>100</v>
      </c>
      <c r="F50">
        <v>66</v>
      </c>
      <c r="G50" s="2" t="s">
        <v>27</v>
      </c>
      <c r="H50" s="1">
        <v>43941.695206053242</v>
      </c>
      <c r="I50" s="2" t="s">
        <v>274</v>
      </c>
      <c r="J50">
        <v>-25.502593994140625</v>
      </c>
      <c r="K50">
        <v>-49.291595458984375</v>
      </c>
      <c r="L50" s="2" t="s">
        <v>29</v>
      </c>
      <c r="M50" s="2" t="s">
        <v>30</v>
      </c>
      <c r="N50" s="2" t="s">
        <v>43</v>
      </c>
      <c r="O50" s="2" t="s">
        <v>78</v>
      </c>
      <c r="P50" s="2" t="s">
        <v>86</v>
      </c>
      <c r="Q50" s="2" t="s">
        <v>74</v>
      </c>
      <c r="R50" s="2" t="s">
        <v>35</v>
      </c>
      <c r="S50" s="2" t="s">
        <v>254</v>
      </c>
      <c r="T50" s="2" t="s">
        <v>47</v>
      </c>
      <c r="U50" s="4">
        <v>5</v>
      </c>
      <c r="V50" s="2" t="s">
        <v>47</v>
      </c>
      <c r="W50" s="4">
        <v>5</v>
      </c>
      <c r="X50" s="5">
        <v>5</v>
      </c>
      <c r="Y50" s="2" t="s">
        <v>76</v>
      </c>
      <c r="Z50" s="6">
        <v>2</v>
      </c>
      <c r="AA50" s="2" t="s">
        <v>76</v>
      </c>
      <c r="AB50" s="6">
        <v>2</v>
      </c>
      <c r="AC50" s="2" t="s">
        <v>38</v>
      </c>
      <c r="AD50" s="6">
        <v>3</v>
      </c>
      <c r="AE50" s="2" t="s">
        <v>50</v>
      </c>
      <c r="AF50" s="2" t="s">
        <v>56</v>
      </c>
      <c r="AG50" s="2" t="s">
        <v>51</v>
      </c>
      <c r="AH50" s="2" t="s">
        <v>28</v>
      </c>
      <c r="AI50" s="2" t="s">
        <v>58</v>
      </c>
    </row>
    <row r="51" spans="1:35" ht="64" x14ac:dyDescent="0.2">
      <c r="A51" s="1">
        <v>43941.695011574076</v>
      </c>
      <c r="B51" s="1">
        <v>43941.695451388892</v>
      </c>
      <c r="C51" s="2" t="s">
        <v>17</v>
      </c>
      <c r="D51" s="2" t="s">
        <v>275</v>
      </c>
      <c r="E51">
        <v>100</v>
      </c>
      <c r="F51">
        <v>38</v>
      </c>
      <c r="G51" s="2" t="s">
        <v>27</v>
      </c>
      <c r="H51" s="1">
        <v>43941.695464317127</v>
      </c>
      <c r="I51" s="2" t="s">
        <v>276</v>
      </c>
      <c r="J51">
        <v>32.673095703125</v>
      </c>
      <c r="K51">
        <v>-96.775497436523438</v>
      </c>
      <c r="L51" s="2" t="s">
        <v>29</v>
      </c>
      <c r="M51" s="2" t="s">
        <v>30</v>
      </c>
      <c r="N51" s="2" t="s">
        <v>43</v>
      </c>
      <c r="O51" s="2" t="s">
        <v>61</v>
      </c>
      <c r="P51" s="2" t="s">
        <v>33</v>
      </c>
      <c r="Q51" s="2" t="s">
        <v>74</v>
      </c>
      <c r="R51" s="2" t="s">
        <v>35</v>
      </c>
      <c r="S51" s="2" t="s">
        <v>254</v>
      </c>
      <c r="T51" s="2" t="s">
        <v>47</v>
      </c>
      <c r="U51" s="4">
        <v>5</v>
      </c>
      <c r="V51" s="2" t="s">
        <v>48</v>
      </c>
      <c r="W51" s="4">
        <v>4</v>
      </c>
      <c r="X51" s="5">
        <v>4.5</v>
      </c>
      <c r="Y51" s="2" t="s">
        <v>49</v>
      </c>
      <c r="Z51" s="6">
        <v>4</v>
      </c>
      <c r="AA51" s="2" t="s">
        <v>38</v>
      </c>
      <c r="AB51" s="6">
        <v>3</v>
      </c>
      <c r="AC51" s="2" t="s">
        <v>49</v>
      </c>
      <c r="AD51" s="6">
        <v>4</v>
      </c>
      <c r="AE51" s="2" t="s">
        <v>39</v>
      </c>
      <c r="AF51" s="2" t="s">
        <v>40</v>
      </c>
      <c r="AG51" s="2" t="s">
        <v>51</v>
      </c>
      <c r="AH51" s="2" t="s">
        <v>28</v>
      </c>
      <c r="AI51" s="2" t="s">
        <v>97</v>
      </c>
    </row>
    <row r="52" spans="1:35" ht="64" x14ac:dyDescent="0.2">
      <c r="A52" s="1">
        <v>43941.694560185184</v>
      </c>
      <c r="B52" s="1">
        <v>43941.699803240743</v>
      </c>
      <c r="C52" s="2" t="s">
        <v>17</v>
      </c>
      <c r="D52" s="2" t="s">
        <v>281</v>
      </c>
      <c r="E52">
        <v>100</v>
      </c>
      <c r="F52">
        <v>452</v>
      </c>
      <c r="G52" s="2" t="s">
        <v>27</v>
      </c>
      <c r="H52" s="1">
        <v>43941.69980858796</v>
      </c>
      <c r="I52" s="2" t="s">
        <v>282</v>
      </c>
      <c r="J52">
        <v>11.247100830078125</v>
      </c>
      <c r="K52">
        <v>75.7799072265625</v>
      </c>
      <c r="L52" s="2" t="s">
        <v>29</v>
      </c>
      <c r="M52" s="2" t="s">
        <v>30</v>
      </c>
      <c r="N52" s="2" t="s">
        <v>43</v>
      </c>
      <c r="O52" s="2" t="s">
        <v>61</v>
      </c>
      <c r="P52" s="2" t="s">
        <v>73</v>
      </c>
      <c r="Q52" s="2" t="s">
        <v>74</v>
      </c>
      <c r="R52" s="2" t="s">
        <v>35</v>
      </c>
      <c r="S52" s="2" t="s">
        <v>254</v>
      </c>
      <c r="T52" s="2" t="s">
        <v>75</v>
      </c>
      <c r="U52" s="4">
        <v>6</v>
      </c>
      <c r="V52" s="2" t="s">
        <v>158</v>
      </c>
      <c r="W52" s="4">
        <v>7</v>
      </c>
      <c r="X52" s="5">
        <v>6.5</v>
      </c>
      <c r="Y52" s="2" t="s">
        <v>49</v>
      </c>
      <c r="Z52" s="6">
        <v>4</v>
      </c>
      <c r="AA52" s="2" t="s">
        <v>63</v>
      </c>
      <c r="AB52" s="6">
        <v>5</v>
      </c>
      <c r="AC52" s="2" t="s">
        <v>63</v>
      </c>
      <c r="AD52" s="6">
        <v>5</v>
      </c>
      <c r="AE52" s="2" t="s">
        <v>39</v>
      </c>
      <c r="AF52" s="2" t="s">
        <v>56</v>
      </c>
      <c r="AG52" s="2" t="s">
        <v>57</v>
      </c>
      <c r="AH52" s="2" t="s">
        <v>28</v>
      </c>
      <c r="AI52" s="2" t="s">
        <v>70</v>
      </c>
    </row>
    <row r="53" spans="1:35" ht="48" x14ac:dyDescent="0.2">
      <c r="A53" s="1">
        <v>43941.704664351855</v>
      </c>
      <c r="B53" s="1">
        <v>43941.705983796295</v>
      </c>
      <c r="C53" s="2" t="s">
        <v>17</v>
      </c>
      <c r="D53" s="2" t="s">
        <v>286</v>
      </c>
      <c r="E53">
        <v>100</v>
      </c>
      <c r="F53">
        <v>113</v>
      </c>
      <c r="G53" s="2" t="s">
        <v>27</v>
      </c>
      <c r="H53" s="1">
        <v>43941.705996770834</v>
      </c>
      <c r="I53" s="2" t="s">
        <v>287</v>
      </c>
      <c r="J53">
        <v>42.581100463867188</v>
      </c>
      <c r="K53">
        <v>-71.438697814941406</v>
      </c>
      <c r="L53" s="2" t="s">
        <v>29</v>
      </c>
      <c r="M53" s="2" t="s">
        <v>30</v>
      </c>
      <c r="N53" s="2" t="s">
        <v>43</v>
      </c>
      <c r="O53" s="2" t="s">
        <v>61</v>
      </c>
      <c r="P53" s="2" t="s">
        <v>86</v>
      </c>
      <c r="Q53" s="2" t="s">
        <v>288</v>
      </c>
      <c r="R53" s="2" t="s">
        <v>35</v>
      </c>
      <c r="S53" s="2" t="s">
        <v>254</v>
      </c>
      <c r="T53" s="2" t="s">
        <v>48</v>
      </c>
      <c r="U53" s="4">
        <v>4</v>
      </c>
      <c r="V53" s="2" t="s">
        <v>48</v>
      </c>
      <c r="W53" s="4">
        <v>4</v>
      </c>
      <c r="X53" s="5">
        <v>4</v>
      </c>
      <c r="Y53" s="2" t="s">
        <v>37</v>
      </c>
      <c r="Z53" s="6">
        <v>1</v>
      </c>
      <c r="AA53" s="2" t="s">
        <v>37</v>
      </c>
      <c r="AB53" s="6">
        <v>1</v>
      </c>
      <c r="AC53" s="2" t="s">
        <v>49</v>
      </c>
      <c r="AD53" s="6">
        <v>4</v>
      </c>
      <c r="AE53" s="2" t="s">
        <v>50</v>
      </c>
      <c r="AF53" s="2" t="s">
        <v>40</v>
      </c>
      <c r="AG53" s="2" t="s">
        <v>51</v>
      </c>
      <c r="AH53" s="2" t="s">
        <v>28</v>
      </c>
      <c r="AI53" s="2" t="s">
        <v>77</v>
      </c>
    </row>
    <row r="54" spans="1:35" ht="64" x14ac:dyDescent="0.2">
      <c r="A54" s="1">
        <v>43941.722708333335</v>
      </c>
      <c r="B54" s="1">
        <v>43941.724976851852</v>
      </c>
      <c r="C54" s="2" t="s">
        <v>17</v>
      </c>
      <c r="D54" s="2" t="s">
        <v>292</v>
      </c>
      <c r="E54">
        <v>100</v>
      </c>
      <c r="F54">
        <v>196</v>
      </c>
      <c r="G54" s="2" t="s">
        <v>27</v>
      </c>
      <c r="H54" s="1">
        <v>43941.724989803239</v>
      </c>
      <c r="I54" s="2" t="s">
        <v>293</v>
      </c>
      <c r="J54">
        <v>45.444793701171875</v>
      </c>
      <c r="K54">
        <v>-75.739799499511719</v>
      </c>
      <c r="L54" s="2" t="s">
        <v>29</v>
      </c>
      <c r="M54" s="2" t="s">
        <v>30</v>
      </c>
      <c r="N54" s="2" t="s">
        <v>31</v>
      </c>
      <c r="O54" s="2" t="s">
        <v>32</v>
      </c>
      <c r="P54" s="2" t="s">
        <v>33</v>
      </c>
      <c r="Q54" s="2" t="s">
        <v>74</v>
      </c>
      <c r="R54" s="2" t="s">
        <v>35</v>
      </c>
      <c r="S54" s="2" t="s">
        <v>254</v>
      </c>
      <c r="T54" s="2" t="s">
        <v>47</v>
      </c>
      <c r="U54" s="4">
        <v>5</v>
      </c>
      <c r="V54" s="2" t="s">
        <v>47</v>
      </c>
      <c r="W54" s="4">
        <v>5</v>
      </c>
      <c r="X54" s="5">
        <v>5</v>
      </c>
      <c r="Y54" s="2" t="s">
        <v>63</v>
      </c>
      <c r="Z54" s="6">
        <v>5</v>
      </c>
      <c r="AA54" s="2" t="s">
        <v>63</v>
      </c>
      <c r="AB54" s="6">
        <v>5</v>
      </c>
      <c r="AC54" s="2" t="s">
        <v>63</v>
      </c>
      <c r="AD54" s="6">
        <v>5</v>
      </c>
      <c r="AE54" s="2" t="s">
        <v>50</v>
      </c>
      <c r="AF54" s="2" t="s">
        <v>40</v>
      </c>
      <c r="AG54" s="2" t="s">
        <v>51</v>
      </c>
      <c r="AH54" s="2" t="s">
        <v>28</v>
      </c>
      <c r="AI54" s="2" t="s">
        <v>58</v>
      </c>
    </row>
    <row r="55" spans="1:35" ht="64" x14ac:dyDescent="0.2">
      <c r="A55" s="1">
        <v>43941.725532407407</v>
      </c>
      <c r="B55" s="1">
        <v>43941.727592592593</v>
      </c>
      <c r="C55" s="2" t="s">
        <v>17</v>
      </c>
      <c r="D55" s="2" t="s">
        <v>294</v>
      </c>
      <c r="E55">
        <v>100</v>
      </c>
      <c r="F55">
        <v>177</v>
      </c>
      <c r="G55" s="2" t="s">
        <v>27</v>
      </c>
      <c r="H55" s="1">
        <v>43941.727597083336</v>
      </c>
      <c r="I55" s="2" t="s">
        <v>295</v>
      </c>
      <c r="J55">
        <v>19.074798583984375</v>
      </c>
      <c r="K55">
        <v>72.885604858398438</v>
      </c>
      <c r="L55" s="2" t="s">
        <v>29</v>
      </c>
      <c r="M55" s="2" t="s">
        <v>30</v>
      </c>
      <c r="N55" s="2" t="s">
        <v>43</v>
      </c>
      <c r="O55" s="2" t="s">
        <v>78</v>
      </c>
      <c r="P55" s="2" t="s">
        <v>33</v>
      </c>
      <c r="Q55" s="2" t="s">
        <v>74</v>
      </c>
      <c r="R55" s="2" t="s">
        <v>35</v>
      </c>
      <c r="S55" s="2" t="s">
        <v>254</v>
      </c>
      <c r="T55" s="2" t="s">
        <v>48</v>
      </c>
      <c r="U55" s="4">
        <v>4</v>
      </c>
      <c r="V55" s="2" t="s">
        <v>48</v>
      </c>
      <c r="W55" s="4">
        <v>4</v>
      </c>
      <c r="X55" s="5">
        <v>4</v>
      </c>
      <c r="Y55" s="2" t="s">
        <v>49</v>
      </c>
      <c r="Z55" s="6">
        <v>4</v>
      </c>
      <c r="AA55" s="2" t="s">
        <v>49</v>
      </c>
      <c r="AB55" s="6">
        <v>4</v>
      </c>
      <c r="AC55" s="2" t="s">
        <v>38</v>
      </c>
      <c r="AD55" s="6">
        <v>3</v>
      </c>
      <c r="AE55" s="2" t="s">
        <v>113</v>
      </c>
      <c r="AF55" s="2" t="s">
        <v>40</v>
      </c>
      <c r="AG55" s="2" t="s">
        <v>51</v>
      </c>
      <c r="AH55" s="2" t="s">
        <v>28</v>
      </c>
      <c r="AI55" s="2" t="s">
        <v>70</v>
      </c>
    </row>
    <row r="56" spans="1:35" ht="64" x14ac:dyDescent="0.2">
      <c r="A56" s="1">
        <v>43941.731354166666</v>
      </c>
      <c r="B56" s="1">
        <v>43941.732777777775</v>
      </c>
      <c r="C56" s="2" t="s">
        <v>17</v>
      </c>
      <c r="D56" s="2" t="s">
        <v>296</v>
      </c>
      <c r="E56">
        <v>100</v>
      </c>
      <c r="F56">
        <v>122</v>
      </c>
      <c r="G56" s="2" t="s">
        <v>27</v>
      </c>
      <c r="H56" s="1">
        <v>43941.732790381946</v>
      </c>
      <c r="I56" s="2" t="s">
        <v>297</v>
      </c>
      <c r="J56">
        <v>33.626205444335938</v>
      </c>
      <c r="K56">
        <v>-112.00740051269531</v>
      </c>
      <c r="L56" s="2" t="s">
        <v>29</v>
      </c>
      <c r="M56" s="2" t="s">
        <v>30</v>
      </c>
      <c r="N56" s="2" t="s">
        <v>53</v>
      </c>
      <c r="O56" s="2" t="s">
        <v>162</v>
      </c>
      <c r="P56" s="2" t="s">
        <v>33</v>
      </c>
      <c r="Q56" s="2" t="s">
        <v>74</v>
      </c>
      <c r="R56" s="2" t="s">
        <v>35</v>
      </c>
      <c r="S56" s="2" t="s">
        <v>254</v>
      </c>
      <c r="T56" s="2" t="s">
        <v>75</v>
      </c>
      <c r="U56" s="4">
        <v>6</v>
      </c>
      <c r="V56" s="2" t="s">
        <v>75</v>
      </c>
      <c r="W56" s="4">
        <v>6</v>
      </c>
      <c r="X56" s="5">
        <v>6</v>
      </c>
      <c r="Y56" s="2" t="s">
        <v>38</v>
      </c>
      <c r="Z56" s="6">
        <v>3</v>
      </c>
      <c r="AA56" s="2" t="s">
        <v>38</v>
      </c>
      <c r="AB56" s="6">
        <v>3</v>
      </c>
      <c r="AC56" s="2" t="s">
        <v>49</v>
      </c>
      <c r="AD56" s="6">
        <v>4</v>
      </c>
      <c r="AE56" s="2" t="s">
        <v>145</v>
      </c>
      <c r="AF56" s="2" t="s">
        <v>56</v>
      </c>
      <c r="AG56" s="2" t="s">
        <v>51</v>
      </c>
      <c r="AH56" s="2" t="s">
        <v>28</v>
      </c>
      <c r="AI56" s="2" t="s">
        <v>52</v>
      </c>
    </row>
    <row r="57" spans="1:35" ht="64" x14ac:dyDescent="0.2">
      <c r="A57" s="1">
        <v>43941.736134259256</v>
      </c>
      <c r="B57" s="1">
        <v>43941.736921296295</v>
      </c>
      <c r="C57" s="2" t="s">
        <v>17</v>
      </c>
      <c r="D57" s="2" t="s">
        <v>298</v>
      </c>
      <c r="E57">
        <v>100</v>
      </c>
      <c r="F57">
        <v>68</v>
      </c>
      <c r="G57" s="2" t="s">
        <v>27</v>
      </c>
      <c r="H57" s="1">
        <v>43941.736937847221</v>
      </c>
      <c r="I57" s="2" t="s">
        <v>299</v>
      </c>
      <c r="J57">
        <v>42.034194946289062</v>
      </c>
      <c r="K57">
        <v>-87.756797790527344</v>
      </c>
      <c r="L57" s="2" t="s">
        <v>29</v>
      </c>
      <c r="M57" s="2" t="s">
        <v>30</v>
      </c>
      <c r="N57" s="2" t="s">
        <v>43</v>
      </c>
      <c r="O57" s="2" t="s">
        <v>61</v>
      </c>
      <c r="P57" s="2" t="s">
        <v>33</v>
      </c>
      <c r="Q57" s="2" t="s">
        <v>34</v>
      </c>
      <c r="R57" s="2" t="s">
        <v>35</v>
      </c>
      <c r="S57" s="2" t="s">
        <v>254</v>
      </c>
      <c r="T57" s="2" t="s">
        <v>68</v>
      </c>
      <c r="U57" s="4">
        <v>3</v>
      </c>
      <c r="V57" s="2" t="s">
        <v>68</v>
      </c>
      <c r="W57" s="4">
        <v>3</v>
      </c>
      <c r="X57" s="5">
        <v>3</v>
      </c>
      <c r="Y57" s="2" t="s">
        <v>37</v>
      </c>
      <c r="Z57" s="6">
        <v>1</v>
      </c>
      <c r="AA57" s="2" t="s">
        <v>37</v>
      </c>
      <c r="AB57" s="6">
        <v>1</v>
      </c>
      <c r="AC57" s="2" t="s">
        <v>49</v>
      </c>
      <c r="AD57" s="6">
        <v>4</v>
      </c>
      <c r="AE57" s="2" t="s">
        <v>50</v>
      </c>
      <c r="AF57" s="2" t="s">
        <v>40</v>
      </c>
      <c r="AG57" s="2" t="s">
        <v>51</v>
      </c>
      <c r="AH57" s="2" t="s">
        <v>28</v>
      </c>
      <c r="AI57" s="2" t="s">
        <v>70</v>
      </c>
    </row>
    <row r="58" spans="1:35" ht="64" x14ac:dyDescent="0.2">
      <c r="A58" s="1">
        <v>43941.757708333331</v>
      </c>
      <c r="B58" s="1">
        <v>43941.76017361111</v>
      </c>
      <c r="C58" s="2" t="s">
        <v>17</v>
      </c>
      <c r="D58" s="2" t="s">
        <v>300</v>
      </c>
      <c r="E58">
        <v>100</v>
      </c>
      <c r="F58">
        <v>213</v>
      </c>
      <c r="G58" s="2" t="s">
        <v>27</v>
      </c>
      <c r="H58" s="1">
        <v>43941.760182164355</v>
      </c>
      <c r="I58" s="2" t="s">
        <v>301</v>
      </c>
      <c r="J58">
        <v>51.516403198242188</v>
      </c>
      <c r="K58">
        <v>-9.30023193359375E-2</v>
      </c>
      <c r="L58" s="2" t="s">
        <v>29</v>
      </c>
      <c r="M58" s="2" t="s">
        <v>30</v>
      </c>
      <c r="N58" s="2" t="s">
        <v>43</v>
      </c>
      <c r="O58" s="2" t="s">
        <v>90</v>
      </c>
      <c r="P58" s="2" t="s">
        <v>33</v>
      </c>
      <c r="Q58" s="2" t="s">
        <v>101</v>
      </c>
      <c r="R58" s="2" t="s">
        <v>35</v>
      </c>
      <c r="S58" s="2" t="s">
        <v>254</v>
      </c>
      <c r="T58" s="2" t="s">
        <v>75</v>
      </c>
      <c r="U58" s="4">
        <v>6</v>
      </c>
      <c r="V58" s="2" t="s">
        <v>75</v>
      </c>
      <c r="W58" s="4">
        <v>6</v>
      </c>
      <c r="X58" s="5">
        <v>6</v>
      </c>
      <c r="Y58" s="2" t="s">
        <v>38</v>
      </c>
      <c r="Z58" s="6">
        <v>3</v>
      </c>
      <c r="AA58" s="2" t="s">
        <v>49</v>
      </c>
      <c r="AB58" s="6">
        <v>4</v>
      </c>
      <c r="AC58" s="2" t="s">
        <v>49</v>
      </c>
      <c r="AD58" s="6">
        <v>4</v>
      </c>
      <c r="AE58" s="2" t="s">
        <v>50</v>
      </c>
      <c r="AF58" s="2" t="s">
        <v>40</v>
      </c>
      <c r="AG58" s="2" t="s">
        <v>51</v>
      </c>
      <c r="AH58" s="2" t="s">
        <v>28</v>
      </c>
      <c r="AI58" s="2" t="s">
        <v>70</v>
      </c>
    </row>
    <row r="59" spans="1:35" ht="64" x14ac:dyDescent="0.2">
      <c r="A59" s="1">
        <v>43941.760659722226</v>
      </c>
      <c r="B59" s="1">
        <v>43941.761793981481</v>
      </c>
      <c r="C59" s="2" t="s">
        <v>17</v>
      </c>
      <c r="D59" s="2" t="s">
        <v>302</v>
      </c>
      <c r="E59">
        <v>100</v>
      </c>
      <c r="F59">
        <v>97</v>
      </c>
      <c r="G59" s="2" t="s">
        <v>27</v>
      </c>
      <c r="H59" s="1">
        <v>43941.761804513888</v>
      </c>
      <c r="I59" s="2" t="s">
        <v>303</v>
      </c>
      <c r="J59">
        <v>25.774093627929688</v>
      </c>
      <c r="K59">
        <v>-80.18170166015625</v>
      </c>
      <c r="L59" s="2" t="s">
        <v>29</v>
      </c>
      <c r="M59" s="2" t="s">
        <v>30</v>
      </c>
      <c r="N59" s="2" t="s">
        <v>43</v>
      </c>
      <c r="O59" s="2" t="s">
        <v>61</v>
      </c>
      <c r="P59" s="2" t="s">
        <v>66</v>
      </c>
      <c r="Q59" s="2" t="s">
        <v>101</v>
      </c>
      <c r="R59" s="2" t="s">
        <v>35</v>
      </c>
      <c r="S59" s="2" t="s">
        <v>254</v>
      </c>
      <c r="T59" s="2" t="s">
        <v>80</v>
      </c>
      <c r="U59" s="4">
        <v>2</v>
      </c>
      <c r="V59" s="2" t="s">
        <v>80</v>
      </c>
      <c r="W59" s="4">
        <v>2</v>
      </c>
      <c r="X59" s="5">
        <v>2</v>
      </c>
      <c r="Y59" s="2" t="s">
        <v>76</v>
      </c>
      <c r="Z59" s="6">
        <v>2</v>
      </c>
      <c r="AA59" s="2" t="s">
        <v>37</v>
      </c>
      <c r="AB59" s="6">
        <v>1</v>
      </c>
      <c r="AC59" s="2" t="s">
        <v>38</v>
      </c>
      <c r="AD59" s="6">
        <v>3</v>
      </c>
      <c r="AE59" s="2" t="s">
        <v>113</v>
      </c>
      <c r="AF59" s="2" t="s">
        <v>56</v>
      </c>
      <c r="AG59" s="2" t="s">
        <v>51</v>
      </c>
      <c r="AH59" s="2" t="s">
        <v>28</v>
      </c>
      <c r="AI59" s="2" t="s">
        <v>97</v>
      </c>
    </row>
    <row r="60" spans="1:35" ht="80" x14ac:dyDescent="0.2">
      <c r="A60" s="1">
        <v>43941.762569444443</v>
      </c>
      <c r="B60" s="1">
        <v>43941.763368055559</v>
      </c>
      <c r="C60" s="2" t="s">
        <v>17</v>
      </c>
      <c r="D60" s="2" t="s">
        <v>304</v>
      </c>
      <c r="E60">
        <v>100</v>
      </c>
      <c r="F60">
        <v>68</v>
      </c>
      <c r="G60" s="2" t="s">
        <v>27</v>
      </c>
      <c r="H60" s="1">
        <v>43941.763385810184</v>
      </c>
      <c r="I60" s="2" t="s">
        <v>305</v>
      </c>
      <c r="J60">
        <v>44.493804931640625</v>
      </c>
      <c r="K60">
        <v>11.338699340820312</v>
      </c>
      <c r="L60" s="2" t="s">
        <v>29</v>
      </c>
      <c r="M60" s="2" t="s">
        <v>30</v>
      </c>
      <c r="N60" s="2" t="s">
        <v>43</v>
      </c>
      <c r="O60" s="2" t="s">
        <v>61</v>
      </c>
      <c r="P60" s="2" t="s">
        <v>33</v>
      </c>
      <c r="Q60" s="2" t="s">
        <v>74</v>
      </c>
      <c r="R60" s="2" t="s">
        <v>35</v>
      </c>
      <c r="S60" s="2" t="s">
        <v>254</v>
      </c>
      <c r="T60" s="2" t="s">
        <v>75</v>
      </c>
      <c r="U60" s="4">
        <v>6</v>
      </c>
      <c r="V60" s="2" t="s">
        <v>75</v>
      </c>
      <c r="W60" s="4">
        <v>6</v>
      </c>
      <c r="X60" s="5">
        <v>6</v>
      </c>
      <c r="Y60" s="2" t="s">
        <v>37</v>
      </c>
      <c r="Z60" s="6">
        <v>1</v>
      </c>
      <c r="AA60" s="2" t="s">
        <v>37</v>
      </c>
      <c r="AB60" s="6">
        <v>1</v>
      </c>
      <c r="AC60" s="2" t="s">
        <v>49</v>
      </c>
      <c r="AD60" s="6">
        <v>4</v>
      </c>
      <c r="AE60" s="2" t="s">
        <v>39</v>
      </c>
      <c r="AF60" s="2" t="s">
        <v>40</v>
      </c>
      <c r="AG60" s="2" t="s">
        <v>41</v>
      </c>
      <c r="AH60" s="2" t="s">
        <v>28</v>
      </c>
      <c r="AI60" s="2" t="s">
        <v>97</v>
      </c>
    </row>
    <row r="62" spans="1:35" ht="64" x14ac:dyDescent="0.2">
      <c r="A62" s="1">
        <v>43943.380011574074</v>
      </c>
      <c r="B62" s="1">
        <v>43943.381284722222</v>
      </c>
      <c r="C62" s="2" t="s">
        <v>17</v>
      </c>
      <c r="D62" s="2" t="s">
        <v>306</v>
      </c>
      <c r="E62">
        <v>100</v>
      </c>
      <c r="F62">
        <v>110</v>
      </c>
      <c r="G62" s="2" t="s">
        <v>27</v>
      </c>
      <c r="H62" s="1">
        <v>43943.381293634258</v>
      </c>
      <c r="I62" s="2" t="s">
        <v>307</v>
      </c>
      <c r="J62">
        <v>10.310104370117188</v>
      </c>
      <c r="K62">
        <v>123.89291381835938</v>
      </c>
      <c r="L62" s="2" t="s">
        <v>29</v>
      </c>
      <c r="M62" s="2" t="s">
        <v>30</v>
      </c>
      <c r="N62" s="2" t="s">
        <v>43</v>
      </c>
      <c r="O62" s="2" t="s">
        <v>308</v>
      </c>
      <c r="P62" s="2" t="s">
        <v>93</v>
      </c>
      <c r="Q62" s="2" t="s">
        <v>245</v>
      </c>
      <c r="R62" s="2" t="s">
        <v>35</v>
      </c>
      <c r="S62" s="2" t="s">
        <v>254</v>
      </c>
      <c r="T62" s="2" t="s">
        <v>47</v>
      </c>
      <c r="U62" s="4">
        <v>5</v>
      </c>
      <c r="V62" s="2" t="s">
        <v>75</v>
      </c>
      <c r="W62" s="4">
        <v>6</v>
      </c>
      <c r="X62" s="5">
        <v>5.5</v>
      </c>
      <c r="Y62" s="2" t="s">
        <v>38</v>
      </c>
      <c r="Z62" s="6">
        <v>3</v>
      </c>
      <c r="AA62" s="2" t="s">
        <v>76</v>
      </c>
      <c r="AB62" s="6">
        <v>2</v>
      </c>
      <c r="AC62" s="2" t="s">
        <v>49</v>
      </c>
      <c r="AD62" s="6">
        <v>4</v>
      </c>
      <c r="AE62" s="2" t="s">
        <v>39</v>
      </c>
      <c r="AF62" s="2" t="s">
        <v>40</v>
      </c>
      <c r="AG62" s="2" t="s">
        <v>57</v>
      </c>
      <c r="AH62" s="2" t="s">
        <v>28</v>
      </c>
      <c r="AI62" s="2" t="s">
        <v>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15283-02ED-4B9A-92BE-6C3CD922BB9F}">
  <dimension ref="A1:B5"/>
  <sheetViews>
    <sheetView workbookViewId="0">
      <selection activeCell="B6" sqref="B6"/>
    </sheetView>
  </sheetViews>
  <sheetFormatPr baseColWidth="10" defaultColWidth="8.83203125" defaultRowHeight="15" x14ac:dyDescent="0.2"/>
  <cols>
    <col min="1" max="1" width="25.83203125" bestFit="1" customWidth="1"/>
  </cols>
  <sheetData>
    <row r="1" spans="1:2" x14ac:dyDescent="0.2">
      <c r="A1" t="s">
        <v>37</v>
      </c>
      <c r="B1">
        <v>1</v>
      </c>
    </row>
    <row r="2" spans="1:2" x14ac:dyDescent="0.2">
      <c r="A2" t="s">
        <v>76</v>
      </c>
      <c r="B2">
        <v>2</v>
      </c>
    </row>
    <row r="3" spans="1:2" x14ac:dyDescent="0.2">
      <c r="A3" t="s">
        <v>38</v>
      </c>
      <c r="B3">
        <v>3</v>
      </c>
    </row>
    <row r="4" spans="1:2" x14ac:dyDescent="0.2">
      <c r="A4" t="s">
        <v>49</v>
      </c>
      <c r="B4">
        <v>4</v>
      </c>
    </row>
    <row r="5" spans="1:2" x14ac:dyDescent="0.2">
      <c r="A5" t="s">
        <v>63</v>
      </c>
      <c r="B5">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Cleaned data</vt:lpstr>
      <vt:lpstr>Sheet1</vt:lpstr>
      <vt:lpstr>Deleted data</vt:lpstr>
      <vt:lpstr>Reference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Luuk van de Ven</cp:lastModifiedBy>
  <dcterms:created xsi:type="dcterms:W3CDTF">2020-04-25T16:07:39Z</dcterms:created>
  <dcterms:modified xsi:type="dcterms:W3CDTF">2020-06-06T18:43:59Z</dcterms:modified>
</cp:coreProperties>
</file>