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ane\Desktop\"/>
    </mc:Choice>
  </mc:AlternateContent>
  <xr:revisionPtr revIDLastSave="0" documentId="13_ncr:1_{8D39AA14-0A41-4D94-9D4E-D4068AA3DB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elly Belly" sheetId="1" r:id="rId1"/>
    <sheet name="Settings" sheetId="5" state="hidden" r:id="rId2"/>
  </sheets>
  <definedNames>
    <definedName name="_xlnm._FilterDatabase" localSheetId="0" hidden="1">'Jelly Belly'!$F$1:$F$109</definedName>
    <definedName name="PLOFMai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30" i="1"/>
  <c r="G31" i="1"/>
  <c r="G32" i="1"/>
  <c r="G33" i="1"/>
  <c r="G35" i="1"/>
  <c r="G36" i="1"/>
  <c r="G37" i="1"/>
  <c r="G38" i="1"/>
  <c r="G39" i="1"/>
  <c r="G41" i="1"/>
  <c r="G42" i="1"/>
  <c r="G44" i="1"/>
  <c r="G45" i="1"/>
  <c r="G46" i="1"/>
  <c r="G47" i="1"/>
  <c r="G49" i="1"/>
  <c r="G50" i="1"/>
  <c r="G51" i="1"/>
  <c r="G52" i="1"/>
  <c r="G54" i="1"/>
  <c r="G55" i="1"/>
  <c r="G57" i="1"/>
  <c r="G58" i="1"/>
  <c r="G60" i="1"/>
  <c r="G61" i="1"/>
  <c r="G63" i="1"/>
  <c r="G64" i="1"/>
  <c r="G65" i="1"/>
  <c r="G67" i="1"/>
  <c r="G68" i="1"/>
  <c r="G69" i="1"/>
  <c r="G71" i="1"/>
  <c r="G72" i="1"/>
  <c r="G73" i="1"/>
  <c r="G74" i="1"/>
  <c r="G76" i="1"/>
  <c r="G77" i="1"/>
  <c r="G78" i="1"/>
  <c r="G79" i="1"/>
  <c r="G81" i="1"/>
  <c r="G82" i="1"/>
  <c r="G83" i="1"/>
  <c r="G84" i="1"/>
  <c r="G86" i="1"/>
  <c r="G87" i="1"/>
  <c r="G88" i="1"/>
  <c r="G90" i="1"/>
  <c r="G91" i="1"/>
  <c r="G92" i="1"/>
  <c r="G93" i="1"/>
  <c r="G95" i="1"/>
  <c r="G96" i="1"/>
  <c r="G97" i="1"/>
  <c r="G98" i="1"/>
  <c r="G100" i="1"/>
  <c r="G101" i="1"/>
  <c r="G102" i="1"/>
  <c r="G103" i="1"/>
  <c r="G104" i="1"/>
  <c r="G111" i="1" l="1"/>
  <c r="G107" i="1"/>
  <c r="G109" i="1" s="1"/>
  <c r="G108" i="1" s="1"/>
</calcChain>
</file>

<file path=xl/sharedStrings.xml><?xml version="1.0" encoding="utf-8"?>
<sst xmlns="http://schemas.openxmlformats.org/spreadsheetml/2006/main" count="210" uniqueCount="166">
  <si>
    <t>DESCRIPTION</t>
  </si>
  <si>
    <t>CODE</t>
  </si>
  <si>
    <t>UNIT</t>
  </si>
  <si>
    <t>PACK</t>
  </si>
  <si>
    <t>CASE</t>
  </si>
  <si>
    <t>RRP</t>
  </si>
  <si>
    <t>SELL</t>
  </si>
  <si>
    <t>VAT</t>
  </si>
  <si>
    <t>Price Change</t>
  </si>
  <si>
    <t>NEW</t>
  </si>
  <si>
    <t>NETT</t>
  </si>
  <si>
    <t>SPLITS</t>
  </si>
  <si>
    <t>GROUP</t>
  </si>
  <si>
    <t>SUBGRP</t>
  </si>
  <si>
    <t>DEPT</t>
  </si>
  <si>
    <t>BRANDCD</t>
  </si>
  <si>
    <t>EAN Code</t>
  </si>
  <si>
    <t>OUTER BAR CODE</t>
  </si>
  <si>
    <t>GP %</t>
  </si>
  <si>
    <t>PALLET</t>
  </si>
  <si>
    <t>LAYER</t>
  </si>
  <si>
    <t>STOCK</t>
  </si>
  <si>
    <t>UNIT COST</t>
  </si>
  <si>
    <t>SPLIT PRICE</t>
  </si>
  <si>
    <t>CATALOGUE CODE</t>
  </si>
  <si>
    <t>PROMOTION PRICE</t>
  </si>
  <si>
    <t>LIST PRICE</t>
  </si>
  <si>
    <t>BIN LETTER</t>
  </si>
  <si>
    <t>BIN NUMBER</t>
  </si>
  <si>
    <t>WK1</t>
  </si>
  <si>
    <t>WK2</t>
  </si>
  <si>
    <t>WK3</t>
  </si>
  <si>
    <t>WK4</t>
  </si>
  <si>
    <t>REP SALES BARCODE</t>
  </si>
  <si>
    <t>PROD VOL</t>
  </si>
  <si>
    <t>Code</t>
  </si>
  <si>
    <t xml:space="preserve">Pack/case </t>
  </si>
  <si>
    <t>Description</t>
  </si>
  <si>
    <t>P/case</t>
  </si>
  <si>
    <t xml:space="preserve">U.price </t>
  </si>
  <si>
    <t>Order</t>
  </si>
  <si>
    <t>Total</t>
  </si>
  <si>
    <t>1/12ct caddy</t>
  </si>
  <si>
    <t xml:space="preserve">70g cocktail classics </t>
  </si>
  <si>
    <t xml:space="preserve">20g assorted flavours  </t>
  </si>
  <si>
    <t>70g Sours bag</t>
  </si>
  <si>
    <t>70g fruit mix bag</t>
  </si>
  <si>
    <t>70g Jewel mix bag</t>
  </si>
  <si>
    <t xml:space="preserve">70g ice cream  mix </t>
  </si>
  <si>
    <t>1/30ct caddy</t>
  </si>
  <si>
    <t>28g 10 assorted flavours</t>
  </si>
  <si>
    <t>28g fruit mix</t>
  </si>
  <si>
    <t>28g sours</t>
  </si>
  <si>
    <t>30x28g</t>
  </si>
  <si>
    <t>Fun size bag</t>
  </si>
  <si>
    <t>12x60</t>
  </si>
  <si>
    <t>Grab n go bags</t>
  </si>
  <si>
    <t>2/24 caddies</t>
  </si>
  <si>
    <t>35g Fruit mix box</t>
  </si>
  <si>
    <t>35g ice cream mix</t>
  </si>
  <si>
    <t>35 g 10 Assorted</t>
  </si>
  <si>
    <t>35g Sour mix</t>
  </si>
  <si>
    <t>12 boxes</t>
  </si>
  <si>
    <t>100g  20 assorted flavours</t>
  </si>
  <si>
    <t>100g Sour mix</t>
  </si>
  <si>
    <t>100g Fruit mix</t>
  </si>
  <si>
    <t>100g Ice cream mix</t>
  </si>
  <si>
    <t xml:space="preserve">125g gift box assorted flavours </t>
  </si>
  <si>
    <t>125g cocktail classics</t>
  </si>
  <si>
    <t>125g flavour sour mix</t>
  </si>
  <si>
    <t>10 boxes</t>
  </si>
  <si>
    <t>250g gift box 20 assorted flavours</t>
  </si>
  <si>
    <t>6 boxes</t>
  </si>
  <si>
    <t>600g gift box 50 assorted flavours</t>
  </si>
  <si>
    <t>12 Bgs</t>
  </si>
  <si>
    <t>300g jewel gable Mix bag</t>
  </si>
  <si>
    <t>300g fruit mix Mix bag</t>
  </si>
  <si>
    <t>300g cocktail classics Mix bag</t>
  </si>
  <si>
    <t>300g 50 assorted  Mix bag</t>
  </si>
  <si>
    <t>12 packs</t>
  </si>
  <si>
    <t xml:space="preserve">200g 50 assorted gable gift box </t>
  </si>
  <si>
    <t xml:space="preserve">200g sours gable gift box </t>
  </si>
  <si>
    <t xml:space="preserve">200g fruit mix gable gift box </t>
  </si>
  <si>
    <t xml:space="preserve">200g cocktail classics gable gift box </t>
  </si>
  <si>
    <t xml:space="preserve">200g jewel gable gift box </t>
  </si>
  <si>
    <t xml:space="preserve">ind </t>
  </si>
  <si>
    <t>mr jelly belly bean macine (sold empty)</t>
  </si>
  <si>
    <t>4 units</t>
  </si>
  <si>
    <t xml:space="preserve"> Mr JB Footballer</t>
  </si>
  <si>
    <t>6 tins</t>
  </si>
  <si>
    <t>65g 20 flavours bean tin</t>
  </si>
  <si>
    <t xml:space="preserve">12 tins </t>
  </si>
  <si>
    <t>200g 50 assorted bean tin</t>
  </si>
  <si>
    <t>12 tubs</t>
  </si>
  <si>
    <t>200g tub 30 assorted flavours</t>
  </si>
  <si>
    <t>24 boxes</t>
  </si>
  <si>
    <t>49g buttered popcorn box</t>
  </si>
  <si>
    <t>12 (170g)</t>
  </si>
  <si>
    <t>watermelon/tutti-frutti/ blueberry flavours</t>
  </si>
  <si>
    <t>12(150g)</t>
  </si>
  <si>
    <t>Very Cherry/Green apple/orange</t>
  </si>
  <si>
    <t>24 bottles</t>
  </si>
  <si>
    <t>42g 'bubbly' (sparkling wine flavour jelly bean)</t>
  </si>
  <si>
    <t>100g beanboozled spinner gift box</t>
  </si>
  <si>
    <t>2/6 caddies</t>
  </si>
  <si>
    <t>99g beanboozled mystery dispenser</t>
  </si>
  <si>
    <t>2/12ct caddy</t>
  </si>
  <si>
    <t>54g beanboozled bag</t>
  </si>
  <si>
    <t>45g 3rd edition beanboozled flip top box</t>
  </si>
  <si>
    <t>8 tins</t>
  </si>
  <si>
    <t>95g beanboozled 4th edition spinner tin</t>
  </si>
  <si>
    <t>5 units</t>
  </si>
  <si>
    <t>357g 4th edition jumbo spinner</t>
  </si>
  <si>
    <t xml:space="preserve">2/24ct caddies  </t>
  </si>
  <si>
    <t>45g Minion flip top box</t>
  </si>
  <si>
    <t>2/12 caddies</t>
  </si>
  <si>
    <t>54g Minions grab n' Go box</t>
  </si>
  <si>
    <t xml:space="preserve">95g Minions Edition spinner tin </t>
  </si>
  <si>
    <t>6 units</t>
  </si>
  <si>
    <t>216 g Minion Board Game</t>
  </si>
  <si>
    <t>1/24ct Caddy</t>
  </si>
  <si>
    <t>39g JM2 Chocolate Dinosaur egg</t>
  </si>
  <si>
    <t>15g JM2 Chocolate Dinosaur Medallion</t>
  </si>
  <si>
    <t>1/12 ct</t>
  </si>
  <si>
    <t>60g Batman bag (6 flavours)</t>
  </si>
  <si>
    <t>60 Wonter woman bags (6 flavours)</t>
  </si>
  <si>
    <t>1/30 ct</t>
  </si>
  <si>
    <t>28g 3 character Mixed pack (6 Flavours</t>
  </si>
  <si>
    <t>125g Batman Gift box (10 Flavours)</t>
  </si>
  <si>
    <t>2/24ct caddies</t>
  </si>
  <si>
    <t>35g box bertie botts every flavour bean</t>
  </si>
  <si>
    <t>2/12 pack caddy</t>
  </si>
  <si>
    <t>59g harry potter slugs</t>
  </si>
  <si>
    <t>54g bertie botts every flavour bean</t>
  </si>
  <si>
    <t>24 pack caddy</t>
  </si>
  <si>
    <t>15 bag harry potter milk chocolate frog</t>
  </si>
  <si>
    <t>2/6 Caddies</t>
  </si>
  <si>
    <t>42g Harry Potter's wand</t>
  </si>
  <si>
    <t>42g Harry Albus Dumbledor's wand</t>
  </si>
  <si>
    <t>42g Harry Splits Her &amp;Ron  wand</t>
  </si>
  <si>
    <t>2/12 Caddies</t>
  </si>
  <si>
    <t>42g Harry Potter's Crests</t>
  </si>
  <si>
    <t>1/24 Caddy</t>
  </si>
  <si>
    <t>15g Chocolate Creatures</t>
  </si>
  <si>
    <t>2/24 Caddies</t>
  </si>
  <si>
    <t>42g Gummi Creature</t>
  </si>
  <si>
    <t>24 Caddy</t>
  </si>
  <si>
    <t>15g Chocolate Frog</t>
  </si>
  <si>
    <t>54g Every Fl Beans</t>
  </si>
  <si>
    <t>56g Jelly Slugs</t>
  </si>
  <si>
    <t>35g Ev.Fl Beans</t>
  </si>
  <si>
    <t>12 Box</t>
  </si>
  <si>
    <t>125g Gift Box Berties Botts</t>
  </si>
  <si>
    <t>2/12ct</t>
  </si>
  <si>
    <t>85g Pet Gater</t>
  </si>
  <si>
    <t>85g Pet Rat</t>
  </si>
  <si>
    <t>85g Pet Dinosaur</t>
  </si>
  <si>
    <t>85g Pet Trantula</t>
  </si>
  <si>
    <t>1/24ct caddy</t>
  </si>
  <si>
    <t>28g fruit punch</t>
  </si>
  <si>
    <t>28g orange</t>
  </si>
  <si>
    <t>28g lemon lime</t>
  </si>
  <si>
    <t>28g raspberry</t>
  </si>
  <si>
    <t xml:space="preserve">28g assorted </t>
  </si>
  <si>
    <t>Vat</t>
  </si>
  <si>
    <t>mini JB machine (70g Assorted fl. Bag)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</si>
</sst>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2" fontId="0" fillId="0" borderId="2" xfId="0" applyNumberFormat="1" applyBorder="1"/>
    <xf numFmtId="0" fontId="0" fillId="0" borderId="0" xfId="0" applyAlignment="1">
      <alignment horizontal="left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M7" sqref="M7"/>
    </sheetView>
  </sheetViews>
  <sheetFormatPr defaultRowHeight="15" x14ac:dyDescent="0.25"/>
  <cols>
    <col min="2" max="2" width="14.140625" customWidth="1"/>
    <col min="3" max="3" width="38.28515625" customWidth="1"/>
    <col min="7" max="7" width="13.42578125" customWidth="1"/>
  </cols>
  <sheetData>
    <row r="1" spans="1:7" x14ac:dyDescent="0.25">
      <c r="A1" s="1" t="s">
        <v>35</v>
      </c>
      <c r="B1" s="2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5">
      <c r="A2" s="3">
        <v>42374</v>
      </c>
      <c r="B2" s="4" t="s">
        <v>42</v>
      </c>
      <c r="C2" t="s">
        <v>43</v>
      </c>
      <c r="D2" s="5">
        <v>13.2</v>
      </c>
      <c r="E2" s="5">
        <v>1.1000000000000001</v>
      </c>
      <c r="F2" s="6"/>
      <c r="G2" s="7">
        <f t="shared" ref="G2:G55" si="0">D2*F2</f>
        <v>0</v>
      </c>
    </row>
    <row r="3" spans="1:7" x14ac:dyDescent="0.25">
      <c r="A3" s="3">
        <v>42375</v>
      </c>
      <c r="B3" s="4" t="s">
        <v>42</v>
      </c>
      <c r="C3" t="s">
        <v>44</v>
      </c>
      <c r="D3" s="5">
        <v>13.2</v>
      </c>
      <c r="E3" s="5">
        <v>1.1000000000000001</v>
      </c>
      <c r="F3" s="6"/>
      <c r="G3" s="7">
        <f t="shared" si="0"/>
        <v>0</v>
      </c>
    </row>
    <row r="4" spans="1:7" x14ac:dyDescent="0.25">
      <c r="A4" s="3">
        <v>42376</v>
      </c>
      <c r="B4" s="4" t="s">
        <v>42</v>
      </c>
      <c r="C4" t="s">
        <v>45</v>
      </c>
      <c r="D4" s="5">
        <v>13.2</v>
      </c>
      <c r="E4" s="5">
        <v>1.1000000000000001</v>
      </c>
      <c r="F4" s="6"/>
      <c r="G4" s="7">
        <f t="shared" si="0"/>
        <v>0</v>
      </c>
    </row>
    <row r="5" spans="1:7" x14ac:dyDescent="0.25">
      <c r="A5" s="3">
        <v>42377</v>
      </c>
      <c r="B5" s="4" t="s">
        <v>42</v>
      </c>
      <c r="C5" t="s">
        <v>46</v>
      </c>
      <c r="D5" s="5">
        <v>13.2</v>
      </c>
      <c r="E5" s="5">
        <v>1.1000000000000001</v>
      </c>
      <c r="F5" s="6"/>
      <c r="G5" s="7">
        <f t="shared" si="0"/>
        <v>0</v>
      </c>
    </row>
    <row r="6" spans="1:7" x14ac:dyDescent="0.25">
      <c r="A6" s="3">
        <v>42378</v>
      </c>
      <c r="B6" s="4" t="s">
        <v>42</v>
      </c>
      <c r="C6" t="s">
        <v>47</v>
      </c>
      <c r="D6" s="5">
        <v>13.2</v>
      </c>
      <c r="E6" s="5">
        <v>1.1000000000000001</v>
      </c>
      <c r="F6" s="6"/>
      <c r="G6" s="7">
        <f t="shared" si="0"/>
        <v>0</v>
      </c>
    </row>
    <row r="7" spans="1:7" x14ac:dyDescent="0.25">
      <c r="A7" s="3">
        <v>42379</v>
      </c>
      <c r="B7" s="4" t="s">
        <v>42</v>
      </c>
      <c r="C7" t="s">
        <v>48</v>
      </c>
      <c r="D7" s="5">
        <v>13.2</v>
      </c>
      <c r="E7" s="5">
        <v>1.1000000000000001</v>
      </c>
      <c r="F7" s="6"/>
      <c r="G7" s="7">
        <f t="shared" si="0"/>
        <v>0</v>
      </c>
    </row>
    <row r="8" spans="1:7" x14ac:dyDescent="0.25">
      <c r="A8" s="3"/>
      <c r="B8" s="4"/>
      <c r="D8" s="5"/>
      <c r="E8" s="5"/>
      <c r="F8" s="6"/>
      <c r="G8" s="7"/>
    </row>
    <row r="9" spans="1:7" x14ac:dyDescent="0.25">
      <c r="A9" s="3">
        <v>79060</v>
      </c>
      <c r="B9" s="4" t="s">
        <v>49</v>
      </c>
      <c r="C9" t="s">
        <v>50</v>
      </c>
      <c r="D9" s="5">
        <v>13.2</v>
      </c>
      <c r="E9" s="5">
        <v>0.44</v>
      </c>
      <c r="F9" s="6"/>
      <c r="G9" s="7">
        <f t="shared" si="0"/>
        <v>0</v>
      </c>
    </row>
    <row r="10" spans="1:7" x14ac:dyDescent="0.25">
      <c r="A10" s="3">
        <v>79059</v>
      </c>
      <c r="B10" s="4" t="s">
        <v>49</v>
      </c>
      <c r="C10" t="s">
        <v>51</v>
      </c>
      <c r="D10" s="5">
        <v>13.2</v>
      </c>
      <c r="E10" s="5">
        <v>0.44</v>
      </c>
      <c r="F10" s="6"/>
      <c r="G10" s="7">
        <f t="shared" si="0"/>
        <v>0</v>
      </c>
    </row>
    <row r="11" spans="1:7" x14ac:dyDescent="0.25">
      <c r="A11" s="3">
        <v>79041</v>
      </c>
      <c r="B11" s="4" t="s">
        <v>49</v>
      </c>
      <c r="C11" t="s">
        <v>52</v>
      </c>
      <c r="D11" s="5">
        <v>13.2</v>
      </c>
      <c r="E11" s="5">
        <v>0.44</v>
      </c>
      <c r="F11" s="6"/>
      <c r="G11" s="7">
        <f t="shared" si="0"/>
        <v>0</v>
      </c>
    </row>
    <row r="12" spans="1:7" x14ac:dyDescent="0.25">
      <c r="A12" s="3">
        <v>79040</v>
      </c>
      <c r="B12" s="4" t="s">
        <v>53</v>
      </c>
      <c r="C12" t="s">
        <v>54</v>
      </c>
      <c r="D12" s="5">
        <v>13.2</v>
      </c>
      <c r="E12" s="5">
        <v>0.44</v>
      </c>
      <c r="F12" s="6"/>
      <c r="G12" s="7">
        <f t="shared" si="0"/>
        <v>0</v>
      </c>
    </row>
    <row r="13" spans="1:7" x14ac:dyDescent="0.25">
      <c r="A13" s="3">
        <v>42372</v>
      </c>
      <c r="B13" s="4" t="s">
        <v>55</v>
      </c>
      <c r="C13" t="s">
        <v>56</v>
      </c>
      <c r="D13" s="5">
        <v>13.2</v>
      </c>
      <c r="E13" s="5">
        <v>1.1000000000000001</v>
      </c>
      <c r="F13" s="6"/>
      <c r="G13" s="7">
        <f t="shared" si="0"/>
        <v>0</v>
      </c>
    </row>
    <row r="14" spans="1:7" x14ac:dyDescent="0.25">
      <c r="A14" s="3"/>
      <c r="B14" s="4"/>
      <c r="D14" s="5"/>
      <c r="E14" s="5"/>
      <c r="F14" s="6"/>
      <c r="G14" s="7"/>
    </row>
    <row r="15" spans="1:7" x14ac:dyDescent="0.25">
      <c r="A15" s="3">
        <v>79774</v>
      </c>
      <c r="B15" s="4" t="s">
        <v>57</v>
      </c>
      <c r="C15" t="s">
        <v>58</v>
      </c>
      <c r="D15" s="5">
        <v>28.8</v>
      </c>
      <c r="E15" s="5">
        <v>0.6</v>
      </c>
      <c r="F15" s="6"/>
      <c r="G15" s="7">
        <f t="shared" si="0"/>
        <v>0</v>
      </c>
    </row>
    <row r="16" spans="1:7" x14ac:dyDescent="0.25">
      <c r="A16" s="3">
        <v>79775</v>
      </c>
      <c r="B16" s="4" t="s">
        <v>57</v>
      </c>
      <c r="C16" t="s">
        <v>59</v>
      </c>
      <c r="D16" s="5">
        <v>28.8</v>
      </c>
      <c r="E16" s="5">
        <v>0.6</v>
      </c>
      <c r="F16" s="6"/>
      <c r="G16" s="7">
        <f t="shared" si="0"/>
        <v>0</v>
      </c>
    </row>
    <row r="17" spans="1:7" x14ac:dyDescent="0.25">
      <c r="A17" s="3">
        <v>79776</v>
      </c>
      <c r="B17" s="4" t="s">
        <v>57</v>
      </c>
      <c r="C17" t="s">
        <v>60</v>
      </c>
      <c r="D17" s="5">
        <v>28.8</v>
      </c>
      <c r="E17" s="5">
        <v>0.6</v>
      </c>
      <c r="F17" s="6"/>
      <c r="G17" s="7">
        <f t="shared" si="0"/>
        <v>0</v>
      </c>
    </row>
    <row r="18" spans="1:7" x14ac:dyDescent="0.25">
      <c r="A18" s="3">
        <v>79777</v>
      </c>
      <c r="B18" s="4" t="s">
        <v>57</v>
      </c>
      <c r="C18" t="s">
        <v>61</v>
      </c>
      <c r="D18" s="5">
        <v>28.8</v>
      </c>
      <c r="E18" s="5">
        <v>0.6</v>
      </c>
      <c r="F18" s="6"/>
      <c r="G18" s="7">
        <f t="shared" si="0"/>
        <v>0</v>
      </c>
    </row>
    <row r="19" spans="1:7" x14ac:dyDescent="0.25">
      <c r="A19" s="3">
        <v>72185</v>
      </c>
      <c r="B19" s="4" t="s">
        <v>62</v>
      </c>
      <c r="C19" t="s">
        <v>63</v>
      </c>
      <c r="D19" s="5">
        <v>19.8</v>
      </c>
      <c r="E19" s="5">
        <v>1.65</v>
      </c>
      <c r="F19" s="6"/>
      <c r="G19" s="7">
        <f t="shared" si="0"/>
        <v>0</v>
      </c>
    </row>
    <row r="20" spans="1:7" x14ac:dyDescent="0.25">
      <c r="A20" s="3">
        <v>72186</v>
      </c>
      <c r="B20" s="4" t="s">
        <v>62</v>
      </c>
      <c r="C20" t="s">
        <v>64</v>
      </c>
      <c r="D20" s="5">
        <v>19.8</v>
      </c>
      <c r="E20" s="5">
        <v>1.65</v>
      </c>
      <c r="F20" s="6"/>
      <c r="G20" s="7">
        <f t="shared" si="0"/>
        <v>0</v>
      </c>
    </row>
    <row r="21" spans="1:7" x14ac:dyDescent="0.25">
      <c r="A21" s="3">
        <v>72187</v>
      </c>
      <c r="B21" s="4" t="s">
        <v>62</v>
      </c>
      <c r="C21" t="s">
        <v>65</v>
      </c>
      <c r="D21" s="5">
        <v>19.8</v>
      </c>
      <c r="E21" s="5">
        <v>1.65</v>
      </c>
      <c r="F21" s="6"/>
      <c r="G21" s="7">
        <f t="shared" si="0"/>
        <v>0</v>
      </c>
    </row>
    <row r="22" spans="1:7" x14ac:dyDescent="0.25">
      <c r="A22" s="3">
        <v>72188</v>
      </c>
      <c r="B22" s="4" t="s">
        <v>62</v>
      </c>
      <c r="C22" t="s">
        <v>66</v>
      </c>
      <c r="D22" s="5">
        <v>19.8</v>
      </c>
      <c r="E22" s="5">
        <v>1.65</v>
      </c>
      <c r="F22" s="6"/>
      <c r="G22" s="7">
        <f t="shared" si="0"/>
        <v>0</v>
      </c>
    </row>
    <row r="23" spans="1:7" x14ac:dyDescent="0.25">
      <c r="A23" s="3"/>
      <c r="B23" s="4"/>
      <c r="D23" s="5"/>
      <c r="E23" s="5"/>
      <c r="F23" s="6"/>
      <c r="G23" s="7"/>
    </row>
    <row r="24" spans="1:7" x14ac:dyDescent="0.25">
      <c r="A24" s="3">
        <v>74750</v>
      </c>
      <c r="B24" s="4" t="s">
        <v>62</v>
      </c>
      <c r="C24" t="s">
        <v>67</v>
      </c>
      <c r="D24" s="5">
        <v>35.4</v>
      </c>
      <c r="E24" s="5">
        <v>2.95</v>
      </c>
      <c r="F24" s="6"/>
      <c r="G24" s="7">
        <f t="shared" si="0"/>
        <v>0</v>
      </c>
    </row>
    <row r="25" spans="1:7" x14ac:dyDescent="0.25">
      <c r="A25" s="3">
        <v>74751</v>
      </c>
      <c r="B25" s="4" t="s">
        <v>62</v>
      </c>
      <c r="C25" t="s">
        <v>68</v>
      </c>
      <c r="D25" s="5">
        <v>35.4</v>
      </c>
      <c r="E25" s="5">
        <v>2.95</v>
      </c>
      <c r="F25" s="6"/>
      <c r="G25" s="7">
        <f t="shared" si="0"/>
        <v>0</v>
      </c>
    </row>
    <row r="26" spans="1:7" x14ac:dyDescent="0.25">
      <c r="A26" s="3">
        <v>74753</v>
      </c>
      <c r="B26" s="4" t="s">
        <v>62</v>
      </c>
      <c r="C26" t="s">
        <v>69</v>
      </c>
      <c r="D26" s="5">
        <v>35.4</v>
      </c>
      <c r="E26" s="5">
        <v>2.95</v>
      </c>
      <c r="F26" s="6"/>
      <c r="G26" s="7">
        <f t="shared" si="0"/>
        <v>0</v>
      </c>
    </row>
    <row r="27" spans="1:7" x14ac:dyDescent="0.25">
      <c r="A27" s="3">
        <v>74784</v>
      </c>
      <c r="B27" s="4" t="s">
        <v>70</v>
      </c>
      <c r="C27" t="s">
        <v>71</v>
      </c>
      <c r="D27" s="5">
        <v>53.9</v>
      </c>
      <c r="E27" s="5">
        <v>5.39</v>
      </c>
      <c r="F27" s="6"/>
      <c r="G27" s="7">
        <f t="shared" si="0"/>
        <v>0</v>
      </c>
    </row>
    <row r="28" spans="1:7" x14ac:dyDescent="0.25">
      <c r="A28" s="3">
        <v>74801</v>
      </c>
      <c r="B28" s="4" t="s">
        <v>72</v>
      </c>
      <c r="C28" t="s">
        <v>73</v>
      </c>
      <c r="D28" s="5">
        <v>73.56</v>
      </c>
      <c r="E28" s="5">
        <v>12.26</v>
      </c>
      <c r="F28" s="6"/>
      <c r="G28" s="7">
        <f t="shared" si="0"/>
        <v>0</v>
      </c>
    </row>
    <row r="29" spans="1:7" x14ac:dyDescent="0.25">
      <c r="A29" s="3"/>
      <c r="B29" s="4"/>
      <c r="D29" s="5"/>
      <c r="E29" s="5"/>
      <c r="F29" s="6"/>
      <c r="G29" s="7"/>
    </row>
    <row r="30" spans="1:7" x14ac:dyDescent="0.25">
      <c r="A30" s="3">
        <v>32774</v>
      </c>
      <c r="B30" s="4" t="s">
        <v>74</v>
      </c>
      <c r="C30" t="s">
        <v>75</v>
      </c>
      <c r="D30" s="5">
        <v>45.6</v>
      </c>
      <c r="E30" s="5">
        <v>3.8</v>
      </c>
      <c r="F30" s="6"/>
      <c r="G30" s="7">
        <f t="shared" si="0"/>
        <v>0</v>
      </c>
    </row>
    <row r="31" spans="1:7" x14ac:dyDescent="0.25">
      <c r="A31" s="3">
        <v>32775</v>
      </c>
      <c r="B31" s="4" t="s">
        <v>74</v>
      </c>
      <c r="C31" t="s">
        <v>76</v>
      </c>
      <c r="D31" s="5">
        <v>45.6</v>
      </c>
      <c r="E31" s="5">
        <v>3.8</v>
      </c>
      <c r="F31" s="6"/>
      <c r="G31" s="7">
        <f t="shared" si="0"/>
        <v>0</v>
      </c>
    </row>
    <row r="32" spans="1:7" x14ac:dyDescent="0.25">
      <c r="A32" s="3">
        <v>32776</v>
      </c>
      <c r="B32" s="4" t="s">
        <v>74</v>
      </c>
      <c r="C32" t="s">
        <v>77</v>
      </c>
      <c r="D32" s="5">
        <v>45.6</v>
      </c>
      <c r="E32" s="5">
        <v>3.8</v>
      </c>
      <c r="F32" s="6"/>
      <c r="G32" s="7">
        <f t="shared" si="0"/>
        <v>0</v>
      </c>
    </row>
    <row r="33" spans="1:7" x14ac:dyDescent="0.25">
      <c r="A33" s="3">
        <v>32777</v>
      </c>
      <c r="B33" s="4" t="s">
        <v>74</v>
      </c>
      <c r="C33" t="s">
        <v>78</v>
      </c>
      <c r="D33" s="5">
        <v>45.6</v>
      </c>
      <c r="E33" s="5">
        <v>3.8</v>
      </c>
      <c r="F33" s="6"/>
      <c r="G33" s="7">
        <f t="shared" si="0"/>
        <v>0</v>
      </c>
    </row>
    <row r="34" spans="1:7" x14ac:dyDescent="0.25">
      <c r="A34" s="3"/>
      <c r="B34" s="4"/>
      <c r="D34" s="5"/>
      <c r="E34" s="5"/>
      <c r="F34" s="6"/>
      <c r="G34" s="7"/>
    </row>
    <row r="35" spans="1:7" x14ac:dyDescent="0.25">
      <c r="A35" s="3">
        <v>62254</v>
      </c>
      <c r="B35" s="4" t="s">
        <v>79</v>
      </c>
      <c r="C35" t="s">
        <v>80</v>
      </c>
      <c r="D35" s="5">
        <v>36</v>
      </c>
      <c r="E35" s="5">
        <v>3</v>
      </c>
      <c r="F35" s="6"/>
      <c r="G35" s="7">
        <f t="shared" si="0"/>
        <v>0</v>
      </c>
    </row>
    <row r="36" spans="1:7" x14ac:dyDescent="0.25">
      <c r="A36" s="3">
        <v>62256</v>
      </c>
      <c r="B36" s="4" t="s">
        <v>79</v>
      </c>
      <c r="C36" t="s">
        <v>81</v>
      </c>
      <c r="D36" s="5">
        <v>36</v>
      </c>
      <c r="E36" s="5">
        <v>3</v>
      </c>
      <c r="F36" s="6"/>
      <c r="G36" s="7">
        <f t="shared" si="0"/>
        <v>0</v>
      </c>
    </row>
    <row r="37" spans="1:7" x14ac:dyDescent="0.25">
      <c r="A37" s="3">
        <v>62257</v>
      </c>
      <c r="B37" s="4" t="s">
        <v>79</v>
      </c>
      <c r="C37" t="s">
        <v>82</v>
      </c>
      <c r="D37" s="5">
        <v>36</v>
      </c>
      <c r="E37" s="5">
        <v>3</v>
      </c>
      <c r="F37" s="6"/>
      <c r="G37" s="7">
        <f t="shared" si="0"/>
        <v>0</v>
      </c>
    </row>
    <row r="38" spans="1:7" x14ac:dyDescent="0.25">
      <c r="A38" s="3">
        <v>62258</v>
      </c>
      <c r="B38" s="4" t="s">
        <v>79</v>
      </c>
      <c r="C38" t="s">
        <v>83</v>
      </c>
      <c r="D38" s="5">
        <v>36</v>
      </c>
      <c r="E38" s="5">
        <v>3</v>
      </c>
      <c r="F38" s="6"/>
      <c r="G38" s="7">
        <f t="shared" si="0"/>
        <v>0</v>
      </c>
    </row>
    <row r="39" spans="1:7" x14ac:dyDescent="0.25">
      <c r="A39" s="3">
        <v>62259</v>
      </c>
      <c r="B39" s="4" t="s">
        <v>79</v>
      </c>
      <c r="C39" t="s">
        <v>84</v>
      </c>
      <c r="D39" s="5">
        <v>36</v>
      </c>
      <c r="E39" s="5">
        <v>3</v>
      </c>
      <c r="F39" s="6"/>
      <c r="G39" s="7">
        <f t="shared" si="0"/>
        <v>0</v>
      </c>
    </row>
    <row r="40" spans="1:7" x14ac:dyDescent="0.25">
      <c r="A40" s="3"/>
      <c r="B40" s="4"/>
      <c r="D40" s="5"/>
      <c r="E40" s="5"/>
      <c r="F40" s="6"/>
      <c r="G40" s="7"/>
    </row>
    <row r="41" spans="1:7" x14ac:dyDescent="0.25">
      <c r="A41" s="3">
        <v>86131</v>
      </c>
      <c r="B41" s="4" t="s">
        <v>85</v>
      </c>
      <c r="C41" t="s">
        <v>165</v>
      </c>
      <c r="D41" s="5">
        <v>13.75</v>
      </c>
      <c r="E41" s="5">
        <v>13.75</v>
      </c>
      <c r="F41" s="6"/>
      <c r="G41" s="7">
        <f t="shared" si="0"/>
        <v>0</v>
      </c>
    </row>
    <row r="42" spans="1:7" x14ac:dyDescent="0.25">
      <c r="A42" s="3">
        <v>86132</v>
      </c>
      <c r="B42" s="4" t="s">
        <v>85</v>
      </c>
      <c r="C42" t="s">
        <v>86</v>
      </c>
      <c r="D42" s="5">
        <v>13.97</v>
      </c>
      <c r="E42" s="5">
        <v>13.97</v>
      </c>
      <c r="F42" s="6"/>
      <c r="G42" s="7">
        <f t="shared" si="0"/>
        <v>0</v>
      </c>
    </row>
    <row r="43" spans="1:7" x14ac:dyDescent="0.25">
      <c r="A43" s="3"/>
      <c r="B43" s="4"/>
      <c r="D43" s="5"/>
      <c r="E43" s="5"/>
      <c r="F43" s="6"/>
      <c r="G43" s="7"/>
    </row>
    <row r="44" spans="1:7" x14ac:dyDescent="0.25">
      <c r="A44" s="3">
        <v>86136</v>
      </c>
      <c r="B44" s="4" t="s">
        <v>87</v>
      </c>
      <c r="C44" t="s">
        <v>88</v>
      </c>
      <c r="D44" s="5">
        <v>42</v>
      </c>
      <c r="E44" s="5">
        <v>10.5</v>
      </c>
      <c r="F44" s="6"/>
      <c r="G44" s="7">
        <f t="shared" si="0"/>
        <v>0</v>
      </c>
    </row>
    <row r="45" spans="1:7" x14ac:dyDescent="0.25">
      <c r="A45" s="3">
        <v>72223</v>
      </c>
      <c r="B45" s="4" t="s">
        <v>89</v>
      </c>
      <c r="C45" t="s">
        <v>90</v>
      </c>
      <c r="D45" s="5">
        <v>13.2</v>
      </c>
      <c r="E45" s="5">
        <v>2.2000000000000002</v>
      </c>
      <c r="F45" s="6"/>
      <c r="G45" s="7">
        <f t="shared" si="0"/>
        <v>0</v>
      </c>
    </row>
    <row r="46" spans="1:7" x14ac:dyDescent="0.25">
      <c r="A46" s="3">
        <v>62245</v>
      </c>
      <c r="B46" s="4" t="s">
        <v>91</v>
      </c>
      <c r="C46" t="s">
        <v>92</v>
      </c>
      <c r="D46" s="5">
        <v>58.8</v>
      </c>
      <c r="E46" s="5">
        <v>4.9000000000000004</v>
      </c>
      <c r="F46" s="6"/>
      <c r="G46" s="7">
        <f t="shared" si="0"/>
        <v>0</v>
      </c>
    </row>
    <row r="47" spans="1:7" x14ac:dyDescent="0.25">
      <c r="A47" s="3">
        <v>33900</v>
      </c>
      <c r="B47" s="4" t="s">
        <v>93</v>
      </c>
      <c r="C47" t="s">
        <v>94</v>
      </c>
      <c r="D47" s="5">
        <v>40.200000000000003</v>
      </c>
      <c r="E47" s="5">
        <v>3.35</v>
      </c>
      <c r="F47" s="6"/>
      <c r="G47" s="7">
        <f t="shared" si="0"/>
        <v>0</v>
      </c>
    </row>
    <row r="48" spans="1:7" x14ac:dyDescent="0.25">
      <c r="A48" s="3"/>
      <c r="B48" s="4"/>
      <c r="D48" s="5"/>
      <c r="E48" s="5"/>
      <c r="F48" s="6"/>
      <c r="G48" s="7"/>
    </row>
    <row r="49" spans="1:7" x14ac:dyDescent="0.25">
      <c r="A49" s="3">
        <v>72189</v>
      </c>
      <c r="B49" s="4" t="s">
        <v>95</v>
      </c>
      <c r="C49" t="s">
        <v>96</v>
      </c>
      <c r="D49" s="5">
        <v>34.32</v>
      </c>
      <c r="E49" s="5">
        <v>1.43</v>
      </c>
      <c r="F49" s="6"/>
      <c r="G49" s="7">
        <f t="shared" si="0"/>
        <v>0</v>
      </c>
    </row>
    <row r="50" spans="1:7" x14ac:dyDescent="0.25">
      <c r="A50" s="3">
        <v>21132</v>
      </c>
      <c r="B50" s="4" t="s">
        <v>97</v>
      </c>
      <c r="C50" t="s">
        <v>98</v>
      </c>
      <c r="D50" s="5">
        <v>27</v>
      </c>
      <c r="E50" s="5">
        <v>2.25</v>
      </c>
      <c r="F50" s="6"/>
      <c r="G50" s="7">
        <f t="shared" si="0"/>
        <v>0</v>
      </c>
    </row>
    <row r="51" spans="1:7" x14ac:dyDescent="0.25">
      <c r="A51" s="3">
        <v>83170</v>
      </c>
      <c r="B51" s="4" t="s">
        <v>99</v>
      </c>
      <c r="C51" t="s">
        <v>100</v>
      </c>
      <c r="D51" s="5">
        <v>27</v>
      </c>
      <c r="E51" s="5">
        <v>2.25</v>
      </c>
      <c r="F51" s="6"/>
      <c r="G51" s="7">
        <f>D50*F51</f>
        <v>0</v>
      </c>
    </row>
    <row r="52" spans="1:7" x14ac:dyDescent="0.25">
      <c r="A52" s="3">
        <v>91224</v>
      </c>
      <c r="B52" s="4" t="s">
        <v>101</v>
      </c>
      <c r="C52" t="s">
        <v>102</v>
      </c>
      <c r="D52" s="5">
        <v>32.880000000000003</v>
      </c>
      <c r="E52" s="5">
        <v>1.37</v>
      </c>
      <c r="F52" s="6"/>
      <c r="G52" s="7">
        <f t="shared" si="0"/>
        <v>0</v>
      </c>
    </row>
    <row r="53" spans="1:7" x14ac:dyDescent="0.25">
      <c r="A53" s="3"/>
      <c r="B53" s="4"/>
      <c r="D53" s="5"/>
      <c r="E53" s="5"/>
      <c r="F53" s="6"/>
      <c r="G53" s="7"/>
    </row>
    <row r="54" spans="1:7" x14ac:dyDescent="0.25">
      <c r="A54" s="3">
        <v>42470</v>
      </c>
      <c r="B54" s="4" t="s">
        <v>62</v>
      </c>
      <c r="C54" t="s">
        <v>103</v>
      </c>
      <c r="D54" s="5">
        <v>50.4</v>
      </c>
      <c r="E54" s="5">
        <v>4.2</v>
      </c>
      <c r="F54" s="6"/>
      <c r="G54" s="7">
        <f t="shared" si="0"/>
        <v>0</v>
      </c>
    </row>
    <row r="55" spans="1:7" x14ac:dyDescent="0.25">
      <c r="A55" s="3">
        <v>86117</v>
      </c>
      <c r="B55" s="4" t="s">
        <v>104</v>
      </c>
      <c r="C55" t="s">
        <v>105</v>
      </c>
      <c r="D55" s="5">
        <v>57</v>
      </c>
      <c r="E55" s="5">
        <v>4.75</v>
      </c>
      <c r="F55" s="6"/>
      <c r="G55" s="7">
        <f t="shared" si="0"/>
        <v>0</v>
      </c>
    </row>
    <row r="56" spans="1:7" x14ac:dyDescent="0.25">
      <c r="A56" s="3"/>
      <c r="B56" s="4"/>
      <c r="D56" s="5"/>
      <c r="E56" s="5"/>
      <c r="F56" s="6"/>
      <c r="G56" s="7"/>
    </row>
    <row r="57" spans="1:7" x14ac:dyDescent="0.25">
      <c r="A57" s="3">
        <v>42501</v>
      </c>
      <c r="B57" s="4" t="s">
        <v>106</v>
      </c>
      <c r="C57" t="s">
        <v>107</v>
      </c>
      <c r="D57" s="5">
        <v>34.08</v>
      </c>
      <c r="E57" s="5">
        <v>1.42</v>
      </c>
      <c r="F57" s="6"/>
      <c r="G57" s="7">
        <f>D57*F57</f>
        <v>0</v>
      </c>
    </row>
    <row r="58" spans="1:7" x14ac:dyDescent="0.25">
      <c r="A58" s="3">
        <v>79903</v>
      </c>
      <c r="B58" s="4" t="s">
        <v>57</v>
      </c>
      <c r="C58" t="s">
        <v>108</v>
      </c>
      <c r="D58" s="5">
        <v>60</v>
      </c>
      <c r="E58" s="5">
        <v>1.25</v>
      </c>
      <c r="F58" s="6"/>
      <c r="G58" s="7">
        <f>D58*F58</f>
        <v>0</v>
      </c>
    </row>
    <row r="59" spans="1:7" x14ac:dyDescent="0.25">
      <c r="A59" s="3"/>
      <c r="B59" s="4"/>
      <c r="D59" s="5"/>
      <c r="E59" s="5"/>
      <c r="F59" s="6"/>
      <c r="G59" s="7"/>
    </row>
    <row r="60" spans="1:7" x14ac:dyDescent="0.25">
      <c r="A60" s="3">
        <v>62283</v>
      </c>
      <c r="B60" s="4" t="s">
        <v>109</v>
      </c>
      <c r="C60" t="s">
        <v>110</v>
      </c>
      <c r="D60" s="5">
        <v>58</v>
      </c>
      <c r="E60" s="5">
        <v>7.25</v>
      </c>
      <c r="F60" s="6"/>
      <c r="G60" s="7">
        <f>D60*F60</f>
        <v>0</v>
      </c>
    </row>
    <row r="61" spans="1:7" x14ac:dyDescent="0.25">
      <c r="A61" s="3">
        <v>74737</v>
      </c>
      <c r="B61" s="4" t="s">
        <v>111</v>
      </c>
      <c r="C61" t="s">
        <v>112</v>
      </c>
      <c r="D61" s="5">
        <v>63.5</v>
      </c>
      <c r="E61" s="5">
        <v>12.7</v>
      </c>
      <c r="F61" s="6"/>
      <c r="G61" s="7">
        <f>D61*F61</f>
        <v>0</v>
      </c>
    </row>
    <row r="62" spans="1:7" x14ac:dyDescent="0.25">
      <c r="A62" s="3"/>
      <c r="B62" s="4"/>
      <c r="D62" s="5"/>
      <c r="E62" s="5"/>
      <c r="F62" s="6"/>
      <c r="G62" s="7"/>
    </row>
    <row r="63" spans="1:7" x14ac:dyDescent="0.25">
      <c r="A63" s="3">
        <v>79900</v>
      </c>
      <c r="B63" s="4" t="s">
        <v>113</v>
      </c>
      <c r="C63" t="s">
        <v>114</v>
      </c>
      <c r="D63" s="5">
        <v>60</v>
      </c>
      <c r="E63" s="5">
        <v>1.25</v>
      </c>
      <c r="F63" s="6"/>
      <c r="G63" s="7">
        <f>D63*F63</f>
        <v>0</v>
      </c>
    </row>
    <row r="64" spans="1:7" x14ac:dyDescent="0.25">
      <c r="A64" s="3">
        <v>42415</v>
      </c>
      <c r="B64" s="4" t="s">
        <v>115</v>
      </c>
      <c r="C64" t="s">
        <v>116</v>
      </c>
      <c r="D64" s="5">
        <v>34.08</v>
      </c>
      <c r="E64" s="5">
        <v>1.42</v>
      </c>
      <c r="F64" s="6"/>
      <c r="G64" s="7">
        <f>D64*F64</f>
        <v>0</v>
      </c>
    </row>
    <row r="65" spans="1:7" x14ac:dyDescent="0.25">
      <c r="A65" s="3">
        <v>62284</v>
      </c>
      <c r="B65" s="4" t="s">
        <v>109</v>
      </c>
      <c r="C65" t="s">
        <v>117</v>
      </c>
      <c r="D65" s="5">
        <v>58</v>
      </c>
      <c r="E65" s="5">
        <v>7.25</v>
      </c>
      <c r="F65" s="6"/>
      <c r="G65" s="7">
        <f>D65*F65</f>
        <v>0</v>
      </c>
    </row>
    <row r="66" spans="1:7" x14ac:dyDescent="0.25">
      <c r="A66" s="3"/>
      <c r="B66" s="4"/>
      <c r="D66" s="5"/>
      <c r="E66" s="5"/>
      <c r="F66" s="6"/>
      <c r="G66" s="7"/>
    </row>
    <row r="67" spans="1:7" x14ac:dyDescent="0.25">
      <c r="A67" s="3">
        <v>64743</v>
      </c>
      <c r="B67" s="4" t="s">
        <v>118</v>
      </c>
      <c r="C67" t="s">
        <v>119</v>
      </c>
      <c r="D67" s="5">
        <v>90</v>
      </c>
      <c r="E67" s="5">
        <v>15</v>
      </c>
      <c r="F67" s="6"/>
      <c r="G67" s="7">
        <f>D67*F67</f>
        <v>0</v>
      </c>
    </row>
    <row r="68" spans="1:7" x14ac:dyDescent="0.25">
      <c r="A68" s="3">
        <v>64158</v>
      </c>
      <c r="B68" s="4" t="s">
        <v>120</v>
      </c>
      <c r="C68" t="s">
        <v>121</v>
      </c>
      <c r="D68" s="5">
        <v>52.8</v>
      </c>
      <c r="E68" s="5">
        <v>2.2000000000000002</v>
      </c>
      <c r="F68" s="6"/>
      <c r="G68" s="7">
        <f>D68*F68</f>
        <v>0</v>
      </c>
    </row>
    <row r="69" spans="1:7" x14ac:dyDescent="0.25">
      <c r="A69" s="3">
        <v>66260</v>
      </c>
      <c r="B69" s="4" t="s">
        <v>120</v>
      </c>
      <c r="C69" t="s">
        <v>122</v>
      </c>
      <c r="D69" s="5">
        <v>52.8</v>
      </c>
      <c r="E69" s="5">
        <v>2.2000000000000002</v>
      </c>
      <c r="F69" s="6"/>
      <c r="G69" s="7">
        <f>D69*F69</f>
        <v>0</v>
      </c>
    </row>
    <row r="70" spans="1:7" x14ac:dyDescent="0.25">
      <c r="A70" s="3"/>
      <c r="B70" s="4"/>
      <c r="D70" s="5"/>
      <c r="E70" s="5"/>
      <c r="F70" s="6"/>
      <c r="G70" s="7"/>
    </row>
    <row r="71" spans="1:7" x14ac:dyDescent="0.25">
      <c r="A71" s="3">
        <v>42387</v>
      </c>
      <c r="B71" s="4" t="s">
        <v>123</v>
      </c>
      <c r="C71" t="s">
        <v>124</v>
      </c>
      <c r="D71" s="5">
        <v>13.2</v>
      </c>
      <c r="E71" s="5">
        <v>1.1000000000000001</v>
      </c>
      <c r="F71" s="6"/>
      <c r="G71" s="7">
        <f>D71*F71</f>
        <v>0</v>
      </c>
    </row>
    <row r="72" spans="1:7" x14ac:dyDescent="0.25">
      <c r="A72" s="3">
        <v>42386</v>
      </c>
      <c r="B72" s="4" t="s">
        <v>123</v>
      </c>
      <c r="C72" t="s">
        <v>125</v>
      </c>
      <c r="D72" s="5">
        <v>13.2</v>
      </c>
      <c r="E72" s="5">
        <v>1.1000000000000001</v>
      </c>
      <c r="F72" s="6"/>
      <c r="G72" s="7">
        <f>D72*F72</f>
        <v>0</v>
      </c>
    </row>
    <row r="73" spans="1:7" x14ac:dyDescent="0.25">
      <c r="A73" s="3">
        <v>79048</v>
      </c>
      <c r="B73" s="4" t="s">
        <v>126</v>
      </c>
      <c r="C73" t="s">
        <v>127</v>
      </c>
      <c r="D73" s="5">
        <v>14.4</v>
      </c>
      <c r="E73" s="5">
        <v>0.48</v>
      </c>
      <c r="F73" s="6"/>
      <c r="G73" s="7">
        <f>D73*F73</f>
        <v>0</v>
      </c>
    </row>
    <row r="74" spans="1:7" x14ac:dyDescent="0.25">
      <c r="A74" s="3">
        <v>74728</v>
      </c>
      <c r="B74" s="4" t="s">
        <v>62</v>
      </c>
      <c r="C74" t="s">
        <v>128</v>
      </c>
      <c r="D74" s="5">
        <v>35.4</v>
      </c>
      <c r="E74" s="5">
        <v>2.95</v>
      </c>
      <c r="F74" s="6"/>
      <c r="G74" s="7">
        <f>D74*F74</f>
        <v>0</v>
      </c>
    </row>
    <row r="75" spans="1:7" x14ac:dyDescent="0.25">
      <c r="A75" s="3"/>
      <c r="B75" s="4"/>
      <c r="D75" s="5"/>
      <c r="E75" s="5"/>
      <c r="F75" s="6"/>
      <c r="G75" s="7"/>
    </row>
    <row r="76" spans="1:7" x14ac:dyDescent="0.25">
      <c r="A76" s="3">
        <v>79781</v>
      </c>
      <c r="B76" s="4" t="s">
        <v>129</v>
      </c>
      <c r="C76" t="s">
        <v>130</v>
      </c>
      <c r="D76" s="5">
        <v>65.760000000000005</v>
      </c>
      <c r="E76" s="5">
        <v>1.37</v>
      </c>
      <c r="F76" s="6"/>
      <c r="G76" s="7">
        <f>D76*F76</f>
        <v>0</v>
      </c>
    </row>
    <row r="77" spans="1:7" x14ac:dyDescent="0.25">
      <c r="A77" s="3">
        <v>73320</v>
      </c>
      <c r="B77" s="4" t="s">
        <v>131</v>
      </c>
      <c r="C77" t="s">
        <v>132</v>
      </c>
      <c r="D77" s="5">
        <v>36.96</v>
      </c>
      <c r="E77" s="5">
        <v>1.54</v>
      </c>
      <c r="F77" s="6"/>
      <c r="G77" s="7">
        <f>D77*F77</f>
        <v>0</v>
      </c>
    </row>
    <row r="78" spans="1:7" x14ac:dyDescent="0.25">
      <c r="A78" s="3">
        <v>42500</v>
      </c>
      <c r="B78" s="4" t="s">
        <v>106</v>
      </c>
      <c r="C78" t="s">
        <v>133</v>
      </c>
      <c r="D78" s="5">
        <v>40.799999999999997</v>
      </c>
      <c r="E78" s="5">
        <v>1.7</v>
      </c>
      <c r="F78" s="6"/>
      <c r="G78" s="7">
        <f>D78*F78</f>
        <v>0</v>
      </c>
    </row>
    <row r="79" spans="1:7" x14ac:dyDescent="0.25">
      <c r="A79" s="3">
        <v>66265</v>
      </c>
      <c r="B79" s="4" t="s">
        <v>134</v>
      </c>
      <c r="C79" t="s">
        <v>135</v>
      </c>
      <c r="D79" s="5">
        <v>52.8</v>
      </c>
      <c r="E79" s="5">
        <v>2.2000000000000002</v>
      </c>
      <c r="F79" s="6"/>
      <c r="G79" s="7">
        <f>D79*F79</f>
        <v>0</v>
      </c>
    </row>
    <row r="80" spans="1:7" x14ac:dyDescent="0.25">
      <c r="A80" s="3"/>
      <c r="B80" s="4"/>
      <c r="D80" s="5"/>
      <c r="E80" s="5"/>
      <c r="F80" s="6"/>
      <c r="G80" s="7"/>
    </row>
    <row r="81" spans="1:7" x14ac:dyDescent="0.25">
      <c r="A81" s="3">
        <v>66372</v>
      </c>
      <c r="B81" s="4" t="s">
        <v>136</v>
      </c>
      <c r="C81" t="s">
        <v>137</v>
      </c>
      <c r="D81" s="5">
        <v>58.8</v>
      </c>
      <c r="E81" s="5">
        <v>4.9000000000000004</v>
      </c>
      <c r="F81" s="6"/>
      <c r="G81" s="7">
        <f>D81*F81</f>
        <v>0</v>
      </c>
    </row>
    <row r="82" spans="1:7" x14ac:dyDescent="0.25">
      <c r="A82" s="3">
        <v>66375</v>
      </c>
      <c r="B82" s="4" t="s">
        <v>136</v>
      </c>
      <c r="C82" t="s">
        <v>138</v>
      </c>
      <c r="D82" s="5">
        <v>58.8</v>
      </c>
      <c r="E82" s="5">
        <v>4.9000000000000004</v>
      </c>
      <c r="F82" s="6"/>
      <c r="G82" s="7">
        <f>D82*F82</f>
        <v>0</v>
      </c>
    </row>
    <row r="83" spans="1:7" x14ac:dyDescent="0.25">
      <c r="A83" s="3">
        <v>66373</v>
      </c>
      <c r="B83" s="4" t="s">
        <v>136</v>
      </c>
      <c r="C83" t="s">
        <v>139</v>
      </c>
      <c r="D83" s="5">
        <v>58.8</v>
      </c>
      <c r="E83" s="5">
        <v>4.9000000000000004</v>
      </c>
      <c r="F83" s="6"/>
      <c r="G83" s="7">
        <f>D83*F83</f>
        <v>0</v>
      </c>
    </row>
    <row r="84" spans="1:7" x14ac:dyDescent="0.25">
      <c r="A84" s="3">
        <v>66371</v>
      </c>
      <c r="B84" s="4" t="s">
        <v>140</v>
      </c>
      <c r="C84" t="s">
        <v>141</v>
      </c>
      <c r="D84" s="5">
        <v>51</v>
      </c>
      <c r="E84" s="5">
        <v>4.25</v>
      </c>
      <c r="F84" s="6"/>
      <c r="G84" s="7">
        <f>D84*F84</f>
        <v>0</v>
      </c>
    </row>
    <row r="85" spans="1:7" x14ac:dyDescent="0.25">
      <c r="A85" s="3"/>
      <c r="B85" s="4"/>
      <c r="D85" s="5"/>
      <c r="E85" s="5"/>
      <c r="F85" s="6"/>
      <c r="G85" s="7"/>
    </row>
    <row r="86" spans="1:7" x14ac:dyDescent="0.25">
      <c r="A86" s="3">
        <v>66370</v>
      </c>
      <c r="B86" s="4" t="s">
        <v>142</v>
      </c>
      <c r="C86" t="s">
        <v>143</v>
      </c>
      <c r="D86" s="5">
        <v>52.8</v>
      </c>
      <c r="E86" s="5">
        <v>2.2000000000000002</v>
      </c>
      <c r="F86" s="6"/>
      <c r="G86" s="7">
        <f>D86*F86</f>
        <v>0</v>
      </c>
    </row>
    <row r="87" spans="1:7" x14ac:dyDescent="0.25">
      <c r="A87" s="3">
        <v>5225</v>
      </c>
      <c r="B87" s="4" t="s">
        <v>144</v>
      </c>
      <c r="C87" t="s">
        <v>145</v>
      </c>
      <c r="D87" s="5">
        <v>76.8</v>
      </c>
      <c r="E87" s="5">
        <v>1.6</v>
      </c>
      <c r="F87" s="6"/>
      <c r="G87" s="7">
        <f>D87*F87</f>
        <v>0</v>
      </c>
    </row>
    <row r="88" spans="1:7" x14ac:dyDescent="0.25">
      <c r="A88" s="3">
        <v>66265</v>
      </c>
      <c r="B88" s="4" t="s">
        <v>146</v>
      </c>
      <c r="C88" t="s">
        <v>147</v>
      </c>
      <c r="D88" s="5">
        <v>52.8</v>
      </c>
      <c r="E88" s="5">
        <v>2.2000000000000002</v>
      </c>
      <c r="F88" s="6"/>
      <c r="G88" s="7">
        <f>D88*F88</f>
        <v>0</v>
      </c>
    </row>
    <row r="89" spans="1:7" x14ac:dyDescent="0.25">
      <c r="A89" s="3"/>
      <c r="B89" s="4"/>
      <c r="D89" s="5"/>
      <c r="E89" s="5"/>
      <c r="F89" s="6"/>
      <c r="G89" s="7"/>
    </row>
    <row r="90" spans="1:7" x14ac:dyDescent="0.25">
      <c r="A90" s="3">
        <v>73320</v>
      </c>
      <c r="B90" s="4" t="s">
        <v>140</v>
      </c>
      <c r="C90" t="s">
        <v>148</v>
      </c>
      <c r="D90" s="5">
        <v>40.799999999999997</v>
      </c>
      <c r="E90" s="5">
        <v>1.7</v>
      </c>
      <c r="F90" s="6"/>
      <c r="G90" s="7">
        <f>D93*F90</f>
        <v>0</v>
      </c>
    </row>
    <row r="91" spans="1:7" x14ac:dyDescent="0.25">
      <c r="A91" s="3">
        <v>79781</v>
      </c>
      <c r="B91" s="4" t="s">
        <v>140</v>
      </c>
      <c r="C91" t="s">
        <v>149</v>
      </c>
      <c r="D91" s="5">
        <v>36.96</v>
      </c>
      <c r="E91" s="5">
        <v>1.54</v>
      </c>
      <c r="F91" s="6"/>
      <c r="G91" s="7">
        <f>D94*F91</f>
        <v>0</v>
      </c>
    </row>
    <row r="92" spans="1:7" x14ac:dyDescent="0.25">
      <c r="A92" s="3">
        <v>74726</v>
      </c>
      <c r="B92" s="4" t="s">
        <v>140</v>
      </c>
      <c r="C92" t="s">
        <v>150</v>
      </c>
      <c r="D92" s="5">
        <v>65.760000000000005</v>
      </c>
      <c r="E92" s="5">
        <v>1.37</v>
      </c>
      <c r="F92" s="6"/>
      <c r="G92" s="7">
        <f>D95*F92</f>
        <v>0</v>
      </c>
    </row>
    <row r="93" spans="1:7" x14ac:dyDescent="0.25">
      <c r="A93" s="3">
        <v>74726</v>
      </c>
      <c r="B93" s="4" t="s">
        <v>151</v>
      </c>
      <c r="C93" t="s">
        <v>152</v>
      </c>
      <c r="D93" s="5">
        <v>58.2</v>
      </c>
      <c r="E93" s="5">
        <v>4.8499999999999996</v>
      </c>
      <c r="F93" s="6"/>
      <c r="G93" s="7">
        <f>D96*F93</f>
        <v>0</v>
      </c>
    </row>
    <row r="94" spans="1:7" x14ac:dyDescent="0.25">
      <c r="A94" s="3"/>
      <c r="B94" s="4"/>
      <c r="D94" s="5"/>
      <c r="E94" s="5"/>
      <c r="F94" s="6"/>
      <c r="G94" s="7"/>
    </row>
    <row r="95" spans="1:7" x14ac:dyDescent="0.25">
      <c r="A95" s="3">
        <v>5226</v>
      </c>
      <c r="B95" s="4" t="s">
        <v>153</v>
      </c>
      <c r="C95" t="s">
        <v>154</v>
      </c>
      <c r="D95" s="5">
        <v>48</v>
      </c>
      <c r="E95" s="5">
        <v>2</v>
      </c>
      <c r="F95" s="6"/>
      <c r="G95" s="7">
        <f>D95*F95</f>
        <v>0</v>
      </c>
    </row>
    <row r="96" spans="1:7" x14ac:dyDescent="0.25">
      <c r="A96" s="3">
        <v>5226</v>
      </c>
      <c r="B96" s="4" t="s">
        <v>153</v>
      </c>
      <c r="C96" t="s">
        <v>155</v>
      </c>
      <c r="D96" s="5">
        <v>48</v>
      </c>
      <c r="E96" s="5">
        <v>2</v>
      </c>
      <c r="F96" s="6"/>
      <c r="G96" s="7">
        <f>D96*F96</f>
        <v>0</v>
      </c>
    </row>
    <row r="97" spans="1:7" x14ac:dyDescent="0.25">
      <c r="A97" s="3">
        <v>5226</v>
      </c>
      <c r="B97" s="4" t="s">
        <v>153</v>
      </c>
      <c r="C97" t="s">
        <v>156</v>
      </c>
      <c r="D97" s="5">
        <v>64.8</v>
      </c>
      <c r="E97" s="5">
        <v>1.35</v>
      </c>
      <c r="F97" s="6"/>
      <c r="G97" s="7">
        <f>D97*F97</f>
        <v>0</v>
      </c>
    </row>
    <row r="98" spans="1:7" x14ac:dyDescent="0.25">
      <c r="A98" s="3">
        <v>5226</v>
      </c>
      <c r="B98" s="4" t="s">
        <v>153</v>
      </c>
      <c r="C98" t="s">
        <v>157</v>
      </c>
      <c r="D98" s="5">
        <v>64.8</v>
      </c>
      <c r="E98" s="5">
        <v>1.35</v>
      </c>
      <c r="F98" s="6"/>
      <c r="G98" s="7">
        <f>D98*F98</f>
        <v>0</v>
      </c>
    </row>
    <row r="99" spans="1:7" x14ac:dyDescent="0.25">
      <c r="A99" s="3"/>
      <c r="B99" s="4"/>
      <c r="D99" s="5"/>
      <c r="E99" s="5"/>
      <c r="F99" s="6"/>
      <c r="G99" s="7"/>
    </row>
    <row r="100" spans="1:7" x14ac:dyDescent="0.25">
      <c r="A100" s="3">
        <v>79005</v>
      </c>
      <c r="B100" s="4" t="s">
        <v>158</v>
      </c>
      <c r="C100" t="s">
        <v>159</v>
      </c>
      <c r="D100" s="5">
        <v>20.16</v>
      </c>
      <c r="E100" s="5">
        <v>0.84</v>
      </c>
      <c r="F100" s="6"/>
      <c r="G100" s="7">
        <f>D100*F100</f>
        <v>0</v>
      </c>
    </row>
    <row r="101" spans="1:7" x14ac:dyDescent="0.25">
      <c r="A101" s="3">
        <v>79000</v>
      </c>
      <c r="B101" s="4" t="s">
        <v>158</v>
      </c>
      <c r="C101" t="s">
        <v>160</v>
      </c>
      <c r="D101" s="5">
        <v>20.16</v>
      </c>
      <c r="E101" s="5">
        <v>0.84</v>
      </c>
      <c r="F101" s="6"/>
      <c r="G101" s="7">
        <f>D101*F101</f>
        <v>0</v>
      </c>
    </row>
    <row r="102" spans="1:7" x14ac:dyDescent="0.25">
      <c r="A102" s="3">
        <v>79002</v>
      </c>
      <c r="B102" s="4" t="s">
        <v>158</v>
      </c>
      <c r="C102" t="s">
        <v>161</v>
      </c>
      <c r="D102" s="5">
        <v>20.16</v>
      </c>
      <c r="E102" s="5">
        <v>0.84</v>
      </c>
      <c r="F102" s="6"/>
      <c r="G102" s="7">
        <f>D102*F102</f>
        <v>0</v>
      </c>
    </row>
    <row r="103" spans="1:7" x14ac:dyDescent="0.25">
      <c r="A103" s="3">
        <v>79001</v>
      </c>
      <c r="B103" s="4" t="s">
        <v>158</v>
      </c>
      <c r="C103" t="s">
        <v>162</v>
      </c>
      <c r="D103" s="5">
        <v>20.16</v>
      </c>
      <c r="E103" s="5">
        <v>0.84</v>
      </c>
      <c r="F103" s="6"/>
      <c r="G103" s="7">
        <f>D103*F103</f>
        <v>0</v>
      </c>
    </row>
    <row r="104" spans="1:7" x14ac:dyDescent="0.25">
      <c r="A104" s="3">
        <v>79006</v>
      </c>
      <c r="B104" s="4" t="s">
        <v>158</v>
      </c>
      <c r="C104" t="s">
        <v>163</v>
      </c>
      <c r="D104" s="5">
        <v>20.16</v>
      </c>
      <c r="E104" s="5">
        <v>0.84</v>
      </c>
      <c r="F104" s="6"/>
      <c r="G104" s="7">
        <f>D104*F104</f>
        <v>0</v>
      </c>
    </row>
    <row r="105" spans="1:7" x14ac:dyDescent="0.25">
      <c r="A105" s="3"/>
      <c r="B105" s="4"/>
      <c r="D105" s="3"/>
      <c r="E105" s="3"/>
      <c r="F105" s="6"/>
      <c r="G105" s="8"/>
    </row>
    <row r="106" spans="1:7" x14ac:dyDescent="0.25">
      <c r="A106" s="3"/>
      <c r="B106" s="4"/>
      <c r="D106" s="3"/>
      <c r="E106" s="3"/>
      <c r="F106" s="6"/>
      <c r="G106" s="8"/>
    </row>
    <row r="107" spans="1:7" ht="15.75" thickBot="1" x14ac:dyDescent="0.3">
      <c r="A107" s="3"/>
      <c r="B107" s="4"/>
      <c r="D107" s="3"/>
      <c r="E107" s="3"/>
      <c r="F107" s="6"/>
      <c r="G107" s="10">
        <f>SUM(G2:G104)</f>
        <v>0</v>
      </c>
    </row>
    <row r="108" spans="1:7" ht="15.75" thickTop="1" x14ac:dyDescent="0.25">
      <c r="A108" s="3"/>
      <c r="B108" s="4"/>
      <c r="C108" s="11" t="s">
        <v>164</v>
      </c>
      <c r="E108" s="3"/>
      <c r="G108" s="8">
        <f>G109-G107</f>
        <v>0</v>
      </c>
    </row>
    <row r="109" spans="1:7" ht="21" x14ac:dyDescent="0.35">
      <c r="A109" s="3"/>
      <c r="B109" s="4"/>
      <c r="C109" s="9" t="s">
        <v>41</v>
      </c>
      <c r="D109" s="3"/>
      <c r="E109" s="3"/>
      <c r="G109" s="12">
        <f>G107*1.2</f>
        <v>0</v>
      </c>
    </row>
    <row r="111" spans="1:7" x14ac:dyDescent="0.25">
      <c r="G111">
        <f>SUBTOTAL(9,G3:G84)</f>
        <v>0</v>
      </c>
    </row>
  </sheetData>
  <autoFilter ref="F1:F109" xr:uid="{00000000-0009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8"/>
  <sheetViews>
    <sheetView workbookViewId="0"/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5" x14ac:dyDescent="0.25">
      <c r="A3">
        <v>1</v>
      </c>
      <c r="B3">
        <v>2</v>
      </c>
      <c r="C3">
        <v>3</v>
      </c>
      <c r="F3">
        <v>4</v>
      </c>
      <c r="G3">
        <v>5</v>
      </c>
      <c r="V3">
        <v>6</v>
      </c>
    </row>
    <row r="4" spans="1:35" x14ac:dyDescent="0.25">
      <c r="A4">
        <v>100</v>
      </c>
    </row>
    <row r="5" spans="1:35" x14ac:dyDescent="0.25">
      <c r="A5">
        <v>20</v>
      </c>
    </row>
    <row r="6" spans="1:35" x14ac:dyDescent="0.25">
      <c r="A6">
        <v>1</v>
      </c>
    </row>
    <row r="7" spans="1:35" x14ac:dyDescent="0.25">
      <c r="A7">
        <v>0</v>
      </c>
    </row>
    <row r="8" spans="1:35" x14ac:dyDescent="0.25">
      <c r="A8">
        <v>0</v>
      </c>
    </row>
    <row r="9" spans="1:35" x14ac:dyDescent="0.25">
      <c r="A9">
        <v>0</v>
      </c>
    </row>
    <row r="10" spans="1:35" x14ac:dyDescent="0.25">
      <c r="A10">
        <v>0</v>
      </c>
    </row>
    <row r="11" spans="1:35" x14ac:dyDescent="0.25">
      <c r="A11">
        <v>1</v>
      </c>
    </row>
    <row r="12" spans="1:35" x14ac:dyDescent="0.25">
      <c r="A12">
        <v>0</v>
      </c>
    </row>
    <row r="13" spans="1:35" x14ac:dyDescent="0.25">
      <c r="A13">
        <v>0</v>
      </c>
    </row>
    <row r="14" spans="1:35" x14ac:dyDescent="0.25">
      <c r="A14">
        <v>30</v>
      </c>
    </row>
    <row r="15" spans="1:35" x14ac:dyDescent="0.25">
      <c r="A15">
        <v>0</v>
      </c>
    </row>
    <row r="16" spans="1:35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Jelly Belly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Thiru Ganesh</cp:lastModifiedBy>
  <cp:lastPrinted>2019-01-29T12:04:38Z</cp:lastPrinted>
  <dcterms:created xsi:type="dcterms:W3CDTF">2019-01-28T14:51:32Z</dcterms:created>
  <dcterms:modified xsi:type="dcterms:W3CDTF">2019-05-05T13:47:44Z</dcterms:modified>
</cp:coreProperties>
</file>