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Estimate!$C$10:$E$17</definedName>
    <definedName name="_xlnm.Print_Area" localSheetId="1">Estimate!$B$1:$I$65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I59" i="2" s="1"/>
  <c r="I58" i="2"/>
  <c r="I45" i="2"/>
  <c r="I52" i="2" s="1"/>
  <c r="I40" i="2"/>
  <c r="I36" i="2"/>
  <c r="F20" i="2"/>
  <c r="I20" i="2" s="1"/>
  <c r="I60" i="2" l="1"/>
  <c r="I37" i="2"/>
  <c r="I43" i="2" s="1"/>
  <c r="F10" i="2"/>
  <c r="I10" i="2" s="1"/>
  <c r="F11" i="2"/>
  <c r="I11" i="2" s="1"/>
  <c r="F9" i="2"/>
  <c r="I9" i="2" s="1"/>
  <c r="F27" i="2"/>
  <c r="I27" i="2" s="1"/>
  <c r="F30" i="2"/>
  <c r="I30" i="2" s="1"/>
  <c r="F31" i="2"/>
  <c r="I31" i="2" s="1"/>
  <c r="F18" i="2"/>
  <c r="I18" i="2" s="1"/>
  <c r="F21" i="2"/>
  <c r="I21" i="2" s="1"/>
  <c r="I17" i="2"/>
  <c r="I34" i="2" l="1"/>
  <c r="I14" i="2"/>
  <c r="I25" i="2"/>
  <c r="I62" i="2" l="1"/>
  <c r="I64" i="2" s="1"/>
</calcChain>
</file>

<file path=xl/sharedStrings.xml><?xml version="1.0" encoding="utf-8"?>
<sst xmlns="http://schemas.openxmlformats.org/spreadsheetml/2006/main" count="73" uniqueCount="71">
  <si>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</si>
  <si>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</si>
  <si>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</si>
  <si>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</si>
  <si>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</si>
  <si>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</si>
  <si>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</si>
  <si>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</si>
  <si>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</si>
  <si>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</si>
  <si>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</si>
  <si>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ROOM NO:-1 [TEMPLE ROOM]</t>
  </si>
  <si>
    <t>Maliya 142"x25"</t>
  </si>
  <si>
    <t>Kapat with 4 drawer-142"x81.5"</t>
  </si>
  <si>
    <t>ROOM NO:-2</t>
  </si>
  <si>
    <t>Bed -6.5'x6'</t>
  </si>
  <si>
    <t>Bed said box-1nung</t>
  </si>
  <si>
    <t>Mattress -5"x6'x6.5'</t>
  </si>
  <si>
    <t>Bathroom box-36"x26"</t>
  </si>
  <si>
    <t>Mosquto net-34"x22"</t>
  </si>
  <si>
    <t>ROOM NO:-3</t>
  </si>
  <si>
    <t>Bathroom box-23"x24"</t>
  </si>
  <si>
    <t>Common Bathroom box-30"x24"</t>
  </si>
  <si>
    <t>Temple point-2nung</t>
  </si>
  <si>
    <t>Dining chair polish-6nung</t>
  </si>
  <si>
    <t>M</t>
  </si>
  <si>
    <t xml:space="preserve">With Material Estimate
</t>
  </si>
  <si>
    <t>SIDE Location:-G-804 Olive greens gota</t>
  </si>
  <si>
    <t>Bed back gadi-48"x78"</t>
  </si>
  <si>
    <t>Kapat -19"x106"</t>
  </si>
  <si>
    <t>Kapat with 2drawer-42.5"x79"</t>
  </si>
  <si>
    <t xml:space="preserve">drassing shifting </t>
  </si>
  <si>
    <t>bathroom box mirror</t>
  </si>
  <si>
    <t>Temple -24"x63"</t>
  </si>
  <si>
    <t xml:space="preserve"> </t>
  </si>
  <si>
    <t>Electric work</t>
  </si>
  <si>
    <t>Temple room board shifting-5nung</t>
  </si>
  <si>
    <t>Templ light  -1nung</t>
  </si>
  <si>
    <t>temple profile light-1nung</t>
  </si>
  <si>
    <t>light shifting-4nung</t>
  </si>
  <si>
    <t>fan fastner-1nung</t>
  </si>
  <si>
    <t>fan khol fiting</t>
  </si>
  <si>
    <t>B.</t>
  </si>
  <si>
    <t>Bed polish-2nung</t>
  </si>
  <si>
    <t>C.</t>
  </si>
  <si>
    <t>A.</t>
  </si>
  <si>
    <t>PAINTING &amp; POLISH  Work</t>
  </si>
  <si>
    <t>Dining stand polish-4'x3'-1nung</t>
  </si>
  <si>
    <t>Shoes box inside polish-3'x6'</t>
  </si>
  <si>
    <t>furniture patti polish-</t>
  </si>
  <si>
    <t>maliya framing colour</t>
  </si>
  <si>
    <t>temple room wall paint</t>
  </si>
  <si>
    <t>common bathroom mirror</t>
  </si>
  <si>
    <t>drassing mirror</t>
  </si>
  <si>
    <t>bed cuting</t>
  </si>
  <si>
    <t>main door mosquto nat-17"x63"</t>
  </si>
  <si>
    <t xml:space="preserve">parda fiting - </t>
  </si>
  <si>
    <t>huk fiting-12nung</t>
  </si>
  <si>
    <t>self -4nung</t>
  </si>
  <si>
    <t>kitchan box-20"x19"</t>
  </si>
  <si>
    <t>bed hydraulic</t>
  </si>
  <si>
    <t>Received payment Rs.</t>
  </si>
  <si>
    <t>Estimate No:-02</t>
  </si>
  <si>
    <t>Date:-29-05-2024</t>
  </si>
  <si>
    <t>A1.</t>
  </si>
  <si>
    <t>FURNITURE WORK</t>
  </si>
  <si>
    <t>A2.</t>
  </si>
  <si>
    <t>A3</t>
  </si>
  <si>
    <t>***</t>
  </si>
  <si>
    <t>2nd Estimate Total Amount</t>
  </si>
  <si>
    <t>Pending payment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</si>
</sst>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ont="1" applyFill="1" applyBorder="1" applyAlignment="1">
      <alignment wrapText="1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13" fillId="0" borderId="23" xfId="0" applyFont="1" applyFill="1" applyBorder="1" applyAlignment="1">
      <alignment vertical="top"/>
    </xf>
    <xf numFmtId="164" fontId="13" fillId="0" borderId="23" xfId="0" applyNumberFormat="1" applyFont="1" applyFill="1" applyBorder="1" applyAlignment="1">
      <alignment vertical="top"/>
    </xf>
    <xf numFmtId="0" fontId="0" fillId="0" borderId="22" xfId="0" applyFont="1" applyFill="1" applyBorder="1"/>
    <xf numFmtId="1" fontId="0" fillId="0" borderId="22" xfId="0" applyNumberFormat="1" applyFont="1" applyFill="1" applyBorder="1"/>
    <xf numFmtId="164" fontId="13" fillId="0" borderId="22" xfId="0" applyNumberFormat="1" applyFont="1" applyFill="1" applyBorder="1" applyAlignment="1">
      <alignment vertical="top"/>
    </xf>
    <xf numFmtId="0" fontId="0" fillId="0" borderId="23" xfId="0" applyFont="1" applyFill="1" applyBorder="1"/>
    <xf numFmtId="0" fontId="0" fillId="0" borderId="23" xfId="0" applyFont="1" applyFill="1" applyBorder="1" applyAlignment="1"/>
    <xf numFmtId="2" fontId="0" fillId="0" borderId="22" xfId="0" applyNumberFormat="1" applyFont="1" applyFill="1" applyBorder="1"/>
    <xf numFmtId="164" fontId="0" fillId="0" borderId="22" xfId="0" applyNumberFormat="1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/>
    <xf numFmtId="0" fontId="0" fillId="0" borderId="29" xfId="0" applyFont="1" applyFill="1" applyBorder="1" applyAlignment="1">
      <alignment horizontal="right" vertical="top"/>
    </xf>
    <xf numFmtId="164" fontId="13" fillId="0" borderId="30" xfId="0" applyNumberFormat="1" applyFont="1" applyFill="1" applyBorder="1" applyAlignment="1">
      <alignment vertical="top"/>
    </xf>
    <xf numFmtId="0" fontId="0" fillId="0" borderId="29" xfId="0" applyFont="1" applyFill="1" applyBorder="1" applyAlignment="1">
      <alignment horizontal="right"/>
    </xf>
    <xf numFmtId="164" fontId="13" fillId="0" borderId="31" xfId="0" applyNumberFormat="1" applyFont="1" applyFill="1" applyBorder="1" applyAlignment="1">
      <alignment vertical="top"/>
    </xf>
    <xf numFmtId="164" fontId="11" fillId="0" borderId="32" xfId="0" applyNumberFormat="1" applyFont="1" applyFill="1" applyBorder="1" applyAlignment="1">
      <alignment vertical="top"/>
    </xf>
    <xf numFmtId="0" fontId="0" fillId="0" borderId="29" xfId="0" applyFont="1" applyFill="1" applyBorder="1"/>
    <xf numFmtId="164" fontId="0" fillId="0" borderId="31" xfId="0" applyNumberFormat="1" applyFont="1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0" borderId="1" xfId="0" applyFont="1" applyFill="1" applyBorder="1"/>
    <xf numFmtId="164" fontId="2" fillId="0" borderId="31" xfId="0" applyNumberFormat="1" applyFont="1" applyFill="1" applyBorder="1"/>
    <xf numFmtId="0" fontId="2" fillId="0" borderId="1" xfId="0" applyFont="1" applyFill="1" applyBorder="1" applyAlignment="1"/>
    <xf numFmtId="0" fontId="2" fillId="0" borderId="29" xfId="0" applyFont="1" applyFill="1" applyBorder="1"/>
    <xf numFmtId="0" fontId="2" fillId="0" borderId="4" xfId="0" applyFont="1" applyFill="1" applyBorder="1" applyAlignment="1">
      <alignment horizontal="center" vertical="top"/>
    </xf>
    <xf numFmtId="164" fontId="13" fillId="0" borderId="32" xfId="0" applyNumberFormat="1" applyFont="1" applyFill="1" applyBorder="1" applyAlignment="1">
      <alignment vertical="top"/>
    </xf>
    <xf numFmtId="164" fontId="11" fillId="0" borderId="31" xfId="0" applyNumberFormat="1" applyFont="1" applyFill="1" applyBorder="1" applyAlignment="1">
      <alignment vertical="top"/>
    </xf>
    <xf numFmtId="0" fontId="0" fillId="0" borderId="1" xfId="0" applyBorder="1"/>
    <xf numFmtId="0" fontId="0" fillId="0" borderId="22" xfId="0" applyBorder="1"/>
    <xf numFmtId="0" fontId="0" fillId="0" borderId="29" xfId="0" applyBorder="1"/>
    <xf numFmtId="164" fontId="2" fillId="0" borderId="31" xfId="0" applyNumberFormat="1" applyFont="1" applyBorder="1"/>
    <xf numFmtId="164" fontId="0" fillId="0" borderId="31" xfId="0" applyNumberFormat="1" applyFont="1" applyBorder="1"/>
    <xf numFmtId="0" fontId="0" fillId="0" borderId="36" xfId="0" applyBorder="1"/>
    <xf numFmtId="164" fontId="2" fillId="0" borderId="32" xfId="0" applyNumberFormat="1" applyFont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right" vertical="top"/>
    </xf>
    <xf numFmtId="0" fontId="2" fillId="0" borderId="28" xfId="0" applyFont="1" applyFill="1" applyBorder="1"/>
    <xf numFmtId="0" fontId="11" fillId="0" borderId="34" xfId="0" applyFont="1" applyFill="1" applyBorder="1" applyAlignment="1">
      <alignment horizontal="center"/>
    </xf>
    <xf numFmtId="164" fontId="11" fillId="0" borderId="35" xfId="0" applyNumberFormat="1" applyFont="1" applyFill="1" applyBorder="1"/>
    <xf numFmtId="0" fontId="2" fillId="0" borderId="27" xfId="0" applyFont="1" applyFill="1" applyBorder="1"/>
    <xf numFmtId="0" fontId="2" fillId="0" borderId="36" xfId="0" applyFont="1" applyFill="1" applyBorder="1"/>
    <xf numFmtId="164" fontId="2" fillId="0" borderId="22" xfId="0" applyNumberFormat="1" applyFont="1" applyFill="1" applyBorder="1" applyAlignment="1">
      <alignment horizontal="center"/>
    </xf>
    <xf numFmtId="164" fontId="2" fillId="0" borderId="32" xfId="0" applyNumberFormat="1" applyFont="1" applyFill="1" applyBorder="1"/>
    <xf numFmtId="0" fontId="2" fillId="5" borderId="24" xfId="0" applyFont="1" applyFill="1" applyBorder="1"/>
    <xf numFmtId="0" fontId="2" fillId="5" borderId="25" xfId="0" applyFont="1" applyFill="1" applyBorder="1" applyAlignment="1">
      <alignment horizontal="center"/>
    </xf>
    <xf numFmtId="164" fontId="2" fillId="5" borderId="26" xfId="0" applyNumberFormat="1" applyFont="1" applyFill="1" applyBorder="1"/>
    <xf numFmtId="0" fontId="0" fillId="0" borderId="0" xfId="0" applyFill="1" applyBorder="1" applyAlignment="1"/>
    <xf numFmtId="0" fontId="2" fillId="0" borderId="31" xfId="0" applyFont="1" applyFill="1" applyBorder="1" applyAlignment="1">
      <alignment vertical="top"/>
    </xf>
    <xf numFmtId="0" fontId="2" fillId="0" borderId="3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zoomScale="140" zoomScaleNormal="140" workbookViewId="0">
      <selection activeCell="L2" sqref="L2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76" t="s">
        <v>10</v>
      </c>
      <c r="C1" s="77"/>
      <c r="D1" s="77"/>
      <c r="E1" s="77"/>
      <c r="F1" s="77"/>
      <c r="G1" s="77"/>
      <c r="H1" s="77"/>
      <c r="I1" s="78"/>
    </row>
    <row r="2" spans="1:13" ht="59.25" customHeight="1" thickBot="1" x14ac:dyDescent="0.3">
      <c r="B2" s="79" t="s">
        <v>9</v>
      </c>
      <c r="C2" s="80"/>
      <c r="D2" s="80"/>
      <c r="E2" s="45"/>
      <c r="F2" s="45"/>
      <c r="G2" s="45"/>
      <c r="H2" s="45"/>
      <c r="I2" s="44"/>
    </row>
    <row r="3" spans="1:13" ht="19.5" thickBot="1" x14ac:dyDescent="0.35">
      <c r="B3" s="81" t="s">
        <v>26</v>
      </c>
      <c r="C3" s="82"/>
      <c r="D3" s="82"/>
      <c r="E3" s="82"/>
      <c r="F3" s="82"/>
      <c r="G3" s="82"/>
      <c r="H3" s="83"/>
      <c r="I3" s="84"/>
      <c r="J3" s="122"/>
      <c r="K3" s="122"/>
      <c r="L3" s="1"/>
    </row>
    <row r="4" spans="1:13" ht="15.75" thickBot="1" x14ac:dyDescent="0.3">
      <c r="B4" s="89" t="s">
        <v>8</v>
      </c>
      <c r="C4" s="90"/>
      <c r="D4" s="43"/>
      <c r="E4" s="43"/>
      <c r="F4" s="43"/>
      <c r="G4" s="43"/>
      <c r="H4" s="85" t="s">
        <v>62</v>
      </c>
      <c r="I4" s="86"/>
      <c r="J4" s="1"/>
      <c r="K4" s="1"/>
      <c r="L4" s="1"/>
    </row>
    <row r="5" spans="1:13" ht="30.75" customHeight="1" thickBot="1" x14ac:dyDescent="0.3">
      <c r="B5" s="91" t="s">
        <v>27</v>
      </c>
      <c r="C5" s="92"/>
      <c r="D5" s="43"/>
      <c r="E5" s="43"/>
      <c r="F5" s="43"/>
      <c r="G5" s="43"/>
      <c r="H5" s="87" t="s">
        <v>63</v>
      </c>
      <c r="I5" s="88"/>
      <c r="J5" s="1"/>
      <c r="K5" s="1"/>
      <c r="L5" s="1"/>
    </row>
    <row r="6" spans="1:13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122"/>
      <c r="K6" s="122"/>
      <c r="L6" s="14"/>
    </row>
    <row r="7" spans="1:13" s="37" customFormat="1" x14ac:dyDescent="0.25">
      <c r="A7" s="14"/>
      <c r="B7" s="109" t="s">
        <v>45</v>
      </c>
      <c r="C7" s="108" t="s">
        <v>65</v>
      </c>
      <c r="D7" s="97"/>
      <c r="E7" s="74"/>
      <c r="F7" s="74"/>
      <c r="G7" s="74"/>
      <c r="H7" s="74"/>
      <c r="I7" s="75"/>
      <c r="J7" s="14"/>
      <c r="K7" s="14"/>
      <c r="L7" s="14"/>
    </row>
    <row r="8" spans="1:13" s="37" customFormat="1" x14ac:dyDescent="0.25">
      <c r="A8" s="14"/>
      <c r="B8" s="110" t="s">
        <v>64</v>
      </c>
      <c r="C8" s="107" t="s">
        <v>11</v>
      </c>
      <c r="D8" s="107"/>
      <c r="E8" s="107"/>
      <c r="F8" s="107"/>
      <c r="G8" s="107"/>
      <c r="H8" s="107"/>
      <c r="I8" s="123"/>
      <c r="J8" s="14"/>
      <c r="K8" s="14"/>
      <c r="L8" s="14"/>
    </row>
    <row r="9" spans="1:13" ht="15.75" x14ac:dyDescent="0.25">
      <c r="A9" s="14"/>
      <c r="B9" s="67">
        <v>1</v>
      </c>
      <c r="C9" s="56" t="s">
        <v>13</v>
      </c>
      <c r="D9" s="56">
        <v>142</v>
      </c>
      <c r="E9" s="57">
        <v>81.5</v>
      </c>
      <c r="F9" s="57">
        <f>E9*D9/144</f>
        <v>80.368055555555557</v>
      </c>
      <c r="G9" s="56">
        <v>1350</v>
      </c>
      <c r="H9" s="56">
        <v>1</v>
      </c>
      <c r="I9" s="68">
        <f>G9*F9*H9</f>
        <v>108496.875</v>
      </c>
      <c r="J9" s="1"/>
      <c r="K9" s="1"/>
      <c r="L9" s="1"/>
    </row>
    <row r="10" spans="1:13" ht="15.75" x14ac:dyDescent="0.25">
      <c r="A10" s="14"/>
      <c r="B10" s="69">
        <v>2</v>
      </c>
      <c r="C10" s="35" t="s">
        <v>12</v>
      </c>
      <c r="D10" s="35">
        <v>142</v>
      </c>
      <c r="E10" s="48">
        <v>25</v>
      </c>
      <c r="F10" s="47">
        <f>E10*D10/144</f>
        <v>24.652777777777779</v>
      </c>
      <c r="G10" s="35">
        <v>680</v>
      </c>
      <c r="H10" s="35">
        <v>1</v>
      </c>
      <c r="I10" s="70">
        <f t="shared" ref="I10:I11" si="0">G10*F10*H10</f>
        <v>16763.888888888891</v>
      </c>
      <c r="J10" s="32"/>
      <c r="K10" s="14"/>
      <c r="L10" s="14"/>
      <c r="M10" s="31"/>
    </row>
    <row r="11" spans="1:13" ht="15.75" x14ac:dyDescent="0.25">
      <c r="A11" s="14"/>
      <c r="B11" s="67">
        <v>3</v>
      </c>
      <c r="C11" s="35" t="s">
        <v>33</v>
      </c>
      <c r="D11" s="35">
        <v>24</v>
      </c>
      <c r="E11" s="48">
        <v>63</v>
      </c>
      <c r="F11" s="47">
        <f t="shared" ref="F11" si="1">E11*D11/144</f>
        <v>10.5</v>
      </c>
      <c r="G11" s="35">
        <v>1350</v>
      </c>
      <c r="H11" s="35">
        <v>1</v>
      </c>
      <c r="I11" s="70">
        <f t="shared" si="0"/>
        <v>14175</v>
      </c>
      <c r="J11" s="14"/>
      <c r="K11" s="14"/>
      <c r="L11" s="14"/>
      <c r="M11" s="31"/>
    </row>
    <row r="12" spans="1:13" ht="15.75" x14ac:dyDescent="0.25">
      <c r="A12" s="14"/>
      <c r="B12" s="69">
        <v>4</v>
      </c>
      <c r="C12" s="58" t="s">
        <v>54</v>
      </c>
      <c r="D12" s="58"/>
      <c r="E12" s="59"/>
      <c r="F12" s="60"/>
      <c r="G12" s="58"/>
      <c r="H12" s="58"/>
      <c r="I12" s="98">
        <v>700</v>
      </c>
      <c r="J12" s="14"/>
      <c r="K12" s="14"/>
      <c r="L12" s="14"/>
      <c r="M12" s="31"/>
    </row>
    <row r="13" spans="1:13" ht="15.75" x14ac:dyDescent="0.25">
      <c r="A13" s="14"/>
      <c r="B13" s="67">
        <v>5</v>
      </c>
      <c r="C13" s="58" t="s">
        <v>60</v>
      </c>
      <c r="D13" s="58"/>
      <c r="E13" s="59"/>
      <c r="F13" s="60"/>
      <c r="G13" s="58"/>
      <c r="H13" s="58"/>
      <c r="I13" s="98">
        <v>9000</v>
      </c>
      <c r="J13" s="14"/>
      <c r="K13" s="14"/>
      <c r="L13" s="14"/>
      <c r="M13" s="31"/>
    </row>
    <row r="14" spans="1:13" ht="15.75" x14ac:dyDescent="0.25">
      <c r="A14" s="14"/>
      <c r="B14" s="69"/>
      <c r="C14" s="58"/>
      <c r="D14" s="58"/>
      <c r="E14" s="59"/>
      <c r="F14" s="60"/>
      <c r="G14" s="58"/>
      <c r="H14" s="58"/>
      <c r="I14" s="71">
        <f>SUM(I9:I13)</f>
        <v>149135.76388888888</v>
      </c>
      <c r="J14" s="14"/>
      <c r="K14" s="14"/>
      <c r="L14" s="14"/>
      <c r="M14" s="31"/>
    </row>
    <row r="15" spans="1:13" s="28" customFormat="1" ht="15.75" customHeight="1" x14ac:dyDescent="0.25">
      <c r="A15" s="29"/>
      <c r="B15" s="111" t="s">
        <v>66</v>
      </c>
      <c r="C15" s="95" t="s">
        <v>14</v>
      </c>
      <c r="D15" s="95"/>
      <c r="E15" s="95"/>
      <c r="F15" s="95"/>
      <c r="G15" s="95"/>
      <c r="H15" s="95"/>
      <c r="I15" s="124"/>
      <c r="J15" s="29"/>
      <c r="K15" s="14"/>
      <c r="L15" s="29"/>
    </row>
    <row r="16" spans="1:13" ht="15.75" x14ac:dyDescent="0.25">
      <c r="A16" s="14"/>
      <c r="B16" s="69">
        <v>6</v>
      </c>
      <c r="C16" s="61" t="s">
        <v>15</v>
      </c>
      <c r="D16" s="61"/>
      <c r="E16" s="61"/>
      <c r="F16" s="57"/>
      <c r="G16" s="62"/>
      <c r="H16" s="62"/>
      <c r="I16" s="68">
        <v>26000</v>
      </c>
      <c r="J16" s="14"/>
      <c r="K16" s="14"/>
      <c r="L16" s="14"/>
      <c r="M16" s="31"/>
    </row>
    <row r="17" spans="1:13" ht="15.75" x14ac:dyDescent="0.25">
      <c r="A17" s="14"/>
      <c r="B17" s="67">
        <v>7</v>
      </c>
      <c r="C17" s="35" t="s">
        <v>16</v>
      </c>
      <c r="D17" s="35"/>
      <c r="E17" s="35"/>
      <c r="F17" s="47"/>
      <c r="G17" s="35">
        <v>6500</v>
      </c>
      <c r="H17" s="35">
        <v>1</v>
      </c>
      <c r="I17" s="70">
        <f>G17*H17</f>
        <v>6500</v>
      </c>
      <c r="J17" s="14"/>
      <c r="K17" s="14"/>
      <c r="L17" s="14"/>
      <c r="M17" s="31"/>
    </row>
    <row r="18" spans="1:13" s="28" customFormat="1" ht="15.75" x14ac:dyDescent="0.25">
      <c r="A18" s="29"/>
      <c r="B18" s="69">
        <v>8</v>
      </c>
      <c r="C18" s="35" t="s">
        <v>28</v>
      </c>
      <c r="D18" s="35">
        <v>48</v>
      </c>
      <c r="E18" s="35">
        <v>96</v>
      </c>
      <c r="F18" s="47">
        <f>E18*D18/144</f>
        <v>32</v>
      </c>
      <c r="G18" s="35">
        <v>550</v>
      </c>
      <c r="H18" s="35">
        <v>1</v>
      </c>
      <c r="I18" s="70">
        <f>F18*G18*H18</f>
        <v>17600</v>
      </c>
      <c r="J18" s="29"/>
      <c r="K18" s="14"/>
      <c r="L18" s="29"/>
    </row>
    <row r="19" spans="1:13" ht="15.75" x14ac:dyDescent="0.25">
      <c r="A19" s="14"/>
      <c r="B19" s="67">
        <v>9</v>
      </c>
      <c r="C19" s="35" t="s">
        <v>17</v>
      </c>
      <c r="D19" s="35"/>
      <c r="E19" s="35"/>
      <c r="F19" s="33"/>
      <c r="G19" s="35"/>
      <c r="H19" s="35">
        <v>1</v>
      </c>
      <c r="I19" s="70">
        <v>13000</v>
      </c>
      <c r="J19" s="14"/>
      <c r="K19" s="14"/>
      <c r="L19" s="14"/>
      <c r="M19" s="31"/>
    </row>
    <row r="20" spans="1:13" ht="15.75" x14ac:dyDescent="0.25">
      <c r="A20" s="14"/>
      <c r="B20" s="69">
        <v>10</v>
      </c>
      <c r="C20" s="35" t="s">
        <v>29</v>
      </c>
      <c r="D20" s="35">
        <v>19</v>
      </c>
      <c r="E20" s="35">
        <v>106</v>
      </c>
      <c r="F20" s="33">
        <f>D20*E20/144</f>
        <v>13.986111111111111</v>
      </c>
      <c r="G20" s="35">
        <v>1350</v>
      </c>
      <c r="H20" s="35">
        <v>1</v>
      </c>
      <c r="I20" s="70">
        <f>F20*G20*H20</f>
        <v>18881.25</v>
      </c>
      <c r="J20" s="14"/>
      <c r="K20" s="14"/>
      <c r="L20" s="14"/>
      <c r="M20" s="31"/>
    </row>
    <row r="21" spans="1:13" ht="15.75" x14ac:dyDescent="0.25">
      <c r="A21" s="14"/>
      <c r="B21" s="67">
        <v>11</v>
      </c>
      <c r="C21" s="35" t="s">
        <v>18</v>
      </c>
      <c r="D21" s="35">
        <v>36</v>
      </c>
      <c r="E21" s="35">
        <v>26</v>
      </c>
      <c r="F21" s="33">
        <f t="shared" ref="F21" si="2">E21*D21/144</f>
        <v>6.5</v>
      </c>
      <c r="G21" s="35">
        <v>1350</v>
      </c>
      <c r="H21" s="35">
        <v>1</v>
      </c>
      <c r="I21" s="70">
        <f t="shared" ref="I21:I31" si="3">F21*G21*H21</f>
        <v>8775</v>
      </c>
      <c r="J21" s="32"/>
      <c r="K21" s="14"/>
      <c r="L21" s="14"/>
      <c r="M21" s="31"/>
    </row>
    <row r="22" spans="1:13" ht="15.75" x14ac:dyDescent="0.25">
      <c r="A22" s="14"/>
      <c r="B22" s="69">
        <v>12</v>
      </c>
      <c r="C22" s="35" t="s">
        <v>32</v>
      </c>
      <c r="D22" s="35"/>
      <c r="E22" s="35"/>
      <c r="F22" s="33"/>
      <c r="G22" s="35"/>
      <c r="H22" s="35">
        <v>1</v>
      </c>
      <c r="I22" s="70">
        <v>1400</v>
      </c>
      <c r="J22" s="14"/>
      <c r="K22" s="14"/>
      <c r="L22" s="14"/>
      <c r="M22" s="31"/>
    </row>
    <row r="23" spans="1:13" ht="15.75" x14ac:dyDescent="0.25">
      <c r="A23" s="14"/>
      <c r="B23" s="67">
        <v>13</v>
      </c>
      <c r="C23" s="35" t="s">
        <v>19</v>
      </c>
      <c r="D23" s="35">
        <v>34</v>
      </c>
      <c r="E23" s="35">
        <v>22</v>
      </c>
      <c r="F23" s="33"/>
      <c r="G23" s="35"/>
      <c r="H23" s="35">
        <v>1</v>
      </c>
      <c r="I23" s="70">
        <v>4200</v>
      </c>
      <c r="J23" s="14"/>
      <c r="K23" s="14"/>
      <c r="L23" s="14"/>
      <c r="M23" s="31"/>
    </row>
    <row r="24" spans="1:13" ht="15.75" x14ac:dyDescent="0.25">
      <c r="A24" s="14"/>
      <c r="B24" s="69">
        <v>14</v>
      </c>
      <c r="C24" s="58" t="s">
        <v>53</v>
      </c>
      <c r="D24" s="58"/>
      <c r="E24" s="58"/>
      <c r="F24" s="63"/>
      <c r="G24" s="58"/>
      <c r="H24" s="58"/>
      <c r="I24" s="98">
        <v>2100</v>
      </c>
      <c r="J24" s="14"/>
      <c r="K24" s="14"/>
      <c r="L24" s="14"/>
      <c r="M24" s="31"/>
    </row>
    <row r="25" spans="1:13" s="28" customFormat="1" ht="15.75" x14ac:dyDescent="0.25">
      <c r="A25" s="29"/>
      <c r="B25" s="72"/>
      <c r="C25" s="58"/>
      <c r="D25" s="58"/>
      <c r="E25" s="63"/>
      <c r="F25" s="64"/>
      <c r="G25" s="58"/>
      <c r="H25" s="58"/>
      <c r="I25" s="71">
        <f>SUM(I16:I24)</f>
        <v>98456.25</v>
      </c>
      <c r="J25" s="29"/>
      <c r="K25" s="14"/>
      <c r="L25" s="29"/>
    </row>
    <row r="26" spans="1:13" ht="15.75" customHeight="1" x14ac:dyDescent="0.25">
      <c r="A26" s="14"/>
      <c r="B26" s="112" t="s">
        <v>67</v>
      </c>
      <c r="C26" s="95" t="s">
        <v>20</v>
      </c>
      <c r="D26" s="95"/>
      <c r="E26" s="95"/>
      <c r="F26" s="95"/>
      <c r="G26" s="95"/>
      <c r="H26" s="95"/>
      <c r="I26" s="124"/>
      <c r="J26" s="14"/>
      <c r="K26" s="14"/>
      <c r="L26" s="14"/>
      <c r="M26" s="31"/>
    </row>
    <row r="27" spans="1:13" ht="15.75" x14ac:dyDescent="0.25">
      <c r="A27" s="14"/>
      <c r="B27" s="72">
        <v>15</v>
      </c>
      <c r="C27" s="61" t="s">
        <v>30</v>
      </c>
      <c r="D27" s="61">
        <v>42.5</v>
      </c>
      <c r="E27" s="65">
        <v>79</v>
      </c>
      <c r="F27" s="66">
        <f t="shared" ref="F27:F31" si="4">D27*E27/144</f>
        <v>23.315972222222221</v>
      </c>
      <c r="G27" s="62">
        <v>1350</v>
      </c>
      <c r="H27" s="62">
        <v>1</v>
      </c>
      <c r="I27" s="68">
        <f t="shared" si="3"/>
        <v>31476.5625</v>
      </c>
      <c r="J27" s="32"/>
      <c r="K27" s="14"/>
      <c r="L27" s="14"/>
      <c r="M27" s="31"/>
    </row>
    <row r="28" spans="1:13" ht="15.75" x14ac:dyDescent="0.25">
      <c r="A28" s="14"/>
      <c r="B28" s="72">
        <v>16</v>
      </c>
      <c r="C28" s="35" t="s">
        <v>31</v>
      </c>
      <c r="D28" s="35"/>
      <c r="E28" s="33"/>
      <c r="F28" s="34"/>
      <c r="G28" s="36"/>
      <c r="H28" s="36"/>
      <c r="I28" s="70">
        <v>800</v>
      </c>
      <c r="J28" s="14"/>
      <c r="K28" s="14"/>
      <c r="L28" s="14"/>
      <c r="M28" s="31"/>
    </row>
    <row r="29" spans="1:13" ht="15.75" x14ac:dyDescent="0.25">
      <c r="A29" s="14"/>
      <c r="B29" s="72">
        <v>17</v>
      </c>
      <c r="C29" s="35" t="s">
        <v>32</v>
      </c>
      <c r="D29" s="35"/>
      <c r="E29" s="33"/>
      <c r="F29" s="34"/>
      <c r="G29" s="36"/>
      <c r="H29" s="36">
        <v>1</v>
      </c>
      <c r="I29" s="70">
        <v>1150</v>
      </c>
      <c r="J29" s="14"/>
      <c r="K29" s="14"/>
      <c r="L29" s="14"/>
      <c r="M29" s="31"/>
    </row>
    <row r="30" spans="1:13" ht="15.75" x14ac:dyDescent="0.25">
      <c r="A30" s="14"/>
      <c r="B30" s="72">
        <v>18</v>
      </c>
      <c r="C30" s="35" t="s">
        <v>21</v>
      </c>
      <c r="D30" s="35">
        <v>23</v>
      </c>
      <c r="E30" s="33">
        <v>24</v>
      </c>
      <c r="F30" s="34">
        <f t="shared" si="4"/>
        <v>3.8333333333333335</v>
      </c>
      <c r="G30" s="36">
        <v>1350</v>
      </c>
      <c r="H30" s="36">
        <v>1</v>
      </c>
      <c r="I30" s="70">
        <f t="shared" si="3"/>
        <v>5175</v>
      </c>
      <c r="J30" s="32"/>
      <c r="K30" s="14"/>
      <c r="L30" s="14"/>
      <c r="M30" s="31"/>
    </row>
    <row r="31" spans="1:13" ht="15.75" x14ac:dyDescent="0.25">
      <c r="A31" s="14"/>
      <c r="B31" s="72">
        <v>19</v>
      </c>
      <c r="C31" s="35" t="s">
        <v>22</v>
      </c>
      <c r="D31" s="35">
        <v>30</v>
      </c>
      <c r="E31" s="33">
        <v>24</v>
      </c>
      <c r="F31" s="34">
        <f t="shared" si="4"/>
        <v>5</v>
      </c>
      <c r="G31" s="36">
        <v>1350</v>
      </c>
      <c r="H31" s="36">
        <v>1</v>
      </c>
      <c r="I31" s="70">
        <f t="shared" si="3"/>
        <v>6750</v>
      </c>
      <c r="J31" s="14"/>
      <c r="K31" s="14"/>
      <c r="L31" s="14"/>
      <c r="M31" s="31"/>
    </row>
    <row r="32" spans="1:13" ht="15.75" x14ac:dyDescent="0.25">
      <c r="A32" s="14"/>
      <c r="B32" s="72">
        <v>20</v>
      </c>
      <c r="C32" s="35" t="s">
        <v>52</v>
      </c>
      <c r="D32" s="35"/>
      <c r="E32" s="33"/>
      <c r="F32" s="34"/>
      <c r="G32" s="36"/>
      <c r="H32" s="36">
        <v>1</v>
      </c>
      <c r="I32" s="70">
        <v>1050</v>
      </c>
      <c r="J32" s="14"/>
      <c r="K32" s="14"/>
      <c r="L32" s="14"/>
      <c r="M32" s="31"/>
    </row>
    <row r="33" spans="1:13" ht="15.75" x14ac:dyDescent="0.25">
      <c r="A33" s="14"/>
      <c r="B33" s="72">
        <v>21</v>
      </c>
      <c r="C33" s="35" t="s">
        <v>19</v>
      </c>
      <c r="D33" s="35">
        <v>34</v>
      </c>
      <c r="E33" s="35">
        <v>22</v>
      </c>
      <c r="F33" s="33"/>
      <c r="G33" s="35"/>
      <c r="H33" s="35">
        <v>1</v>
      </c>
      <c r="I33" s="70">
        <v>4200</v>
      </c>
      <c r="J33" s="14"/>
      <c r="K33" s="14"/>
      <c r="L33" s="14"/>
      <c r="M33" s="31"/>
    </row>
    <row r="34" spans="1:13" ht="15.75" x14ac:dyDescent="0.25">
      <c r="A34" s="14"/>
      <c r="B34" s="72"/>
      <c r="C34" s="35"/>
      <c r="D34" s="35"/>
      <c r="E34" s="33"/>
      <c r="F34" s="34"/>
      <c r="G34" s="36"/>
      <c r="H34" s="36"/>
      <c r="I34" s="99">
        <f>SUM(I27:I33)</f>
        <v>50601.5625</v>
      </c>
      <c r="J34" s="14"/>
      <c r="K34" s="14"/>
      <c r="L34" s="14"/>
      <c r="M34" s="31"/>
    </row>
    <row r="35" spans="1:13" ht="15.75" x14ac:dyDescent="0.25">
      <c r="A35" s="14"/>
      <c r="B35" s="96" t="s">
        <v>42</v>
      </c>
      <c r="C35" s="93" t="s">
        <v>35</v>
      </c>
      <c r="D35" s="35"/>
      <c r="E35" s="33"/>
      <c r="F35" s="34"/>
      <c r="G35" s="36"/>
      <c r="H35" s="36"/>
      <c r="I35" s="70"/>
      <c r="J35" s="14"/>
      <c r="K35" s="14"/>
      <c r="L35" s="14"/>
      <c r="M35" s="31"/>
    </row>
    <row r="36" spans="1:13" x14ac:dyDescent="0.25">
      <c r="A36" s="14"/>
      <c r="B36" s="72">
        <v>22</v>
      </c>
      <c r="C36" s="35" t="s">
        <v>36</v>
      </c>
      <c r="D36" s="35"/>
      <c r="E36" s="33"/>
      <c r="F36" s="34"/>
      <c r="G36" s="36">
        <v>1200</v>
      </c>
      <c r="H36" s="35">
        <v>5</v>
      </c>
      <c r="I36" s="73">
        <f>H36*G36</f>
        <v>6000</v>
      </c>
      <c r="J36" s="32"/>
      <c r="K36" s="14"/>
      <c r="L36" s="14"/>
      <c r="M36" s="31"/>
    </row>
    <row r="37" spans="1:13" x14ac:dyDescent="0.25">
      <c r="A37" s="14"/>
      <c r="B37" s="72">
        <v>23</v>
      </c>
      <c r="C37" s="35" t="s">
        <v>23</v>
      </c>
      <c r="D37" s="35"/>
      <c r="E37" s="33"/>
      <c r="F37" s="34"/>
      <c r="G37" s="36">
        <v>650</v>
      </c>
      <c r="H37" s="35">
        <v>2</v>
      </c>
      <c r="I37" s="73">
        <f>G37*H37</f>
        <v>1300</v>
      </c>
      <c r="J37" s="14"/>
      <c r="K37" s="14"/>
      <c r="L37" s="14"/>
      <c r="M37" s="31"/>
    </row>
    <row r="38" spans="1:13" s="28" customFormat="1" x14ac:dyDescent="0.25">
      <c r="A38" s="29"/>
      <c r="B38" s="72">
        <v>24</v>
      </c>
      <c r="C38" s="35" t="s">
        <v>37</v>
      </c>
      <c r="D38" s="35"/>
      <c r="E38" s="33"/>
      <c r="F38" s="34"/>
      <c r="G38" s="36">
        <v>350</v>
      </c>
      <c r="H38" s="35">
        <v>1</v>
      </c>
      <c r="I38" s="73">
        <v>350</v>
      </c>
      <c r="J38" s="30"/>
      <c r="K38" s="14"/>
      <c r="L38" s="29"/>
    </row>
    <row r="39" spans="1:13" s="28" customFormat="1" x14ac:dyDescent="0.25">
      <c r="A39" s="29"/>
      <c r="B39" s="72">
        <v>25</v>
      </c>
      <c r="C39" s="35" t="s">
        <v>38</v>
      </c>
      <c r="D39" s="35"/>
      <c r="E39" s="33"/>
      <c r="F39" s="34"/>
      <c r="G39" s="36"/>
      <c r="H39" s="35"/>
      <c r="I39" s="73">
        <v>2200</v>
      </c>
      <c r="J39" s="30"/>
      <c r="K39" s="14"/>
      <c r="L39" s="29"/>
    </row>
    <row r="40" spans="1:13" x14ac:dyDescent="0.25">
      <c r="A40" s="14"/>
      <c r="B40" s="72">
        <v>26</v>
      </c>
      <c r="C40" s="36" t="s">
        <v>39</v>
      </c>
      <c r="D40" s="35"/>
      <c r="E40" s="33"/>
      <c r="F40" s="34"/>
      <c r="G40" s="36">
        <v>150</v>
      </c>
      <c r="H40" s="36">
        <v>4</v>
      </c>
      <c r="I40" s="73">
        <f>H40*G40</f>
        <v>600</v>
      </c>
      <c r="J40" s="14"/>
      <c r="K40" s="14"/>
      <c r="L40" s="14"/>
      <c r="M40" s="31"/>
    </row>
    <row r="41" spans="1:13" x14ac:dyDescent="0.25">
      <c r="A41" s="14"/>
      <c r="B41" s="72">
        <v>27</v>
      </c>
      <c r="C41" s="36" t="s">
        <v>40</v>
      </c>
      <c r="D41" s="35"/>
      <c r="E41" s="33"/>
      <c r="F41" s="34"/>
      <c r="G41" s="35">
        <v>650</v>
      </c>
      <c r="H41" s="35">
        <v>1</v>
      </c>
      <c r="I41" s="73">
        <v>650</v>
      </c>
      <c r="J41" s="14"/>
      <c r="K41" s="14"/>
      <c r="L41" s="14"/>
      <c r="M41" s="31"/>
    </row>
    <row r="42" spans="1:13" x14ac:dyDescent="0.25">
      <c r="A42" s="14"/>
      <c r="B42" s="72">
        <v>28</v>
      </c>
      <c r="C42" s="36" t="s">
        <v>41</v>
      </c>
      <c r="D42" s="35"/>
      <c r="E42" s="33"/>
      <c r="F42" s="34"/>
      <c r="G42" s="35">
        <v>160</v>
      </c>
      <c r="H42" s="35">
        <v>1</v>
      </c>
      <c r="I42" s="73">
        <v>160</v>
      </c>
      <c r="J42" s="14"/>
      <c r="K42" s="14"/>
      <c r="L42" s="14"/>
      <c r="M42" s="31"/>
    </row>
    <row r="43" spans="1:13" x14ac:dyDescent="0.25">
      <c r="A43" s="14"/>
      <c r="B43" s="72"/>
      <c r="C43" s="36"/>
      <c r="D43" s="35"/>
      <c r="E43" s="33"/>
      <c r="F43" s="34"/>
      <c r="G43" s="35"/>
      <c r="H43" s="35"/>
      <c r="I43" s="94">
        <f>SUM(I36:I42)</f>
        <v>11260</v>
      </c>
      <c r="J43" s="14"/>
      <c r="K43" s="14"/>
      <c r="L43" s="14"/>
      <c r="M43" s="31"/>
    </row>
    <row r="44" spans="1:13" x14ac:dyDescent="0.25">
      <c r="A44" s="14"/>
      <c r="B44" s="96" t="s">
        <v>44</v>
      </c>
      <c r="C44" s="95" t="s">
        <v>46</v>
      </c>
      <c r="D44" s="35"/>
      <c r="E44" s="33"/>
      <c r="F44" s="34"/>
      <c r="G44" s="35"/>
      <c r="H44" s="35"/>
      <c r="I44" s="94"/>
      <c r="J44" s="14"/>
      <c r="K44" s="14"/>
      <c r="L44" s="14"/>
      <c r="M44" s="31"/>
    </row>
    <row r="45" spans="1:13" x14ac:dyDescent="0.25">
      <c r="A45" s="14"/>
      <c r="B45" s="72">
        <v>29</v>
      </c>
      <c r="C45" s="46" t="s">
        <v>43</v>
      </c>
      <c r="D45" s="35"/>
      <c r="E45" s="33"/>
      <c r="F45" s="34"/>
      <c r="G45" s="35">
        <v>5500</v>
      </c>
      <c r="H45" s="35">
        <v>2</v>
      </c>
      <c r="I45" s="73">
        <f>G45*H45</f>
        <v>11000</v>
      </c>
      <c r="J45" s="14"/>
      <c r="K45" s="14"/>
      <c r="L45" s="14"/>
      <c r="M45" s="31"/>
    </row>
    <row r="46" spans="1:13" x14ac:dyDescent="0.25">
      <c r="A46" s="14"/>
      <c r="B46" s="72">
        <v>30</v>
      </c>
      <c r="C46" s="36" t="s">
        <v>24</v>
      </c>
      <c r="D46" s="35"/>
      <c r="E46" s="33"/>
      <c r="F46" s="34"/>
      <c r="G46" s="35" t="s">
        <v>34</v>
      </c>
      <c r="H46" s="35">
        <v>6</v>
      </c>
      <c r="I46" s="73">
        <v>9000</v>
      </c>
      <c r="J46" s="32"/>
      <c r="K46" s="14"/>
      <c r="L46" s="14"/>
      <c r="M46" s="31"/>
    </row>
    <row r="47" spans="1:13" x14ac:dyDescent="0.25">
      <c r="A47" s="14"/>
      <c r="B47" s="72">
        <v>31</v>
      </c>
      <c r="C47" s="36" t="s">
        <v>47</v>
      </c>
      <c r="D47" s="35"/>
      <c r="E47" s="33"/>
      <c r="F47" s="34"/>
      <c r="G47" s="35"/>
      <c r="H47" s="35">
        <v>1</v>
      </c>
      <c r="I47" s="73">
        <v>3500</v>
      </c>
      <c r="J47" s="14"/>
      <c r="K47" s="14"/>
      <c r="L47" s="14"/>
      <c r="M47" s="31"/>
    </row>
    <row r="48" spans="1:13" x14ac:dyDescent="0.25">
      <c r="A48" s="14"/>
      <c r="B48" s="72">
        <v>32</v>
      </c>
      <c r="C48" s="36" t="s">
        <v>48</v>
      </c>
      <c r="D48" s="35"/>
      <c r="E48" s="33"/>
      <c r="F48" s="34"/>
      <c r="G48" s="35"/>
      <c r="H48" s="35">
        <v>1</v>
      </c>
      <c r="I48" s="73">
        <v>4500</v>
      </c>
      <c r="J48" s="14"/>
      <c r="K48" s="14"/>
      <c r="L48" s="14"/>
      <c r="M48" s="31"/>
    </row>
    <row r="49" spans="1:13" x14ac:dyDescent="0.25">
      <c r="A49" s="14"/>
      <c r="B49" s="72">
        <v>33</v>
      </c>
      <c r="C49" s="36" t="s">
        <v>49</v>
      </c>
      <c r="D49" s="35"/>
      <c r="E49" s="33"/>
      <c r="F49" s="34"/>
      <c r="G49" s="35"/>
      <c r="H49" s="35"/>
      <c r="I49" s="73">
        <v>4200</v>
      </c>
      <c r="J49" s="14"/>
      <c r="K49" s="14"/>
      <c r="L49" s="14"/>
      <c r="M49" s="31"/>
    </row>
    <row r="50" spans="1:13" x14ac:dyDescent="0.25">
      <c r="A50" s="14" t="s">
        <v>25</v>
      </c>
      <c r="B50" s="72">
        <v>34</v>
      </c>
      <c r="C50" s="36" t="s">
        <v>50</v>
      </c>
      <c r="D50" s="100"/>
      <c r="E50" s="100"/>
      <c r="F50" s="100"/>
      <c r="G50" s="100"/>
      <c r="H50" s="100"/>
      <c r="I50" s="73">
        <v>800</v>
      </c>
      <c r="K50" s="14"/>
      <c r="L50" s="14"/>
      <c r="M50" s="31"/>
    </row>
    <row r="51" spans="1:13" x14ac:dyDescent="0.25">
      <c r="A51" s="14"/>
      <c r="B51" s="72">
        <v>35</v>
      </c>
      <c r="C51" s="36" t="s">
        <v>51</v>
      </c>
      <c r="D51" s="100"/>
      <c r="E51" s="100"/>
      <c r="F51" s="100"/>
      <c r="G51" s="100"/>
      <c r="H51" s="100"/>
      <c r="I51" s="73">
        <v>7500</v>
      </c>
      <c r="K51" s="14"/>
      <c r="L51" s="14"/>
      <c r="M51" s="31"/>
    </row>
    <row r="52" spans="1:13" x14ac:dyDescent="0.25">
      <c r="A52" s="14"/>
      <c r="B52" s="102"/>
      <c r="C52" s="100"/>
      <c r="D52" s="100"/>
      <c r="E52" s="100"/>
      <c r="F52" s="100"/>
      <c r="G52" s="100"/>
      <c r="H52" s="100"/>
      <c r="I52" s="103">
        <f>SUM(I45:I51)</f>
        <v>40500</v>
      </c>
      <c r="K52" s="14"/>
      <c r="L52" s="14"/>
      <c r="M52" s="31"/>
    </row>
    <row r="53" spans="1:13" x14ac:dyDescent="0.25">
      <c r="A53" s="14"/>
      <c r="B53" s="102"/>
      <c r="C53" s="100"/>
      <c r="D53" s="100"/>
      <c r="E53" s="100"/>
      <c r="F53" s="100"/>
      <c r="G53" s="100"/>
      <c r="H53" s="100"/>
      <c r="I53" s="103"/>
      <c r="K53" s="14"/>
      <c r="L53" s="14"/>
      <c r="M53" s="31"/>
    </row>
    <row r="54" spans="1:13" x14ac:dyDescent="0.25">
      <c r="A54" s="14"/>
      <c r="B54" s="102" t="s">
        <v>68</v>
      </c>
      <c r="C54" s="100"/>
      <c r="D54" s="100"/>
      <c r="E54" s="100"/>
      <c r="F54" s="100"/>
      <c r="G54" s="100"/>
      <c r="H54" s="100"/>
      <c r="I54" s="103"/>
      <c r="K54" s="14"/>
      <c r="L54" s="14"/>
      <c r="M54" s="31"/>
    </row>
    <row r="55" spans="1:13" x14ac:dyDescent="0.25">
      <c r="A55" s="14"/>
      <c r="B55" s="102">
        <v>36</v>
      </c>
      <c r="C55" s="100" t="s">
        <v>55</v>
      </c>
      <c r="D55" s="100"/>
      <c r="E55" s="100"/>
      <c r="F55" s="100"/>
      <c r="G55" s="100"/>
      <c r="H55" s="100"/>
      <c r="I55" s="104">
        <v>1600</v>
      </c>
      <c r="K55" s="14"/>
      <c r="L55" s="14"/>
      <c r="M55" s="31"/>
    </row>
    <row r="56" spans="1:13" x14ac:dyDescent="0.25">
      <c r="A56" s="14"/>
      <c r="B56" s="102">
        <v>37</v>
      </c>
      <c r="C56" s="100" t="s">
        <v>56</v>
      </c>
      <c r="D56" s="100"/>
      <c r="E56" s="100"/>
      <c r="F56" s="100"/>
      <c r="G56" s="100"/>
      <c r="H56" s="100"/>
      <c r="I56" s="104">
        <v>150</v>
      </c>
      <c r="K56" s="14"/>
      <c r="L56" s="14"/>
      <c r="M56" s="31"/>
    </row>
    <row r="57" spans="1:13" x14ac:dyDescent="0.25">
      <c r="A57" s="14"/>
      <c r="B57" s="102">
        <v>38</v>
      </c>
      <c r="C57" s="100" t="s">
        <v>57</v>
      </c>
      <c r="D57" s="100"/>
      <c r="E57" s="100"/>
      <c r="F57" s="100"/>
      <c r="G57" s="100"/>
      <c r="H57" s="100">
        <v>12</v>
      </c>
      <c r="I57" s="104">
        <v>550</v>
      </c>
      <c r="K57" s="14"/>
      <c r="L57" s="14"/>
      <c r="M57" s="31"/>
    </row>
    <row r="58" spans="1:13" x14ac:dyDescent="0.25">
      <c r="A58" s="14"/>
      <c r="B58" s="102">
        <v>39</v>
      </c>
      <c r="C58" s="100" t="s">
        <v>58</v>
      </c>
      <c r="D58" s="100"/>
      <c r="E58" s="100"/>
      <c r="F58" s="100"/>
      <c r="G58" s="100">
        <v>850</v>
      </c>
      <c r="H58" s="100">
        <v>4</v>
      </c>
      <c r="I58" s="104">
        <f>G58*H58</f>
        <v>3400</v>
      </c>
      <c r="K58" s="14"/>
      <c r="L58" s="14"/>
      <c r="M58" s="31"/>
    </row>
    <row r="59" spans="1:13" x14ac:dyDescent="0.25">
      <c r="A59" s="14"/>
      <c r="B59" s="102">
        <v>40</v>
      </c>
      <c r="C59" s="100" t="s">
        <v>59</v>
      </c>
      <c r="D59" s="100">
        <v>20</v>
      </c>
      <c r="E59" s="100">
        <v>19</v>
      </c>
      <c r="F59" s="100">
        <f>D59*E59/144</f>
        <v>2.6388888888888888</v>
      </c>
      <c r="G59" s="100">
        <v>1350</v>
      </c>
      <c r="H59" s="100">
        <v>1</v>
      </c>
      <c r="I59" s="104">
        <f>F59*G59</f>
        <v>3562.5</v>
      </c>
      <c r="K59" s="14"/>
      <c r="L59" s="14"/>
      <c r="M59" s="31"/>
    </row>
    <row r="60" spans="1:13" x14ac:dyDescent="0.25">
      <c r="A60" s="14"/>
      <c r="B60" s="102"/>
      <c r="C60" s="100"/>
      <c r="D60" s="100"/>
      <c r="E60" s="100"/>
      <c r="F60" s="100"/>
      <c r="G60" s="100"/>
      <c r="H60" s="100"/>
      <c r="I60" s="103">
        <f>SUM(I55:I59)</f>
        <v>9262.5</v>
      </c>
      <c r="K60" s="14"/>
      <c r="L60" s="14"/>
      <c r="M60" s="31"/>
    </row>
    <row r="61" spans="1:13" ht="15.75" thickBot="1" x14ac:dyDescent="0.3">
      <c r="A61" s="14"/>
      <c r="B61" s="105"/>
      <c r="C61" s="101"/>
      <c r="D61" s="101"/>
      <c r="E61" s="101"/>
      <c r="F61" s="101"/>
      <c r="G61" s="101"/>
      <c r="H61" s="101"/>
      <c r="I61" s="106"/>
      <c r="K61" s="14"/>
      <c r="L61" s="14"/>
      <c r="M61" s="31"/>
    </row>
    <row r="62" spans="1:13" ht="15.75" x14ac:dyDescent="0.25">
      <c r="A62" s="14"/>
      <c r="B62" s="115"/>
      <c r="C62" s="113" t="s">
        <v>69</v>
      </c>
      <c r="D62" s="113"/>
      <c r="E62" s="113"/>
      <c r="F62" s="113"/>
      <c r="G62" s="113"/>
      <c r="H62" s="113"/>
      <c r="I62" s="114">
        <f>SUM(I60,I52,I43,I34,I25,I14)</f>
        <v>359216.07638888888</v>
      </c>
      <c r="J62" s="32"/>
      <c r="K62" s="14"/>
      <c r="L62" s="14"/>
      <c r="M62" s="31"/>
    </row>
    <row r="63" spans="1:13" ht="15.75" thickBot="1" x14ac:dyDescent="0.3">
      <c r="A63" s="14"/>
      <c r="B63" s="116"/>
      <c r="C63" s="117" t="s">
        <v>61</v>
      </c>
      <c r="D63" s="117"/>
      <c r="E63" s="117"/>
      <c r="F63" s="117"/>
      <c r="G63" s="117"/>
      <c r="H63" s="117"/>
      <c r="I63" s="118">
        <v>200000</v>
      </c>
      <c r="J63" s="14"/>
      <c r="K63" s="14"/>
      <c r="L63" s="14"/>
      <c r="M63" s="31"/>
    </row>
    <row r="64" spans="1:13" ht="15.75" thickBot="1" x14ac:dyDescent="0.3">
      <c r="A64" s="14"/>
      <c r="B64" s="119"/>
      <c r="C64" s="120" t="s">
        <v>70</v>
      </c>
      <c r="D64" s="120"/>
      <c r="E64" s="120"/>
      <c r="F64" s="120"/>
      <c r="G64" s="120"/>
      <c r="H64" s="120"/>
      <c r="I64" s="121">
        <f>I62-I63</f>
        <v>159216.07638888888</v>
      </c>
      <c r="J64" s="32"/>
      <c r="K64" s="14"/>
      <c r="L64" s="14"/>
      <c r="M64" s="31"/>
    </row>
    <row r="65" spans="1:13" s="28" customFormat="1" x14ac:dyDescent="0.25">
      <c r="A65" s="29"/>
      <c r="B65" s="14"/>
      <c r="C65" s="50"/>
      <c r="D65" s="14"/>
      <c r="E65" s="20"/>
      <c r="F65" s="19"/>
      <c r="G65" s="50"/>
      <c r="H65" s="14"/>
      <c r="I65" s="19"/>
      <c r="J65" s="29"/>
      <c r="K65" s="14"/>
      <c r="L65" s="29"/>
    </row>
    <row r="66" spans="1:13" x14ac:dyDescent="0.25">
      <c r="A66" s="14"/>
      <c r="B66" s="14"/>
      <c r="C66" s="50"/>
      <c r="D66" s="14"/>
      <c r="E66" s="20"/>
      <c r="F66" s="19"/>
      <c r="G66" s="50"/>
      <c r="H66" s="50"/>
      <c r="I66" s="19"/>
      <c r="J66" s="14"/>
      <c r="K66" s="14"/>
      <c r="L66" s="14"/>
      <c r="M66" s="31"/>
    </row>
    <row r="67" spans="1:13" x14ac:dyDescent="0.25">
      <c r="A67" s="14"/>
      <c r="B67" s="14"/>
      <c r="C67" s="50"/>
      <c r="D67" s="14"/>
      <c r="E67" s="20"/>
      <c r="F67" s="19"/>
      <c r="G67" s="14"/>
      <c r="H67" s="14"/>
      <c r="I67" s="19"/>
      <c r="J67" s="14"/>
      <c r="K67" s="14"/>
      <c r="L67" s="14"/>
      <c r="M67" s="31"/>
    </row>
    <row r="68" spans="1:13" s="28" customFormat="1" x14ac:dyDescent="0.25">
      <c r="A68" s="29"/>
      <c r="B68" s="14"/>
      <c r="C68" s="9"/>
      <c r="D68" s="14"/>
      <c r="E68" s="20"/>
      <c r="F68" s="19"/>
      <c r="G68" s="14"/>
      <c r="H68" s="14"/>
      <c r="I68" s="19"/>
      <c r="J68" s="29"/>
      <c r="K68" s="14"/>
      <c r="L68" s="29"/>
    </row>
    <row r="69" spans="1:13" x14ac:dyDescent="0.25">
      <c r="A69" s="14"/>
      <c r="B69" s="14"/>
      <c r="C69" s="50"/>
      <c r="D69" s="14"/>
      <c r="E69" s="20"/>
      <c r="F69" s="19"/>
      <c r="G69" s="50"/>
      <c r="H69" s="50"/>
      <c r="I69" s="19"/>
      <c r="J69" s="14"/>
      <c r="K69" s="14"/>
      <c r="L69" s="14"/>
      <c r="M69" s="31"/>
    </row>
    <row r="70" spans="1:13" x14ac:dyDescent="0.25">
      <c r="A70" s="14"/>
      <c r="B70" s="14"/>
      <c r="C70" s="50"/>
      <c r="D70" s="14"/>
      <c r="E70" s="20"/>
      <c r="F70" s="19"/>
      <c r="G70" s="50"/>
      <c r="H70" s="14"/>
      <c r="I70" s="19"/>
      <c r="J70" s="14"/>
      <c r="K70" s="14"/>
      <c r="L70" s="14"/>
      <c r="M70" s="31"/>
    </row>
    <row r="71" spans="1:13" x14ac:dyDescent="0.25">
      <c r="A71" s="14"/>
      <c r="B71" s="14"/>
      <c r="C71" s="50"/>
      <c r="D71" s="14"/>
      <c r="E71" s="20"/>
      <c r="F71" s="19"/>
      <c r="G71" s="14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50"/>
      <c r="D72" s="14"/>
      <c r="E72" s="20"/>
      <c r="F72" s="19"/>
      <c r="G72" s="14"/>
      <c r="H72" s="14"/>
      <c r="I72" s="19"/>
      <c r="J72" s="14"/>
      <c r="K72" s="14"/>
      <c r="L72" s="14"/>
      <c r="M72" s="31"/>
    </row>
    <row r="73" spans="1:13" x14ac:dyDescent="0.25">
      <c r="A73" s="14"/>
      <c r="B73" s="14"/>
      <c r="C73" s="50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50"/>
      <c r="D74" s="14"/>
      <c r="E74" s="20"/>
      <c r="F74" s="19"/>
      <c r="G74" s="14"/>
      <c r="H74" s="14"/>
      <c r="I74" s="19"/>
      <c r="J74" s="32"/>
      <c r="K74" s="14"/>
      <c r="L74" s="14"/>
      <c r="M74" s="31"/>
    </row>
    <row r="75" spans="1:13" x14ac:dyDescent="0.25">
      <c r="A75" s="14"/>
      <c r="B75" s="14"/>
      <c r="C75" s="50"/>
      <c r="D75" s="14"/>
      <c r="E75" s="20"/>
      <c r="F75" s="19"/>
      <c r="G75" s="14"/>
      <c r="H75" s="14"/>
      <c r="I75" s="19"/>
      <c r="J75" s="14"/>
      <c r="K75" s="14"/>
      <c r="L75" s="14"/>
      <c r="M75" s="31"/>
    </row>
    <row r="76" spans="1:13" s="28" customFormat="1" x14ac:dyDescent="0.25">
      <c r="A76" s="29"/>
      <c r="B76" s="14"/>
      <c r="C76" s="50"/>
      <c r="D76" s="14"/>
      <c r="E76" s="20"/>
      <c r="F76" s="19"/>
      <c r="G76" s="14"/>
      <c r="H76" s="14"/>
      <c r="I76" s="19"/>
      <c r="J76" s="30"/>
      <c r="K76" s="14"/>
      <c r="L76" s="29"/>
    </row>
    <row r="77" spans="1:13" x14ac:dyDescent="0.25">
      <c r="A77" s="14"/>
      <c r="B77" s="14"/>
      <c r="C77" s="50"/>
      <c r="D77" s="14"/>
      <c r="E77" s="20"/>
      <c r="F77" s="19"/>
      <c r="G77" s="50"/>
      <c r="H77" s="50"/>
      <c r="I77" s="19"/>
      <c r="J77" s="14"/>
      <c r="K77" s="14"/>
      <c r="L77" s="14"/>
      <c r="M77" s="31"/>
    </row>
    <row r="78" spans="1:13" x14ac:dyDescent="0.25">
      <c r="A78" s="14"/>
      <c r="B78" s="14"/>
      <c r="C78" s="50"/>
      <c r="D78" s="14"/>
      <c r="E78" s="20"/>
      <c r="F78" s="19"/>
      <c r="G78" s="50"/>
      <c r="H78" s="14"/>
      <c r="I78" s="19"/>
      <c r="J78" s="19"/>
      <c r="K78" s="14"/>
      <c r="L78" s="14"/>
      <c r="M78" s="31"/>
    </row>
    <row r="79" spans="1:13" s="28" customFormat="1" x14ac:dyDescent="0.25">
      <c r="A79" s="29"/>
      <c r="B79" s="14"/>
      <c r="C79" s="50"/>
      <c r="D79" s="14"/>
      <c r="E79" s="20"/>
      <c r="F79" s="19"/>
      <c r="G79" s="50"/>
      <c r="H79" s="8"/>
      <c r="I79" s="19"/>
      <c r="J79" s="29"/>
      <c r="K79" s="14"/>
      <c r="L79" s="29"/>
    </row>
    <row r="80" spans="1:13" x14ac:dyDescent="0.25">
      <c r="A80" s="14"/>
      <c r="B80" s="14"/>
      <c r="C80" s="50"/>
      <c r="D80" s="14"/>
      <c r="E80" s="20"/>
      <c r="F80" s="19"/>
      <c r="G80" s="50"/>
      <c r="H80" s="50"/>
      <c r="I80" s="19"/>
      <c r="J80" s="32"/>
      <c r="K80" s="14"/>
      <c r="L80" s="14"/>
      <c r="M80" s="31"/>
    </row>
    <row r="81" spans="1:13" x14ac:dyDescent="0.25">
      <c r="A81" s="14"/>
      <c r="B81" s="14"/>
      <c r="C81" s="50"/>
      <c r="D81" s="14"/>
      <c r="E81" s="20"/>
      <c r="F81" s="19"/>
      <c r="G81" s="50"/>
      <c r="H81" s="14"/>
      <c r="I81" s="19"/>
      <c r="J81" s="14"/>
      <c r="K81" s="14"/>
      <c r="L81" s="14"/>
      <c r="M81" s="31"/>
    </row>
    <row r="82" spans="1:13" x14ac:dyDescent="0.25">
      <c r="A82" s="14"/>
      <c r="B82" s="14"/>
      <c r="C82" s="14"/>
      <c r="D82" s="14"/>
      <c r="E82" s="14"/>
      <c r="F82" s="19"/>
      <c r="G82" s="14"/>
      <c r="H82" s="14"/>
      <c r="I82" s="19"/>
      <c r="J82" s="32"/>
      <c r="K82" s="14"/>
      <c r="L82" s="14"/>
      <c r="M82" s="31"/>
    </row>
    <row r="83" spans="1:13" ht="15.75" x14ac:dyDescent="0.25">
      <c r="A83" s="14"/>
      <c r="B83" s="14"/>
      <c r="C83" s="51"/>
      <c r="D83" s="14"/>
      <c r="E83" s="52"/>
      <c r="F83" s="19"/>
      <c r="G83" s="14"/>
      <c r="H83" s="14"/>
      <c r="I83" s="19"/>
      <c r="J83" s="14"/>
      <c r="K83" s="14"/>
      <c r="L83" s="14"/>
      <c r="M83" s="31"/>
    </row>
    <row r="84" spans="1:13" s="28" customFormat="1" ht="15.75" x14ac:dyDescent="0.25">
      <c r="A84" s="29"/>
      <c r="B84" s="14"/>
      <c r="C84" s="14"/>
      <c r="D84" s="14"/>
      <c r="E84" s="52"/>
      <c r="F84" s="19"/>
      <c r="G84" s="14"/>
      <c r="H84" s="14"/>
      <c r="I84" s="19"/>
      <c r="J84" s="30"/>
      <c r="K84" s="14"/>
      <c r="L84" s="29"/>
    </row>
    <row r="85" spans="1:13" s="26" customFormat="1" ht="15.75" x14ac:dyDescent="0.25">
      <c r="A85" s="27"/>
      <c r="B85" s="52"/>
      <c r="C85" s="14"/>
      <c r="D85" s="14"/>
      <c r="E85" s="52"/>
      <c r="F85" s="19"/>
      <c r="G85" s="52"/>
      <c r="H85" s="52"/>
      <c r="I85" s="19"/>
      <c r="J85" s="27"/>
      <c r="K85" s="14"/>
      <c r="L85" s="27"/>
    </row>
    <row r="86" spans="1:13" ht="15.75" x14ac:dyDescent="0.25">
      <c r="A86" s="1"/>
      <c r="B86" s="14"/>
      <c r="C86" s="14"/>
      <c r="D86" s="14"/>
      <c r="E86" s="52"/>
      <c r="F86" s="19"/>
      <c r="G86" s="14"/>
      <c r="H86" s="14"/>
      <c r="I86" s="19"/>
      <c r="J86" s="18"/>
      <c r="K86" s="14"/>
      <c r="L86" s="1"/>
    </row>
    <row r="87" spans="1:13" ht="15.75" x14ac:dyDescent="0.25">
      <c r="A87" s="1"/>
      <c r="B87" s="52"/>
      <c r="C87" s="14"/>
      <c r="D87" s="14"/>
      <c r="E87" s="52"/>
      <c r="F87" s="19"/>
      <c r="G87" s="14"/>
      <c r="H87" s="14"/>
      <c r="I87" s="19"/>
      <c r="J87" s="1"/>
      <c r="K87" s="14"/>
      <c r="L87" s="1"/>
    </row>
    <row r="88" spans="1:13" ht="15.75" x14ac:dyDescent="0.25">
      <c r="A88" s="1"/>
      <c r="B88" s="14"/>
      <c r="C88" s="14"/>
      <c r="D88" s="14"/>
      <c r="E88" s="52"/>
      <c r="F88" s="19"/>
      <c r="G88" s="14"/>
      <c r="H88" s="14"/>
      <c r="I88" s="19"/>
      <c r="J88" s="18"/>
      <c r="K88" s="14"/>
      <c r="L88" s="1"/>
    </row>
    <row r="89" spans="1:13" ht="15.75" x14ac:dyDescent="0.25">
      <c r="A89" s="1"/>
      <c r="B89" s="52"/>
      <c r="C89" s="14"/>
      <c r="D89" s="14"/>
      <c r="E89" s="52"/>
      <c r="F89" s="19"/>
      <c r="G89" s="14"/>
      <c r="H89" s="14"/>
      <c r="I89" s="19"/>
      <c r="J89" s="1"/>
      <c r="K89" s="14"/>
      <c r="L89" s="1"/>
    </row>
    <row r="90" spans="1:13" ht="15.75" x14ac:dyDescent="0.25">
      <c r="A90" s="1"/>
      <c r="B90" s="14"/>
      <c r="C90" s="14"/>
      <c r="D90" s="14"/>
      <c r="E90" s="52"/>
      <c r="F90" s="19"/>
      <c r="G90" s="14"/>
      <c r="H90" s="14"/>
      <c r="I90" s="19"/>
      <c r="J90" s="18"/>
      <c r="K90" s="14"/>
      <c r="L90" s="1"/>
    </row>
    <row r="91" spans="1:13" ht="15.75" x14ac:dyDescent="0.25">
      <c r="A91" s="1"/>
      <c r="B91" s="52"/>
      <c r="C91" s="14"/>
      <c r="D91" s="14"/>
      <c r="E91" s="52"/>
      <c r="F91" s="19"/>
      <c r="G91" s="14"/>
      <c r="H91" s="14"/>
      <c r="I91" s="19"/>
      <c r="J91" s="1"/>
      <c r="K91" s="14"/>
      <c r="L91" s="1"/>
    </row>
    <row r="92" spans="1:13" ht="15.75" x14ac:dyDescent="0.25">
      <c r="A92" s="1"/>
      <c r="B92" s="14"/>
      <c r="C92" s="14"/>
      <c r="D92" s="14"/>
      <c r="E92" s="52"/>
      <c r="F92" s="19"/>
      <c r="G92" s="14"/>
      <c r="H92" s="14"/>
      <c r="I92" s="19"/>
      <c r="J92" s="18"/>
      <c r="K92" s="14"/>
      <c r="L92" s="1"/>
    </row>
    <row r="93" spans="1:13" ht="15.75" x14ac:dyDescent="0.25">
      <c r="A93" s="1"/>
      <c r="B93" s="52"/>
      <c r="C93" s="14"/>
      <c r="D93" s="14"/>
      <c r="E93" s="52"/>
      <c r="F93" s="19"/>
      <c r="G93" s="14"/>
      <c r="H93" s="14"/>
      <c r="I93" s="19"/>
      <c r="J93" s="1"/>
      <c r="K93" s="14"/>
      <c r="L93" s="1"/>
    </row>
    <row r="94" spans="1:13" ht="15.75" x14ac:dyDescent="0.25">
      <c r="A94" s="1"/>
      <c r="B94" s="14"/>
      <c r="C94" s="21"/>
      <c r="D94" s="14"/>
      <c r="E94" s="52"/>
      <c r="F94" s="19"/>
      <c r="G94" s="14"/>
      <c r="H94" s="14"/>
      <c r="I94" s="19"/>
      <c r="J94" s="18"/>
      <c r="K94" s="14"/>
      <c r="L94" s="1"/>
    </row>
    <row r="95" spans="1:13" ht="15.75" x14ac:dyDescent="0.25">
      <c r="A95" s="1"/>
      <c r="B95" s="52"/>
      <c r="C95" s="14"/>
      <c r="D95" s="14"/>
      <c r="E95" s="52"/>
      <c r="F95" s="20"/>
      <c r="G95" s="14"/>
      <c r="H95" s="52"/>
      <c r="I95" s="19"/>
      <c r="J95" s="1"/>
      <c r="K95" s="14"/>
      <c r="L95" s="1"/>
    </row>
    <row r="96" spans="1:13" ht="15.75" x14ac:dyDescent="0.25">
      <c r="A96" s="1"/>
      <c r="B96" s="14"/>
      <c r="C96" s="14"/>
      <c r="D96" s="14"/>
      <c r="E96" s="52"/>
      <c r="F96" s="20"/>
      <c r="G96" s="14"/>
      <c r="H96" s="52"/>
      <c r="I96" s="19"/>
      <c r="J96" s="18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"/>
      <c r="K97" s="14"/>
      <c r="L97" s="1"/>
    </row>
    <row r="98" spans="1:12" x14ac:dyDescent="0.25">
      <c r="A98" s="1"/>
      <c r="B98" s="14"/>
      <c r="C98" s="53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51"/>
      <c r="D107" s="14"/>
      <c r="E107" s="14"/>
      <c r="F107" s="20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8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51"/>
      <c r="D124" s="14"/>
      <c r="E124" s="14"/>
      <c r="F124" s="20"/>
      <c r="G124" s="14"/>
      <c r="H124" s="14"/>
      <c r="I124" s="19"/>
      <c r="J124" s="18"/>
      <c r="K124" s="14"/>
      <c r="L124" s="1"/>
    </row>
    <row r="125" spans="1:12" x14ac:dyDescent="0.25">
      <c r="A125" s="1"/>
      <c r="B125" s="14"/>
      <c r="C125" s="14"/>
      <c r="D125" s="14"/>
      <c r="E125" s="14"/>
      <c r="F125" s="14"/>
      <c r="G125" s="14"/>
      <c r="H125" s="14"/>
      <c r="I125" s="1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14"/>
      <c r="G126" s="14"/>
      <c r="H126" s="14"/>
      <c r="I126" s="19"/>
      <c r="J126" s="2"/>
      <c r="K126" s="14"/>
      <c r="L126" s="1"/>
    </row>
    <row r="127" spans="1:12" ht="15.75" x14ac:dyDescent="0.25">
      <c r="A127" s="1"/>
      <c r="B127" s="14"/>
      <c r="C127" s="52"/>
      <c r="D127" s="54"/>
      <c r="E127" s="54"/>
      <c r="F127" s="14"/>
      <c r="G127" s="54"/>
      <c r="H127" s="54"/>
      <c r="I127" s="19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14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8"/>
      <c r="K130" s="14"/>
      <c r="L130" s="1"/>
    </row>
    <row r="131" spans="1:12" x14ac:dyDescent="0.25">
      <c r="A131" s="1"/>
      <c r="B131" s="14"/>
      <c r="C131" s="51"/>
      <c r="D131" s="14"/>
      <c r="E131" s="14"/>
      <c r="F131" s="20"/>
      <c r="G131" s="14"/>
      <c r="H131" s="14"/>
      <c r="I131" s="19"/>
      <c r="J131" s="1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"/>
      <c r="K133" s="14"/>
      <c r="L133" s="1"/>
    </row>
    <row r="134" spans="1:12" x14ac:dyDescent="0.25">
      <c r="A134" s="1"/>
      <c r="B134" s="14"/>
      <c r="C134" s="21"/>
      <c r="D134" s="14"/>
      <c r="E134" s="14"/>
      <c r="F134" s="20"/>
      <c r="G134" s="14"/>
      <c r="H134" s="14"/>
      <c r="I134" s="19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51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51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55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55"/>
      <c r="J151" s="1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55"/>
      <c r="J152" s="2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5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5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55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5"/>
      <c r="J156" s="1"/>
      <c r="K156" s="14"/>
      <c r="L156" s="1"/>
    </row>
    <row r="157" spans="1:12" x14ac:dyDescent="0.25">
      <c r="A157" s="1"/>
      <c r="B157" s="14"/>
      <c r="C157" s="50"/>
      <c r="D157" s="8"/>
      <c r="E157" s="8"/>
      <c r="F157" s="8"/>
      <c r="G157" s="8"/>
      <c r="H157" s="8"/>
      <c r="I157" s="55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5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5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55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5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55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55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21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25"/>
      <c r="J172" s="2"/>
      <c r="K172" s="14"/>
      <c r="L172" s="1"/>
    </row>
    <row r="173" spans="1:12" x14ac:dyDescent="0.25">
      <c r="A173" s="1"/>
      <c r="B173" s="14"/>
      <c r="C173" s="8"/>
      <c r="D173" s="8"/>
      <c r="E173" s="8"/>
      <c r="F173" s="8"/>
      <c r="G173" s="8"/>
      <c r="H173" s="8"/>
      <c r="I173" s="8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21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x14ac:dyDescent="0.25">
      <c r="A180" s="1"/>
      <c r="B180" s="14"/>
      <c r="C180" s="21"/>
      <c r="D180" s="14"/>
      <c r="E180" s="14"/>
      <c r="F180" s="20"/>
      <c r="G180" s="14"/>
      <c r="H180" s="14"/>
      <c r="I180" s="19"/>
      <c r="J180" s="18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25"/>
      <c r="J181" s="2"/>
      <c r="K181" s="14"/>
      <c r="L181" s="1"/>
    </row>
    <row r="182" spans="1:12" ht="15.75" x14ac:dyDescent="0.25">
      <c r="A182" s="1"/>
      <c r="B182" s="24"/>
      <c r="C182" s="23"/>
      <c r="D182" s="23"/>
      <c r="E182" s="23"/>
      <c r="F182" s="23"/>
      <c r="G182" s="23"/>
      <c r="H182" s="23"/>
      <c r="I182" s="12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"/>
      <c r="K183" s="14"/>
      <c r="L183" s="1"/>
    </row>
    <row r="184" spans="1:12" ht="18.75" x14ac:dyDescent="0.3">
      <c r="A184" s="1"/>
      <c r="B184" s="14"/>
      <c r="C184" s="22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8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21"/>
      <c r="D197" s="14"/>
      <c r="E197" s="14"/>
      <c r="F197" s="20"/>
      <c r="G197" s="14"/>
      <c r="H197" s="14"/>
      <c r="I197" s="19"/>
      <c r="J197" s="18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  <c r="M200" s="1"/>
      <c r="N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  <c r="M202" s="1"/>
      <c r="N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8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14"/>
      <c r="G204" s="14"/>
      <c r="H204" s="14"/>
      <c r="I204" s="17"/>
      <c r="J204" s="2"/>
      <c r="K204" s="1"/>
      <c r="L204" s="1"/>
      <c r="M204" s="1"/>
      <c r="N204" s="1"/>
    </row>
    <row r="205" spans="1:14" ht="15.75" x14ac:dyDescent="0.25">
      <c r="A205" s="1"/>
      <c r="B205" s="14"/>
      <c r="C205" s="16"/>
      <c r="D205" s="16"/>
      <c r="E205" s="16"/>
      <c r="F205" s="16"/>
      <c r="G205" s="16"/>
      <c r="H205" s="16"/>
      <c r="I205" s="12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13"/>
      <c r="D206" s="13"/>
      <c r="E206" s="13"/>
      <c r="F206" s="13"/>
      <c r="G206" s="13"/>
      <c r="H206" s="13"/>
      <c r="I206" s="12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3"/>
      <c r="G207" s="13"/>
      <c r="H207" s="13"/>
      <c r="I207" s="12"/>
      <c r="J207" s="1"/>
      <c r="K207" s="1"/>
      <c r="L207" s="1"/>
      <c r="M207" s="1"/>
      <c r="N207" s="1"/>
    </row>
    <row r="208" spans="1:14" ht="18.75" x14ac:dyDescent="0.3">
      <c r="A208" s="1"/>
      <c r="B208" s="14"/>
      <c r="C208" s="13"/>
      <c r="D208" s="13"/>
      <c r="E208" s="13"/>
      <c r="F208" s="13"/>
      <c r="G208" s="13"/>
      <c r="H208" s="13"/>
      <c r="I208" s="12"/>
      <c r="J208" s="1"/>
      <c r="K208" s="11"/>
      <c r="L208" s="1"/>
      <c r="M208" s="1"/>
      <c r="N208" s="1"/>
    </row>
    <row r="209" spans="1:14" ht="21" x14ac:dyDescent="0.35">
      <c r="A209" s="1"/>
      <c r="B209" s="1"/>
      <c r="C209" s="8"/>
      <c r="D209" s="8"/>
      <c r="E209" s="8"/>
      <c r="F209" s="8"/>
      <c r="G209" s="8"/>
      <c r="H209" s="7"/>
      <c r="I209" s="6"/>
      <c r="J209" s="1"/>
      <c r="K209" s="10"/>
      <c r="L209" s="1"/>
      <c r="M209" s="1"/>
      <c r="N209" s="1"/>
    </row>
    <row r="210" spans="1:14" x14ac:dyDescent="0.25">
      <c r="A210" s="1"/>
      <c r="B210" s="1"/>
      <c r="C210" s="8"/>
      <c r="D210" s="8"/>
      <c r="E210" s="8"/>
      <c r="F210" s="8"/>
      <c r="G210" s="8"/>
      <c r="H210" s="7"/>
      <c r="I210" s="6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9"/>
      <c r="D211" s="8"/>
      <c r="E211" s="8"/>
      <c r="F211" s="8"/>
      <c r="G211" s="8"/>
      <c r="H211" s="7"/>
      <c r="I211" s="6"/>
      <c r="J211" s="1"/>
      <c r="K211" s="1"/>
      <c r="L211" s="1"/>
      <c r="M211" s="1"/>
      <c r="N211" s="1"/>
    </row>
    <row r="212" spans="1:14" x14ac:dyDescent="0.25">
      <c r="A212" s="1"/>
      <c r="B212" s="1"/>
      <c r="C212" s="9"/>
      <c r="D212" s="8"/>
      <c r="E212" s="8"/>
      <c r="F212" s="8"/>
      <c r="G212" s="8"/>
      <c r="H212" s="7"/>
      <c r="I212" s="6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5"/>
      <c r="D213" s="5"/>
      <c r="E213" s="5"/>
      <c r="F213" s="5"/>
      <c r="G213" s="5"/>
      <c r="H213" s="4"/>
      <c r="I213" s="3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</sheetData>
  <mergeCells count="10">
    <mergeCell ref="C63:H63"/>
    <mergeCell ref="C64:H64"/>
    <mergeCell ref="C62:H62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"/>
  <sheetViews>
    <sheetView workbookViewId="0">
      <selection activeCell="B2" sqref="B2:J20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6" spans="3:7" x14ac:dyDescent="0.25">
      <c r="C6" s="35"/>
      <c r="D6" s="49"/>
      <c r="G6" s="35"/>
    </row>
    <row r="7" spans="3:7" x14ac:dyDescent="0.25">
      <c r="C7" s="35"/>
      <c r="G7" s="35"/>
    </row>
    <row r="8" spans="3:7" x14ac:dyDescent="0.25">
      <c r="C8" s="35"/>
      <c r="D8" s="49"/>
      <c r="G8" s="35"/>
    </row>
    <row r="9" spans="3:7" x14ac:dyDescent="0.25">
      <c r="C9" s="35"/>
      <c r="D9" s="49"/>
      <c r="G9" s="35"/>
    </row>
    <row r="10" spans="3:7" x14ac:dyDescent="0.25">
      <c r="C10" s="35"/>
      <c r="G10" s="35"/>
    </row>
    <row r="11" spans="3:7" x14ac:dyDescent="0.25">
      <c r="C11" s="35"/>
      <c r="D11" s="49"/>
      <c r="G11" s="35"/>
    </row>
    <row r="12" spans="3:7" x14ac:dyDescent="0.25">
      <c r="C12" s="35"/>
      <c r="D12" s="49"/>
      <c r="G12" s="35"/>
    </row>
    <row r="13" spans="3:7" x14ac:dyDescent="0.25">
      <c r="C13" s="36"/>
      <c r="D13" s="49"/>
      <c r="G13" s="36"/>
    </row>
    <row r="14" spans="3:7" x14ac:dyDescent="0.25">
      <c r="C14" s="35"/>
      <c r="D14" s="49"/>
      <c r="G14" s="35"/>
    </row>
    <row r="15" spans="3:7" x14ac:dyDescent="0.25">
      <c r="C15" s="35"/>
      <c r="D15" s="49"/>
      <c r="G15" s="35"/>
    </row>
    <row r="16" spans="3:7" x14ac:dyDescent="0.25">
      <c r="C16" s="35"/>
      <c r="G16" s="35"/>
    </row>
    <row r="17" spans="3:7" x14ac:dyDescent="0.25">
      <c r="C17" s="35"/>
      <c r="D17" s="49"/>
      <c r="G17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2024-05-29T07:25:54Z</cp:lastPrinted>
  <dcterms:created xsi:type="dcterms:W3CDTF">2024-03-31T04:29:11Z</dcterms:created>
  <dcterms:modified xsi:type="dcterms:W3CDTF">2024-05-29T07:27:27Z</dcterms:modified>
</cp:coreProperties>
</file>