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Estimate!$B$1:$I$103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2" l="1"/>
  <c r="I101" i="2"/>
  <c r="I86" i="2"/>
  <c r="I68" i="2"/>
  <c r="I83" i="2" l="1"/>
  <c r="I82" i="2"/>
  <c r="I81" i="2"/>
  <c r="I80" i="2"/>
  <c r="I79" i="2"/>
  <c r="I78" i="2"/>
  <c r="I77" i="2"/>
  <c r="I76" i="2"/>
  <c r="I75" i="2"/>
  <c r="I74" i="2"/>
  <c r="I73" i="2"/>
  <c r="I72" i="2"/>
  <c r="I71" i="2"/>
  <c r="F52" i="2" l="1"/>
  <c r="I85" i="2"/>
  <c r="I37" i="2" l="1"/>
  <c r="F28" i="2"/>
  <c r="I28" i="2" s="1"/>
  <c r="I24" i="2"/>
  <c r="I17" i="2"/>
  <c r="F11" i="2"/>
  <c r="I11" i="2" s="1"/>
  <c r="F12" i="2"/>
  <c r="I12" i="2" s="1"/>
  <c r="F13" i="2"/>
  <c r="I13" i="2" s="1"/>
  <c r="F14" i="2"/>
  <c r="F19" i="2"/>
  <c r="I19" i="2" s="1"/>
  <c r="F20" i="2"/>
  <c r="I20" i="2" s="1"/>
  <c r="F21" i="2"/>
  <c r="I21" i="2" s="1"/>
  <c r="F22" i="2"/>
  <c r="I22" i="2" s="1"/>
  <c r="F23" i="2"/>
  <c r="I23" i="2" s="1"/>
  <c r="F25" i="2"/>
  <c r="I25" i="2" s="1"/>
  <c r="F26" i="2"/>
  <c r="I26" i="2" s="1"/>
  <c r="F29" i="2"/>
  <c r="I29" i="2" s="1"/>
  <c r="F32" i="2"/>
  <c r="I32" i="2" s="1"/>
  <c r="F33" i="2"/>
  <c r="I33" i="2" s="1"/>
  <c r="F34" i="2"/>
  <c r="F35" i="2"/>
  <c r="F36" i="2"/>
  <c r="I36" i="2" s="1"/>
  <c r="F37" i="2"/>
  <c r="F38" i="2"/>
  <c r="I38" i="2" s="1"/>
  <c r="F39" i="2"/>
  <c r="I39" i="2" s="1"/>
  <c r="F40" i="2"/>
  <c r="I40" i="2" s="1"/>
  <c r="F41" i="2"/>
  <c r="I41" i="2" s="1"/>
  <c r="F42" i="2"/>
  <c r="I42" i="2" s="1"/>
  <c r="F45" i="2"/>
  <c r="I45" i="2" s="1"/>
  <c r="F46" i="2"/>
  <c r="I46" i="2" s="1"/>
  <c r="F47" i="2"/>
  <c r="F48" i="2"/>
  <c r="F49" i="2"/>
  <c r="I49" i="2" s="1"/>
  <c r="F50" i="2"/>
  <c r="F51" i="2"/>
  <c r="I51" i="2" s="1"/>
  <c r="I52" i="2"/>
  <c r="F53" i="2"/>
  <c r="I53" i="2" s="1"/>
  <c r="F54" i="2"/>
  <c r="I54" i="2" s="1"/>
  <c r="F55" i="2"/>
  <c r="I55" i="2" s="1"/>
  <c r="F58" i="2"/>
  <c r="I58" i="2" s="1"/>
  <c r="F59" i="2"/>
  <c r="I59" i="2" s="1"/>
  <c r="F60" i="2"/>
  <c r="I60" i="2" s="1"/>
  <c r="F61" i="2"/>
  <c r="I61" i="2" s="1"/>
  <c r="F62" i="2"/>
  <c r="F63" i="2"/>
  <c r="F64" i="2"/>
  <c r="I64" i="2" s="1"/>
  <c r="F65" i="2"/>
  <c r="F66" i="2"/>
  <c r="I66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" i="2"/>
  <c r="I10" i="2" s="1"/>
</calcChain>
</file>

<file path=xl/sharedStrings.xml><?xml version="1.0" encoding="utf-8"?>
<sst xmlns="http://schemas.openxmlformats.org/spreadsheetml/2006/main" count="111" uniqueCount="99">
  <si>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</si>
  <si>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</si>
  <si>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</si>
  <si>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</si>
  <si>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</si>
  <si>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</si>
  <si>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</si>
  <si>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</si>
  <si>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</si>
  <si>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</si>
  <si>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 xml:space="preserve">Kitchen </t>
  </si>
  <si>
    <t xml:space="preserve">Master bedroom </t>
  </si>
  <si>
    <t xml:space="preserve">Guest bedroom </t>
  </si>
  <si>
    <t xml:space="preserve">Bedroom number 1 small room </t>
  </si>
  <si>
    <t xml:space="preserve">Parda </t>
  </si>
  <si>
    <t>A.</t>
  </si>
  <si>
    <t>Furniture</t>
  </si>
  <si>
    <t>A1.</t>
  </si>
  <si>
    <t>A2</t>
  </si>
  <si>
    <t>A3</t>
  </si>
  <si>
    <t>A4</t>
  </si>
  <si>
    <t>A5</t>
  </si>
  <si>
    <t xml:space="preserve">Tandom pletform </t>
  </si>
  <si>
    <t>Electric Work</t>
  </si>
  <si>
    <t>4 square mm circuit 250'</t>
  </si>
  <si>
    <t>1.5 square mm circuit 270'</t>
  </si>
  <si>
    <t xml:space="preserve"> fan fitting 12</t>
  </si>
  <si>
    <t>Orient company fan 9</t>
  </si>
  <si>
    <t>Bathroom Exhaust fan 3</t>
  </si>
  <si>
    <t>Door bell</t>
  </si>
  <si>
    <t>Profile Adaptor</t>
  </si>
  <si>
    <t>Electric work total Amount</t>
  </si>
  <si>
    <t>Curtain total Amount</t>
  </si>
  <si>
    <t>Chimney showcase</t>
  </si>
  <si>
    <t xml:space="preserve">Maliya </t>
  </si>
  <si>
    <t xml:space="preserve">Service pletform </t>
  </si>
  <si>
    <t xml:space="preserve"> Store room door </t>
  </si>
  <si>
    <t>Sofa 6 seater</t>
  </si>
  <si>
    <t>Centre table</t>
  </si>
  <si>
    <t xml:space="preserve">L tiype AC panel  </t>
  </si>
  <si>
    <t>AC panel</t>
  </si>
  <si>
    <t>TV unit</t>
  </si>
  <si>
    <t>Juta box</t>
  </si>
  <si>
    <t>Entry panel</t>
  </si>
  <si>
    <t>Main door panel</t>
  </si>
  <si>
    <t>Partition</t>
  </si>
  <si>
    <t>Partition border panel</t>
  </si>
  <si>
    <t>Dining 6 seater &amp; table</t>
  </si>
  <si>
    <t>Wash basin box</t>
  </si>
  <si>
    <t>Wash basin mirror</t>
  </si>
  <si>
    <t xml:space="preserve">Kapat </t>
  </si>
  <si>
    <t>Hydraulic bed 6'×6.5'</t>
  </si>
  <si>
    <t>Bed mattress sweet dream company 5"×6'×6.5'</t>
  </si>
  <si>
    <t xml:space="preserve">Bed back aadi panel </t>
  </si>
  <si>
    <t xml:space="preserve">Bed side box 2nung </t>
  </si>
  <si>
    <t>Dressing box type</t>
  </si>
  <si>
    <t>Bathroom box</t>
  </si>
  <si>
    <t>Bathroom kapat</t>
  </si>
  <si>
    <t>Kapat</t>
  </si>
  <si>
    <t xml:space="preserve">Bed side box 1nung </t>
  </si>
  <si>
    <t xml:space="preserve">AC panel </t>
  </si>
  <si>
    <t xml:space="preserve">Bathroom box </t>
  </si>
  <si>
    <t xml:space="preserve">Bathroom kapat </t>
  </si>
  <si>
    <t xml:space="preserve">Study table </t>
  </si>
  <si>
    <t xml:space="preserve">Study table box </t>
  </si>
  <si>
    <t xml:space="preserve">Study table panel </t>
  </si>
  <si>
    <t xml:space="preserve">Bed 6.5'×5.5' </t>
  </si>
  <si>
    <t>Bed mattress sweet dream company 5"×6.5'×5.5'</t>
  </si>
  <si>
    <t>Bed back Gadi panel 86"×40"</t>
  </si>
  <si>
    <t>Bed side box 1nung</t>
  </si>
  <si>
    <t>Furniture work total Amount</t>
  </si>
  <si>
    <t xml:space="preserve">Color work </t>
  </si>
  <si>
    <t>Polish work</t>
  </si>
  <si>
    <t>Pop work</t>
  </si>
  <si>
    <t>Estimate Total Amount</t>
  </si>
  <si>
    <t>TV unit box 60"x</t>
  </si>
  <si>
    <t xml:space="preserve">SIDE Location:-B1103 Radhe infinity randesan  with material estimate </t>
  </si>
  <si>
    <t>Estimate No:-01</t>
  </si>
  <si>
    <t>Date:-12-08-2024</t>
  </si>
  <si>
    <t>B</t>
  </si>
  <si>
    <t>A</t>
  </si>
  <si>
    <t>C</t>
  </si>
  <si>
    <t>D</t>
  </si>
  <si>
    <t>E</t>
  </si>
  <si>
    <t>F</t>
  </si>
  <si>
    <t>5a point 110</t>
  </si>
  <si>
    <t>15a point 5</t>
  </si>
  <si>
    <t>light fitting 70</t>
  </si>
  <si>
    <t>anchor fasner 6</t>
  </si>
  <si>
    <t>12 v panel light 35</t>
  </si>
  <si>
    <t>button light 25</t>
  </si>
  <si>
    <t>rope light 65 m</t>
  </si>
  <si>
    <t>rope light adaptor 10</t>
  </si>
  <si>
    <t xml:space="preserve">Bed back gadi panel </t>
  </si>
  <si>
    <t xml:space="preserve">Holl </t>
  </si>
  <si>
    <t xml:space="preserve">Hall </t>
  </si>
  <si>
    <t xml:space="preserve">Dining </t>
  </si>
  <si>
    <t xml:space="preserve">Chota room </t>
  </si>
  <si>
    <t>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</si>
</sst>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164" fontId="0" fillId="0" borderId="0" xfId="0" applyNumberFormat="1" applyFont="1" applyFill="1" applyBorder="1"/>
    <xf numFmtId="0" fontId="4" fillId="0" borderId="0" xfId="0" applyFont="1"/>
    <xf numFmtId="0" fontId="4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2" fillId="0" borderId="0" xfId="0" applyFont="1" applyFill="1" applyBorder="1"/>
    <xf numFmtId="0" fontId="2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1" xfId="0" applyFont="1" applyFill="1" applyBorder="1"/>
    <xf numFmtId="2" fontId="0" fillId="0" borderId="21" xfId="0" applyNumberFormat="1" applyFont="1" applyFill="1" applyBorder="1"/>
    <xf numFmtId="0" fontId="2" fillId="0" borderId="21" xfId="0" applyFont="1" applyFill="1" applyBorder="1"/>
    <xf numFmtId="0" fontId="0" fillId="0" borderId="21" xfId="0" applyFont="1" applyFill="1" applyBorder="1" applyAlignment="1"/>
    <xf numFmtId="0" fontId="0" fillId="0" borderId="21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 wrapText="1"/>
    </xf>
    <xf numFmtId="0" fontId="2" fillId="0" borderId="21" xfId="0" applyFont="1" applyFill="1" applyBorder="1" applyAlignment="1"/>
    <xf numFmtId="0" fontId="0" fillId="0" borderId="21" xfId="0" applyFont="1" applyFill="1" applyBorder="1" applyAlignment="1">
      <alignment horizontal="right"/>
    </xf>
    <xf numFmtId="164" fontId="0" fillId="0" borderId="21" xfId="0" applyNumberFormat="1" applyFont="1" applyFill="1" applyBorder="1" applyAlignment="1">
      <alignment vertical="center"/>
    </xf>
    <xf numFmtId="0" fontId="0" fillId="0" borderId="23" xfId="0" applyFont="1" applyFill="1" applyBorder="1"/>
    <xf numFmtId="0" fontId="0" fillId="0" borderId="24" xfId="0" applyFont="1" applyFill="1" applyBorder="1"/>
    <xf numFmtId="2" fontId="0" fillId="0" borderId="24" xfId="0" applyNumberFormat="1" applyFont="1" applyFill="1" applyBorder="1"/>
    <xf numFmtId="164" fontId="0" fillId="0" borderId="25" xfId="0" applyNumberFormat="1" applyFont="1" applyFill="1" applyBorder="1"/>
    <xf numFmtId="0" fontId="2" fillId="0" borderId="26" xfId="0" applyFont="1" applyFill="1" applyBorder="1"/>
    <xf numFmtId="164" fontId="0" fillId="0" borderId="27" xfId="0" applyNumberFormat="1" applyFont="1" applyFill="1" applyBorder="1"/>
    <xf numFmtId="0" fontId="0" fillId="0" borderId="26" xfId="0" applyFont="1" applyFill="1" applyBorder="1" applyAlignment="1"/>
    <xf numFmtId="0" fontId="0" fillId="0" borderId="26" xfId="0" applyFont="1" applyFill="1" applyBorder="1"/>
    <xf numFmtId="164" fontId="2" fillId="0" borderId="27" xfId="0" applyNumberFormat="1" applyFont="1" applyFill="1" applyBorder="1"/>
    <xf numFmtId="164" fontId="0" fillId="0" borderId="27" xfId="0" applyNumberFormat="1" applyFont="1" applyFill="1" applyBorder="1" applyAlignment="1">
      <alignment horizontal="right"/>
    </xf>
    <xf numFmtId="164" fontId="11" fillId="0" borderId="27" xfId="0" applyNumberFormat="1" applyFont="1" applyFill="1" applyBorder="1" applyAlignment="1">
      <alignment horizontal="right"/>
    </xf>
    <xf numFmtId="0" fontId="0" fillId="0" borderId="26" xfId="0" applyFill="1" applyBorder="1"/>
    <xf numFmtId="164" fontId="0" fillId="0" borderId="27" xfId="0" applyNumberFormat="1" applyFont="1" applyFill="1" applyBorder="1" applyAlignment="1">
      <alignment vertical="center"/>
    </xf>
    <xf numFmtId="164" fontId="2" fillId="0" borderId="27" xfId="0" applyNumberFormat="1" applyFont="1" applyFill="1" applyBorder="1" applyAlignment="1">
      <alignment horizontal="right" vertical="center"/>
    </xf>
    <xf numFmtId="164" fontId="0" fillId="0" borderId="27" xfId="0" applyNumberFormat="1" applyFont="1" applyFill="1" applyBorder="1" applyAlignment="1"/>
    <xf numFmtId="0" fontId="0" fillId="0" borderId="28" xfId="0" applyFont="1" applyFill="1" applyBorder="1"/>
    <xf numFmtId="0" fontId="0" fillId="0" borderId="22" xfId="0" applyFont="1" applyFill="1" applyBorder="1" applyAlignment="1">
      <alignment horizontal="left"/>
    </xf>
    <xf numFmtId="0" fontId="0" fillId="0" borderId="22" xfId="0" applyFont="1" applyFill="1" applyBorder="1"/>
    <xf numFmtId="0" fontId="0" fillId="0" borderId="22" xfId="0" applyFont="1" applyFill="1" applyBorder="1" applyAlignment="1"/>
    <xf numFmtId="164" fontId="0" fillId="0" borderId="29" xfId="0" applyNumberFormat="1" applyFont="1" applyFill="1" applyBorder="1"/>
    <xf numFmtId="0" fontId="0" fillId="0" borderId="30" xfId="0" applyFont="1" applyFill="1" applyBorder="1"/>
    <xf numFmtId="0" fontId="0" fillId="0" borderId="31" xfId="0" applyFont="1" applyFill="1" applyBorder="1" applyAlignment="1">
      <alignment horizontal="left"/>
    </xf>
    <xf numFmtId="0" fontId="0" fillId="0" borderId="31" xfId="0" applyFont="1" applyFill="1" applyBorder="1"/>
    <xf numFmtId="0" fontId="0" fillId="0" borderId="31" xfId="0" applyFont="1" applyFill="1" applyBorder="1" applyAlignment="1"/>
    <xf numFmtId="164" fontId="0" fillId="0" borderId="32" xfId="0" applyNumberFormat="1" applyFont="1" applyFill="1" applyBorder="1"/>
    <xf numFmtId="0" fontId="0" fillId="0" borderId="33" xfId="0" applyFont="1" applyFill="1" applyBorder="1"/>
    <xf numFmtId="164" fontId="2" fillId="0" borderId="36" xfId="0" applyNumberFormat="1" applyFont="1" applyFill="1" applyBorder="1"/>
    <xf numFmtId="0" fontId="11" fillId="0" borderId="33" xfId="0" applyFont="1" applyFill="1" applyBorder="1"/>
    <xf numFmtId="0" fontId="0" fillId="0" borderId="28" xfId="0" applyFill="1" applyBorder="1"/>
    <xf numFmtId="0" fontId="2" fillId="0" borderId="22" xfId="0" applyFont="1" applyFill="1" applyBorder="1" applyAlignment="1">
      <alignment wrapText="1"/>
    </xf>
    <xf numFmtId="0" fontId="2" fillId="0" borderId="22" xfId="0" applyFont="1" applyFill="1" applyBorder="1" applyAlignment="1"/>
    <xf numFmtId="164" fontId="2" fillId="0" borderId="22" xfId="0" applyNumberFormat="1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0" fillId="0" borderId="33" xfId="0" applyFill="1" applyBorder="1"/>
    <xf numFmtId="1" fontId="0" fillId="0" borderId="16" xfId="0" applyNumberFormat="1" applyBorder="1"/>
    <xf numFmtId="1" fontId="0" fillId="3" borderId="0" xfId="0" applyNumberFormat="1" applyFill="1" applyBorder="1"/>
    <xf numFmtId="1" fontId="2" fillId="2" borderId="2" xfId="0" applyNumberFormat="1" applyFont="1" applyFill="1" applyBorder="1" applyAlignment="1">
      <alignment horizontal="center" vertical="top" wrapText="1"/>
    </xf>
    <xf numFmtId="1" fontId="0" fillId="0" borderId="24" xfId="0" applyNumberFormat="1" applyFont="1" applyFill="1" applyBorder="1"/>
    <xf numFmtId="1" fontId="0" fillId="0" borderId="21" xfId="0" applyNumberFormat="1" applyFont="1" applyFill="1" applyBorder="1"/>
    <xf numFmtId="1" fontId="0" fillId="0" borderId="21" xfId="0" applyNumberFormat="1" applyFont="1" applyFill="1" applyBorder="1" applyAlignment="1"/>
    <xf numFmtId="1" fontId="0" fillId="0" borderId="22" xfId="0" applyNumberFormat="1" applyFont="1" applyFill="1" applyBorder="1"/>
    <xf numFmtId="1" fontId="0" fillId="0" borderId="31" xfId="0" applyNumberFormat="1" applyFont="1" applyFill="1" applyBorder="1"/>
    <xf numFmtId="1" fontId="0" fillId="0" borderId="22" xfId="0" applyNumberFormat="1" applyFont="1" applyFill="1" applyBorder="1" applyAlignment="1">
      <alignment vertical="top"/>
    </xf>
    <xf numFmtId="1" fontId="2" fillId="0" borderId="21" xfId="0" applyNumberFormat="1" applyFont="1" applyFill="1" applyBorder="1"/>
    <xf numFmtId="1" fontId="0" fillId="0" borderId="21" xfId="0" applyNumberFormat="1" applyFont="1" applyFill="1" applyBorder="1" applyAlignment="1">
      <alignment horizontal="right"/>
    </xf>
    <xf numFmtId="1" fontId="2" fillId="0" borderId="22" xfId="0" applyNumberFormat="1" applyFont="1" applyFill="1" applyBorder="1" applyAlignment="1"/>
    <xf numFmtId="1" fontId="0" fillId="0" borderId="0" xfId="0" applyNumberFormat="1" applyFill="1" applyBorder="1"/>
    <xf numFmtId="1" fontId="0" fillId="0" borderId="0" xfId="0" applyNumberFormat="1"/>
    <xf numFmtId="0" fontId="0" fillId="0" borderId="27" xfId="0" applyFont="1" applyFill="1" applyBorder="1" applyAlignment="1">
      <alignment vertical="top"/>
    </xf>
    <xf numFmtId="164" fontId="0" fillId="0" borderId="27" xfId="0" applyNumberFormat="1" applyFont="1" applyFill="1" applyBorder="1" applyAlignment="1">
      <alignment vertical="top"/>
    </xf>
    <xf numFmtId="164" fontId="0" fillId="0" borderId="29" xfId="0" applyNumberFormat="1" applyFont="1" applyFill="1" applyBorder="1" applyAlignment="1">
      <alignment vertical="top"/>
    </xf>
    <xf numFmtId="164" fontId="12" fillId="0" borderId="36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6" fillId="4" borderId="12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50572</xdr:colOff>
      <xdr:row>1</xdr:row>
      <xdr:rowOff>50744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803672" y="32696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90" zoomScaleNormal="100" workbookViewId="0">
      <selection activeCell="K96" sqref="K96"/>
    </sheetView>
  </sheetViews>
  <sheetFormatPr defaultRowHeight="15" x14ac:dyDescent="0.25"/>
  <cols>
    <col min="2" max="2" width="4.28515625" bestFit="1" customWidth="1"/>
    <col min="3" max="3" width="41.42578125" customWidth="1"/>
    <col min="4" max="4" width="4" bestFit="1" customWidth="1"/>
    <col min="5" max="5" width="4" style="82" bestFit="1" customWidth="1"/>
    <col min="6" max="6" width="6" bestFit="1" customWidth="1"/>
    <col min="7" max="7" width="6" customWidth="1"/>
    <col min="8" max="8" width="4.28515625" bestFit="1" customWidth="1"/>
    <col min="9" max="9" width="10.7109375" bestFit="1" customWidth="1"/>
    <col min="11" max="11" width="14" bestFit="1" customWidth="1"/>
  </cols>
  <sheetData>
    <row r="1" spans="1:13" ht="21.75" thickBot="1" x14ac:dyDescent="0.4">
      <c r="B1" s="97" t="s">
        <v>8</v>
      </c>
      <c r="C1" s="98"/>
      <c r="D1" s="98"/>
      <c r="E1" s="98"/>
      <c r="F1" s="98"/>
      <c r="G1" s="98"/>
      <c r="H1" s="98"/>
      <c r="I1" s="99"/>
    </row>
    <row r="2" spans="1:13" ht="63.75" customHeight="1" thickBot="1" x14ac:dyDescent="0.3">
      <c r="B2" s="100" t="s">
        <v>7</v>
      </c>
      <c r="C2" s="101"/>
      <c r="D2" s="101"/>
      <c r="E2" s="69"/>
      <c r="F2" s="20"/>
      <c r="G2" s="20"/>
      <c r="H2" s="20"/>
      <c r="I2" s="19"/>
    </row>
    <row r="3" spans="1:13" ht="19.5" thickBot="1" x14ac:dyDescent="0.35">
      <c r="B3" s="102" t="s">
        <v>9</v>
      </c>
      <c r="C3" s="103"/>
      <c r="D3" s="103"/>
      <c r="E3" s="103"/>
      <c r="F3" s="103"/>
      <c r="G3" s="103"/>
      <c r="H3" s="104"/>
      <c r="I3" s="105"/>
      <c r="J3" s="96"/>
      <c r="K3" s="96"/>
      <c r="L3" s="1"/>
    </row>
    <row r="4" spans="1:13" ht="15.75" thickBot="1" x14ac:dyDescent="0.3">
      <c r="B4" s="110" t="s">
        <v>6</v>
      </c>
      <c r="C4" s="111"/>
      <c r="D4" s="18"/>
      <c r="E4" s="70"/>
      <c r="F4" s="18"/>
      <c r="G4" s="18"/>
      <c r="H4" s="106" t="s">
        <v>77</v>
      </c>
      <c r="I4" s="107"/>
      <c r="J4" s="1"/>
      <c r="K4" s="1"/>
      <c r="L4" s="1"/>
    </row>
    <row r="5" spans="1:13" ht="30.75" customHeight="1" thickBot="1" x14ac:dyDescent="0.3">
      <c r="B5" s="112" t="s">
        <v>76</v>
      </c>
      <c r="C5" s="113"/>
      <c r="D5" s="18"/>
      <c r="E5" s="70"/>
      <c r="F5" s="18"/>
      <c r="G5" s="18"/>
      <c r="H5" s="108" t="s">
        <v>78</v>
      </c>
      <c r="I5" s="109"/>
      <c r="J5" s="1"/>
      <c r="K5" s="1"/>
      <c r="L5" s="1"/>
    </row>
    <row r="6" spans="1:13" s="11" customFormat="1" ht="30.75" customHeight="1" thickBot="1" x14ac:dyDescent="0.3">
      <c r="B6" s="17" t="s">
        <v>5</v>
      </c>
      <c r="C6" s="16" t="s">
        <v>4</v>
      </c>
      <c r="D6" s="15" t="s">
        <v>80</v>
      </c>
      <c r="E6" s="71" t="s">
        <v>79</v>
      </c>
      <c r="F6" s="15" t="s">
        <v>3</v>
      </c>
      <c r="G6" s="14" t="s">
        <v>2</v>
      </c>
      <c r="H6" s="14" t="s">
        <v>1</v>
      </c>
      <c r="I6" s="13" t="s">
        <v>0</v>
      </c>
      <c r="J6" s="96"/>
      <c r="K6" s="96"/>
      <c r="L6" s="4"/>
    </row>
    <row r="7" spans="1:13" ht="15" customHeight="1" x14ac:dyDescent="0.25">
      <c r="A7" s="4"/>
      <c r="B7" s="35"/>
      <c r="C7" s="36"/>
      <c r="D7" s="36"/>
      <c r="E7" s="72"/>
      <c r="F7" s="37"/>
      <c r="G7" s="36"/>
      <c r="H7" s="36"/>
      <c r="I7" s="38"/>
      <c r="J7" s="6"/>
      <c r="K7" s="4"/>
      <c r="L7" s="4"/>
      <c r="M7" s="11"/>
    </row>
    <row r="8" spans="1:13" ht="15" customHeight="1" x14ac:dyDescent="0.25">
      <c r="A8" s="4"/>
      <c r="B8" s="39" t="s">
        <v>15</v>
      </c>
      <c r="C8" s="27" t="s">
        <v>16</v>
      </c>
      <c r="D8" s="25"/>
      <c r="E8" s="73"/>
      <c r="F8" s="26"/>
      <c r="G8" s="25"/>
      <c r="H8" s="25"/>
      <c r="I8" s="40"/>
      <c r="J8" s="6"/>
      <c r="K8" s="4"/>
      <c r="L8" s="4"/>
      <c r="M8" s="11"/>
    </row>
    <row r="9" spans="1:13" ht="15" customHeight="1" x14ac:dyDescent="0.25">
      <c r="A9" s="4"/>
      <c r="B9" s="39" t="s">
        <v>17</v>
      </c>
      <c r="C9" s="27" t="s">
        <v>10</v>
      </c>
      <c r="D9" s="25"/>
      <c r="E9" s="73"/>
      <c r="F9" s="25"/>
      <c r="G9" s="26"/>
      <c r="H9" s="25"/>
      <c r="I9" s="40"/>
      <c r="J9" s="6"/>
      <c r="K9" s="4"/>
      <c r="L9" s="4"/>
      <c r="M9" s="11"/>
    </row>
    <row r="10" spans="1:13" ht="15.75" customHeight="1" x14ac:dyDescent="0.25">
      <c r="A10" s="4"/>
      <c r="B10" s="41">
        <v>1</v>
      </c>
      <c r="C10" s="28" t="s">
        <v>22</v>
      </c>
      <c r="D10" s="28">
        <v>128</v>
      </c>
      <c r="E10" s="74">
        <v>30</v>
      </c>
      <c r="F10" s="28">
        <f>E10*D10/144</f>
        <v>26.666666666666668</v>
      </c>
      <c r="G10" s="28">
        <v>2800</v>
      </c>
      <c r="H10" s="28">
        <v>1</v>
      </c>
      <c r="I10" s="49">
        <f>G10*F10*H10</f>
        <v>74666.666666666672</v>
      </c>
      <c r="J10" s="4"/>
      <c r="K10" s="4"/>
      <c r="L10" s="4"/>
      <c r="M10" s="11"/>
    </row>
    <row r="11" spans="1:13" x14ac:dyDescent="0.25">
      <c r="A11" s="4"/>
      <c r="B11" s="42">
        <v>2</v>
      </c>
      <c r="C11" s="29" t="s">
        <v>33</v>
      </c>
      <c r="D11" s="25">
        <v>118</v>
      </c>
      <c r="E11" s="73">
        <v>20</v>
      </c>
      <c r="F11" s="28">
        <f t="shared" ref="F11:F66" si="0">E11*D11/144</f>
        <v>16.388888888888889</v>
      </c>
      <c r="G11" s="25">
        <v>1350</v>
      </c>
      <c r="H11" s="25">
        <v>1</v>
      </c>
      <c r="I11" s="49">
        <f t="shared" ref="I11:I13" si="1">G11*F11*H11</f>
        <v>22125</v>
      </c>
      <c r="J11" s="4"/>
      <c r="K11" s="4"/>
      <c r="L11" s="4"/>
      <c r="M11" s="11"/>
    </row>
    <row r="12" spans="1:13" x14ac:dyDescent="0.25">
      <c r="A12" s="4"/>
      <c r="B12" s="41">
        <v>3</v>
      </c>
      <c r="C12" s="29" t="s">
        <v>34</v>
      </c>
      <c r="D12" s="25">
        <v>128</v>
      </c>
      <c r="E12" s="73">
        <v>33</v>
      </c>
      <c r="F12" s="28">
        <f t="shared" si="0"/>
        <v>29.333333333333332</v>
      </c>
      <c r="G12" s="25">
        <v>680</v>
      </c>
      <c r="H12" s="25">
        <v>1</v>
      </c>
      <c r="I12" s="49">
        <f t="shared" si="1"/>
        <v>19946.666666666664</v>
      </c>
      <c r="J12" s="4"/>
      <c r="K12" s="4"/>
      <c r="L12" s="4"/>
      <c r="M12" s="11"/>
    </row>
    <row r="13" spans="1:13" x14ac:dyDescent="0.25">
      <c r="A13" s="4"/>
      <c r="B13" s="42">
        <v>4</v>
      </c>
      <c r="C13" s="29" t="s">
        <v>35</v>
      </c>
      <c r="D13" s="25">
        <v>77</v>
      </c>
      <c r="E13" s="73">
        <v>33</v>
      </c>
      <c r="F13" s="28">
        <f t="shared" si="0"/>
        <v>17.645833333333332</v>
      </c>
      <c r="G13" s="28">
        <v>1350</v>
      </c>
      <c r="H13" s="28">
        <v>1</v>
      </c>
      <c r="I13" s="49">
        <f t="shared" si="1"/>
        <v>23821.875</v>
      </c>
      <c r="J13" s="6"/>
      <c r="K13" s="4"/>
      <c r="L13" s="4"/>
      <c r="M13" s="11"/>
    </row>
    <row r="14" spans="1:13" ht="15.75" customHeight="1" x14ac:dyDescent="0.25">
      <c r="A14" s="4"/>
      <c r="B14" s="41">
        <v>5</v>
      </c>
      <c r="C14" s="28" t="s">
        <v>36</v>
      </c>
      <c r="D14" s="28">
        <v>32</v>
      </c>
      <c r="E14" s="74">
        <v>92</v>
      </c>
      <c r="F14" s="28">
        <f t="shared" si="0"/>
        <v>20.444444444444443</v>
      </c>
      <c r="G14" s="28"/>
      <c r="H14" s="28"/>
      <c r="I14" s="40">
        <v>12500</v>
      </c>
      <c r="J14" s="12"/>
      <c r="K14" s="4"/>
      <c r="L14" s="4"/>
      <c r="M14" s="11"/>
    </row>
    <row r="15" spans="1:13" ht="15.75" customHeight="1" x14ac:dyDescent="0.25">
      <c r="A15" s="4"/>
      <c r="B15" s="42"/>
      <c r="C15" s="28"/>
      <c r="D15" s="28"/>
      <c r="E15" s="74"/>
      <c r="F15" s="28"/>
      <c r="G15" s="28"/>
      <c r="H15" s="28"/>
      <c r="I15" s="40"/>
      <c r="J15" s="12"/>
      <c r="K15" s="4"/>
      <c r="L15" s="4"/>
      <c r="M15" s="11"/>
    </row>
    <row r="16" spans="1:13" s="9" customFormat="1" x14ac:dyDescent="0.25">
      <c r="A16" s="4"/>
      <c r="B16" s="39" t="s">
        <v>18</v>
      </c>
      <c r="C16" s="30" t="s">
        <v>98</v>
      </c>
      <c r="D16" s="25"/>
      <c r="E16" s="74"/>
      <c r="F16" s="28"/>
      <c r="G16" s="25"/>
      <c r="H16" s="25"/>
      <c r="I16" s="40"/>
      <c r="J16" s="12"/>
      <c r="K16" s="4"/>
      <c r="L16" s="10"/>
    </row>
    <row r="17" spans="1:12" s="7" customFormat="1" ht="15.75" x14ac:dyDescent="0.25">
      <c r="A17" s="4"/>
      <c r="B17" s="41">
        <v>6</v>
      </c>
      <c r="C17" s="29" t="s">
        <v>37</v>
      </c>
      <c r="D17" s="25"/>
      <c r="E17" s="74"/>
      <c r="F17" s="28">
        <v>19</v>
      </c>
      <c r="G17" s="28">
        <v>3200</v>
      </c>
      <c r="H17" s="28">
        <v>1</v>
      </c>
      <c r="I17" s="40">
        <f>G17*F17</f>
        <v>60800</v>
      </c>
      <c r="J17" s="4"/>
      <c r="K17" s="4"/>
      <c r="L17" s="8"/>
    </row>
    <row r="18" spans="1:12" x14ac:dyDescent="0.25">
      <c r="A18" s="4"/>
      <c r="B18" s="41">
        <v>7</v>
      </c>
      <c r="C18" s="29" t="s">
        <v>38</v>
      </c>
      <c r="D18" s="25">
        <v>42</v>
      </c>
      <c r="E18" s="74">
        <v>24</v>
      </c>
      <c r="F18" s="28"/>
      <c r="G18" s="25"/>
      <c r="H18" s="25">
        <v>1</v>
      </c>
      <c r="I18" s="40">
        <v>8000</v>
      </c>
      <c r="J18" s="4"/>
      <c r="K18" s="4"/>
      <c r="L18" s="1"/>
    </row>
    <row r="19" spans="1:12" x14ac:dyDescent="0.25">
      <c r="A19" s="4"/>
      <c r="B19" s="41">
        <v>8</v>
      </c>
      <c r="C19" s="29" t="s">
        <v>39</v>
      </c>
      <c r="D19" s="25">
        <v>184</v>
      </c>
      <c r="E19" s="74">
        <v>24</v>
      </c>
      <c r="F19" s="28">
        <f t="shared" si="0"/>
        <v>30.666666666666668</v>
      </c>
      <c r="G19" s="25">
        <v>450</v>
      </c>
      <c r="H19" s="25">
        <v>1</v>
      </c>
      <c r="I19" s="40">
        <f>F19*G19*H19</f>
        <v>13800</v>
      </c>
      <c r="J19" s="4"/>
      <c r="K19" s="4"/>
      <c r="L19" s="1"/>
    </row>
    <row r="20" spans="1:12" x14ac:dyDescent="0.25">
      <c r="A20" s="4"/>
      <c r="B20" s="41">
        <v>9</v>
      </c>
      <c r="C20" s="29" t="s">
        <v>40</v>
      </c>
      <c r="D20" s="25">
        <v>134</v>
      </c>
      <c r="E20" s="74">
        <v>24</v>
      </c>
      <c r="F20" s="28">
        <f t="shared" si="0"/>
        <v>22.333333333333332</v>
      </c>
      <c r="G20" s="25">
        <v>450</v>
      </c>
      <c r="H20" s="25">
        <v>1</v>
      </c>
      <c r="I20" s="40">
        <f t="shared" ref="I20:I29" si="2">F20*G20*H20</f>
        <v>10050</v>
      </c>
      <c r="J20" s="4"/>
      <c r="K20" s="4"/>
      <c r="L20" s="1"/>
    </row>
    <row r="21" spans="1:12" x14ac:dyDescent="0.25">
      <c r="A21" s="4"/>
      <c r="B21" s="41">
        <v>10</v>
      </c>
      <c r="C21" s="29" t="s">
        <v>41</v>
      </c>
      <c r="D21" s="25">
        <v>66</v>
      </c>
      <c r="E21" s="74">
        <v>92</v>
      </c>
      <c r="F21" s="28">
        <f t="shared" si="0"/>
        <v>42.166666666666664</v>
      </c>
      <c r="G21" s="25">
        <v>680</v>
      </c>
      <c r="H21" s="25">
        <v>1</v>
      </c>
      <c r="I21" s="40">
        <f t="shared" si="2"/>
        <v>28673.333333333332</v>
      </c>
      <c r="J21" s="4"/>
      <c r="K21" s="4"/>
      <c r="L21" s="1"/>
    </row>
    <row r="22" spans="1:12" x14ac:dyDescent="0.25">
      <c r="A22" s="4"/>
      <c r="B22" s="41">
        <v>11</v>
      </c>
      <c r="C22" s="29" t="s">
        <v>42</v>
      </c>
      <c r="D22" s="25">
        <v>66</v>
      </c>
      <c r="E22" s="74">
        <v>30</v>
      </c>
      <c r="F22" s="28">
        <f t="shared" si="0"/>
        <v>13.75</v>
      </c>
      <c r="G22" s="25">
        <v>1350</v>
      </c>
      <c r="H22" s="28">
        <v>1</v>
      </c>
      <c r="I22" s="40">
        <f t="shared" si="2"/>
        <v>18562.5</v>
      </c>
      <c r="J22" s="4"/>
      <c r="K22" s="4"/>
      <c r="L22" s="1"/>
    </row>
    <row r="23" spans="1:12" x14ac:dyDescent="0.25">
      <c r="A23" s="4"/>
      <c r="B23" s="41">
        <v>12</v>
      </c>
      <c r="C23" s="29" t="s">
        <v>43</v>
      </c>
      <c r="D23" s="25">
        <v>66</v>
      </c>
      <c r="E23" s="74">
        <v>63</v>
      </c>
      <c r="F23" s="28">
        <f t="shared" si="0"/>
        <v>28.875</v>
      </c>
      <c r="G23" s="25">
        <v>380</v>
      </c>
      <c r="H23" s="28">
        <v>1</v>
      </c>
      <c r="I23" s="40">
        <f t="shared" si="2"/>
        <v>10972.5</v>
      </c>
      <c r="J23" s="4"/>
      <c r="K23" s="4"/>
      <c r="L23" s="1"/>
    </row>
    <row r="24" spans="1:12" x14ac:dyDescent="0.25">
      <c r="A24" s="4"/>
      <c r="B24" s="41">
        <v>13</v>
      </c>
      <c r="C24" s="29" t="s">
        <v>44</v>
      </c>
      <c r="D24" s="25"/>
      <c r="E24" s="73"/>
      <c r="F24" s="28">
        <v>21</v>
      </c>
      <c r="G24" s="25">
        <v>380</v>
      </c>
      <c r="H24" s="28">
        <v>1</v>
      </c>
      <c r="I24" s="40">
        <f t="shared" si="2"/>
        <v>7980</v>
      </c>
      <c r="J24" s="4"/>
      <c r="K24" s="4"/>
      <c r="L24" s="1"/>
    </row>
    <row r="25" spans="1:12" x14ac:dyDescent="0.25">
      <c r="A25" s="4"/>
      <c r="B25" s="41">
        <v>14</v>
      </c>
      <c r="C25" s="29" t="s">
        <v>45</v>
      </c>
      <c r="D25" s="25">
        <v>36</v>
      </c>
      <c r="E25" s="73">
        <v>97</v>
      </c>
      <c r="F25" s="28">
        <f t="shared" si="0"/>
        <v>24.25</v>
      </c>
      <c r="G25" s="25">
        <v>450</v>
      </c>
      <c r="H25" s="28">
        <v>1</v>
      </c>
      <c r="I25" s="40">
        <f t="shared" si="2"/>
        <v>10912.5</v>
      </c>
      <c r="J25" s="4"/>
      <c r="K25" s="4"/>
      <c r="L25" s="1"/>
    </row>
    <row r="26" spans="1:12" x14ac:dyDescent="0.25">
      <c r="A26" s="4"/>
      <c r="B26" s="41">
        <v>15</v>
      </c>
      <c r="C26" s="29" t="s">
        <v>46</v>
      </c>
      <c r="D26" s="25">
        <v>97</v>
      </c>
      <c r="E26" s="73">
        <v>183</v>
      </c>
      <c r="F26" s="28">
        <f t="shared" si="0"/>
        <v>123.27083333333333</v>
      </c>
      <c r="G26" s="25">
        <v>380</v>
      </c>
      <c r="H26" s="28">
        <v>1</v>
      </c>
      <c r="I26" s="40">
        <f t="shared" si="2"/>
        <v>46842.916666666664</v>
      </c>
      <c r="J26" s="4"/>
      <c r="K26" s="4"/>
      <c r="L26" s="1"/>
    </row>
    <row r="27" spans="1:12" x14ac:dyDescent="0.25">
      <c r="A27" s="4"/>
      <c r="B27" s="41">
        <v>16</v>
      </c>
      <c r="C27" s="29" t="s">
        <v>47</v>
      </c>
      <c r="D27" s="25"/>
      <c r="E27" s="73"/>
      <c r="F27" s="28"/>
      <c r="G27" s="25"/>
      <c r="H27" s="25"/>
      <c r="I27" s="40">
        <v>38000</v>
      </c>
      <c r="J27" s="4"/>
      <c r="K27" s="4"/>
      <c r="L27" s="1"/>
    </row>
    <row r="28" spans="1:12" x14ac:dyDescent="0.25">
      <c r="A28" s="4"/>
      <c r="B28" s="41">
        <v>17</v>
      </c>
      <c r="C28" s="29" t="s">
        <v>48</v>
      </c>
      <c r="D28" s="25">
        <v>61</v>
      </c>
      <c r="E28" s="73">
        <v>28</v>
      </c>
      <c r="F28" s="28">
        <f t="shared" si="0"/>
        <v>11.861111111111111</v>
      </c>
      <c r="G28" s="25">
        <v>1350</v>
      </c>
      <c r="H28" s="25">
        <v>1</v>
      </c>
      <c r="I28" s="40">
        <f t="shared" si="2"/>
        <v>16012.5</v>
      </c>
      <c r="J28" s="12"/>
      <c r="K28" s="4"/>
      <c r="L28" s="1"/>
    </row>
    <row r="29" spans="1:12" x14ac:dyDescent="0.25">
      <c r="A29" s="4"/>
      <c r="B29" s="41">
        <v>18</v>
      </c>
      <c r="C29" s="29" t="s">
        <v>49</v>
      </c>
      <c r="D29" s="25">
        <v>24</v>
      </c>
      <c r="E29" s="73">
        <v>36</v>
      </c>
      <c r="F29" s="28">
        <f t="shared" si="0"/>
        <v>6</v>
      </c>
      <c r="G29" s="25">
        <v>250</v>
      </c>
      <c r="H29" s="25">
        <v>1</v>
      </c>
      <c r="I29" s="40">
        <f t="shared" si="2"/>
        <v>1500</v>
      </c>
      <c r="J29" s="12"/>
      <c r="K29" s="4"/>
      <c r="L29" s="1"/>
    </row>
    <row r="30" spans="1:12" x14ac:dyDescent="0.25">
      <c r="A30" s="4"/>
      <c r="B30" s="42"/>
      <c r="C30" s="29"/>
      <c r="D30" s="25"/>
      <c r="E30" s="73"/>
      <c r="F30" s="28"/>
      <c r="G30" s="25"/>
      <c r="H30" s="25"/>
      <c r="I30" s="40"/>
      <c r="J30" s="4"/>
      <c r="K30" s="4"/>
      <c r="L30" s="1"/>
    </row>
    <row r="31" spans="1:12" x14ac:dyDescent="0.25">
      <c r="A31" s="4"/>
      <c r="B31" s="39" t="s">
        <v>19</v>
      </c>
      <c r="C31" s="30" t="s">
        <v>11</v>
      </c>
      <c r="D31" s="25"/>
      <c r="E31" s="73"/>
      <c r="F31" s="28"/>
      <c r="G31" s="25"/>
      <c r="H31" s="25"/>
      <c r="I31" s="40"/>
      <c r="J31" s="12"/>
      <c r="K31" s="4"/>
      <c r="L31" s="1"/>
    </row>
    <row r="32" spans="1:12" x14ac:dyDescent="0.25">
      <c r="A32" s="4"/>
      <c r="B32" s="42">
        <v>19</v>
      </c>
      <c r="C32" s="29" t="s">
        <v>50</v>
      </c>
      <c r="D32" s="25">
        <v>94</v>
      </c>
      <c r="E32" s="73">
        <v>95</v>
      </c>
      <c r="F32" s="28">
        <f t="shared" si="0"/>
        <v>62.013888888888886</v>
      </c>
      <c r="G32" s="25">
        <v>1350</v>
      </c>
      <c r="H32" s="25">
        <v>1</v>
      </c>
      <c r="I32" s="40">
        <f>H32*G32*F32</f>
        <v>83718.75</v>
      </c>
      <c r="J32" s="4"/>
      <c r="K32" s="4"/>
      <c r="L32" s="1"/>
    </row>
    <row r="33" spans="1:12" x14ac:dyDescent="0.25">
      <c r="A33" s="4"/>
      <c r="B33" s="42">
        <v>20</v>
      </c>
      <c r="C33" s="29" t="s">
        <v>34</v>
      </c>
      <c r="D33" s="25">
        <v>94</v>
      </c>
      <c r="E33" s="73">
        <v>22</v>
      </c>
      <c r="F33" s="28">
        <f t="shared" si="0"/>
        <v>14.361111111111111</v>
      </c>
      <c r="G33" s="25">
        <v>680</v>
      </c>
      <c r="H33" s="25">
        <v>1</v>
      </c>
      <c r="I33" s="40">
        <f t="shared" ref="I33:I61" si="3">H33*G33*F33</f>
        <v>9765.5555555555547</v>
      </c>
      <c r="J33" s="4"/>
      <c r="K33" s="4"/>
      <c r="L33" s="1"/>
    </row>
    <row r="34" spans="1:12" x14ac:dyDescent="0.25">
      <c r="A34" s="4"/>
      <c r="B34" s="42">
        <v>21</v>
      </c>
      <c r="C34" s="29" t="s">
        <v>51</v>
      </c>
      <c r="D34" s="25"/>
      <c r="E34" s="73"/>
      <c r="F34" s="28">
        <f t="shared" si="0"/>
        <v>0</v>
      </c>
      <c r="G34" s="25"/>
      <c r="H34" s="25"/>
      <c r="I34" s="40">
        <v>26000</v>
      </c>
      <c r="J34" s="12"/>
      <c r="K34" s="4"/>
      <c r="L34" s="1"/>
    </row>
    <row r="35" spans="1:12" x14ac:dyDescent="0.25">
      <c r="A35" s="4"/>
      <c r="B35" s="42">
        <v>22</v>
      </c>
      <c r="C35" s="29" t="s">
        <v>52</v>
      </c>
      <c r="D35" s="25"/>
      <c r="E35" s="73"/>
      <c r="F35" s="28">
        <f t="shared" si="0"/>
        <v>0</v>
      </c>
      <c r="G35" s="25"/>
      <c r="H35" s="25"/>
      <c r="I35" s="40">
        <v>13000</v>
      </c>
      <c r="J35" s="12"/>
      <c r="K35" s="4"/>
      <c r="L35" s="1"/>
    </row>
    <row r="36" spans="1:12" x14ac:dyDescent="0.25">
      <c r="A36" s="4"/>
      <c r="B36" s="42">
        <v>23</v>
      </c>
      <c r="C36" s="29" t="s">
        <v>53</v>
      </c>
      <c r="D36" s="25">
        <v>142</v>
      </c>
      <c r="E36" s="73">
        <v>40</v>
      </c>
      <c r="F36" s="28">
        <f t="shared" si="0"/>
        <v>39.444444444444443</v>
      </c>
      <c r="G36" s="25">
        <v>550</v>
      </c>
      <c r="H36" s="25">
        <v>1</v>
      </c>
      <c r="I36" s="40">
        <f t="shared" si="3"/>
        <v>21694.444444444445</v>
      </c>
      <c r="J36" s="12"/>
      <c r="K36" s="4"/>
      <c r="L36" s="1"/>
    </row>
    <row r="37" spans="1:12" x14ac:dyDescent="0.25">
      <c r="A37" s="4"/>
      <c r="B37" s="42">
        <v>24</v>
      </c>
      <c r="C37" s="29" t="s">
        <v>54</v>
      </c>
      <c r="D37" s="25"/>
      <c r="E37" s="73"/>
      <c r="F37" s="28">
        <f t="shared" si="0"/>
        <v>0</v>
      </c>
      <c r="G37" s="25">
        <v>4500</v>
      </c>
      <c r="H37" s="25">
        <v>2</v>
      </c>
      <c r="I37" s="40">
        <f>H37*G37</f>
        <v>9000</v>
      </c>
      <c r="J37" s="12"/>
      <c r="K37" s="4"/>
      <c r="L37" s="1"/>
    </row>
    <row r="38" spans="1:12" x14ac:dyDescent="0.25">
      <c r="A38" s="4"/>
      <c r="B38" s="42">
        <v>25</v>
      </c>
      <c r="C38" s="29" t="s">
        <v>55</v>
      </c>
      <c r="D38" s="25">
        <v>24</v>
      </c>
      <c r="E38" s="73">
        <v>95</v>
      </c>
      <c r="F38" s="28">
        <f t="shared" si="0"/>
        <v>15.833333333333334</v>
      </c>
      <c r="G38" s="25">
        <v>1350</v>
      </c>
      <c r="H38" s="25">
        <v>1</v>
      </c>
      <c r="I38" s="40">
        <f t="shared" si="3"/>
        <v>21375</v>
      </c>
      <c r="J38" s="6"/>
      <c r="K38" s="4"/>
      <c r="L38" s="1"/>
    </row>
    <row r="39" spans="1:12" x14ac:dyDescent="0.25">
      <c r="A39" s="4"/>
      <c r="B39" s="42">
        <v>26</v>
      </c>
      <c r="C39" s="29" t="s">
        <v>41</v>
      </c>
      <c r="D39" s="25">
        <v>81</v>
      </c>
      <c r="E39" s="73">
        <v>95</v>
      </c>
      <c r="F39" s="28">
        <f t="shared" si="0"/>
        <v>53.4375</v>
      </c>
      <c r="G39" s="25">
        <v>680</v>
      </c>
      <c r="H39" s="25">
        <v>1</v>
      </c>
      <c r="I39" s="40">
        <f t="shared" si="3"/>
        <v>36337.5</v>
      </c>
      <c r="J39" s="12"/>
      <c r="K39" s="4"/>
      <c r="L39" s="1"/>
    </row>
    <row r="40" spans="1:12" x14ac:dyDescent="0.25">
      <c r="A40" s="4"/>
      <c r="B40" s="42">
        <v>27</v>
      </c>
      <c r="C40" s="29" t="s">
        <v>40</v>
      </c>
      <c r="D40" s="25">
        <v>142</v>
      </c>
      <c r="E40" s="73">
        <v>24</v>
      </c>
      <c r="F40" s="28">
        <f t="shared" si="0"/>
        <v>23.666666666666668</v>
      </c>
      <c r="G40" s="25">
        <v>450</v>
      </c>
      <c r="H40" s="25">
        <v>1</v>
      </c>
      <c r="I40" s="40">
        <f t="shared" si="3"/>
        <v>10650</v>
      </c>
      <c r="J40" s="12"/>
      <c r="K40" s="4"/>
      <c r="L40" s="1"/>
    </row>
    <row r="41" spans="1:12" x14ac:dyDescent="0.25">
      <c r="A41" s="4"/>
      <c r="B41" s="42">
        <v>28</v>
      </c>
      <c r="C41" s="29" t="s">
        <v>56</v>
      </c>
      <c r="D41" s="25">
        <v>21</v>
      </c>
      <c r="E41" s="73">
        <v>26</v>
      </c>
      <c r="F41" s="28">
        <f t="shared" si="0"/>
        <v>3.7916666666666665</v>
      </c>
      <c r="G41" s="25">
        <v>1350</v>
      </c>
      <c r="H41" s="25">
        <v>1</v>
      </c>
      <c r="I41" s="40">
        <f t="shared" si="3"/>
        <v>5118.75</v>
      </c>
      <c r="J41" s="12"/>
      <c r="K41" s="4"/>
      <c r="L41" s="1"/>
    </row>
    <row r="42" spans="1:12" x14ac:dyDescent="0.25">
      <c r="A42" s="4"/>
      <c r="B42" s="42">
        <v>29</v>
      </c>
      <c r="C42" s="31" t="s">
        <v>57</v>
      </c>
      <c r="D42" s="25">
        <v>57</v>
      </c>
      <c r="E42" s="73">
        <v>95</v>
      </c>
      <c r="F42" s="28">
        <f t="shared" si="0"/>
        <v>37.604166666666664</v>
      </c>
      <c r="G42" s="25">
        <v>1350</v>
      </c>
      <c r="H42" s="25">
        <v>1</v>
      </c>
      <c r="I42" s="40">
        <f t="shared" si="3"/>
        <v>50765.625</v>
      </c>
      <c r="J42" s="12"/>
      <c r="K42" s="4"/>
      <c r="L42" s="1"/>
    </row>
    <row r="43" spans="1:12" x14ac:dyDescent="0.25">
      <c r="A43" s="4"/>
      <c r="B43" s="42"/>
      <c r="C43" s="29"/>
      <c r="D43" s="25"/>
      <c r="E43" s="73"/>
      <c r="F43" s="28"/>
      <c r="G43" s="25"/>
      <c r="H43" s="25"/>
      <c r="I43" s="40"/>
      <c r="J43" s="12"/>
      <c r="K43" s="4"/>
      <c r="L43" s="1"/>
    </row>
    <row r="44" spans="1:12" x14ac:dyDescent="0.25">
      <c r="A44" s="4"/>
      <c r="B44" s="39" t="s">
        <v>20</v>
      </c>
      <c r="C44" s="30" t="s">
        <v>12</v>
      </c>
      <c r="D44" s="25"/>
      <c r="E44" s="73"/>
      <c r="F44" s="28"/>
      <c r="G44" s="25"/>
      <c r="H44" s="25"/>
      <c r="I44" s="40"/>
      <c r="J44" s="4"/>
      <c r="K44" s="4"/>
      <c r="L44" s="1"/>
    </row>
    <row r="45" spans="1:12" x14ac:dyDescent="0.25">
      <c r="A45" s="4"/>
      <c r="B45" s="42">
        <v>30</v>
      </c>
      <c r="C45" s="29" t="s">
        <v>58</v>
      </c>
      <c r="D45" s="25">
        <v>63</v>
      </c>
      <c r="E45" s="73">
        <v>95</v>
      </c>
      <c r="F45" s="28">
        <f t="shared" si="0"/>
        <v>41.5625</v>
      </c>
      <c r="G45" s="25">
        <v>1350</v>
      </c>
      <c r="H45" s="25">
        <v>1</v>
      </c>
      <c r="I45" s="40">
        <f t="shared" si="3"/>
        <v>56109.375</v>
      </c>
      <c r="J45" s="12"/>
      <c r="K45" s="4"/>
      <c r="L45" s="1"/>
    </row>
    <row r="46" spans="1:12" x14ac:dyDescent="0.25">
      <c r="A46" s="4"/>
      <c r="B46" s="42">
        <v>31</v>
      </c>
      <c r="C46" s="29" t="s">
        <v>34</v>
      </c>
      <c r="D46" s="25">
        <v>63</v>
      </c>
      <c r="E46" s="73">
        <v>22</v>
      </c>
      <c r="F46" s="28">
        <f t="shared" si="0"/>
        <v>9.625</v>
      </c>
      <c r="G46" s="25">
        <v>680</v>
      </c>
      <c r="H46" s="25">
        <v>1</v>
      </c>
      <c r="I46" s="40">
        <f t="shared" si="3"/>
        <v>6545</v>
      </c>
      <c r="J46" s="12"/>
      <c r="K46" s="4"/>
      <c r="L46" s="1"/>
    </row>
    <row r="47" spans="1:12" x14ac:dyDescent="0.25">
      <c r="A47" s="4"/>
      <c r="B47" s="42">
        <v>32</v>
      </c>
      <c r="C47" s="29" t="s">
        <v>51</v>
      </c>
      <c r="D47" s="25"/>
      <c r="E47" s="73"/>
      <c r="F47" s="28">
        <f t="shared" si="0"/>
        <v>0</v>
      </c>
      <c r="G47" s="25"/>
      <c r="H47" s="25"/>
      <c r="I47" s="40">
        <v>26000</v>
      </c>
      <c r="J47" s="12"/>
      <c r="K47" s="4"/>
      <c r="L47" s="1"/>
    </row>
    <row r="48" spans="1:12" x14ac:dyDescent="0.25">
      <c r="A48" s="4"/>
      <c r="B48" s="42">
        <v>33</v>
      </c>
      <c r="C48" s="29" t="s">
        <v>52</v>
      </c>
      <c r="D48" s="25"/>
      <c r="E48" s="73"/>
      <c r="F48" s="28">
        <f t="shared" si="0"/>
        <v>0</v>
      </c>
      <c r="G48" s="25"/>
      <c r="H48" s="25"/>
      <c r="I48" s="40">
        <v>13000</v>
      </c>
      <c r="J48" s="12"/>
      <c r="K48" s="4"/>
      <c r="L48" s="1"/>
    </row>
    <row r="49" spans="1:12" x14ac:dyDescent="0.25">
      <c r="A49" s="4"/>
      <c r="B49" s="42">
        <v>34</v>
      </c>
      <c r="C49" s="29" t="s">
        <v>93</v>
      </c>
      <c r="D49" s="25">
        <v>122</v>
      </c>
      <c r="E49" s="73">
        <v>40</v>
      </c>
      <c r="F49" s="28">
        <f t="shared" si="0"/>
        <v>33.888888888888886</v>
      </c>
      <c r="G49" s="25">
        <v>550</v>
      </c>
      <c r="H49" s="25">
        <v>1</v>
      </c>
      <c r="I49" s="40">
        <f t="shared" si="3"/>
        <v>18638.888888888887</v>
      </c>
      <c r="J49" s="12"/>
      <c r="K49" s="4"/>
      <c r="L49" s="1"/>
    </row>
    <row r="50" spans="1:12" x14ac:dyDescent="0.25">
      <c r="A50" s="4"/>
      <c r="B50" s="42">
        <v>35</v>
      </c>
      <c r="C50" s="29" t="s">
        <v>59</v>
      </c>
      <c r="D50" s="25"/>
      <c r="E50" s="73"/>
      <c r="F50" s="28">
        <f t="shared" si="0"/>
        <v>0</v>
      </c>
      <c r="G50" s="25"/>
      <c r="H50" s="25">
        <v>1</v>
      </c>
      <c r="I50" s="40">
        <v>4500</v>
      </c>
      <c r="J50" s="4"/>
      <c r="K50" s="4"/>
      <c r="L50" s="1"/>
    </row>
    <row r="51" spans="1:12" x14ac:dyDescent="0.25">
      <c r="A51" s="4"/>
      <c r="B51" s="42">
        <v>36</v>
      </c>
      <c r="C51" s="29" t="s">
        <v>55</v>
      </c>
      <c r="D51" s="25">
        <v>24</v>
      </c>
      <c r="E51" s="73">
        <v>95</v>
      </c>
      <c r="F51" s="28">
        <f t="shared" si="0"/>
        <v>15.833333333333334</v>
      </c>
      <c r="G51" s="25">
        <v>1350</v>
      </c>
      <c r="H51" s="25">
        <v>1</v>
      </c>
      <c r="I51" s="40">
        <f t="shared" si="3"/>
        <v>21375</v>
      </c>
      <c r="J51" s="6"/>
      <c r="K51" s="4"/>
      <c r="L51" s="1"/>
    </row>
    <row r="52" spans="1:12" x14ac:dyDescent="0.25">
      <c r="A52" s="4"/>
      <c r="B52" s="42">
        <v>37</v>
      </c>
      <c r="C52" s="29" t="s">
        <v>75</v>
      </c>
      <c r="D52" s="25"/>
      <c r="E52" s="73">
        <v>60</v>
      </c>
      <c r="F52" s="28">
        <f>E52/12</f>
        <v>5</v>
      </c>
      <c r="G52" s="25">
        <v>1350</v>
      </c>
      <c r="H52" s="25">
        <v>1</v>
      </c>
      <c r="I52" s="40">
        <f t="shared" si="3"/>
        <v>6750</v>
      </c>
      <c r="J52" s="12"/>
      <c r="K52" s="4"/>
      <c r="L52" s="1"/>
    </row>
    <row r="53" spans="1:12" x14ac:dyDescent="0.25">
      <c r="A53" s="4"/>
      <c r="B53" s="42">
        <v>38</v>
      </c>
      <c r="C53" s="29" t="s">
        <v>60</v>
      </c>
      <c r="D53" s="25">
        <v>127</v>
      </c>
      <c r="E53" s="73">
        <v>24</v>
      </c>
      <c r="F53" s="28">
        <f t="shared" si="0"/>
        <v>21.166666666666668</v>
      </c>
      <c r="G53" s="25">
        <v>450</v>
      </c>
      <c r="H53" s="25">
        <v>1</v>
      </c>
      <c r="I53" s="40">
        <f t="shared" si="3"/>
        <v>9525</v>
      </c>
      <c r="J53" s="4"/>
      <c r="K53" s="4"/>
      <c r="L53" s="1"/>
    </row>
    <row r="54" spans="1:12" x14ac:dyDescent="0.25">
      <c r="A54" s="4"/>
      <c r="B54" s="42">
        <v>39</v>
      </c>
      <c r="C54" s="29" t="s">
        <v>61</v>
      </c>
      <c r="D54" s="25">
        <v>21</v>
      </c>
      <c r="E54" s="73">
        <v>26</v>
      </c>
      <c r="F54" s="28">
        <f t="shared" si="0"/>
        <v>3.7916666666666665</v>
      </c>
      <c r="G54" s="25">
        <v>1350</v>
      </c>
      <c r="H54" s="25">
        <v>1</v>
      </c>
      <c r="I54" s="40">
        <f t="shared" si="3"/>
        <v>5118.75</v>
      </c>
      <c r="J54" s="4"/>
      <c r="K54" s="4"/>
      <c r="L54" s="1"/>
    </row>
    <row r="55" spans="1:12" x14ac:dyDescent="0.25">
      <c r="A55" s="4"/>
      <c r="B55" s="42">
        <v>40</v>
      </c>
      <c r="C55" s="29" t="s">
        <v>62</v>
      </c>
      <c r="D55" s="25">
        <v>57</v>
      </c>
      <c r="E55" s="73">
        <v>95</v>
      </c>
      <c r="F55" s="28">
        <f t="shared" si="0"/>
        <v>37.604166666666664</v>
      </c>
      <c r="G55" s="25">
        <v>1350</v>
      </c>
      <c r="H55" s="25">
        <v>1</v>
      </c>
      <c r="I55" s="40">
        <f t="shared" si="3"/>
        <v>50765.625</v>
      </c>
      <c r="J55" s="4"/>
      <c r="K55" s="4"/>
      <c r="L55" s="1"/>
    </row>
    <row r="56" spans="1:12" x14ac:dyDescent="0.25">
      <c r="A56" s="4"/>
      <c r="B56" s="42"/>
      <c r="C56" s="29"/>
      <c r="D56" s="25"/>
      <c r="E56" s="73"/>
      <c r="F56" s="28"/>
      <c r="G56" s="25"/>
      <c r="H56" s="25"/>
      <c r="I56" s="40"/>
      <c r="J56" s="4"/>
      <c r="K56" s="4"/>
      <c r="L56" s="1"/>
    </row>
    <row r="57" spans="1:12" x14ac:dyDescent="0.25">
      <c r="A57" s="4"/>
      <c r="B57" s="39" t="s">
        <v>21</v>
      </c>
      <c r="C57" s="30" t="s">
        <v>13</v>
      </c>
      <c r="D57" s="25"/>
      <c r="E57" s="73"/>
      <c r="F57" s="28"/>
      <c r="G57" s="25"/>
      <c r="H57" s="25"/>
      <c r="I57" s="40"/>
      <c r="J57" s="12"/>
      <c r="K57" s="4"/>
      <c r="L57" s="1"/>
    </row>
    <row r="58" spans="1:12" x14ac:dyDescent="0.25">
      <c r="A58" s="4"/>
      <c r="B58" s="42">
        <v>41</v>
      </c>
      <c r="C58" s="31" t="s">
        <v>58</v>
      </c>
      <c r="D58" s="25">
        <v>50</v>
      </c>
      <c r="E58" s="73">
        <v>95</v>
      </c>
      <c r="F58" s="28">
        <f t="shared" si="0"/>
        <v>32.986111111111114</v>
      </c>
      <c r="G58" s="25">
        <v>1350</v>
      </c>
      <c r="H58" s="25">
        <v>1</v>
      </c>
      <c r="I58" s="40">
        <f t="shared" si="3"/>
        <v>44531.250000000007</v>
      </c>
      <c r="J58" s="12"/>
      <c r="K58" s="4"/>
      <c r="L58" s="1"/>
    </row>
    <row r="59" spans="1:12" x14ac:dyDescent="0.25">
      <c r="A59" s="4"/>
      <c r="B59" s="42">
        <v>42</v>
      </c>
      <c r="C59" s="29" t="s">
        <v>63</v>
      </c>
      <c r="D59" s="25">
        <v>43</v>
      </c>
      <c r="E59" s="73">
        <v>30</v>
      </c>
      <c r="F59" s="28">
        <f t="shared" si="0"/>
        <v>8.9583333333333339</v>
      </c>
      <c r="G59" s="25">
        <v>1350</v>
      </c>
      <c r="H59" s="25">
        <v>1</v>
      </c>
      <c r="I59" s="40">
        <f t="shared" si="3"/>
        <v>12093.75</v>
      </c>
      <c r="J59" s="12"/>
      <c r="K59" s="4"/>
      <c r="L59" s="1"/>
    </row>
    <row r="60" spans="1:12" x14ac:dyDescent="0.25">
      <c r="A60" s="4"/>
      <c r="B60" s="42">
        <v>43</v>
      </c>
      <c r="C60" s="29" t="s">
        <v>64</v>
      </c>
      <c r="D60" s="28">
        <v>43</v>
      </c>
      <c r="E60" s="74">
        <v>24</v>
      </c>
      <c r="F60" s="28">
        <f t="shared" si="0"/>
        <v>7.166666666666667</v>
      </c>
      <c r="G60" s="28">
        <v>1350</v>
      </c>
      <c r="H60" s="28">
        <v>1</v>
      </c>
      <c r="I60" s="40">
        <f t="shared" si="3"/>
        <v>9675</v>
      </c>
      <c r="J60" s="4"/>
      <c r="K60" s="4"/>
      <c r="L60" s="1"/>
    </row>
    <row r="61" spans="1:12" x14ac:dyDescent="0.25">
      <c r="A61" s="4"/>
      <c r="B61" s="42">
        <v>44</v>
      </c>
      <c r="C61" s="29" t="s">
        <v>65</v>
      </c>
      <c r="D61" s="28">
        <v>43</v>
      </c>
      <c r="E61" s="74">
        <v>38</v>
      </c>
      <c r="F61" s="28">
        <f t="shared" si="0"/>
        <v>11.347222222222221</v>
      </c>
      <c r="G61" s="28">
        <v>1350</v>
      </c>
      <c r="H61" s="28">
        <v>1</v>
      </c>
      <c r="I61" s="40">
        <f t="shared" si="3"/>
        <v>15318.749999999998</v>
      </c>
      <c r="J61" s="4"/>
      <c r="K61" s="4"/>
      <c r="L61" s="1"/>
    </row>
    <row r="62" spans="1:12" x14ac:dyDescent="0.25">
      <c r="A62" s="4"/>
      <c r="B62" s="42">
        <v>45</v>
      </c>
      <c r="C62" s="29" t="s">
        <v>66</v>
      </c>
      <c r="D62" s="25"/>
      <c r="E62" s="73"/>
      <c r="F62" s="28">
        <f t="shared" si="0"/>
        <v>0</v>
      </c>
      <c r="G62" s="25"/>
      <c r="H62" s="25"/>
      <c r="I62" s="40">
        <v>26000</v>
      </c>
      <c r="J62" s="4"/>
      <c r="K62" s="4"/>
      <c r="L62" s="1"/>
    </row>
    <row r="63" spans="1:12" x14ac:dyDescent="0.25">
      <c r="A63" s="4"/>
      <c r="B63" s="42">
        <v>46</v>
      </c>
      <c r="C63" s="29" t="s">
        <v>67</v>
      </c>
      <c r="D63" s="25"/>
      <c r="E63" s="73"/>
      <c r="F63" s="28">
        <f t="shared" si="0"/>
        <v>0</v>
      </c>
      <c r="G63" s="25"/>
      <c r="H63" s="25"/>
      <c r="I63" s="40">
        <v>13000</v>
      </c>
      <c r="J63" s="4"/>
      <c r="K63" s="4"/>
      <c r="L63" s="1"/>
    </row>
    <row r="64" spans="1:12" x14ac:dyDescent="0.25">
      <c r="A64" s="4"/>
      <c r="B64" s="42">
        <v>47</v>
      </c>
      <c r="C64" s="29" t="s">
        <v>68</v>
      </c>
      <c r="D64" s="25">
        <v>86</v>
      </c>
      <c r="E64" s="73">
        <v>40</v>
      </c>
      <c r="F64" s="28">
        <f t="shared" si="0"/>
        <v>23.888888888888889</v>
      </c>
      <c r="G64" s="25">
        <v>450</v>
      </c>
      <c r="H64" s="25">
        <v>1</v>
      </c>
      <c r="I64" s="40">
        <f>H64*G64*F64</f>
        <v>10750</v>
      </c>
      <c r="J64" s="6"/>
      <c r="K64" s="4"/>
      <c r="L64" s="1"/>
    </row>
    <row r="65" spans="1:12" x14ac:dyDescent="0.25">
      <c r="A65" s="4"/>
      <c r="B65" s="42">
        <v>48</v>
      </c>
      <c r="C65" s="29" t="s">
        <v>69</v>
      </c>
      <c r="D65" s="25"/>
      <c r="E65" s="73"/>
      <c r="F65" s="28">
        <f t="shared" si="0"/>
        <v>0</v>
      </c>
      <c r="G65" s="25"/>
      <c r="H65" s="25">
        <v>1</v>
      </c>
      <c r="I65" s="40">
        <v>4500</v>
      </c>
      <c r="J65" s="4"/>
      <c r="K65" s="4"/>
      <c r="L65" s="1"/>
    </row>
    <row r="66" spans="1:12" x14ac:dyDescent="0.25">
      <c r="A66" s="4"/>
      <c r="B66" s="42">
        <v>49</v>
      </c>
      <c r="C66" s="29" t="s">
        <v>60</v>
      </c>
      <c r="D66" s="25">
        <v>112</v>
      </c>
      <c r="E66" s="73">
        <v>24</v>
      </c>
      <c r="F66" s="28">
        <f t="shared" si="0"/>
        <v>18.666666666666668</v>
      </c>
      <c r="G66" s="25">
        <v>450</v>
      </c>
      <c r="H66" s="25">
        <v>1</v>
      </c>
      <c r="I66" s="40">
        <f t="shared" ref="I66" si="4">H66*G66*F66</f>
        <v>8400</v>
      </c>
      <c r="J66" s="12"/>
      <c r="K66" s="4"/>
      <c r="L66" s="1"/>
    </row>
    <row r="67" spans="1:12" ht="15.75" thickBot="1" x14ac:dyDescent="0.3">
      <c r="A67" s="4"/>
      <c r="B67" s="50"/>
      <c r="C67" s="51"/>
      <c r="D67" s="52"/>
      <c r="E67" s="75"/>
      <c r="F67" s="53"/>
      <c r="G67" s="52"/>
      <c r="H67" s="52"/>
      <c r="I67" s="54"/>
      <c r="J67" s="4"/>
      <c r="K67" s="4"/>
      <c r="L67" s="1"/>
    </row>
    <row r="68" spans="1:12" ht="15.75" thickBot="1" x14ac:dyDescent="0.3">
      <c r="A68" s="4"/>
      <c r="B68" s="60"/>
      <c r="C68" s="87" t="s">
        <v>70</v>
      </c>
      <c r="D68" s="88"/>
      <c r="E68" s="88"/>
      <c r="F68" s="88"/>
      <c r="G68" s="88"/>
      <c r="H68" s="89"/>
      <c r="I68" s="61">
        <f>SUM(I10:I67)</f>
        <v>1075188.4722222225</v>
      </c>
      <c r="J68" s="4"/>
      <c r="K68" s="4"/>
      <c r="L68" s="1"/>
    </row>
    <row r="69" spans="1:12" x14ac:dyDescent="0.25">
      <c r="A69" s="4"/>
      <c r="B69" s="55"/>
      <c r="C69" s="56"/>
      <c r="D69" s="57"/>
      <c r="E69" s="76"/>
      <c r="F69" s="58"/>
      <c r="G69" s="57"/>
      <c r="H69" s="57"/>
      <c r="I69" s="59"/>
      <c r="J69" s="4"/>
      <c r="K69" s="4"/>
      <c r="L69" s="1"/>
    </row>
    <row r="70" spans="1:12" x14ac:dyDescent="0.25">
      <c r="A70" s="4"/>
      <c r="B70" s="39" t="s">
        <v>79</v>
      </c>
      <c r="C70" s="22" t="s">
        <v>23</v>
      </c>
      <c r="D70" s="23"/>
      <c r="E70" s="23"/>
      <c r="F70" s="23"/>
      <c r="G70" s="23"/>
      <c r="H70" s="23"/>
      <c r="I70" s="83"/>
      <c r="J70" s="4"/>
      <c r="K70" s="4"/>
      <c r="L70" s="1"/>
    </row>
    <row r="71" spans="1:12" x14ac:dyDescent="0.25">
      <c r="A71" s="4"/>
      <c r="B71" s="42">
        <v>50</v>
      </c>
      <c r="C71" s="23" t="s">
        <v>85</v>
      </c>
      <c r="D71" s="23"/>
      <c r="E71" s="23"/>
      <c r="F71" s="23"/>
      <c r="G71" s="23">
        <v>590</v>
      </c>
      <c r="H71" s="23">
        <v>110</v>
      </c>
      <c r="I71" s="84">
        <f>G71*H71</f>
        <v>64900</v>
      </c>
      <c r="J71" s="4"/>
      <c r="K71" s="4"/>
      <c r="L71" s="1"/>
    </row>
    <row r="72" spans="1:12" x14ac:dyDescent="0.25">
      <c r="A72" s="4"/>
      <c r="B72" s="42">
        <v>51</v>
      </c>
      <c r="C72" s="23" t="s">
        <v>86</v>
      </c>
      <c r="D72" s="23"/>
      <c r="E72" s="23"/>
      <c r="F72" s="23"/>
      <c r="G72" s="23">
        <v>2600</v>
      </c>
      <c r="H72" s="23">
        <v>5</v>
      </c>
      <c r="I72" s="84">
        <f>G72*H72</f>
        <v>13000</v>
      </c>
      <c r="J72" s="4"/>
      <c r="K72" s="4"/>
      <c r="L72" s="1"/>
    </row>
    <row r="73" spans="1:12" x14ac:dyDescent="0.25">
      <c r="A73" s="4"/>
      <c r="B73" s="42">
        <v>52</v>
      </c>
      <c r="C73" s="23" t="s">
        <v>24</v>
      </c>
      <c r="D73" s="23"/>
      <c r="E73" s="23"/>
      <c r="F73" s="23">
        <v>250</v>
      </c>
      <c r="G73" s="23">
        <v>42</v>
      </c>
      <c r="H73" s="23"/>
      <c r="I73" s="84">
        <f>F73*G73</f>
        <v>10500</v>
      </c>
      <c r="J73" s="4"/>
      <c r="K73" s="4"/>
      <c r="L73" s="1"/>
    </row>
    <row r="74" spans="1:12" x14ac:dyDescent="0.25">
      <c r="A74" s="4"/>
      <c r="B74" s="42">
        <v>53</v>
      </c>
      <c r="C74" s="23" t="s">
        <v>25</v>
      </c>
      <c r="D74" s="23"/>
      <c r="E74" s="23"/>
      <c r="F74" s="23">
        <v>270</v>
      </c>
      <c r="G74" s="23">
        <v>36</v>
      </c>
      <c r="H74" s="23"/>
      <c r="I74" s="84">
        <f>F74*G74</f>
        <v>9720</v>
      </c>
      <c r="J74" s="4"/>
      <c r="K74" s="4"/>
      <c r="L74" s="1"/>
    </row>
    <row r="75" spans="1:12" x14ac:dyDescent="0.25">
      <c r="A75" s="4"/>
      <c r="B75" s="42">
        <v>54</v>
      </c>
      <c r="C75" s="23" t="s">
        <v>26</v>
      </c>
      <c r="D75" s="23"/>
      <c r="E75" s="23"/>
      <c r="F75" s="23"/>
      <c r="G75" s="23">
        <v>150</v>
      </c>
      <c r="H75" s="23">
        <v>12</v>
      </c>
      <c r="I75" s="84">
        <f>G75*H75</f>
        <v>1800</v>
      </c>
      <c r="J75" s="4"/>
      <c r="K75" s="4"/>
      <c r="L75" s="1"/>
    </row>
    <row r="76" spans="1:12" x14ac:dyDescent="0.25">
      <c r="A76" s="4"/>
      <c r="B76" s="42">
        <v>55</v>
      </c>
      <c r="C76" s="23" t="s">
        <v>87</v>
      </c>
      <c r="D76" s="23"/>
      <c r="E76" s="23"/>
      <c r="F76" s="23"/>
      <c r="G76" s="23">
        <v>90</v>
      </c>
      <c r="H76" s="23">
        <v>70</v>
      </c>
      <c r="I76" s="84">
        <f t="shared" ref="I76:I79" si="5">G76*H76</f>
        <v>6300</v>
      </c>
      <c r="J76" s="4"/>
      <c r="K76" s="4"/>
      <c r="L76" s="1"/>
    </row>
    <row r="77" spans="1:12" x14ac:dyDescent="0.25">
      <c r="A77" s="4"/>
      <c r="B77" s="42">
        <v>56</v>
      </c>
      <c r="C77" s="23" t="s">
        <v>88</v>
      </c>
      <c r="D77" s="23"/>
      <c r="E77" s="23"/>
      <c r="F77" s="23"/>
      <c r="G77" s="23">
        <v>650</v>
      </c>
      <c r="H77" s="23">
        <v>6</v>
      </c>
      <c r="I77" s="84">
        <f t="shared" si="5"/>
        <v>3900</v>
      </c>
      <c r="J77" s="4"/>
      <c r="K77" s="4"/>
      <c r="L77" s="1"/>
    </row>
    <row r="78" spans="1:12" x14ac:dyDescent="0.25">
      <c r="A78" s="4"/>
      <c r="B78" s="42">
        <v>57</v>
      </c>
      <c r="C78" s="23" t="s">
        <v>89</v>
      </c>
      <c r="D78" s="23"/>
      <c r="E78" s="23"/>
      <c r="F78" s="23"/>
      <c r="G78" s="23">
        <v>575</v>
      </c>
      <c r="H78" s="23">
        <v>35</v>
      </c>
      <c r="I78" s="84">
        <f t="shared" si="5"/>
        <v>20125</v>
      </c>
      <c r="J78" s="4"/>
      <c r="K78" s="4"/>
      <c r="L78" s="1"/>
    </row>
    <row r="79" spans="1:12" x14ac:dyDescent="0.25">
      <c r="A79" s="4"/>
      <c r="B79" s="42">
        <v>58</v>
      </c>
      <c r="C79" s="23" t="s">
        <v>90</v>
      </c>
      <c r="D79" s="23"/>
      <c r="E79" s="23"/>
      <c r="F79" s="23"/>
      <c r="G79" s="23">
        <v>210</v>
      </c>
      <c r="H79" s="23">
        <v>25</v>
      </c>
      <c r="I79" s="84">
        <f t="shared" si="5"/>
        <v>5250</v>
      </c>
      <c r="J79" s="4"/>
      <c r="K79" s="4"/>
      <c r="L79" s="1"/>
    </row>
    <row r="80" spans="1:12" x14ac:dyDescent="0.25">
      <c r="A80" s="4"/>
      <c r="B80" s="42">
        <v>59</v>
      </c>
      <c r="C80" s="23" t="s">
        <v>91</v>
      </c>
      <c r="D80" s="23"/>
      <c r="E80" s="23"/>
      <c r="F80" s="23">
        <v>65</v>
      </c>
      <c r="G80" s="23">
        <v>70</v>
      </c>
      <c r="H80" s="23"/>
      <c r="I80" s="84">
        <f>G80*F80</f>
        <v>4550</v>
      </c>
      <c r="J80" s="4"/>
      <c r="K80" s="4"/>
      <c r="L80" s="1"/>
    </row>
    <row r="81" spans="1:14" x14ac:dyDescent="0.25">
      <c r="A81" s="4"/>
      <c r="B81" s="42">
        <v>60</v>
      </c>
      <c r="C81" s="23" t="s">
        <v>92</v>
      </c>
      <c r="D81" s="23"/>
      <c r="E81" s="23"/>
      <c r="F81" s="23"/>
      <c r="G81" s="23">
        <v>60</v>
      </c>
      <c r="H81" s="23">
        <v>10</v>
      </c>
      <c r="I81" s="84">
        <f>H81*G81</f>
        <v>600</v>
      </c>
      <c r="J81" s="4"/>
      <c r="K81" s="4"/>
      <c r="L81" s="1"/>
    </row>
    <row r="82" spans="1:14" x14ac:dyDescent="0.25">
      <c r="A82" s="4"/>
      <c r="B82" s="42">
        <v>61</v>
      </c>
      <c r="C82" s="23" t="s">
        <v>27</v>
      </c>
      <c r="D82" s="23"/>
      <c r="E82" s="23"/>
      <c r="F82" s="23"/>
      <c r="G82" s="23">
        <v>3500</v>
      </c>
      <c r="H82" s="23">
        <v>9</v>
      </c>
      <c r="I82" s="84">
        <f>H82*G82</f>
        <v>31500</v>
      </c>
      <c r="J82" s="4"/>
      <c r="K82" s="4"/>
      <c r="L82" s="1"/>
    </row>
    <row r="83" spans="1:14" x14ac:dyDescent="0.25">
      <c r="A83" s="4"/>
      <c r="B83" s="42">
        <v>62</v>
      </c>
      <c r="C83" s="23" t="s">
        <v>28</v>
      </c>
      <c r="D83" s="23"/>
      <c r="E83" s="23"/>
      <c r="F83" s="23"/>
      <c r="G83" s="23">
        <v>1400</v>
      </c>
      <c r="H83" s="23">
        <v>3</v>
      </c>
      <c r="I83" s="84">
        <f>G83*H83</f>
        <v>4200</v>
      </c>
      <c r="J83" s="4"/>
      <c r="K83" s="4"/>
      <c r="L83" s="1"/>
    </row>
    <row r="84" spans="1:14" x14ac:dyDescent="0.25">
      <c r="A84" s="4"/>
      <c r="B84" s="42">
        <v>63</v>
      </c>
      <c r="C84" s="24" t="s">
        <v>29</v>
      </c>
      <c r="D84" s="24"/>
      <c r="E84" s="24"/>
      <c r="F84" s="24"/>
      <c r="G84" s="24"/>
      <c r="H84" s="24">
        <v>1</v>
      </c>
      <c r="I84" s="85">
        <v>450</v>
      </c>
      <c r="J84" s="4"/>
      <c r="K84" s="4"/>
      <c r="L84" s="1"/>
    </row>
    <row r="85" spans="1:14" ht="15.75" thickBot="1" x14ac:dyDescent="0.3">
      <c r="A85" s="4"/>
      <c r="B85" s="42">
        <v>64</v>
      </c>
      <c r="C85" s="24" t="s">
        <v>30</v>
      </c>
      <c r="D85" s="24"/>
      <c r="E85" s="77"/>
      <c r="F85" s="24"/>
      <c r="G85" s="24">
        <v>1700</v>
      </c>
      <c r="H85" s="24">
        <v>1</v>
      </c>
      <c r="I85" s="54">
        <f>H85*G85</f>
        <v>1700</v>
      </c>
      <c r="J85" s="4"/>
      <c r="K85" s="4"/>
      <c r="L85" s="1"/>
    </row>
    <row r="86" spans="1:14" ht="16.5" thickBot="1" x14ac:dyDescent="0.3">
      <c r="A86" s="4"/>
      <c r="B86" s="62"/>
      <c r="C86" s="93" t="s">
        <v>31</v>
      </c>
      <c r="D86" s="93"/>
      <c r="E86" s="93"/>
      <c r="F86" s="93"/>
      <c r="G86" s="93"/>
      <c r="H86" s="93"/>
      <c r="I86" s="61">
        <f>SUM(I70:I85)</f>
        <v>178495</v>
      </c>
      <c r="J86" s="4"/>
      <c r="K86" s="4"/>
      <c r="L86" s="1"/>
    </row>
    <row r="87" spans="1:14" x14ac:dyDescent="0.25">
      <c r="A87" s="4"/>
      <c r="B87" s="55"/>
      <c r="C87" s="56"/>
      <c r="D87" s="57"/>
      <c r="E87" s="76"/>
      <c r="F87" s="58"/>
      <c r="G87" s="57"/>
      <c r="H87" s="57"/>
      <c r="I87" s="59"/>
      <c r="J87" s="4"/>
      <c r="K87" s="4"/>
      <c r="L87" s="1"/>
    </row>
    <row r="88" spans="1:14" x14ac:dyDescent="0.25">
      <c r="A88" s="4"/>
      <c r="B88" s="39" t="s">
        <v>81</v>
      </c>
      <c r="C88" s="94" t="s">
        <v>71</v>
      </c>
      <c r="D88" s="94"/>
      <c r="E88" s="94"/>
      <c r="F88" s="94"/>
      <c r="G88" s="94"/>
      <c r="H88" s="94"/>
      <c r="I88" s="43">
        <v>82000</v>
      </c>
      <c r="J88" s="12"/>
      <c r="K88" s="4"/>
      <c r="L88" s="1"/>
    </row>
    <row r="89" spans="1:14" x14ac:dyDescent="0.25">
      <c r="A89" s="4"/>
      <c r="B89" s="42"/>
      <c r="C89" s="30"/>
      <c r="D89" s="27"/>
      <c r="E89" s="78"/>
      <c r="F89" s="32"/>
      <c r="G89" s="27"/>
      <c r="H89" s="27"/>
      <c r="I89" s="43"/>
      <c r="J89" s="12"/>
      <c r="K89" s="4"/>
      <c r="L89" s="1"/>
    </row>
    <row r="90" spans="1:14" x14ac:dyDescent="0.25">
      <c r="A90" s="4"/>
      <c r="B90" s="39" t="s">
        <v>82</v>
      </c>
      <c r="C90" s="94" t="s">
        <v>72</v>
      </c>
      <c r="D90" s="94"/>
      <c r="E90" s="94"/>
      <c r="F90" s="94"/>
      <c r="G90" s="94"/>
      <c r="H90" s="94"/>
      <c r="I90" s="43">
        <v>26000</v>
      </c>
      <c r="J90" s="12"/>
      <c r="K90" s="4"/>
      <c r="L90" s="1"/>
    </row>
    <row r="91" spans="1:14" x14ac:dyDescent="0.25">
      <c r="A91" s="4"/>
      <c r="B91" s="42"/>
      <c r="C91" s="30"/>
      <c r="D91" s="27"/>
      <c r="E91" s="78"/>
      <c r="F91" s="32"/>
      <c r="G91" s="27"/>
      <c r="H91" s="27"/>
      <c r="I91" s="43"/>
      <c r="J91" s="12"/>
      <c r="K91" s="4"/>
      <c r="L91" s="1"/>
    </row>
    <row r="92" spans="1:14" x14ac:dyDescent="0.25">
      <c r="A92" s="1"/>
      <c r="B92" s="39" t="s">
        <v>83</v>
      </c>
      <c r="C92" s="94" t="s">
        <v>73</v>
      </c>
      <c r="D92" s="94"/>
      <c r="E92" s="94"/>
      <c r="F92" s="94"/>
      <c r="G92" s="94"/>
      <c r="H92" s="94"/>
      <c r="I92" s="43">
        <v>80000</v>
      </c>
      <c r="J92" s="1"/>
      <c r="K92" s="4"/>
      <c r="L92" s="1"/>
    </row>
    <row r="93" spans="1:14" x14ac:dyDescent="0.25">
      <c r="A93" s="1"/>
      <c r="B93" s="42"/>
      <c r="C93" s="29"/>
      <c r="D93" s="25"/>
      <c r="E93" s="73"/>
      <c r="F93" s="28"/>
      <c r="G93" s="25"/>
      <c r="H93" s="25"/>
      <c r="I93" s="40"/>
      <c r="J93" s="1"/>
      <c r="K93" s="4"/>
      <c r="L93" s="1"/>
    </row>
    <row r="94" spans="1:14" x14ac:dyDescent="0.25">
      <c r="A94" s="21"/>
      <c r="B94" s="39" t="s">
        <v>84</v>
      </c>
      <c r="C94" s="30" t="s">
        <v>14</v>
      </c>
      <c r="D94" s="25"/>
      <c r="E94" s="73"/>
      <c r="F94" s="28"/>
      <c r="G94" s="25"/>
      <c r="H94" s="25"/>
      <c r="I94" s="40"/>
      <c r="J94" s="1"/>
      <c r="K94" s="4"/>
      <c r="L94" s="1"/>
    </row>
    <row r="95" spans="1:14" x14ac:dyDescent="0.25">
      <c r="A95" s="1"/>
      <c r="B95" s="42">
        <v>65</v>
      </c>
      <c r="C95" s="29" t="s">
        <v>94</v>
      </c>
      <c r="D95" s="25">
        <v>103</v>
      </c>
      <c r="E95" s="73">
        <v>98</v>
      </c>
      <c r="F95" s="28">
        <f t="shared" ref="F95:F100" si="6">E95*D95/144</f>
        <v>70.097222222222229</v>
      </c>
      <c r="G95" s="25">
        <v>250</v>
      </c>
      <c r="H95" s="25">
        <v>1</v>
      </c>
      <c r="I95" s="40">
        <f>H95*G95*F95</f>
        <v>17524.305555555558</v>
      </c>
      <c r="J95" s="1"/>
      <c r="K95" s="4"/>
      <c r="L95" s="1"/>
      <c r="M95" s="1"/>
      <c r="N95" s="1"/>
    </row>
    <row r="96" spans="1:14" x14ac:dyDescent="0.25">
      <c r="A96" s="1"/>
      <c r="B96" s="42">
        <v>66</v>
      </c>
      <c r="C96" s="29" t="s">
        <v>95</v>
      </c>
      <c r="D96" s="25">
        <v>103</v>
      </c>
      <c r="E96" s="73">
        <v>57</v>
      </c>
      <c r="F96" s="28">
        <f t="shared" si="6"/>
        <v>40.770833333333336</v>
      </c>
      <c r="G96" s="25">
        <v>250</v>
      </c>
      <c r="H96" s="25">
        <v>1</v>
      </c>
      <c r="I96" s="40">
        <f t="shared" ref="I96:I100" si="7">H96*G96*F96</f>
        <v>10192.708333333334</v>
      </c>
      <c r="J96" s="1"/>
      <c r="K96" s="4"/>
      <c r="L96" s="1"/>
      <c r="M96" s="1"/>
      <c r="N96" s="1"/>
    </row>
    <row r="97" spans="1:14" x14ac:dyDescent="0.25">
      <c r="A97" s="1"/>
      <c r="B97" s="42">
        <v>67</v>
      </c>
      <c r="C97" s="29" t="s">
        <v>96</v>
      </c>
      <c r="D97" s="25">
        <v>103</v>
      </c>
      <c r="E97" s="73">
        <v>133</v>
      </c>
      <c r="F97" s="28">
        <f t="shared" si="6"/>
        <v>95.131944444444443</v>
      </c>
      <c r="G97" s="25">
        <v>250</v>
      </c>
      <c r="H97" s="25">
        <v>1</v>
      </c>
      <c r="I97" s="40">
        <f t="shared" si="7"/>
        <v>23782.986111111109</v>
      </c>
      <c r="J97" s="2"/>
      <c r="K97" s="1"/>
      <c r="L97" s="1"/>
      <c r="M97" s="1"/>
      <c r="N97" s="1"/>
    </row>
    <row r="98" spans="1:14" s="5" customFormat="1" x14ac:dyDescent="0.25">
      <c r="A98" s="1"/>
      <c r="B98" s="42">
        <v>68</v>
      </c>
      <c r="C98" s="29" t="s">
        <v>97</v>
      </c>
      <c r="D98" s="33">
        <v>74</v>
      </c>
      <c r="E98" s="79">
        <v>83</v>
      </c>
      <c r="F98" s="33">
        <f t="shared" si="6"/>
        <v>42.652777777777779</v>
      </c>
      <c r="G98" s="33">
        <v>250</v>
      </c>
      <c r="H98" s="33">
        <v>1</v>
      </c>
      <c r="I98" s="44">
        <f t="shared" si="7"/>
        <v>10663.194444444445</v>
      </c>
      <c r="J98" s="1"/>
      <c r="K98" s="1"/>
      <c r="L98" s="1"/>
      <c r="M98" s="1"/>
      <c r="N98" s="1"/>
    </row>
    <row r="99" spans="1:14" ht="18.75" x14ac:dyDescent="0.3">
      <c r="A99" s="1"/>
      <c r="B99" s="42">
        <v>69</v>
      </c>
      <c r="C99" s="29" t="s">
        <v>11</v>
      </c>
      <c r="D99" s="33">
        <v>110</v>
      </c>
      <c r="E99" s="79">
        <v>83</v>
      </c>
      <c r="F99" s="33">
        <f t="shared" si="6"/>
        <v>63.402777777777779</v>
      </c>
      <c r="G99" s="33">
        <v>250</v>
      </c>
      <c r="H99" s="33">
        <v>1</v>
      </c>
      <c r="I99" s="45">
        <f t="shared" si="7"/>
        <v>15850.694444444445</v>
      </c>
      <c r="J99" s="1"/>
      <c r="K99" s="3"/>
      <c r="L99" s="1"/>
      <c r="M99" s="1"/>
      <c r="N99" s="1"/>
    </row>
    <row r="100" spans="1:14" x14ac:dyDescent="0.25">
      <c r="A100" s="1"/>
      <c r="B100" s="42">
        <v>70</v>
      </c>
      <c r="C100" s="28" t="s">
        <v>12</v>
      </c>
      <c r="D100" s="28">
        <v>67</v>
      </c>
      <c r="E100" s="74">
        <v>83</v>
      </c>
      <c r="F100" s="28">
        <f t="shared" si="6"/>
        <v>38.618055555555557</v>
      </c>
      <c r="G100" s="28">
        <v>250</v>
      </c>
      <c r="H100" s="34">
        <v>1</v>
      </c>
      <c r="I100" s="47">
        <f t="shared" si="7"/>
        <v>9654.5138888888887</v>
      </c>
      <c r="J100" s="1"/>
      <c r="K100" s="1"/>
      <c r="L100" s="1"/>
      <c r="M100" s="1"/>
      <c r="N100" s="1"/>
    </row>
    <row r="101" spans="1:14" x14ac:dyDescent="0.25">
      <c r="A101" s="1"/>
      <c r="B101" s="46"/>
      <c r="C101" s="95" t="s">
        <v>32</v>
      </c>
      <c r="D101" s="95"/>
      <c r="E101" s="95"/>
      <c r="F101" s="95"/>
      <c r="G101" s="95"/>
      <c r="H101" s="95"/>
      <c r="I101" s="48">
        <f>SUM(I95:I100)</f>
        <v>87668.402777777781</v>
      </c>
      <c r="J101" s="1"/>
      <c r="K101" s="1"/>
      <c r="L101" s="1"/>
      <c r="M101" s="1"/>
      <c r="N101" s="1"/>
    </row>
    <row r="102" spans="1:14" ht="15.75" thickBot="1" x14ac:dyDescent="0.3">
      <c r="A102" s="1"/>
      <c r="B102" s="63"/>
      <c r="C102" s="64"/>
      <c r="D102" s="65"/>
      <c r="E102" s="80"/>
      <c r="F102" s="65"/>
      <c r="G102" s="65"/>
      <c r="H102" s="66"/>
      <c r="I102" s="67"/>
      <c r="J102" s="1"/>
      <c r="K102" s="1"/>
      <c r="L102" s="1"/>
      <c r="M102" s="1"/>
      <c r="N102" s="1"/>
    </row>
    <row r="103" spans="1:14" ht="16.5" thickBot="1" x14ac:dyDescent="0.3">
      <c r="A103" s="1"/>
      <c r="B103" s="68"/>
      <c r="C103" s="90" t="s">
        <v>74</v>
      </c>
      <c r="D103" s="91"/>
      <c r="E103" s="91"/>
      <c r="F103" s="91"/>
      <c r="G103" s="91"/>
      <c r="H103" s="92"/>
      <c r="I103" s="86">
        <f>SUM(I101,I92,I90,I88,I86,I68)</f>
        <v>1529351.8750000002</v>
      </c>
      <c r="J103" s="2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8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8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81"/>
      <c r="F106" s="1"/>
      <c r="G106" s="1"/>
      <c r="H106" s="1"/>
      <c r="I106" s="1"/>
      <c r="J106" s="1"/>
      <c r="K106" s="1"/>
      <c r="L106" s="1"/>
      <c r="M106" s="1"/>
      <c r="N106" s="1"/>
    </row>
  </sheetData>
  <mergeCells count="16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68:H68"/>
    <mergeCell ref="C103:H103"/>
    <mergeCell ref="C86:H86"/>
    <mergeCell ref="C92:H92"/>
    <mergeCell ref="C90:H90"/>
    <mergeCell ref="C88:H88"/>
    <mergeCell ref="C101:H101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2024-08-12T15:36:44Z</cp:lastPrinted>
  <dcterms:created xsi:type="dcterms:W3CDTF">2024-03-31T04:29:11Z</dcterms:created>
  <dcterms:modified xsi:type="dcterms:W3CDTF">2024-08-12T15:36:50Z</dcterms:modified>
</cp:coreProperties>
</file>