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0490" windowHeight="7335" tabRatio="849"/>
  </bookViews>
  <sheets>
    <sheet name="Front Sheet " sheetId="45" r:id="rId1"/>
  </sheets>
  <definedNames>
    <definedName name="_xlnm.Print_Area" localSheetId="0">'Front Sheet '!$A$3:$F$140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6" i="45" l="1"/>
  <c r="F77" i="45" l="1"/>
  <c r="F78" i="45"/>
  <c r="F79" i="45"/>
  <c r="F80" i="45"/>
  <c r="F81" i="45"/>
  <c r="F82" i="45"/>
  <c r="F83" i="45"/>
  <c r="F84" i="45"/>
  <c r="F85" i="45"/>
  <c r="F86" i="45"/>
  <c r="F87" i="45"/>
  <c r="F88" i="45"/>
  <c r="F89" i="45"/>
  <c r="F90" i="45"/>
  <c r="F91" i="45"/>
  <c r="F92" i="45"/>
  <c r="F93" i="45"/>
  <c r="F94" i="45"/>
  <c r="F95" i="45"/>
  <c r="F97" i="45"/>
  <c r="F98" i="45"/>
  <c r="F99" i="45"/>
  <c r="F100" i="45"/>
  <c r="H77" i="45"/>
  <c r="H78" i="45"/>
  <c r="H79" i="45"/>
  <c r="H80" i="45"/>
  <c r="H81" i="45"/>
  <c r="H82" i="45"/>
  <c r="H83" i="45"/>
  <c r="H84" i="45"/>
  <c r="H85" i="45"/>
  <c r="H86" i="45"/>
  <c r="H87" i="45"/>
  <c r="H88" i="45"/>
  <c r="H89" i="45"/>
  <c r="H90" i="45"/>
  <c r="H91" i="45"/>
  <c r="H92" i="45"/>
  <c r="H93" i="45"/>
  <c r="H94" i="45"/>
  <c r="H95" i="45"/>
  <c r="H97" i="45"/>
  <c r="H98" i="45"/>
  <c r="H99" i="45"/>
  <c r="H100" i="45"/>
  <c r="H76" i="45"/>
  <c r="F53" i="45"/>
  <c r="H52" i="45"/>
  <c r="H38" i="45"/>
  <c r="F42" i="45"/>
  <c r="H9" i="45"/>
  <c r="H10" i="45"/>
  <c r="H11" i="45"/>
  <c r="H12" i="45"/>
  <c r="H13" i="45"/>
  <c r="H14" i="45"/>
  <c r="H15" i="45"/>
  <c r="H16" i="45"/>
  <c r="H17" i="45"/>
  <c r="H18" i="45"/>
  <c r="H19" i="45"/>
  <c r="H20" i="45"/>
  <c r="H21" i="45"/>
  <c r="H22" i="45"/>
  <c r="H23" i="45"/>
  <c r="H24" i="45"/>
  <c r="H25" i="45"/>
  <c r="H26" i="45"/>
  <c r="H27" i="45"/>
  <c r="H28" i="45"/>
  <c r="H29" i="45"/>
  <c r="H30" i="45"/>
  <c r="H31" i="45"/>
  <c r="H32" i="45"/>
  <c r="H33" i="45"/>
  <c r="H34" i="45"/>
  <c r="H35" i="45"/>
  <c r="H36" i="45"/>
  <c r="H37" i="45"/>
  <c r="H39" i="45"/>
  <c r="H40" i="45"/>
  <c r="H41" i="45"/>
  <c r="H42" i="45"/>
  <c r="H43" i="45"/>
  <c r="H44" i="45"/>
  <c r="H45" i="45"/>
  <c r="H46" i="45"/>
  <c r="H47" i="45"/>
  <c r="H48" i="45"/>
  <c r="H49" i="45"/>
  <c r="H50" i="45"/>
  <c r="H51" i="45"/>
  <c r="H53" i="45"/>
  <c r="H54" i="45"/>
  <c r="H55" i="45"/>
  <c r="H56" i="45"/>
  <c r="H57" i="45"/>
  <c r="H58" i="45"/>
  <c r="H59" i="45"/>
  <c r="H60" i="45"/>
  <c r="H61" i="45"/>
  <c r="H62" i="45"/>
  <c r="H63" i="45"/>
  <c r="H64" i="45"/>
  <c r="H65" i="45"/>
  <c r="H66" i="45"/>
  <c r="H67" i="45"/>
  <c r="H68" i="45"/>
  <c r="H69" i="45"/>
  <c r="H70" i="45"/>
  <c r="H7" i="45"/>
  <c r="F62" i="45"/>
  <c r="F69" i="45"/>
  <c r="F65" i="45"/>
  <c r="F28" i="45"/>
  <c r="F30" i="45"/>
  <c r="F115" i="45"/>
  <c r="F114" i="45"/>
  <c r="F117" i="45"/>
  <c r="F118" i="45"/>
  <c r="F116" i="45"/>
  <c r="F68" i="45"/>
  <c r="F67" i="45"/>
  <c r="F66" i="45"/>
  <c r="F31" i="45"/>
  <c r="F29" i="45"/>
  <c r="H102" i="45" l="1"/>
  <c r="F109" i="45"/>
  <c r="F102" i="45"/>
  <c r="F61" i="45"/>
  <c r="F136" i="45" l="1"/>
  <c r="F49" i="45"/>
  <c r="H8" i="45"/>
  <c r="H71" i="45" s="1"/>
  <c r="F11" i="45" l="1"/>
  <c r="F105" i="45"/>
  <c r="F8" i="45"/>
  <c r="F27" i="45"/>
  <c r="F32" i="45"/>
  <c r="F10" i="45"/>
  <c r="F58" i="45" l="1"/>
  <c r="F36" i="45"/>
  <c r="F37" i="45"/>
  <c r="F106" i="45" l="1"/>
  <c r="F17" i="45"/>
  <c r="F43" i="45"/>
  <c r="F44" i="45"/>
  <c r="F15" i="45"/>
  <c r="F16" i="45"/>
  <c r="F9" i="45"/>
  <c r="F23" i="45"/>
  <c r="F12" i="45"/>
  <c r="F22" i="45"/>
  <c r="F47" i="45"/>
  <c r="F48" i="45"/>
  <c r="F52" i="45"/>
  <c r="F35" i="45"/>
  <c r="F107" i="45"/>
  <c r="F20" i="45"/>
  <c r="F55" i="45"/>
  <c r="F57" i="45"/>
  <c r="F45" i="45"/>
  <c r="F7" i="45"/>
  <c r="F39" i="45"/>
  <c r="F38" i="45"/>
  <c r="F21" i="45"/>
  <c r="F14" i="45"/>
  <c r="F13" i="45"/>
  <c r="F26" i="45"/>
  <c r="F46" i="45"/>
  <c r="F104" i="45"/>
  <c r="F54" i="45"/>
  <c r="F56" i="45"/>
  <c r="F111" i="45" l="1"/>
  <c r="F137" i="45" s="1"/>
  <c r="F71" i="45"/>
  <c r="F135" i="45" s="1"/>
  <c r="F113" i="45" l="1"/>
  <c r="F120" i="45" s="1"/>
  <c r="F138" i="45" l="1"/>
  <c r="F140" i="45" s="1"/>
  <c r="F142" i="45" s="1"/>
</calcChain>
</file>

<file path=xl/sharedStrings.xml><?xml version="1.0" encoding="utf-8"?>
<sst xmlns="http://schemas.openxmlformats.org/spreadsheetml/2006/main" count="259" uniqueCount="157">
  <si>
    <t>Furniture Work</t>
  </si>
  <si>
    <t>Nos.</t>
  </si>
  <si>
    <t>A</t>
  </si>
  <si>
    <t>B</t>
  </si>
  <si>
    <t>C</t>
  </si>
  <si>
    <t>D</t>
  </si>
  <si>
    <t>Electrical Work</t>
  </si>
  <si>
    <t>Painting Work</t>
  </si>
  <si>
    <t>DISCRIPTION BRAND</t>
  </si>
  <si>
    <t>Sr.No.</t>
  </si>
  <si>
    <t>Category</t>
  </si>
  <si>
    <t>Brand Name</t>
  </si>
  <si>
    <t>Drawer &amp; Keyboard channel, Slide Rails &amp; Lock</t>
  </si>
  <si>
    <t>Glue for fixing Board</t>
  </si>
  <si>
    <t>SUMMERY SHEET</t>
  </si>
  <si>
    <t>Type of Work</t>
  </si>
  <si>
    <t>Total - C</t>
  </si>
  <si>
    <t>Total - D</t>
  </si>
  <si>
    <t>Total - A</t>
  </si>
  <si>
    <t>Total - B</t>
  </si>
  <si>
    <t>Description</t>
  </si>
  <si>
    <t>Unit</t>
  </si>
  <si>
    <t>Qty.</t>
  </si>
  <si>
    <t>Amount Quoted (Rs.)</t>
  </si>
  <si>
    <t>Ceiling Work</t>
  </si>
  <si>
    <t>Flush Doors</t>
  </si>
  <si>
    <t>A1</t>
  </si>
  <si>
    <t>A2</t>
  </si>
  <si>
    <t>A3</t>
  </si>
  <si>
    <t>A4</t>
  </si>
  <si>
    <t>A5</t>
  </si>
  <si>
    <t>A6</t>
  </si>
  <si>
    <t xml:space="preserve">Rate </t>
  </si>
  <si>
    <t xml:space="preserve">Amount </t>
  </si>
  <si>
    <t>Total</t>
  </si>
  <si>
    <t>Living Side Table</t>
  </si>
  <si>
    <t>Living Centre Table</t>
  </si>
  <si>
    <t>Living TV Cabinat</t>
  </si>
  <si>
    <t>Dining Table</t>
  </si>
  <si>
    <t>Dining Chair</t>
  </si>
  <si>
    <t>Master Bed</t>
  </si>
  <si>
    <t>Master Wardrobe</t>
  </si>
  <si>
    <t xml:space="preserve">Total Gypsum Ceiling </t>
  </si>
  <si>
    <t>Master Room</t>
  </si>
  <si>
    <t>Entry Door</t>
  </si>
  <si>
    <t>Common Washroom Door</t>
  </si>
  <si>
    <t>Master Bedroom Door</t>
  </si>
  <si>
    <t>Master Washroom Door</t>
  </si>
  <si>
    <t>Site Cleaning &amp; Housekeeping Charge</t>
  </si>
  <si>
    <t>Living Room</t>
  </si>
  <si>
    <t>Dining Area</t>
  </si>
  <si>
    <t>Kitchen</t>
  </si>
  <si>
    <t>Master Bedroom</t>
  </si>
  <si>
    <t>Ceiling</t>
  </si>
  <si>
    <t>Grand Total</t>
  </si>
  <si>
    <t>Fan</t>
  </si>
  <si>
    <t>A7</t>
  </si>
  <si>
    <t>Extra</t>
  </si>
  <si>
    <t>Entry Jali Door</t>
  </si>
  <si>
    <t>Washroom Basin Bleow Cabinat Drawer (2ft)</t>
  </si>
  <si>
    <t>Laminate</t>
  </si>
  <si>
    <t xml:space="preserve">Electric Cables </t>
  </si>
  <si>
    <t>TV unit Veneer</t>
  </si>
  <si>
    <t>High Deep Stone Veneer</t>
  </si>
  <si>
    <t>Colour</t>
  </si>
  <si>
    <t xml:space="preserve">Asian Paint , Delux </t>
  </si>
  <si>
    <t>Fevicol (Pidilite)</t>
  </si>
  <si>
    <t>Living Sofa Back Wall Patch Pack</t>
  </si>
  <si>
    <t>Living TV Back Wall</t>
  </si>
  <si>
    <t>Living TV Side Shelf With MS</t>
  </si>
  <si>
    <t>Living Palmet</t>
  </si>
  <si>
    <t>Living Console Table</t>
  </si>
  <si>
    <t>Dining Bench</t>
  </si>
  <si>
    <t>Kitchen Service Platform Upper Glass Cabinat</t>
  </si>
  <si>
    <t>Guest Murpfy Bed</t>
  </si>
  <si>
    <t>Guest Murpfy Bed Upper Loft</t>
  </si>
  <si>
    <t>Guest Murpfy Bed Side Storage</t>
  </si>
  <si>
    <t>Guest Cane Wardrobe with Mandir Flutted Glass</t>
  </si>
  <si>
    <t>Guest Ceiling Palmet</t>
  </si>
  <si>
    <t>Master Lighting Mirror With MS Frame</t>
  </si>
  <si>
    <t>Master Bed Back Paneling</t>
  </si>
  <si>
    <t>Master Corder MS Framing With Glass Shelf</t>
  </si>
  <si>
    <t>Master Wardrobe Side MDF Paneling On Tile</t>
  </si>
  <si>
    <t>Guest Bedroom Door</t>
  </si>
  <si>
    <t>Kitchen Washarea Door</t>
  </si>
  <si>
    <t>Guest Room</t>
  </si>
  <si>
    <t>Master Washroom</t>
  </si>
  <si>
    <t>Lime Concret Texture (Living)</t>
  </si>
  <si>
    <t>Living Console Mollding</t>
  </si>
  <si>
    <t>Master TV Wall Beam Curve</t>
  </si>
  <si>
    <t>Living Sofa Back Wall Molding</t>
  </si>
  <si>
    <t>Living Sofa Back Wall Paneling With Brass Plate</t>
  </si>
  <si>
    <t>SQFT</t>
  </si>
  <si>
    <t>NOS</t>
  </si>
  <si>
    <t>RFT</t>
  </si>
  <si>
    <t>Master Side Table (600X450mm)</t>
  </si>
  <si>
    <t xml:space="preserve">Common Washroom ACP Ceiling </t>
  </si>
  <si>
    <t xml:space="preserve">Master Washroom ACP Ceiling </t>
  </si>
  <si>
    <t>Master Front Tile Cladding</t>
  </si>
  <si>
    <t>Duco Color (Kitchen)</t>
  </si>
  <si>
    <t>Guest Bedroom</t>
  </si>
  <si>
    <t>A8</t>
  </si>
  <si>
    <t>Window</t>
  </si>
  <si>
    <t xml:space="preserve">Painting internal calcium silicate board partition walls with architectural with two coats of primer &amp; two coats of White paint of Asian Paint all height of walls including scaffolding, supply of all materials etc., complete. The work has to be completed as per Interior Designer direction.                                      </t>
  </si>
  <si>
    <t>Dining Back L Wall Paneling</t>
  </si>
  <si>
    <t>Shoe Rack</t>
  </si>
  <si>
    <t>Labour</t>
  </si>
  <si>
    <t>With Material</t>
  </si>
  <si>
    <t>Amount</t>
  </si>
  <si>
    <t>7500 cnc</t>
  </si>
  <si>
    <t>Living TV wall Pack</t>
  </si>
  <si>
    <t>tile not incl</t>
  </si>
  <si>
    <t>top not incl</t>
  </si>
  <si>
    <t xml:space="preserve">profile not inc in labour </t>
  </si>
  <si>
    <t>5 AMP Light Point</t>
  </si>
  <si>
    <t>5 AMP Socket Point</t>
  </si>
  <si>
    <t>5 AMP Fan Point</t>
  </si>
  <si>
    <t>15 AMP Socket Point</t>
  </si>
  <si>
    <t>AC Point</t>
  </si>
  <si>
    <t>Geyser/Heavy Appliances Point</t>
  </si>
  <si>
    <t>Tv Point</t>
  </si>
  <si>
    <t xml:space="preserve">Telephone Point </t>
  </si>
  <si>
    <t xml:space="preserve">2 way point </t>
  </si>
  <si>
    <t xml:space="preserve">computer point </t>
  </si>
  <si>
    <t xml:space="preserve">light fitting </t>
  </si>
  <si>
    <t xml:space="preserve">fan regulator </t>
  </si>
  <si>
    <t xml:space="preserve">bell point withcontrol </t>
  </si>
  <si>
    <t xml:space="preserve">AN fastner Hooking + pipe+clamp </t>
  </si>
  <si>
    <t xml:space="preserve">5 AM Circuit point </t>
  </si>
  <si>
    <t xml:space="preserve">15 AM Circuit point </t>
  </si>
  <si>
    <t xml:space="preserve">T.P.N MCB Distribution Point </t>
  </si>
  <si>
    <t xml:space="preserve">63/100 AMP T.P.N MCB fitting </t>
  </si>
  <si>
    <t>computer wiring CAT6</t>
  </si>
  <si>
    <t>Telephone Wiring CAT6</t>
  </si>
  <si>
    <t xml:space="preserve">Tv wire </t>
  </si>
  <si>
    <t xml:space="preserve">1.5 SQ.mm wire </t>
  </si>
  <si>
    <t xml:space="preserve">2.5 SQ.mm wire </t>
  </si>
  <si>
    <t xml:space="preserve">4 SQ.mm wire </t>
  </si>
  <si>
    <t>REMARK</t>
  </si>
  <si>
    <t xml:space="preserve">103 - SHALIBHADRA TOWER, USMANPURA , AHMEDABAD </t>
  </si>
  <si>
    <t xml:space="preserve">INTERIOR QUOATATION </t>
  </si>
  <si>
    <t>Bose , logo , sartaj</t>
  </si>
  <si>
    <t>GYPLOCK , GYPELOCK FRAME EXPERT</t>
  </si>
  <si>
    <t>Range - 1100-2000</t>
  </si>
  <si>
    <t xml:space="preserve">RR Cable, KEI, POLYCAB, </t>
  </si>
  <si>
    <t>Living L Seater Sofa -12mm plywood</t>
  </si>
  <si>
    <t>Kitchen Platform Lower Cabinat with laminate</t>
  </si>
  <si>
    <t>Kitchen Platform Upper Glass Cabinat with laminate</t>
  </si>
  <si>
    <t>Kitchen Platform Loft Cabinat with laminate</t>
  </si>
  <si>
    <t>Kitchen Service Platform Lower Cabinat with laminate</t>
  </si>
  <si>
    <t>Kitchen Service Platform Loft Cabinat with laminate</t>
  </si>
  <si>
    <t>Kitchen Storage Cabinat with laminate</t>
  </si>
  <si>
    <t>Duco Color lumsum</t>
  </si>
  <si>
    <t>Asian royal shine Color</t>
  </si>
  <si>
    <t>plywood rate difference Amount</t>
  </si>
  <si>
    <t>D'</t>
  </si>
  <si>
    <t>Ceiling work round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</si>
</sst>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font>
    <font>
      <sz val="11"/>
      <color theme="1"/>
      <name val="Arial"/>
      <family val="2"/>
    </font>
    <font>
      <sz val="11"/>
      <name val="Arial"/>
      <family val="2"/>
    </font>
    <font>
      <sz val="8"/>
      <name val="Calibri"/>
      <family val="2"/>
    </font>
    <font>
      <sz val="11"/>
      <color theme="1"/>
      <name val="Aptos"/>
      <family val="2"/>
    </font>
    <font>
      <b/>
      <sz val="11"/>
      <color rgb="FF000008"/>
      <name val="Arial"/>
      <family val="2"/>
    </font>
    <font>
      <b/>
      <sz val="11"/>
      <color rgb="FFFF0000"/>
      <name val="Arial"/>
      <family val="2"/>
    </font>
    <font>
      <b/>
      <sz val="11"/>
      <color theme="1"/>
      <name val="Arial"/>
      <family val="2"/>
    </font>
    <font>
      <sz val="11"/>
      <color rgb="FF000008"/>
      <name val="Arial"/>
      <family val="2"/>
    </font>
    <font>
      <sz val="11"/>
      <color rgb="FF000800"/>
      <name val="Arial"/>
      <family val="2"/>
    </font>
    <font>
      <b/>
      <sz val="11"/>
      <color rgb="FF000800"/>
      <name val="Arial"/>
      <family val="2"/>
    </font>
    <font>
      <b/>
      <sz val="11"/>
      <color rgb="FF000000"/>
      <name val="Arial"/>
      <family val="2"/>
    </font>
    <font>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9">
    <xf numFmtId="0" fontId="0" fillId="0" borderId="0" xfId="0"/>
    <xf numFmtId="3" fontId="1" fillId="0" borderId="0" xfId="0" applyNumberFormat="1" applyFont="1"/>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3" fontId="1" fillId="0" borderId="0" xfId="0" applyNumberFormat="1" applyFont="1" applyAlignment="1">
      <alignment horizontal="center"/>
    </xf>
    <xf numFmtId="0" fontId="2" fillId="3" borderId="0" xfId="0" applyFont="1" applyFill="1" applyAlignment="1">
      <alignment vertical="center"/>
    </xf>
    <xf numFmtId="0" fontId="1" fillId="4" borderId="0" xfId="0" applyFont="1" applyFill="1" applyAlignment="1">
      <alignment vertical="center"/>
    </xf>
    <xf numFmtId="0" fontId="1" fillId="3" borderId="0" xfId="0" applyFont="1" applyFill="1"/>
    <xf numFmtId="0" fontId="1" fillId="3" borderId="0" xfId="0" applyFont="1" applyFill="1" applyAlignment="1">
      <alignment vertical="center"/>
    </xf>
    <xf numFmtId="0" fontId="1" fillId="4" borderId="1" xfId="0" applyFont="1" applyFill="1" applyBorder="1" applyAlignment="1">
      <alignment vertical="center"/>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3" fontId="5"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1" xfId="0" applyNumberFormat="1" applyFont="1" applyBorder="1"/>
    <xf numFmtId="0" fontId="5" fillId="0" borderId="1" xfId="0" applyFont="1" applyBorder="1"/>
    <xf numFmtId="0" fontId="1" fillId="0" borderId="1" xfId="0" applyFont="1" applyBorder="1" applyAlignment="1">
      <alignment horizontal="center" vertical="center"/>
    </xf>
    <xf numFmtId="0" fontId="7" fillId="0" borderId="1" xfId="0" applyFont="1" applyBorder="1" applyAlignment="1">
      <alignment vertical="center"/>
    </xf>
    <xf numFmtId="0" fontId="0" fillId="0" borderId="1" xfId="0" applyFont="1" applyBorder="1" applyAlignment="1">
      <alignment horizontal="center" vertical="center"/>
    </xf>
    <xf numFmtId="0" fontId="8" fillId="0" borderId="1" xfId="0" applyFont="1" applyBorder="1" applyAlignment="1">
      <alignment vertical="center" wrapText="1"/>
    </xf>
    <xf numFmtId="4" fontId="1" fillId="0" borderId="1" xfId="0" applyNumberFormat="1" applyFont="1" applyBorder="1" applyAlignment="1">
      <alignment horizontal="center" vertical="center"/>
    </xf>
    <xf numFmtId="3" fontId="1" fillId="0" borderId="1" xfId="0" applyNumberFormat="1" applyFont="1" applyBorder="1" applyAlignment="1">
      <alignment horizontal="center" vertical="center"/>
    </xf>
    <xf numFmtId="3" fontId="1" fillId="0" borderId="1" xfId="0" applyNumberFormat="1" applyFont="1" applyBorder="1" applyAlignment="1">
      <alignment horizontal="right" vertical="center"/>
    </xf>
    <xf numFmtId="0" fontId="9" fillId="0" borderId="1" xfId="0" applyFont="1" applyBorder="1" applyAlignment="1">
      <alignment vertical="center"/>
    </xf>
    <xf numFmtId="0" fontId="9" fillId="0" borderId="1" xfId="0" applyFont="1" applyBorder="1" applyAlignment="1">
      <alignment vertical="center" wrapText="1"/>
    </xf>
    <xf numFmtId="0" fontId="0" fillId="2" borderId="1" xfId="0" applyFont="1" applyFill="1" applyBorder="1" applyAlignment="1">
      <alignment horizontal="center" vertical="center"/>
    </xf>
    <xf numFmtId="0" fontId="9" fillId="2" borderId="1" xfId="0" applyFont="1" applyFill="1" applyBorder="1" applyAlignment="1">
      <alignment vertical="center" wrapText="1"/>
    </xf>
    <xf numFmtId="0" fontId="1" fillId="2" borderId="1" xfId="0" applyFont="1" applyFill="1" applyBorder="1" applyAlignment="1">
      <alignment horizontal="center" vertical="center"/>
    </xf>
    <xf numFmtId="4" fontId="1" fillId="2" borderId="1" xfId="0" applyNumberFormat="1" applyFont="1" applyFill="1" applyBorder="1" applyAlignment="1">
      <alignment horizontal="center" vertical="center"/>
    </xf>
    <xf numFmtId="3" fontId="1" fillId="2" borderId="1" xfId="0" applyNumberFormat="1" applyFont="1" applyFill="1" applyBorder="1" applyAlignment="1">
      <alignment horizontal="center" vertical="center"/>
    </xf>
    <xf numFmtId="3" fontId="1" fillId="2" borderId="1" xfId="0" applyNumberFormat="1" applyFont="1" applyFill="1" applyBorder="1" applyAlignment="1">
      <alignment horizontal="right" vertical="center"/>
    </xf>
    <xf numFmtId="0" fontId="8" fillId="0" borderId="1" xfId="0" applyFont="1" applyBorder="1" applyAlignment="1">
      <alignment horizontal="center" vertical="center"/>
    </xf>
    <xf numFmtId="0" fontId="10" fillId="0" borderId="1" xfId="0" applyFont="1" applyBorder="1" applyAlignment="1">
      <alignment vertical="center" wrapText="1"/>
    </xf>
    <xf numFmtId="0" fontId="0" fillId="3" borderId="1" xfId="0" applyFont="1" applyFill="1" applyBorder="1" applyAlignment="1">
      <alignment horizontal="center" vertical="center"/>
    </xf>
    <xf numFmtId="0" fontId="9" fillId="3" borderId="1" xfId="0" applyFont="1" applyFill="1" applyBorder="1" applyAlignment="1">
      <alignment vertical="center" wrapText="1"/>
    </xf>
    <xf numFmtId="0" fontId="1" fillId="3" borderId="1" xfId="0" applyFont="1" applyFill="1" applyBorder="1" applyAlignment="1">
      <alignment horizontal="center" vertical="center"/>
    </xf>
    <xf numFmtId="4" fontId="1" fillId="3" borderId="1" xfId="0" applyNumberFormat="1" applyFont="1" applyFill="1" applyBorder="1" applyAlignment="1">
      <alignment horizontal="center" vertical="center"/>
    </xf>
    <xf numFmtId="3" fontId="1" fillId="3" borderId="1" xfId="0" applyNumberFormat="1" applyFont="1" applyFill="1" applyBorder="1" applyAlignment="1">
      <alignment horizontal="center" vertical="center"/>
    </xf>
    <xf numFmtId="3" fontId="1" fillId="3" borderId="1" xfId="0" applyNumberFormat="1" applyFont="1" applyFill="1" applyBorder="1" applyAlignment="1">
      <alignment horizontal="right" vertical="center"/>
    </xf>
    <xf numFmtId="0" fontId="1" fillId="4" borderId="1" xfId="0" applyFont="1" applyFill="1" applyBorder="1" applyAlignment="1">
      <alignment horizontal="center" vertical="center"/>
    </xf>
    <xf numFmtId="3" fontId="7" fillId="4" borderId="1" xfId="0" applyNumberFormat="1" applyFont="1" applyFill="1" applyBorder="1" applyAlignment="1">
      <alignment vertical="center"/>
    </xf>
    <xf numFmtId="3" fontId="7" fillId="4" borderId="1"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1" fillId="3" borderId="5" xfId="0" applyFont="1" applyFill="1" applyBorder="1" applyAlignment="1">
      <alignment horizontal="center" vertical="center"/>
    </xf>
    <xf numFmtId="0" fontId="11" fillId="3" borderId="5" xfId="0" applyFont="1" applyFill="1" applyBorder="1" applyAlignment="1">
      <alignment horizontal="right" vertical="center" wrapText="1"/>
    </xf>
    <xf numFmtId="3" fontId="7" fillId="3" borderId="5" xfId="0" applyNumberFormat="1" applyFont="1" applyFill="1" applyBorder="1" applyAlignment="1">
      <alignment vertical="center"/>
    </xf>
    <xf numFmtId="3" fontId="7" fillId="3" borderId="5" xfId="0" applyNumberFormat="1" applyFont="1" applyFill="1" applyBorder="1" applyAlignment="1">
      <alignment horizontal="center" vertical="center"/>
    </xf>
    <xf numFmtId="0" fontId="5" fillId="3" borderId="1" xfId="0" applyFont="1" applyFill="1" applyBorder="1" applyAlignment="1">
      <alignment horizontal="left" vertical="center" wrapText="1"/>
    </xf>
    <xf numFmtId="3"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3" fontId="1" fillId="3" borderId="1" xfId="0" applyNumberFormat="1" applyFont="1" applyFill="1" applyBorder="1" applyAlignment="1">
      <alignment vertical="center"/>
    </xf>
    <xf numFmtId="0" fontId="8" fillId="3" borderId="1" xfId="0" applyFont="1" applyFill="1" applyBorder="1" applyAlignment="1">
      <alignment horizontal="center" vertical="center"/>
    </xf>
    <xf numFmtId="0" fontId="1" fillId="3" borderId="1" xfId="0" applyFont="1" applyFill="1" applyBorder="1" applyAlignment="1">
      <alignment vertical="center" wrapText="1"/>
    </xf>
    <xf numFmtId="0" fontId="12" fillId="3" borderId="1" xfId="0" applyFont="1" applyFill="1" applyBorder="1" applyAlignment="1">
      <alignment horizontal="center" vertical="center"/>
    </xf>
    <xf numFmtId="0" fontId="12" fillId="3" borderId="1" xfId="0" applyFont="1" applyFill="1" applyBorder="1" applyAlignment="1">
      <alignment vertical="center"/>
    </xf>
    <xf numFmtId="3" fontId="12" fillId="3" borderId="1" xfId="0" applyNumberFormat="1" applyFont="1" applyFill="1" applyBorder="1" applyAlignment="1">
      <alignment vertical="center"/>
    </xf>
    <xf numFmtId="3" fontId="1" fillId="0" borderId="1" xfId="0" applyNumberFormat="1" applyFont="1" applyBorder="1" applyAlignment="1">
      <alignment vertical="center"/>
    </xf>
    <xf numFmtId="0" fontId="12" fillId="0" borderId="1" xfId="0" applyFont="1" applyBorder="1" applyAlignment="1">
      <alignment vertical="center" wrapText="1"/>
    </xf>
    <xf numFmtId="4" fontId="1" fillId="0" borderId="1" xfId="0" applyNumberFormat="1" applyFont="1" applyBorder="1" applyAlignment="1">
      <alignment vertical="center"/>
    </xf>
    <xf numFmtId="3" fontId="12" fillId="0" borderId="1" xfId="0" applyNumberFormat="1" applyFont="1" applyBorder="1" applyAlignment="1">
      <alignment vertical="center"/>
    </xf>
    <xf numFmtId="0" fontId="12" fillId="0" borderId="1" xfId="0" applyFont="1" applyBorder="1" applyAlignment="1">
      <alignment vertic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wrapText="1"/>
    </xf>
    <xf numFmtId="3" fontId="5" fillId="0" borderId="1" xfId="0" applyNumberFormat="1" applyFont="1" applyBorder="1" applyAlignment="1">
      <alignment horizontal="center" vertical="center" wrapText="1"/>
    </xf>
    <xf numFmtId="3" fontId="5" fillId="0" borderId="1" xfId="0" applyNumberFormat="1" applyFont="1" applyBorder="1" applyAlignment="1">
      <alignment horizontal="right" vertical="center" wrapText="1"/>
    </xf>
    <xf numFmtId="0" fontId="1" fillId="0" borderId="1" xfId="0" applyFont="1" applyBorder="1" applyAlignment="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3" fontId="12" fillId="2" borderId="1" xfId="0" applyNumberFormat="1" applyFont="1" applyFill="1" applyBorder="1" applyAlignment="1">
      <alignment vertical="center"/>
    </xf>
    <xf numFmtId="3" fontId="1" fillId="2" borderId="1" xfId="0" applyNumberFormat="1"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3" fontId="2" fillId="3" borderId="1" xfId="0" applyNumberFormat="1" applyFont="1" applyFill="1" applyBorder="1" applyAlignment="1">
      <alignment vertical="center"/>
    </xf>
    <xf numFmtId="3" fontId="2" fillId="3" borderId="1" xfId="0" applyNumberFormat="1" applyFont="1" applyFill="1" applyBorder="1" applyAlignment="1">
      <alignment horizontal="center" vertical="center"/>
    </xf>
    <xf numFmtId="10" fontId="1" fillId="0" borderId="1" xfId="0" applyNumberFormat="1" applyFont="1" applyBorder="1" applyAlignment="1">
      <alignment horizontal="right" vertical="center"/>
    </xf>
    <xf numFmtId="0" fontId="5" fillId="0" borderId="1" xfId="0" applyFont="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2" fillId="2" borderId="1" xfId="0" applyFont="1" applyFill="1" applyBorder="1" applyAlignment="1">
      <alignment horizontal="center" vertical="center"/>
    </xf>
    <xf numFmtId="0" fontId="12" fillId="2" borderId="1" xfId="0" applyFont="1" applyFill="1" applyBorder="1" applyAlignment="1">
      <alignment horizontal="left" vertical="center" wrapText="1"/>
    </xf>
    <xf numFmtId="0" fontId="12" fillId="2" borderId="1" xfId="0" applyFont="1" applyFill="1" applyBorder="1" applyAlignment="1">
      <alignment horizontal="left" vertical="center"/>
    </xf>
    <xf numFmtId="3" fontId="7"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3" fontId="7" fillId="0" borderId="1" xfId="0" applyNumberFormat="1" applyFont="1" applyBorder="1"/>
    <xf numFmtId="0" fontId="12" fillId="6" borderId="1" xfId="0" applyFont="1" applyFill="1" applyBorder="1" applyAlignment="1">
      <alignment vertical="center"/>
    </xf>
    <xf numFmtId="3" fontId="12" fillId="6" borderId="1" xfId="0" applyNumberFormat="1" applyFont="1" applyFill="1" applyBorder="1" applyAlignment="1">
      <alignment vertical="center"/>
    </xf>
    <xf numFmtId="3" fontId="1" fillId="6" borderId="1" xfId="0" applyNumberFormat="1" applyFont="1" applyFill="1" applyBorder="1" applyAlignment="1">
      <alignment vertical="center"/>
    </xf>
    <xf numFmtId="3" fontId="1" fillId="6" borderId="1" xfId="0" applyNumberFormat="1" applyFont="1" applyFill="1" applyBorder="1" applyAlignment="1">
      <alignment horizontal="center" vertical="center"/>
    </xf>
    <xf numFmtId="0" fontId="12" fillId="0" borderId="1" xfId="0" applyFont="1" applyFill="1" applyBorder="1" applyAlignment="1">
      <alignment vertical="center"/>
    </xf>
    <xf numFmtId="3" fontId="12" fillId="0" borderId="1" xfId="0" applyNumberFormat="1" applyFont="1" applyFill="1" applyBorder="1" applyAlignment="1">
      <alignment vertical="center"/>
    </xf>
    <xf numFmtId="3" fontId="1" fillId="0" borderId="1" xfId="0" applyNumberFormat="1" applyFont="1" applyFill="1" applyBorder="1" applyAlignment="1">
      <alignment vertical="center"/>
    </xf>
    <xf numFmtId="3" fontId="1" fillId="0" borderId="1" xfId="0" applyNumberFormat="1" applyFont="1" applyFill="1" applyBorder="1" applyAlignment="1">
      <alignment horizontal="center" vertical="center"/>
    </xf>
    <xf numFmtId="3" fontId="1" fillId="6" borderId="1" xfId="0" applyNumberFormat="1" applyFont="1" applyFill="1" applyBorder="1" applyAlignment="1">
      <alignment horizontal="right" vertical="center"/>
    </xf>
    <xf numFmtId="0" fontId="8" fillId="6" borderId="1" xfId="0" applyFont="1" applyFill="1" applyBorder="1" applyAlignment="1">
      <alignment vertical="center" wrapText="1"/>
    </xf>
    <xf numFmtId="0" fontId="0" fillId="6" borderId="1" xfId="0" applyFont="1" applyFill="1" applyBorder="1" applyAlignment="1">
      <alignment horizontal="center" vertical="center"/>
    </xf>
    <xf numFmtId="0" fontId="9" fillId="6" borderId="1" xfId="0" applyFont="1" applyFill="1" applyBorder="1" applyAlignment="1">
      <alignment vertical="center" wrapText="1"/>
    </xf>
    <xf numFmtId="0" fontId="1" fillId="6" borderId="1" xfId="0" applyFont="1" applyFill="1" applyBorder="1" applyAlignment="1">
      <alignment horizontal="center" vertical="center"/>
    </xf>
    <xf numFmtId="4" fontId="1" fillId="6" borderId="1" xfId="0" applyNumberFormat="1" applyFont="1" applyFill="1" applyBorder="1" applyAlignment="1">
      <alignment vertical="center"/>
    </xf>
    <xf numFmtId="0" fontId="11" fillId="6" borderId="1" xfId="0" applyFont="1" applyFill="1" applyBorder="1" applyAlignment="1">
      <alignment horizontal="center" vertical="center"/>
    </xf>
    <xf numFmtId="3" fontId="7" fillId="6" borderId="1" xfId="0" applyNumberFormat="1" applyFont="1" applyFill="1" applyBorder="1"/>
    <xf numFmtId="0" fontId="1" fillId="0" borderId="1" xfId="0" applyFont="1" applyBorder="1"/>
    <xf numFmtId="3" fontId="7" fillId="0" borderId="1" xfId="0" applyNumberFormat="1" applyFont="1" applyBorder="1" applyAlignment="1">
      <alignment horizontal="center"/>
    </xf>
    <xf numFmtId="0" fontId="7" fillId="6" borderId="1" xfId="0" applyFont="1" applyFill="1" applyBorder="1" applyAlignment="1">
      <alignment horizontal="right"/>
    </xf>
    <xf numFmtId="0" fontId="5" fillId="0" borderId="1" xfId="0" applyFont="1" applyBorder="1" applyAlignment="1">
      <alignment horizontal="right"/>
    </xf>
    <xf numFmtId="0" fontId="11" fillId="0" borderId="1" xfId="0" applyFont="1" applyBorder="1" applyAlignment="1">
      <alignment horizontal="left"/>
    </xf>
    <xf numFmtId="0" fontId="11" fillId="6" borderId="1" xfId="0" applyFont="1" applyFill="1" applyBorder="1" applyAlignment="1">
      <alignment horizontal="left"/>
    </xf>
    <xf numFmtId="0" fontId="7" fillId="0" borderId="1" xfId="0" applyFont="1" applyBorder="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12" fillId="2" borderId="1" xfId="0" applyFont="1" applyFill="1" applyBorder="1" applyAlignment="1">
      <alignment horizontal="left" vertical="center"/>
    </xf>
    <xf numFmtId="0" fontId="12" fillId="0" borderId="1" xfId="0" applyFont="1" applyBorder="1" applyAlignment="1">
      <alignment horizontal="left" vertical="center"/>
    </xf>
    <xf numFmtId="0" fontId="4"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7"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11" fillId="4" borderId="1" xfId="0" applyFont="1" applyFill="1" applyBorder="1" applyAlignment="1">
      <alignment horizontal="right" vertical="center" wrapText="1"/>
    </xf>
    <xf numFmtId="0" fontId="12" fillId="6"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000000"/>
      <color rgb="FF000800"/>
      <color rgb="FF0000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2"/>
  <sheetViews>
    <sheetView tabSelected="1" topLeftCell="A134" zoomScale="96" zoomScaleNormal="96" zoomScaleSheetLayoutView="55" zoomScalePageLayoutView="50" workbookViewId="0">
      <selection activeCell="H141" sqref="H141"/>
    </sheetView>
  </sheetViews>
  <sheetFormatPr defaultColWidth="8.85546875" defaultRowHeight="14.25"/>
  <cols>
    <col min="1" max="1" width="10.140625" style="4" customWidth="1"/>
    <col min="2" max="2" width="50" style="2" customWidth="1"/>
    <col min="3" max="3" width="20.7109375" style="5" customWidth="1"/>
    <col min="4" max="4" width="14.7109375" style="5" customWidth="1"/>
    <col min="5" max="5" width="14.7109375" style="6" customWidth="1"/>
    <col min="6" max="6" width="14.7109375" style="1" customWidth="1"/>
    <col min="7" max="7" width="14.7109375" style="6" customWidth="1"/>
    <col min="8" max="8" width="17.7109375" style="6" bestFit="1" customWidth="1"/>
    <col min="9" max="9" width="20.7109375" style="5" customWidth="1"/>
    <col min="10" max="16384" width="8.85546875" style="2"/>
  </cols>
  <sheetData>
    <row r="1" spans="1:10" ht="79.900000000000006" customHeight="1">
      <c r="A1" s="119" t="s">
        <v>139</v>
      </c>
      <c r="B1" s="120"/>
      <c r="C1" s="120"/>
      <c r="D1" s="120"/>
      <c r="E1" s="120"/>
      <c r="F1" s="120"/>
      <c r="G1" s="120"/>
      <c r="H1" s="120"/>
      <c r="I1" s="121"/>
    </row>
    <row r="2" spans="1:10" ht="45.6" customHeight="1">
      <c r="A2" s="122" t="s">
        <v>140</v>
      </c>
      <c r="B2" s="123"/>
      <c r="C2" s="123"/>
      <c r="D2" s="123"/>
      <c r="E2" s="123"/>
      <c r="F2" s="123"/>
      <c r="G2" s="123"/>
      <c r="H2" s="123"/>
      <c r="I2" s="124"/>
    </row>
    <row r="3" spans="1:10" ht="39.950000000000003" customHeight="1">
      <c r="A3" s="12" t="s">
        <v>9</v>
      </c>
      <c r="B3" s="13" t="s">
        <v>20</v>
      </c>
      <c r="C3" s="12" t="s">
        <v>21</v>
      </c>
      <c r="D3" s="12" t="s">
        <v>22</v>
      </c>
      <c r="E3" s="14" t="s">
        <v>107</v>
      </c>
      <c r="F3" s="14" t="s">
        <v>33</v>
      </c>
      <c r="G3" s="14" t="s">
        <v>106</v>
      </c>
      <c r="H3" s="14" t="s">
        <v>108</v>
      </c>
      <c r="I3" s="15" t="s">
        <v>138</v>
      </c>
    </row>
    <row r="4" spans="1:10" ht="22.15" customHeight="1">
      <c r="A4" s="16" t="s">
        <v>26</v>
      </c>
      <c r="B4" s="17" t="s">
        <v>0</v>
      </c>
      <c r="C4" s="18"/>
      <c r="D4" s="18"/>
      <c r="E4" s="19"/>
      <c r="F4" s="20"/>
      <c r="G4" s="19"/>
      <c r="H4" s="19"/>
      <c r="I4" s="18"/>
    </row>
    <row r="5" spans="1:10" ht="22.15" customHeight="1">
      <c r="A5" s="16"/>
      <c r="B5" s="21"/>
      <c r="C5" s="20"/>
      <c r="D5" s="20"/>
      <c r="E5" s="20"/>
      <c r="F5" s="20"/>
      <c r="G5" s="20"/>
      <c r="H5" s="20"/>
      <c r="I5" s="20"/>
    </row>
    <row r="6" spans="1:10" ht="22.15" customHeight="1">
      <c r="A6" s="22" t="s">
        <v>26</v>
      </c>
      <c r="B6" s="23" t="s">
        <v>49</v>
      </c>
      <c r="C6" s="20"/>
      <c r="D6" s="20"/>
      <c r="E6" s="20"/>
      <c r="F6" s="20"/>
      <c r="G6" s="20"/>
      <c r="H6" s="20"/>
      <c r="I6" s="20"/>
    </row>
    <row r="7" spans="1:10" ht="22.15" customHeight="1">
      <c r="A7" s="24">
        <v>1</v>
      </c>
      <c r="B7" s="101" t="s">
        <v>145</v>
      </c>
      <c r="C7" s="22" t="s">
        <v>94</v>
      </c>
      <c r="D7" s="26">
        <v>11.25</v>
      </c>
      <c r="E7" s="95">
        <v>4020</v>
      </c>
      <c r="F7" s="100">
        <f>D7*E7</f>
        <v>45225</v>
      </c>
      <c r="G7" s="27">
        <v>700</v>
      </c>
      <c r="H7" s="27">
        <f>G7*D7</f>
        <v>7875</v>
      </c>
      <c r="I7" s="22"/>
    </row>
    <row r="8" spans="1:10" ht="28.15" customHeight="1">
      <c r="A8" s="24">
        <v>2</v>
      </c>
      <c r="B8" s="25" t="s">
        <v>91</v>
      </c>
      <c r="C8" s="22" t="s">
        <v>92</v>
      </c>
      <c r="D8" s="26">
        <v>95</v>
      </c>
      <c r="E8" s="27">
        <v>270</v>
      </c>
      <c r="F8" s="28">
        <f t="shared" ref="F8:F17" si="0">D8*E8</f>
        <v>25650</v>
      </c>
      <c r="G8" s="27">
        <v>150</v>
      </c>
      <c r="H8" s="27">
        <f t="shared" ref="H8:H70" si="1">G8*D8</f>
        <v>14250</v>
      </c>
      <c r="I8" s="22"/>
      <c r="J8" s="2" t="s">
        <v>109</v>
      </c>
    </row>
    <row r="9" spans="1:10" ht="22.15" customHeight="1">
      <c r="A9" s="24">
        <v>3</v>
      </c>
      <c r="B9" s="25" t="s">
        <v>67</v>
      </c>
      <c r="C9" s="22" t="s">
        <v>92</v>
      </c>
      <c r="D9" s="26">
        <v>47.5</v>
      </c>
      <c r="E9" s="27">
        <v>150</v>
      </c>
      <c r="F9" s="28">
        <f t="shared" si="0"/>
        <v>7125</v>
      </c>
      <c r="G9" s="27">
        <v>80</v>
      </c>
      <c r="H9" s="27">
        <f t="shared" si="1"/>
        <v>3800</v>
      </c>
      <c r="I9" s="22"/>
    </row>
    <row r="10" spans="1:10" ht="22.15" customHeight="1">
      <c r="A10" s="24">
        <v>4</v>
      </c>
      <c r="B10" s="25" t="s">
        <v>36</v>
      </c>
      <c r="C10" s="22" t="s">
        <v>93</v>
      </c>
      <c r="D10" s="26">
        <v>1</v>
      </c>
      <c r="E10" s="27">
        <v>5000</v>
      </c>
      <c r="F10" s="28">
        <f t="shared" si="0"/>
        <v>5000</v>
      </c>
      <c r="G10" s="27">
        <v>1000</v>
      </c>
      <c r="H10" s="27">
        <f t="shared" si="1"/>
        <v>1000</v>
      </c>
      <c r="I10" s="22"/>
    </row>
    <row r="11" spans="1:10" ht="22.15" customHeight="1">
      <c r="A11" s="24">
        <v>5</v>
      </c>
      <c r="B11" s="25" t="s">
        <v>35</v>
      </c>
      <c r="C11" s="22" t="s">
        <v>93</v>
      </c>
      <c r="D11" s="26">
        <v>1</v>
      </c>
      <c r="E11" s="27">
        <v>7000</v>
      </c>
      <c r="F11" s="28">
        <f t="shared" si="0"/>
        <v>7000</v>
      </c>
      <c r="G11" s="27">
        <v>0</v>
      </c>
      <c r="H11" s="27">
        <f t="shared" si="1"/>
        <v>0</v>
      </c>
      <c r="I11" s="22"/>
      <c r="J11" s="2" t="s">
        <v>111</v>
      </c>
    </row>
    <row r="12" spans="1:10" ht="22.15" customHeight="1">
      <c r="A12" s="24">
        <v>5</v>
      </c>
      <c r="B12" s="25" t="s">
        <v>37</v>
      </c>
      <c r="C12" s="22" t="s">
        <v>94</v>
      </c>
      <c r="D12" s="26">
        <v>6</v>
      </c>
      <c r="E12" s="27">
        <v>1900</v>
      </c>
      <c r="F12" s="28">
        <f t="shared" si="0"/>
        <v>11400</v>
      </c>
      <c r="G12" s="27">
        <v>380</v>
      </c>
      <c r="H12" s="27">
        <f t="shared" si="1"/>
        <v>2280</v>
      </c>
      <c r="I12" s="22"/>
    </row>
    <row r="13" spans="1:10" ht="22.15" customHeight="1">
      <c r="A13" s="24">
        <v>6</v>
      </c>
      <c r="B13" s="25" t="s">
        <v>68</v>
      </c>
      <c r="C13" s="22" t="s">
        <v>92</v>
      </c>
      <c r="D13" s="26">
        <v>104.5</v>
      </c>
      <c r="E13" s="27">
        <v>380</v>
      </c>
      <c r="F13" s="28">
        <f t="shared" si="0"/>
        <v>39710</v>
      </c>
      <c r="G13" s="27">
        <v>120</v>
      </c>
      <c r="H13" s="27">
        <f t="shared" si="1"/>
        <v>12540</v>
      </c>
      <c r="I13" s="22"/>
    </row>
    <row r="14" spans="1:10" ht="22.15" customHeight="1">
      <c r="A14" s="24">
        <v>7</v>
      </c>
      <c r="B14" s="25" t="s">
        <v>110</v>
      </c>
      <c r="C14" s="22" t="s">
        <v>92</v>
      </c>
      <c r="D14" s="26">
        <v>57</v>
      </c>
      <c r="E14" s="27">
        <v>150</v>
      </c>
      <c r="F14" s="28">
        <f t="shared" si="0"/>
        <v>8550</v>
      </c>
      <c r="G14" s="27">
        <v>80</v>
      </c>
      <c r="H14" s="27">
        <f t="shared" si="1"/>
        <v>4560</v>
      </c>
      <c r="I14" s="22"/>
    </row>
    <row r="15" spans="1:10" ht="22.15" customHeight="1">
      <c r="A15" s="24">
        <v>8</v>
      </c>
      <c r="B15" s="25" t="s">
        <v>69</v>
      </c>
      <c r="C15" s="22" t="s">
        <v>92</v>
      </c>
      <c r="D15" s="26">
        <v>24.5</v>
      </c>
      <c r="E15" s="27">
        <v>1300</v>
      </c>
      <c r="F15" s="28">
        <f t="shared" si="0"/>
        <v>31850</v>
      </c>
      <c r="G15" s="27">
        <v>380</v>
      </c>
      <c r="H15" s="27">
        <f t="shared" si="1"/>
        <v>9310</v>
      </c>
      <c r="I15" s="22"/>
    </row>
    <row r="16" spans="1:10" ht="22.15" customHeight="1">
      <c r="A16" s="24">
        <v>9</v>
      </c>
      <c r="B16" s="25" t="s">
        <v>70</v>
      </c>
      <c r="C16" s="22" t="s">
        <v>92</v>
      </c>
      <c r="D16" s="26">
        <v>23.625</v>
      </c>
      <c r="E16" s="27">
        <v>370</v>
      </c>
      <c r="F16" s="28">
        <f t="shared" si="0"/>
        <v>8741.25</v>
      </c>
      <c r="G16" s="27">
        <v>180</v>
      </c>
      <c r="H16" s="27">
        <f t="shared" si="1"/>
        <v>4252.5</v>
      </c>
      <c r="I16" s="22"/>
    </row>
    <row r="17" spans="1:10" ht="22.15" customHeight="1">
      <c r="A17" s="24">
        <v>10</v>
      </c>
      <c r="B17" s="25" t="s">
        <v>71</v>
      </c>
      <c r="C17" s="22" t="s">
        <v>92</v>
      </c>
      <c r="D17" s="26">
        <v>10</v>
      </c>
      <c r="E17" s="27">
        <v>1300</v>
      </c>
      <c r="F17" s="28">
        <f t="shared" si="0"/>
        <v>13000</v>
      </c>
      <c r="G17" s="27">
        <v>380</v>
      </c>
      <c r="H17" s="27">
        <f t="shared" si="1"/>
        <v>3800</v>
      </c>
      <c r="I17" s="22"/>
      <c r="J17" s="2" t="s">
        <v>111</v>
      </c>
    </row>
    <row r="18" spans="1:10" ht="22.15" customHeight="1">
      <c r="A18" s="24"/>
      <c r="B18" s="25"/>
      <c r="C18" s="22"/>
      <c r="D18" s="26"/>
      <c r="E18" s="27"/>
      <c r="F18" s="28"/>
      <c r="G18" s="27"/>
      <c r="H18" s="27">
        <f t="shared" si="1"/>
        <v>0</v>
      </c>
      <c r="I18" s="22"/>
    </row>
    <row r="19" spans="1:10" ht="22.15" customHeight="1">
      <c r="A19" s="22" t="s">
        <v>27</v>
      </c>
      <c r="B19" s="23" t="s">
        <v>50</v>
      </c>
      <c r="C19" s="22"/>
      <c r="D19" s="26"/>
      <c r="E19" s="27"/>
      <c r="F19" s="28"/>
      <c r="G19" s="27"/>
      <c r="H19" s="27">
        <f t="shared" si="1"/>
        <v>0</v>
      </c>
      <c r="I19" s="22"/>
    </row>
    <row r="20" spans="1:10" ht="22.15" customHeight="1">
      <c r="A20" s="24">
        <v>1</v>
      </c>
      <c r="B20" s="25" t="s">
        <v>38</v>
      </c>
      <c r="C20" s="22" t="s">
        <v>92</v>
      </c>
      <c r="D20" s="26">
        <v>11.875</v>
      </c>
      <c r="E20" s="27">
        <v>680</v>
      </c>
      <c r="F20" s="28">
        <f t="shared" ref="F20:F23" si="2">D20*E20</f>
        <v>8075</v>
      </c>
      <c r="G20" s="27">
        <v>185</v>
      </c>
      <c r="H20" s="27">
        <f t="shared" si="1"/>
        <v>2196.875</v>
      </c>
      <c r="I20" s="22"/>
      <c r="J20" s="2" t="s">
        <v>112</v>
      </c>
    </row>
    <row r="21" spans="1:10" ht="22.15" customHeight="1">
      <c r="A21" s="24">
        <v>2</v>
      </c>
      <c r="B21" s="25" t="s">
        <v>39</v>
      </c>
      <c r="C21" s="22" t="s">
        <v>93</v>
      </c>
      <c r="D21" s="26">
        <v>2</v>
      </c>
      <c r="E21" s="27">
        <v>6000</v>
      </c>
      <c r="F21" s="28">
        <f t="shared" si="2"/>
        <v>12000</v>
      </c>
      <c r="G21" s="27">
        <v>1800</v>
      </c>
      <c r="H21" s="27">
        <f t="shared" si="1"/>
        <v>3600</v>
      </c>
      <c r="I21" s="22"/>
    </row>
    <row r="22" spans="1:10" ht="22.15" customHeight="1">
      <c r="A22" s="24">
        <v>3</v>
      </c>
      <c r="B22" s="25" t="s">
        <v>72</v>
      </c>
      <c r="C22" s="22" t="s">
        <v>94</v>
      </c>
      <c r="D22" s="26">
        <v>5.25</v>
      </c>
      <c r="E22" s="27">
        <v>3500</v>
      </c>
      <c r="F22" s="28">
        <f t="shared" si="2"/>
        <v>18375</v>
      </c>
      <c r="G22" s="27">
        <v>650</v>
      </c>
      <c r="H22" s="27">
        <f t="shared" si="1"/>
        <v>3412.5</v>
      </c>
      <c r="I22" s="22"/>
    </row>
    <row r="23" spans="1:10" ht="22.15" customHeight="1">
      <c r="A23" s="24">
        <v>4</v>
      </c>
      <c r="B23" s="25" t="s">
        <v>104</v>
      </c>
      <c r="C23" s="22" t="s">
        <v>92</v>
      </c>
      <c r="D23" s="26">
        <v>61.75</v>
      </c>
      <c r="E23" s="27">
        <v>380</v>
      </c>
      <c r="F23" s="28">
        <f t="shared" si="2"/>
        <v>23465</v>
      </c>
      <c r="G23" s="27">
        <v>120</v>
      </c>
      <c r="H23" s="27">
        <f t="shared" si="1"/>
        <v>7410</v>
      </c>
      <c r="I23" s="22"/>
    </row>
    <row r="24" spans="1:10" ht="22.15" customHeight="1">
      <c r="A24" s="24"/>
      <c r="B24" s="25"/>
      <c r="C24" s="22"/>
      <c r="D24" s="26"/>
      <c r="E24" s="27"/>
      <c r="F24" s="28"/>
      <c r="G24" s="27"/>
      <c r="H24" s="27">
        <f t="shared" si="1"/>
        <v>0</v>
      </c>
      <c r="I24" s="22"/>
    </row>
    <row r="25" spans="1:10" ht="22.15" customHeight="1">
      <c r="A25" s="22" t="s">
        <v>28</v>
      </c>
      <c r="B25" s="23" t="s">
        <v>51</v>
      </c>
      <c r="C25" s="22"/>
      <c r="D25" s="26"/>
      <c r="E25" s="27"/>
      <c r="F25" s="28"/>
      <c r="G25" s="27"/>
      <c r="H25" s="27">
        <f t="shared" si="1"/>
        <v>0</v>
      </c>
      <c r="I25" s="22"/>
    </row>
    <row r="26" spans="1:10" ht="22.15" customHeight="1">
      <c r="A26" s="24">
        <v>1</v>
      </c>
      <c r="B26" s="101" t="s">
        <v>146</v>
      </c>
      <c r="C26" s="22" t="s">
        <v>92</v>
      </c>
      <c r="D26" s="26">
        <v>24.1875</v>
      </c>
      <c r="E26" s="27">
        <v>2600</v>
      </c>
      <c r="F26" s="28">
        <f t="shared" ref="F26:F32" si="3">D26*E26</f>
        <v>62887.5</v>
      </c>
      <c r="G26" s="27">
        <v>650</v>
      </c>
      <c r="H26" s="27">
        <f t="shared" si="1"/>
        <v>15721.875</v>
      </c>
      <c r="I26" s="22"/>
    </row>
    <row r="27" spans="1:10" ht="22.15" customHeight="1">
      <c r="A27" s="24">
        <v>2</v>
      </c>
      <c r="B27" s="101" t="s">
        <v>147</v>
      </c>
      <c r="C27" s="22" t="s">
        <v>92</v>
      </c>
      <c r="D27" s="26">
        <v>16</v>
      </c>
      <c r="E27" s="27">
        <v>1400</v>
      </c>
      <c r="F27" s="28">
        <f t="shared" si="3"/>
        <v>22400</v>
      </c>
      <c r="G27" s="27">
        <v>250</v>
      </c>
      <c r="H27" s="27">
        <f t="shared" si="1"/>
        <v>4000</v>
      </c>
      <c r="I27" s="22"/>
      <c r="J27" s="2" t="s">
        <v>113</v>
      </c>
    </row>
    <row r="28" spans="1:10" ht="21.75" customHeight="1">
      <c r="A28" s="24">
        <v>3</v>
      </c>
      <c r="B28" s="101" t="s">
        <v>148</v>
      </c>
      <c r="C28" s="22" t="s">
        <v>92</v>
      </c>
      <c r="D28" s="26">
        <v>16.125</v>
      </c>
      <c r="E28" s="27">
        <v>650</v>
      </c>
      <c r="F28" s="28">
        <f t="shared" si="3"/>
        <v>10481.25</v>
      </c>
      <c r="G28" s="27">
        <v>280</v>
      </c>
      <c r="H28" s="27">
        <f t="shared" si="1"/>
        <v>4515</v>
      </c>
      <c r="I28" s="22"/>
    </row>
    <row r="29" spans="1:10" ht="28.5">
      <c r="A29" s="24">
        <v>4</v>
      </c>
      <c r="B29" s="101" t="s">
        <v>149</v>
      </c>
      <c r="C29" s="22" t="s">
        <v>92</v>
      </c>
      <c r="D29" s="26">
        <v>10</v>
      </c>
      <c r="E29" s="27">
        <v>2600</v>
      </c>
      <c r="F29" s="28">
        <f t="shared" si="3"/>
        <v>26000</v>
      </c>
      <c r="G29" s="27">
        <v>650</v>
      </c>
      <c r="H29" s="27">
        <f t="shared" si="1"/>
        <v>6500</v>
      </c>
      <c r="I29" s="22"/>
    </row>
    <row r="30" spans="1:10" ht="22.15" customHeight="1">
      <c r="A30" s="24">
        <v>5</v>
      </c>
      <c r="B30" s="101" t="s">
        <v>73</v>
      </c>
      <c r="C30" s="22" t="s">
        <v>92</v>
      </c>
      <c r="D30" s="26">
        <v>8</v>
      </c>
      <c r="E30" s="27">
        <v>1400</v>
      </c>
      <c r="F30" s="28">
        <f t="shared" si="3"/>
        <v>11200</v>
      </c>
      <c r="G30" s="27">
        <v>250</v>
      </c>
      <c r="H30" s="27">
        <f t="shared" si="1"/>
        <v>2000</v>
      </c>
      <c r="I30" s="22"/>
    </row>
    <row r="31" spans="1:10" ht="22.15" customHeight="1">
      <c r="A31" s="24">
        <v>6</v>
      </c>
      <c r="B31" s="101" t="s">
        <v>150</v>
      </c>
      <c r="C31" s="22" t="s">
        <v>92</v>
      </c>
      <c r="D31" s="26">
        <v>6</v>
      </c>
      <c r="E31" s="27">
        <v>1300</v>
      </c>
      <c r="F31" s="28">
        <f t="shared" si="3"/>
        <v>7800</v>
      </c>
      <c r="G31" s="27">
        <v>380</v>
      </c>
      <c r="H31" s="27">
        <f t="shared" si="1"/>
        <v>2280</v>
      </c>
      <c r="I31" s="22"/>
    </row>
    <row r="32" spans="1:10" ht="22.15" customHeight="1">
      <c r="A32" s="24">
        <v>7</v>
      </c>
      <c r="B32" s="101" t="s">
        <v>151</v>
      </c>
      <c r="C32" s="22" t="s">
        <v>92</v>
      </c>
      <c r="D32" s="26">
        <v>38</v>
      </c>
      <c r="E32" s="27">
        <v>1300</v>
      </c>
      <c r="F32" s="28">
        <f t="shared" si="3"/>
        <v>49400</v>
      </c>
      <c r="G32" s="27">
        <v>380</v>
      </c>
      <c r="H32" s="27">
        <f t="shared" si="1"/>
        <v>14440</v>
      </c>
      <c r="I32" s="22"/>
    </row>
    <row r="33" spans="1:9" ht="22.15" customHeight="1">
      <c r="A33" s="24"/>
      <c r="B33" s="25"/>
      <c r="C33" s="22"/>
      <c r="D33" s="26"/>
      <c r="E33" s="27"/>
      <c r="F33" s="28"/>
      <c r="G33" s="27"/>
      <c r="H33" s="27">
        <f t="shared" si="1"/>
        <v>0</v>
      </c>
      <c r="I33" s="22"/>
    </row>
    <row r="34" spans="1:9" ht="22.15" customHeight="1">
      <c r="A34" s="22" t="s">
        <v>29</v>
      </c>
      <c r="B34" s="23" t="s">
        <v>100</v>
      </c>
      <c r="C34" s="22"/>
      <c r="D34" s="26"/>
      <c r="E34" s="27"/>
      <c r="F34" s="28"/>
      <c r="G34" s="27"/>
      <c r="H34" s="27">
        <f t="shared" si="1"/>
        <v>0</v>
      </c>
      <c r="I34" s="22"/>
    </row>
    <row r="35" spans="1:9" ht="22.15" customHeight="1">
      <c r="A35" s="24">
        <v>1</v>
      </c>
      <c r="B35" s="29" t="s">
        <v>74</v>
      </c>
      <c r="C35" s="22" t="s">
        <v>92</v>
      </c>
      <c r="D35" s="26">
        <v>35.75</v>
      </c>
      <c r="E35" s="27">
        <v>1345</v>
      </c>
      <c r="F35" s="28">
        <f t="shared" ref="F35:F39" si="4">D35*E35</f>
        <v>48083.75</v>
      </c>
      <c r="G35" s="27">
        <v>400</v>
      </c>
      <c r="H35" s="27">
        <f t="shared" si="1"/>
        <v>14300</v>
      </c>
      <c r="I35" s="22"/>
    </row>
    <row r="36" spans="1:9" ht="22.15" customHeight="1">
      <c r="A36" s="24">
        <v>2</v>
      </c>
      <c r="B36" s="29" t="s">
        <v>75</v>
      </c>
      <c r="C36" s="22" t="s">
        <v>92</v>
      </c>
      <c r="D36" s="26">
        <v>17.5</v>
      </c>
      <c r="E36" s="27">
        <v>800</v>
      </c>
      <c r="F36" s="28">
        <f t="shared" si="4"/>
        <v>14000</v>
      </c>
      <c r="G36" s="27">
        <v>320</v>
      </c>
      <c r="H36" s="27">
        <f t="shared" si="1"/>
        <v>5600</v>
      </c>
      <c r="I36" s="22"/>
    </row>
    <row r="37" spans="1:9" ht="22.15" customHeight="1">
      <c r="A37" s="24">
        <v>3</v>
      </c>
      <c r="B37" s="29" t="s">
        <v>76</v>
      </c>
      <c r="C37" s="22" t="s">
        <v>92</v>
      </c>
      <c r="D37" s="26">
        <v>12.25</v>
      </c>
      <c r="E37" s="27">
        <v>1300</v>
      </c>
      <c r="F37" s="28">
        <f t="shared" si="4"/>
        <v>15925</v>
      </c>
      <c r="G37" s="27">
        <v>380</v>
      </c>
      <c r="H37" s="27">
        <f t="shared" si="1"/>
        <v>4655</v>
      </c>
      <c r="I37" s="22"/>
    </row>
    <row r="38" spans="1:9" ht="22.15" customHeight="1">
      <c r="A38" s="24">
        <v>4</v>
      </c>
      <c r="B38" s="29" t="s">
        <v>77</v>
      </c>
      <c r="C38" s="22" t="s">
        <v>92</v>
      </c>
      <c r="D38" s="26">
        <v>66.5</v>
      </c>
      <c r="E38" s="27">
        <v>1300</v>
      </c>
      <c r="F38" s="28">
        <f t="shared" si="4"/>
        <v>86450</v>
      </c>
      <c r="G38" s="27">
        <v>380</v>
      </c>
      <c r="H38" s="27">
        <f t="shared" si="1"/>
        <v>25270</v>
      </c>
      <c r="I38" s="22"/>
    </row>
    <row r="39" spans="1:9" ht="22.15" customHeight="1">
      <c r="A39" s="24">
        <v>5</v>
      </c>
      <c r="B39" s="29" t="s">
        <v>78</v>
      </c>
      <c r="C39" s="22" t="s">
        <v>94</v>
      </c>
      <c r="D39" s="26">
        <v>3.5</v>
      </c>
      <c r="E39" s="27">
        <v>300</v>
      </c>
      <c r="F39" s="28">
        <f t="shared" si="4"/>
        <v>1050</v>
      </c>
      <c r="G39" s="27">
        <v>180</v>
      </c>
      <c r="H39" s="27">
        <f t="shared" si="1"/>
        <v>630</v>
      </c>
      <c r="I39" s="22"/>
    </row>
    <row r="40" spans="1:9" ht="22.15" customHeight="1">
      <c r="A40" s="24"/>
      <c r="B40" s="25"/>
      <c r="C40" s="22"/>
      <c r="D40" s="26"/>
      <c r="E40" s="27"/>
      <c r="F40" s="28"/>
      <c r="G40" s="27"/>
      <c r="H40" s="27">
        <f t="shared" si="1"/>
        <v>0</v>
      </c>
      <c r="I40" s="22"/>
    </row>
    <row r="41" spans="1:9" ht="22.15" customHeight="1">
      <c r="A41" s="22" t="s">
        <v>30</v>
      </c>
      <c r="B41" s="23" t="s">
        <v>52</v>
      </c>
      <c r="C41" s="22"/>
      <c r="D41" s="26"/>
      <c r="E41" s="27"/>
      <c r="F41" s="28"/>
      <c r="G41" s="27"/>
      <c r="H41" s="27">
        <f t="shared" si="1"/>
        <v>0</v>
      </c>
      <c r="I41" s="22"/>
    </row>
    <row r="42" spans="1:9" ht="22.15" customHeight="1">
      <c r="A42" s="24">
        <v>1</v>
      </c>
      <c r="B42" s="30" t="s">
        <v>40</v>
      </c>
      <c r="C42" s="22" t="s">
        <v>92</v>
      </c>
      <c r="D42" s="26">
        <v>35.75</v>
      </c>
      <c r="E42" s="27">
        <v>1120</v>
      </c>
      <c r="F42" s="28">
        <f>D42*E42</f>
        <v>40040</v>
      </c>
      <c r="G42" s="27">
        <v>400</v>
      </c>
      <c r="H42" s="27">
        <f t="shared" si="1"/>
        <v>14300</v>
      </c>
      <c r="I42" s="22"/>
    </row>
    <row r="43" spans="1:9" ht="22.15" customHeight="1">
      <c r="A43" s="24">
        <v>2</v>
      </c>
      <c r="B43" s="30" t="s">
        <v>95</v>
      </c>
      <c r="C43" s="22" t="s">
        <v>93</v>
      </c>
      <c r="D43" s="26">
        <v>2</v>
      </c>
      <c r="E43" s="27">
        <v>6500</v>
      </c>
      <c r="F43" s="28">
        <f t="shared" ref="F43:F49" si="5">D43*E43</f>
        <v>13000</v>
      </c>
      <c r="G43" s="27">
        <v>2600</v>
      </c>
      <c r="H43" s="27">
        <f t="shared" si="1"/>
        <v>5200</v>
      </c>
      <c r="I43" s="22"/>
    </row>
    <row r="44" spans="1:9" ht="22.15" customHeight="1">
      <c r="A44" s="24">
        <v>3</v>
      </c>
      <c r="B44" s="30" t="s">
        <v>41</v>
      </c>
      <c r="C44" s="22" t="s">
        <v>92</v>
      </c>
      <c r="D44" s="26">
        <v>57</v>
      </c>
      <c r="E44" s="27">
        <v>1300</v>
      </c>
      <c r="F44" s="28">
        <f t="shared" si="5"/>
        <v>74100</v>
      </c>
      <c r="G44" s="27">
        <v>380</v>
      </c>
      <c r="H44" s="27">
        <f t="shared" si="1"/>
        <v>21660</v>
      </c>
      <c r="I44" s="22"/>
    </row>
    <row r="45" spans="1:9" ht="22.15" customHeight="1">
      <c r="A45" s="24">
        <v>4</v>
      </c>
      <c r="B45" s="30" t="s">
        <v>79</v>
      </c>
      <c r="C45" s="22" t="s">
        <v>92</v>
      </c>
      <c r="D45" s="26">
        <v>8.5</v>
      </c>
      <c r="E45" s="27">
        <v>600</v>
      </c>
      <c r="F45" s="28">
        <f t="shared" si="5"/>
        <v>5100</v>
      </c>
      <c r="G45" s="27">
        <v>0</v>
      </c>
      <c r="H45" s="27">
        <f t="shared" si="1"/>
        <v>0</v>
      </c>
      <c r="I45" s="22"/>
    </row>
    <row r="46" spans="1:9" ht="22.15" customHeight="1">
      <c r="A46" s="24">
        <v>5</v>
      </c>
      <c r="B46" s="30" t="s">
        <v>80</v>
      </c>
      <c r="C46" s="22" t="s">
        <v>92</v>
      </c>
      <c r="D46" s="26">
        <v>114</v>
      </c>
      <c r="E46" s="27">
        <v>360</v>
      </c>
      <c r="F46" s="28">
        <f t="shared" si="5"/>
        <v>41040</v>
      </c>
      <c r="G46" s="27">
        <v>180</v>
      </c>
      <c r="H46" s="27">
        <f t="shared" si="1"/>
        <v>20520</v>
      </c>
      <c r="I46" s="22"/>
    </row>
    <row r="47" spans="1:9" ht="22.15" customHeight="1">
      <c r="A47" s="24">
        <v>6</v>
      </c>
      <c r="B47" s="30" t="s">
        <v>81</v>
      </c>
      <c r="C47" s="22" t="s">
        <v>92</v>
      </c>
      <c r="D47" s="26">
        <v>6.25</v>
      </c>
      <c r="E47" s="27">
        <v>1050</v>
      </c>
      <c r="F47" s="28">
        <f t="shared" si="5"/>
        <v>6562.5</v>
      </c>
      <c r="G47" s="27">
        <v>0</v>
      </c>
      <c r="H47" s="27">
        <f t="shared" si="1"/>
        <v>0</v>
      </c>
      <c r="I47" s="22"/>
    </row>
    <row r="48" spans="1:9" ht="22.15" customHeight="1">
      <c r="A48" s="24">
        <v>7</v>
      </c>
      <c r="B48" s="30" t="s">
        <v>82</v>
      </c>
      <c r="C48" s="22" t="s">
        <v>92</v>
      </c>
      <c r="D48" s="26">
        <v>76</v>
      </c>
      <c r="E48" s="27">
        <v>150</v>
      </c>
      <c r="F48" s="28">
        <f t="shared" si="5"/>
        <v>11400</v>
      </c>
      <c r="G48" s="27">
        <v>40</v>
      </c>
      <c r="H48" s="27">
        <f t="shared" si="1"/>
        <v>3040</v>
      </c>
      <c r="I48" s="22"/>
    </row>
    <row r="49" spans="1:9" s="9" customFormat="1" ht="22.15" customHeight="1">
      <c r="A49" s="31">
        <v>8</v>
      </c>
      <c r="B49" s="32" t="s">
        <v>98</v>
      </c>
      <c r="C49" s="33" t="s">
        <v>92</v>
      </c>
      <c r="D49" s="34">
        <v>66</v>
      </c>
      <c r="E49" s="35">
        <v>0</v>
      </c>
      <c r="F49" s="36">
        <f t="shared" si="5"/>
        <v>0</v>
      </c>
      <c r="G49" s="35">
        <v>0</v>
      </c>
      <c r="H49" s="35">
        <f t="shared" si="1"/>
        <v>0</v>
      </c>
      <c r="I49" s="33"/>
    </row>
    <row r="50" spans="1:9" ht="22.15" customHeight="1">
      <c r="A50" s="24"/>
      <c r="B50" s="25"/>
      <c r="C50" s="22"/>
      <c r="D50" s="26"/>
      <c r="E50" s="27"/>
      <c r="F50" s="28"/>
      <c r="G50" s="27"/>
      <c r="H50" s="27">
        <f t="shared" si="1"/>
        <v>0</v>
      </c>
      <c r="I50" s="22"/>
    </row>
    <row r="51" spans="1:9" s="3" customFormat="1" ht="22.15" customHeight="1">
      <c r="A51" s="37" t="s">
        <v>31</v>
      </c>
      <c r="B51" s="38" t="s">
        <v>25</v>
      </c>
      <c r="C51" s="22"/>
      <c r="D51" s="22"/>
      <c r="E51" s="27"/>
      <c r="F51" s="28"/>
      <c r="G51" s="27"/>
      <c r="H51" s="27">
        <f t="shared" si="1"/>
        <v>0</v>
      </c>
      <c r="I51" s="22"/>
    </row>
    <row r="52" spans="1:9" s="3" customFormat="1" ht="22.15" customHeight="1">
      <c r="A52" s="24">
        <v>1</v>
      </c>
      <c r="B52" s="30" t="s">
        <v>44</v>
      </c>
      <c r="C52" s="22" t="s">
        <v>92</v>
      </c>
      <c r="D52" s="26">
        <v>24.5</v>
      </c>
      <c r="E52" s="27">
        <v>820</v>
      </c>
      <c r="F52" s="28">
        <f t="shared" ref="F52:F58" si="6">D52*E52</f>
        <v>20090</v>
      </c>
      <c r="G52" s="27">
        <v>300</v>
      </c>
      <c r="H52" s="27">
        <f t="shared" si="1"/>
        <v>7350</v>
      </c>
      <c r="I52" s="22"/>
    </row>
    <row r="53" spans="1:9" s="10" customFormat="1" ht="22.15" customHeight="1">
      <c r="A53" s="39">
        <v>2</v>
      </c>
      <c r="B53" s="40" t="s">
        <v>58</v>
      </c>
      <c r="C53" s="41" t="s">
        <v>93</v>
      </c>
      <c r="D53" s="42">
        <v>1</v>
      </c>
      <c r="E53" s="43">
        <v>18000</v>
      </c>
      <c r="F53" s="44">
        <f>D53*E53</f>
        <v>18000</v>
      </c>
      <c r="G53" s="43">
        <v>6000</v>
      </c>
      <c r="H53" s="43">
        <f t="shared" si="1"/>
        <v>6000</v>
      </c>
      <c r="I53" s="41"/>
    </row>
    <row r="54" spans="1:9" s="3" customFormat="1" ht="22.15" customHeight="1">
      <c r="A54" s="24">
        <v>3</v>
      </c>
      <c r="B54" s="30" t="s">
        <v>45</v>
      </c>
      <c r="C54" s="22" t="s">
        <v>92</v>
      </c>
      <c r="D54" s="26">
        <v>14</v>
      </c>
      <c r="E54" s="27">
        <v>820</v>
      </c>
      <c r="F54" s="28">
        <f t="shared" si="6"/>
        <v>11480</v>
      </c>
      <c r="G54" s="27">
        <v>300</v>
      </c>
      <c r="H54" s="27">
        <f t="shared" si="1"/>
        <v>4200</v>
      </c>
      <c r="I54" s="22"/>
    </row>
    <row r="55" spans="1:9" s="3" customFormat="1" ht="22.15" customHeight="1">
      <c r="A55" s="24">
        <v>4</v>
      </c>
      <c r="B55" s="30" t="s">
        <v>84</v>
      </c>
      <c r="C55" s="22" t="s">
        <v>92</v>
      </c>
      <c r="D55" s="26">
        <v>17.5</v>
      </c>
      <c r="E55" s="27">
        <v>820</v>
      </c>
      <c r="F55" s="28">
        <f t="shared" si="6"/>
        <v>14350</v>
      </c>
      <c r="G55" s="27">
        <v>300</v>
      </c>
      <c r="H55" s="27">
        <f t="shared" si="1"/>
        <v>5250</v>
      </c>
      <c r="I55" s="22"/>
    </row>
    <row r="56" spans="1:9" s="3" customFormat="1" ht="22.15" customHeight="1">
      <c r="A56" s="24">
        <v>5</v>
      </c>
      <c r="B56" s="30" t="s">
        <v>83</v>
      </c>
      <c r="C56" s="22" t="s">
        <v>92</v>
      </c>
      <c r="D56" s="26">
        <v>19.25</v>
      </c>
      <c r="E56" s="27">
        <v>820</v>
      </c>
      <c r="F56" s="28">
        <f t="shared" si="6"/>
        <v>15785</v>
      </c>
      <c r="G56" s="27">
        <v>300</v>
      </c>
      <c r="H56" s="27">
        <f t="shared" si="1"/>
        <v>5775</v>
      </c>
      <c r="I56" s="22"/>
    </row>
    <row r="57" spans="1:9" s="3" customFormat="1" ht="22.15" customHeight="1">
      <c r="A57" s="24">
        <v>6</v>
      </c>
      <c r="B57" s="30" t="s">
        <v>46</v>
      </c>
      <c r="C57" s="22" t="s">
        <v>92</v>
      </c>
      <c r="D57" s="26">
        <v>19.25</v>
      </c>
      <c r="E57" s="27">
        <v>820</v>
      </c>
      <c r="F57" s="28">
        <f t="shared" si="6"/>
        <v>15785</v>
      </c>
      <c r="G57" s="27">
        <v>300</v>
      </c>
      <c r="H57" s="27">
        <f t="shared" si="1"/>
        <v>5775</v>
      </c>
      <c r="I57" s="22"/>
    </row>
    <row r="58" spans="1:9" s="3" customFormat="1" ht="22.15" customHeight="1">
      <c r="A58" s="24">
        <v>7</v>
      </c>
      <c r="B58" s="30" t="s">
        <v>47</v>
      </c>
      <c r="C58" s="22" t="s">
        <v>92</v>
      </c>
      <c r="D58" s="26">
        <v>17.5</v>
      </c>
      <c r="E58" s="27">
        <v>820</v>
      </c>
      <c r="F58" s="28">
        <f t="shared" si="6"/>
        <v>14350</v>
      </c>
      <c r="G58" s="27">
        <v>300</v>
      </c>
      <c r="H58" s="27">
        <f t="shared" si="1"/>
        <v>5250</v>
      </c>
      <c r="I58" s="22"/>
    </row>
    <row r="59" spans="1:9" s="3" customFormat="1" ht="22.15" customHeight="1">
      <c r="A59" s="24"/>
      <c r="B59" s="30"/>
      <c r="C59" s="22"/>
      <c r="D59" s="26"/>
      <c r="E59" s="27"/>
      <c r="F59" s="28"/>
      <c r="G59" s="27"/>
      <c r="H59" s="27">
        <f t="shared" si="1"/>
        <v>0</v>
      </c>
      <c r="I59" s="22"/>
    </row>
    <row r="60" spans="1:9" s="3" customFormat="1" ht="22.15" customHeight="1">
      <c r="A60" s="37" t="s">
        <v>56</v>
      </c>
      <c r="B60" s="38" t="s">
        <v>57</v>
      </c>
      <c r="C60" s="22"/>
      <c r="D60" s="26"/>
      <c r="E60" s="27"/>
      <c r="F60" s="28"/>
      <c r="G60" s="27"/>
      <c r="H60" s="27">
        <f t="shared" si="1"/>
        <v>0</v>
      </c>
      <c r="I60" s="22"/>
    </row>
    <row r="61" spans="1:9" s="3" customFormat="1" ht="22.15" customHeight="1">
      <c r="A61" s="24">
        <v>1</v>
      </c>
      <c r="B61" s="30" t="s">
        <v>59</v>
      </c>
      <c r="C61" s="22" t="s">
        <v>93</v>
      </c>
      <c r="D61" s="26">
        <v>2</v>
      </c>
      <c r="E61" s="27">
        <v>2600</v>
      </c>
      <c r="F61" s="28">
        <f>D61*E61</f>
        <v>5200</v>
      </c>
      <c r="G61" s="27">
        <v>750</v>
      </c>
      <c r="H61" s="27">
        <f t="shared" si="1"/>
        <v>1500</v>
      </c>
      <c r="I61" s="22"/>
    </row>
    <row r="62" spans="1:9" s="3" customFormat="1" ht="22.15" customHeight="1">
      <c r="A62" s="24">
        <v>2</v>
      </c>
      <c r="B62" s="30" t="s">
        <v>105</v>
      </c>
      <c r="C62" s="22" t="s">
        <v>92</v>
      </c>
      <c r="D62" s="42">
        <v>15</v>
      </c>
      <c r="E62" s="27">
        <v>1300</v>
      </c>
      <c r="F62" s="28">
        <f>D62*E62</f>
        <v>19500</v>
      </c>
      <c r="G62" s="27">
        <v>380</v>
      </c>
      <c r="H62" s="27">
        <f t="shared" si="1"/>
        <v>5700</v>
      </c>
      <c r="I62" s="22"/>
    </row>
    <row r="63" spans="1:9" s="3" customFormat="1" ht="22.15" customHeight="1">
      <c r="A63" s="37"/>
      <c r="B63" s="30"/>
      <c r="C63" s="22"/>
      <c r="D63" s="22"/>
      <c r="E63" s="27"/>
      <c r="F63" s="28"/>
      <c r="G63" s="27"/>
      <c r="H63" s="27">
        <f t="shared" si="1"/>
        <v>0</v>
      </c>
      <c r="I63" s="22"/>
    </row>
    <row r="64" spans="1:9" s="3" customFormat="1" ht="22.15" customHeight="1">
      <c r="A64" s="37" t="s">
        <v>101</v>
      </c>
      <c r="B64" s="38" t="s">
        <v>102</v>
      </c>
      <c r="C64" s="22"/>
      <c r="D64" s="26"/>
      <c r="E64" s="27"/>
      <c r="F64" s="28"/>
      <c r="G64" s="27"/>
      <c r="H64" s="27">
        <f t="shared" si="1"/>
        <v>0</v>
      </c>
      <c r="I64" s="22"/>
    </row>
    <row r="65" spans="1:9" s="3" customFormat="1" ht="22.15" customHeight="1">
      <c r="A65" s="24">
        <v>1</v>
      </c>
      <c r="B65" s="30" t="s">
        <v>49</v>
      </c>
      <c r="C65" s="22" t="s">
        <v>92</v>
      </c>
      <c r="D65" s="26">
        <v>18.75</v>
      </c>
      <c r="E65" s="27">
        <v>550</v>
      </c>
      <c r="F65" s="28">
        <f>D65*E65</f>
        <v>10312.5</v>
      </c>
      <c r="G65" s="27">
        <v>0</v>
      </c>
      <c r="H65" s="27">
        <f t="shared" si="1"/>
        <v>0</v>
      </c>
      <c r="I65" s="22"/>
    </row>
    <row r="66" spans="1:9" s="3" customFormat="1" ht="22.15" customHeight="1">
      <c r="A66" s="37">
        <v>2</v>
      </c>
      <c r="B66" s="30" t="s">
        <v>51</v>
      </c>
      <c r="C66" s="22" t="s">
        <v>92</v>
      </c>
      <c r="D66" s="26">
        <v>6</v>
      </c>
      <c r="E66" s="27">
        <v>550</v>
      </c>
      <c r="F66" s="28">
        <f t="shared" ref="F66:F69" si="7">D66*E66</f>
        <v>3300</v>
      </c>
      <c r="G66" s="27">
        <v>0</v>
      </c>
      <c r="H66" s="27">
        <f t="shared" si="1"/>
        <v>0</v>
      </c>
      <c r="I66" s="22"/>
    </row>
    <row r="67" spans="1:9" s="3" customFormat="1" ht="22.15" customHeight="1">
      <c r="A67" s="24">
        <v>3</v>
      </c>
      <c r="B67" s="30" t="s">
        <v>85</v>
      </c>
      <c r="C67" s="22" t="s">
        <v>92</v>
      </c>
      <c r="D67" s="26">
        <v>11.25</v>
      </c>
      <c r="E67" s="27">
        <v>550</v>
      </c>
      <c r="F67" s="28">
        <f t="shared" si="7"/>
        <v>6187.5</v>
      </c>
      <c r="G67" s="27">
        <v>0</v>
      </c>
      <c r="H67" s="27">
        <f t="shared" si="1"/>
        <v>0</v>
      </c>
      <c r="I67" s="22"/>
    </row>
    <row r="68" spans="1:9" s="3" customFormat="1" ht="22.15" customHeight="1">
      <c r="A68" s="37">
        <v>4</v>
      </c>
      <c r="B68" s="30" t="s">
        <v>43</v>
      </c>
      <c r="C68" s="22" t="s">
        <v>92</v>
      </c>
      <c r="D68" s="26">
        <v>15</v>
      </c>
      <c r="E68" s="27">
        <v>550</v>
      </c>
      <c r="F68" s="28">
        <f t="shared" si="7"/>
        <v>8250</v>
      </c>
      <c r="G68" s="27">
        <v>0</v>
      </c>
      <c r="H68" s="27">
        <f t="shared" si="1"/>
        <v>0</v>
      </c>
      <c r="I68" s="22"/>
    </row>
    <row r="69" spans="1:9" s="3" customFormat="1" ht="22.15" customHeight="1">
      <c r="A69" s="24">
        <v>5</v>
      </c>
      <c r="B69" s="30" t="s">
        <v>86</v>
      </c>
      <c r="C69" s="22" t="s">
        <v>92</v>
      </c>
      <c r="D69" s="26">
        <v>2.5</v>
      </c>
      <c r="E69" s="27">
        <v>550</v>
      </c>
      <c r="F69" s="28">
        <f t="shared" si="7"/>
        <v>1375</v>
      </c>
      <c r="G69" s="27">
        <v>0</v>
      </c>
      <c r="H69" s="27">
        <f t="shared" si="1"/>
        <v>0</v>
      </c>
      <c r="I69" s="22"/>
    </row>
    <row r="70" spans="1:9" s="3" customFormat="1" ht="22.15" customHeight="1">
      <c r="A70" s="37"/>
      <c r="B70" s="30"/>
      <c r="C70" s="22"/>
      <c r="D70" s="22"/>
      <c r="E70" s="27"/>
      <c r="F70" s="28"/>
      <c r="G70" s="27"/>
      <c r="H70" s="27">
        <f t="shared" si="1"/>
        <v>0</v>
      </c>
      <c r="I70" s="22"/>
    </row>
    <row r="71" spans="1:9" s="10" customFormat="1" ht="22.15" customHeight="1">
      <c r="A71" s="45"/>
      <c r="B71" s="127" t="s">
        <v>18</v>
      </c>
      <c r="C71" s="127"/>
      <c r="D71" s="127"/>
      <c r="E71" s="127"/>
      <c r="F71" s="46">
        <f>SUM(F7:F70)</f>
        <v>976051.25</v>
      </c>
      <c r="G71" s="11"/>
      <c r="H71" s="47">
        <f>SUM(H7:H70)</f>
        <v>291718.75</v>
      </c>
      <c r="I71" s="48"/>
    </row>
    <row r="72" spans="1:9" s="10" customFormat="1" ht="22.15" customHeight="1">
      <c r="A72" s="49"/>
      <c r="B72" s="50"/>
      <c r="C72" s="50"/>
      <c r="D72" s="50"/>
      <c r="E72" s="50"/>
      <c r="F72" s="51"/>
      <c r="H72" s="52"/>
      <c r="I72" s="50"/>
    </row>
    <row r="73" spans="1:9" s="3" customFormat="1" ht="22.15" customHeight="1">
      <c r="A73" s="48" t="s">
        <v>9</v>
      </c>
      <c r="B73" s="53" t="s">
        <v>20</v>
      </c>
      <c r="C73" s="48" t="s">
        <v>21</v>
      </c>
      <c r="D73" s="48" t="s">
        <v>22</v>
      </c>
      <c r="E73" s="54" t="s">
        <v>32</v>
      </c>
      <c r="F73" s="54" t="s">
        <v>33</v>
      </c>
      <c r="G73" s="54" t="s">
        <v>106</v>
      </c>
      <c r="H73" s="54" t="s">
        <v>33</v>
      </c>
      <c r="I73" s="48"/>
    </row>
    <row r="74" spans="1:9" s="3" customFormat="1" ht="22.15" customHeight="1">
      <c r="A74" s="55" t="s">
        <v>3</v>
      </c>
      <c r="B74" s="56" t="s">
        <v>6</v>
      </c>
      <c r="C74" s="41"/>
      <c r="D74" s="41"/>
      <c r="E74" s="43"/>
      <c r="F74" s="57"/>
      <c r="G74" s="43"/>
      <c r="H74" s="27"/>
      <c r="I74" s="41"/>
    </row>
    <row r="75" spans="1:9" s="3" customFormat="1" ht="22.15" customHeight="1">
      <c r="A75" s="55"/>
      <c r="B75" s="56"/>
      <c r="C75" s="41"/>
      <c r="D75" s="41"/>
      <c r="E75" s="43"/>
      <c r="F75" s="57"/>
      <c r="G75" s="43"/>
      <c r="H75" s="27"/>
      <c r="I75" s="41"/>
    </row>
    <row r="76" spans="1:9" s="3" customFormat="1">
      <c r="A76" s="58">
        <v>1</v>
      </c>
      <c r="B76" s="59" t="s">
        <v>114</v>
      </c>
      <c r="C76" s="60" t="s">
        <v>1</v>
      </c>
      <c r="D76" s="92">
        <v>55</v>
      </c>
      <c r="E76" s="93">
        <v>610</v>
      </c>
      <c r="F76" s="94">
        <f>D76*E76</f>
        <v>33550</v>
      </c>
      <c r="G76" s="93">
        <v>220</v>
      </c>
      <c r="H76" s="95">
        <f t="shared" ref="H76:H100" si="8">G76*D76</f>
        <v>12100</v>
      </c>
      <c r="I76" s="60"/>
    </row>
    <row r="77" spans="1:9" s="3" customFormat="1" ht="22.15" customHeight="1">
      <c r="A77" s="58">
        <v>2</v>
      </c>
      <c r="B77" s="59" t="s">
        <v>115</v>
      </c>
      <c r="C77" s="60" t="s">
        <v>1</v>
      </c>
      <c r="D77" s="61">
        <v>30</v>
      </c>
      <c r="E77" s="62">
        <v>610</v>
      </c>
      <c r="F77" s="57">
        <f t="shared" ref="F77:F100" si="9">D77*E77</f>
        <v>18300</v>
      </c>
      <c r="G77" s="62">
        <v>220</v>
      </c>
      <c r="H77" s="27">
        <f t="shared" si="8"/>
        <v>6600</v>
      </c>
      <c r="I77" s="60"/>
    </row>
    <row r="78" spans="1:9" s="3" customFormat="1" ht="22.15" customHeight="1">
      <c r="A78" s="58">
        <v>3</v>
      </c>
      <c r="B78" s="59" t="s">
        <v>116</v>
      </c>
      <c r="C78" s="60" t="s">
        <v>1</v>
      </c>
      <c r="D78" s="61">
        <v>6</v>
      </c>
      <c r="E78" s="62">
        <v>610</v>
      </c>
      <c r="F78" s="57">
        <f t="shared" si="9"/>
        <v>3660</v>
      </c>
      <c r="G78" s="62">
        <v>220</v>
      </c>
      <c r="H78" s="27">
        <f t="shared" si="8"/>
        <v>1320</v>
      </c>
      <c r="I78" s="60"/>
    </row>
    <row r="79" spans="1:9" s="3" customFormat="1" ht="22.15" customHeight="1">
      <c r="A79" s="58">
        <v>4</v>
      </c>
      <c r="B79" s="59" t="s">
        <v>117</v>
      </c>
      <c r="C79" s="60" t="s">
        <v>1</v>
      </c>
      <c r="D79" s="61">
        <v>9</v>
      </c>
      <c r="E79" s="62">
        <v>1150</v>
      </c>
      <c r="F79" s="57">
        <f t="shared" si="9"/>
        <v>10350</v>
      </c>
      <c r="G79" s="62">
        <v>375</v>
      </c>
      <c r="H79" s="27">
        <f t="shared" si="8"/>
        <v>3375</v>
      </c>
      <c r="I79" s="60"/>
    </row>
    <row r="80" spans="1:9" s="3" customFormat="1" ht="22.15" customHeight="1">
      <c r="A80" s="58">
        <v>5</v>
      </c>
      <c r="B80" s="59" t="s">
        <v>118</v>
      </c>
      <c r="C80" s="60" t="s">
        <v>1</v>
      </c>
      <c r="D80" s="61">
        <v>4</v>
      </c>
      <c r="E80" s="62">
        <v>1800</v>
      </c>
      <c r="F80" s="57">
        <f t="shared" si="9"/>
        <v>7200</v>
      </c>
      <c r="G80" s="62">
        <v>425</v>
      </c>
      <c r="H80" s="27">
        <f t="shared" si="8"/>
        <v>1700</v>
      </c>
      <c r="I80" s="60"/>
    </row>
    <row r="81" spans="1:9" s="3" customFormat="1" ht="22.15" customHeight="1">
      <c r="A81" s="58">
        <v>6</v>
      </c>
      <c r="B81" s="59" t="s">
        <v>119</v>
      </c>
      <c r="C81" s="60" t="s">
        <v>1</v>
      </c>
      <c r="D81" s="61">
        <v>2</v>
      </c>
      <c r="E81" s="62">
        <v>1800</v>
      </c>
      <c r="F81" s="57">
        <f t="shared" si="9"/>
        <v>3600</v>
      </c>
      <c r="G81" s="62">
        <v>425</v>
      </c>
      <c r="H81" s="27">
        <f t="shared" si="8"/>
        <v>850</v>
      </c>
      <c r="I81" s="60"/>
    </row>
    <row r="82" spans="1:9" s="3" customFormat="1" ht="22.15" customHeight="1">
      <c r="A82" s="58">
        <v>7</v>
      </c>
      <c r="B82" s="59" t="s">
        <v>120</v>
      </c>
      <c r="C82" s="60" t="s">
        <v>1</v>
      </c>
      <c r="D82" s="61">
        <v>9</v>
      </c>
      <c r="E82" s="62">
        <v>610</v>
      </c>
      <c r="F82" s="57">
        <f t="shared" si="9"/>
        <v>5490</v>
      </c>
      <c r="G82" s="62">
        <v>220</v>
      </c>
      <c r="H82" s="27">
        <f t="shared" si="8"/>
        <v>1980</v>
      </c>
      <c r="I82" s="60"/>
    </row>
    <row r="83" spans="1:9" s="3" customFormat="1" ht="22.15" customHeight="1">
      <c r="A83" s="58">
        <v>8</v>
      </c>
      <c r="B83" s="3" t="s">
        <v>121</v>
      </c>
      <c r="C83" s="60" t="s">
        <v>1</v>
      </c>
      <c r="D83" s="61">
        <v>0</v>
      </c>
      <c r="E83" s="62">
        <v>0</v>
      </c>
      <c r="F83" s="57">
        <f t="shared" si="9"/>
        <v>0</v>
      </c>
      <c r="G83" s="62">
        <v>0</v>
      </c>
      <c r="H83" s="27">
        <f t="shared" si="8"/>
        <v>0</v>
      </c>
      <c r="I83" s="60"/>
    </row>
    <row r="84" spans="1:9" s="3" customFormat="1" ht="22.15" customHeight="1">
      <c r="A84" s="58">
        <v>9</v>
      </c>
      <c r="B84" s="59" t="s">
        <v>122</v>
      </c>
      <c r="C84" s="60" t="s">
        <v>1</v>
      </c>
      <c r="D84" s="61">
        <v>3</v>
      </c>
      <c r="E84" s="62">
        <v>1200</v>
      </c>
      <c r="F84" s="57">
        <f t="shared" si="9"/>
        <v>3600</v>
      </c>
      <c r="G84" s="62">
        <v>350</v>
      </c>
      <c r="H84" s="27">
        <f t="shared" si="8"/>
        <v>1050</v>
      </c>
      <c r="I84" s="60"/>
    </row>
    <row r="85" spans="1:9" s="3" customFormat="1" ht="22.15" customHeight="1">
      <c r="A85" s="58">
        <v>10</v>
      </c>
      <c r="B85" s="59" t="s">
        <v>123</v>
      </c>
      <c r="C85" s="60" t="s">
        <v>1</v>
      </c>
      <c r="D85" s="61">
        <v>4</v>
      </c>
      <c r="E85" s="62">
        <v>610</v>
      </c>
      <c r="F85" s="57">
        <f t="shared" si="9"/>
        <v>2440</v>
      </c>
      <c r="G85" s="62">
        <v>220</v>
      </c>
      <c r="H85" s="27">
        <f t="shared" si="8"/>
        <v>880</v>
      </c>
      <c r="I85" s="60"/>
    </row>
    <row r="86" spans="1:9" s="3" customFormat="1" ht="22.15" customHeight="1">
      <c r="A86" s="58">
        <v>11</v>
      </c>
      <c r="B86" s="59" t="s">
        <v>124</v>
      </c>
      <c r="C86" s="60" t="s">
        <v>1</v>
      </c>
      <c r="D86" s="61">
        <v>42</v>
      </c>
      <c r="E86" s="62">
        <v>600</v>
      </c>
      <c r="F86" s="57">
        <f t="shared" si="9"/>
        <v>25200</v>
      </c>
      <c r="G86" s="62">
        <v>90</v>
      </c>
      <c r="H86" s="27">
        <f t="shared" si="8"/>
        <v>3780</v>
      </c>
      <c r="I86" s="60"/>
    </row>
    <row r="87" spans="1:9" s="3" customFormat="1" ht="22.15" customHeight="1">
      <c r="A87" s="58">
        <v>12</v>
      </c>
      <c r="B87" s="59" t="s">
        <v>125</v>
      </c>
      <c r="C87" s="60" t="s">
        <v>1</v>
      </c>
      <c r="D87" s="61">
        <v>6</v>
      </c>
      <c r="E87" s="62">
        <v>600</v>
      </c>
      <c r="F87" s="57">
        <f t="shared" si="9"/>
        <v>3600</v>
      </c>
      <c r="G87" s="62">
        <v>150</v>
      </c>
      <c r="H87" s="27">
        <f t="shared" si="8"/>
        <v>900</v>
      </c>
      <c r="I87" s="60"/>
    </row>
    <row r="88" spans="1:9" s="3" customFormat="1" ht="22.15" customHeight="1">
      <c r="A88" s="58">
        <v>13</v>
      </c>
      <c r="B88" s="59" t="s">
        <v>126</v>
      </c>
      <c r="C88" s="60" t="s">
        <v>1</v>
      </c>
      <c r="D88" s="61">
        <v>1</v>
      </c>
      <c r="E88" s="62">
        <v>610</v>
      </c>
      <c r="F88" s="57">
        <f t="shared" si="9"/>
        <v>610</v>
      </c>
      <c r="G88" s="62">
        <v>90</v>
      </c>
      <c r="H88" s="27">
        <f t="shared" si="8"/>
        <v>90</v>
      </c>
      <c r="I88" s="60"/>
    </row>
    <row r="89" spans="1:9" s="3" customFormat="1" ht="22.15" customHeight="1">
      <c r="A89" s="58">
        <v>14</v>
      </c>
      <c r="B89" s="59" t="s">
        <v>127</v>
      </c>
      <c r="C89" s="60" t="s">
        <v>1</v>
      </c>
      <c r="D89" s="61">
        <v>6</v>
      </c>
      <c r="E89" s="62">
        <v>780</v>
      </c>
      <c r="F89" s="57">
        <f t="shared" si="9"/>
        <v>4680</v>
      </c>
      <c r="G89" s="62">
        <v>350</v>
      </c>
      <c r="H89" s="27">
        <f t="shared" si="8"/>
        <v>2100</v>
      </c>
      <c r="I89" s="60"/>
    </row>
    <row r="90" spans="1:9" s="3" customFormat="1" ht="22.15" customHeight="1">
      <c r="A90" s="58">
        <v>15</v>
      </c>
      <c r="B90" s="59" t="s">
        <v>128</v>
      </c>
      <c r="C90" s="60" t="s">
        <v>1</v>
      </c>
      <c r="D90" s="61">
        <v>7</v>
      </c>
      <c r="E90" s="62">
        <v>1400</v>
      </c>
      <c r="F90" s="57">
        <f t="shared" si="9"/>
        <v>9800</v>
      </c>
      <c r="G90" s="62">
        <v>650</v>
      </c>
      <c r="H90" s="27">
        <f t="shared" si="8"/>
        <v>4550</v>
      </c>
      <c r="I90" s="60"/>
    </row>
    <row r="91" spans="1:9" s="3" customFormat="1" ht="22.15" customHeight="1">
      <c r="A91" s="58">
        <v>16</v>
      </c>
      <c r="B91" s="59" t="s">
        <v>129</v>
      </c>
      <c r="C91" s="60" t="s">
        <v>1</v>
      </c>
      <c r="D91" s="61">
        <v>7</v>
      </c>
      <c r="E91" s="62">
        <v>2600</v>
      </c>
      <c r="F91" s="57">
        <f t="shared" si="9"/>
        <v>18200</v>
      </c>
      <c r="G91" s="62">
        <v>950</v>
      </c>
      <c r="H91" s="27">
        <f t="shared" si="8"/>
        <v>6650</v>
      </c>
      <c r="I91" s="60"/>
    </row>
    <row r="92" spans="1:9" s="3" customFormat="1" ht="22.15" customHeight="1">
      <c r="A92" s="58">
        <v>17</v>
      </c>
      <c r="B92" s="59" t="s">
        <v>130</v>
      </c>
      <c r="C92" s="60" t="s">
        <v>1</v>
      </c>
      <c r="D92" s="61">
        <v>1</v>
      </c>
      <c r="E92" s="62">
        <v>8000</v>
      </c>
      <c r="F92" s="57">
        <f t="shared" si="9"/>
        <v>8000</v>
      </c>
      <c r="G92" s="62">
        <v>4500</v>
      </c>
      <c r="H92" s="27">
        <f t="shared" si="8"/>
        <v>4500</v>
      </c>
      <c r="I92" s="60"/>
    </row>
    <row r="93" spans="1:9" s="3" customFormat="1" ht="22.15" customHeight="1">
      <c r="A93" s="58">
        <v>18</v>
      </c>
      <c r="B93" s="59" t="s">
        <v>131</v>
      </c>
      <c r="C93" s="60" t="s">
        <v>1</v>
      </c>
      <c r="D93" s="61">
        <v>8</v>
      </c>
      <c r="E93" s="62">
        <v>160</v>
      </c>
      <c r="F93" s="57">
        <f t="shared" si="9"/>
        <v>1280</v>
      </c>
      <c r="G93" s="62">
        <v>120</v>
      </c>
      <c r="H93" s="27">
        <f t="shared" si="8"/>
        <v>960</v>
      </c>
      <c r="I93" s="60"/>
    </row>
    <row r="94" spans="1:9" s="3" customFormat="1" ht="22.15" customHeight="1">
      <c r="A94" s="58">
        <v>19</v>
      </c>
      <c r="B94" s="59" t="s">
        <v>132</v>
      </c>
      <c r="C94" s="60" t="s">
        <v>1</v>
      </c>
      <c r="D94" s="61">
        <v>250</v>
      </c>
      <c r="E94" s="62">
        <v>32</v>
      </c>
      <c r="F94" s="57">
        <f t="shared" si="9"/>
        <v>8000</v>
      </c>
      <c r="G94" s="62">
        <v>14</v>
      </c>
      <c r="H94" s="27">
        <f t="shared" si="8"/>
        <v>3500</v>
      </c>
      <c r="I94" s="60"/>
    </row>
    <row r="95" spans="1:9" s="3" customFormat="1" ht="22.15" customHeight="1">
      <c r="A95" s="58">
        <v>20</v>
      </c>
      <c r="B95" s="59" t="s">
        <v>133</v>
      </c>
      <c r="C95" s="60" t="s">
        <v>1</v>
      </c>
      <c r="D95" s="96">
        <v>0</v>
      </c>
      <c r="E95" s="97">
        <v>0</v>
      </c>
      <c r="F95" s="98">
        <f t="shared" si="9"/>
        <v>0</v>
      </c>
      <c r="G95" s="97">
        <v>0</v>
      </c>
      <c r="H95" s="99">
        <f t="shared" si="8"/>
        <v>0</v>
      </c>
      <c r="I95" s="60"/>
    </row>
    <row r="96" spans="1:9" s="3" customFormat="1" ht="22.15" customHeight="1">
      <c r="A96" s="58">
        <v>21</v>
      </c>
      <c r="B96" s="59" t="s">
        <v>134</v>
      </c>
      <c r="C96" s="60" t="s">
        <v>1</v>
      </c>
      <c r="D96" s="92"/>
      <c r="E96" s="93"/>
      <c r="F96" s="94"/>
      <c r="G96" s="93"/>
      <c r="H96" s="95"/>
      <c r="I96" s="60"/>
    </row>
    <row r="97" spans="1:9" s="3" customFormat="1" ht="22.15" customHeight="1">
      <c r="A97" s="58">
        <v>22</v>
      </c>
      <c r="B97" s="59" t="s">
        <v>135</v>
      </c>
      <c r="C97" s="60" t="s">
        <v>1</v>
      </c>
      <c r="D97" s="92">
        <v>0</v>
      </c>
      <c r="E97" s="93">
        <v>0</v>
      </c>
      <c r="F97" s="94">
        <f t="shared" si="9"/>
        <v>0</v>
      </c>
      <c r="G97" s="93">
        <v>0</v>
      </c>
      <c r="H97" s="95">
        <f t="shared" si="8"/>
        <v>0</v>
      </c>
      <c r="I97" s="60"/>
    </row>
    <row r="98" spans="1:9" s="3" customFormat="1" ht="22.15" customHeight="1">
      <c r="A98" s="58">
        <v>23</v>
      </c>
      <c r="B98" s="59" t="s">
        <v>136</v>
      </c>
      <c r="C98" s="60" t="s">
        <v>1</v>
      </c>
      <c r="D98" s="92">
        <v>0</v>
      </c>
      <c r="E98" s="93">
        <v>0</v>
      </c>
      <c r="F98" s="94">
        <f t="shared" si="9"/>
        <v>0</v>
      </c>
      <c r="G98" s="93">
        <v>0</v>
      </c>
      <c r="H98" s="95">
        <f t="shared" si="8"/>
        <v>0</v>
      </c>
      <c r="I98" s="60"/>
    </row>
    <row r="99" spans="1:9" s="3" customFormat="1" ht="22.15" customHeight="1">
      <c r="A99" s="58">
        <v>24</v>
      </c>
      <c r="B99" s="59" t="s">
        <v>137</v>
      </c>
      <c r="C99" s="60" t="s">
        <v>1</v>
      </c>
      <c r="D99" s="92">
        <v>0</v>
      </c>
      <c r="E99" s="93">
        <v>0</v>
      </c>
      <c r="F99" s="94">
        <f t="shared" si="9"/>
        <v>0</v>
      </c>
      <c r="G99" s="93">
        <v>0</v>
      </c>
      <c r="H99" s="95">
        <f t="shared" si="8"/>
        <v>0</v>
      </c>
      <c r="I99" s="60"/>
    </row>
    <row r="100" spans="1:9" s="3" customFormat="1" ht="22.15" customHeight="1">
      <c r="A100" s="58">
        <v>25</v>
      </c>
      <c r="B100" s="59" t="s">
        <v>55</v>
      </c>
      <c r="C100" s="60" t="s">
        <v>1</v>
      </c>
      <c r="D100" s="61">
        <v>6</v>
      </c>
      <c r="E100" s="62">
        <v>3500</v>
      </c>
      <c r="F100" s="57">
        <f t="shared" si="9"/>
        <v>21000</v>
      </c>
      <c r="G100" s="62">
        <v>0</v>
      </c>
      <c r="H100" s="27">
        <f t="shared" si="8"/>
        <v>0</v>
      </c>
      <c r="I100" s="60"/>
    </row>
    <row r="101" spans="1:9" s="3" customFormat="1" ht="22.15" customHeight="1">
      <c r="A101" s="58"/>
      <c r="B101" s="59"/>
      <c r="C101" s="60"/>
      <c r="D101" s="61"/>
      <c r="E101" s="62"/>
      <c r="F101" s="57"/>
      <c r="G101" s="62"/>
      <c r="H101" s="27"/>
      <c r="I101" s="60"/>
    </row>
    <row r="102" spans="1:9" s="3" customFormat="1" ht="22.15" customHeight="1">
      <c r="A102" s="45"/>
      <c r="B102" s="127" t="s">
        <v>19</v>
      </c>
      <c r="C102" s="127"/>
      <c r="D102" s="127"/>
      <c r="E102" s="127"/>
      <c r="F102" s="46">
        <f>SUM(F76:F100)</f>
        <v>188560</v>
      </c>
      <c r="G102" s="8"/>
      <c r="H102" s="46">
        <f>SUM(H76:H100)</f>
        <v>56885</v>
      </c>
      <c r="I102" s="22"/>
    </row>
    <row r="103" spans="1:9" s="3" customFormat="1" ht="22.15" customHeight="1">
      <c r="A103" s="16" t="s">
        <v>4</v>
      </c>
      <c r="B103" s="17" t="s">
        <v>7</v>
      </c>
      <c r="C103" s="22"/>
      <c r="D103" s="22"/>
      <c r="E103" s="27"/>
      <c r="F103" s="63"/>
      <c r="G103" s="27"/>
      <c r="H103" s="27"/>
      <c r="I103" s="22"/>
    </row>
    <row r="104" spans="1:9" s="3" customFormat="1" ht="96" customHeight="1">
      <c r="A104" s="22">
        <v>1</v>
      </c>
      <c r="B104" s="64" t="s">
        <v>103</v>
      </c>
      <c r="C104" s="22" t="s">
        <v>92</v>
      </c>
      <c r="D104" s="65">
        <v>2021.125</v>
      </c>
      <c r="E104" s="66">
        <v>28</v>
      </c>
      <c r="F104" s="63">
        <f t="shared" ref="F104:F109" si="10">D104*E104</f>
        <v>56591.5</v>
      </c>
      <c r="G104" s="66"/>
      <c r="H104" s="27"/>
      <c r="I104" s="22"/>
    </row>
    <row r="105" spans="1:9" s="3" customFormat="1" ht="22.15" customHeight="1">
      <c r="A105" s="104">
        <v>2</v>
      </c>
      <c r="B105" s="103" t="s">
        <v>153</v>
      </c>
      <c r="C105" s="104" t="s">
        <v>92</v>
      </c>
      <c r="D105" s="105">
        <v>216</v>
      </c>
      <c r="E105" s="93">
        <v>40</v>
      </c>
      <c r="F105" s="94">
        <f t="shared" si="10"/>
        <v>8640</v>
      </c>
      <c r="G105" s="66"/>
      <c r="H105" s="27"/>
      <c r="I105" s="22"/>
    </row>
    <row r="106" spans="1:9" s="3" customFormat="1" ht="22.15" customHeight="1">
      <c r="A106" s="24">
        <v>3</v>
      </c>
      <c r="B106" s="30" t="s">
        <v>87</v>
      </c>
      <c r="C106" s="22" t="s">
        <v>92</v>
      </c>
      <c r="D106" s="65">
        <v>230</v>
      </c>
      <c r="E106" s="66">
        <v>90</v>
      </c>
      <c r="F106" s="63">
        <f t="shared" si="10"/>
        <v>20700</v>
      </c>
      <c r="G106" s="66"/>
      <c r="H106" s="27"/>
      <c r="I106" s="22"/>
    </row>
    <row r="107" spans="1:9" s="3" customFormat="1" ht="22.15" customHeight="1">
      <c r="A107" s="102">
        <v>4</v>
      </c>
      <c r="B107" s="103" t="s">
        <v>152</v>
      </c>
      <c r="C107" s="104" t="s">
        <v>92</v>
      </c>
      <c r="D107" s="105">
        <v>50</v>
      </c>
      <c r="E107" s="93">
        <v>240</v>
      </c>
      <c r="F107" s="94">
        <f t="shared" si="10"/>
        <v>12000</v>
      </c>
      <c r="G107" s="66"/>
      <c r="H107" s="27"/>
      <c r="I107" s="22"/>
    </row>
    <row r="108" spans="1:9" s="3" customFormat="1" ht="22.15" customHeight="1">
      <c r="A108" s="102">
        <v>5</v>
      </c>
      <c r="B108" s="103" t="s">
        <v>99</v>
      </c>
      <c r="C108" s="104" t="s">
        <v>92</v>
      </c>
      <c r="D108" s="105">
        <v>0</v>
      </c>
      <c r="E108" s="93">
        <v>0</v>
      </c>
      <c r="F108" s="94"/>
      <c r="G108" s="66"/>
      <c r="H108" s="27"/>
      <c r="I108" s="22"/>
    </row>
    <row r="109" spans="1:9" s="3" customFormat="1" ht="22.15" customHeight="1">
      <c r="A109" s="22">
        <v>6</v>
      </c>
      <c r="B109" s="64" t="s">
        <v>48</v>
      </c>
      <c r="C109" s="22" t="s">
        <v>93</v>
      </c>
      <c r="D109" s="67">
        <v>1</v>
      </c>
      <c r="E109" s="66">
        <v>6000</v>
      </c>
      <c r="F109" s="63">
        <f t="shared" si="10"/>
        <v>6000</v>
      </c>
      <c r="G109" s="66"/>
      <c r="H109" s="27"/>
      <c r="I109" s="22"/>
    </row>
    <row r="110" spans="1:9" s="3" customFormat="1" ht="22.15" customHeight="1">
      <c r="A110" s="16"/>
      <c r="B110" s="16"/>
      <c r="C110" s="16"/>
      <c r="D110" s="16"/>
      <c r="E110" s="16"/>
      <c r="F110" s="16"/>
      <c r="G110" s="16"/>
      <c r="H110" s="27"/>
      <c r="I110" s="16"/>
    </row>
    <row r="111" spans="1:9" s="3" customFormat="1" ht="22.15" customHeight="1">
      <c r="A111" s="68"/>
      <c r="B111" s="127" t="s">
        <v>16</v>
      </c>
      <c r="C111" s="127"/>
      <c r="D111" s="127"/>
      <c r="E111" s="127"/>
      <c r="F111" s="46">
        <f>SUM(F104:F110)</f>
        <v>103931.5</v>
      </c>
      <c r="G111" s="17"/>
      <c r="H111" s="17"/>
      <c r="I111" s="17"/>
    </row>
    <row r="112" spans="1:9" s="3" customFormat="1" ht="22.15" customHeight="1">
      <c r="A112" s="69" t="s">
        <v>5</v>
      </c>
      <c r="B112" s="17" t="s">
        <v>24</v>
      </c>
      <c r="C112" s="17"/>
      <c r="D112" s="17"/>
      <c r="E112" s="70"/>
      <c r="F112" s="71"/>
      <c r="G112" s="70"/>
      <c r="H112" s="27"/>
      <c r="I112" s="17"/>
    </row>
    <row r="113" spans="1:11" s="3" customFormat="1" ht="22.15" customHeight="1">
      <c r="A113" s="22">
        <v>1</v>
      </c>
      <c r="B113" s="30" t="s">
        <v>42</v>
      </c>
      <c r="C113" s="22" t="s">
        <v>92</v>
      </c>
      <c r="D113" s="72">
        <v>690</v>
      </c>
      <c r="E113" s="66">
        <v>64</v>
      </c>
      <c r="F113" s="63">
        <f>D113*E113</f>
        <v>44160</v>
      </c>
      <c r="G113" s="66">
        <v>0</v>
      </c>
      <c r="H113" s="27"/>
      <c r="I113" s="22"/>
    </row>
    <row r="114" spans="1:11" s="10" customFormat="1" ht="21.6" customHeight="1">
      <c r="A114" s="41">
        <v>2</v>
      </c>
      <c r="B114" s="40" t="s">
        <v>96</v>
      </c>
      <c r="C114" s="41" t="s">
        <v>92</v>
      </c>
      <c r="D114" s="73">
        <v>30</v>
      </c>
      <c r="E114" s="62">
        <v>150</v>
      </c>
      <c r="F114" s="57">
        <f t="shared" ref="F114:F118" si="11">D114*E114</f>
        <v>4500</v>
      </c>
      <c r="G114" s="62">
        <v>0</v>
      </c>
      <c r="H114" s="43"/>
      <c r="I114" s="41"/>
    </row>
    <row r="115" spans="1:11" s="10" customFormat="1" ht="22.15" customHeight="1">
      <c r="A115" s="41">
        <v>3</v>
      </c>
      <c r="B115" s="40" t="s">
        <v>97</v>
      </c>
      <c r="C115" s="41" t="s">
        <v>92</v>
      </c>
      <c r="D115" s="73">
        <v>23.625</v>
      </c>
      <c r="E115" s="62">
        <v>150</v>
      </c>
      <c r="F115" s="57">
        <f t="shared" si="11"/>
        <v>3543.75</v>
      </c>
      <c r="G115" s="62">
        <v>0</v>
      </c>
      <c r="H115" s="43"/>
      <c r="I115" s="41"/>
    </row>
    <row r="116" spans="1:11" s="10" customFormat="1" ht="21.6" customHeight="1">
      <c r="A116" s="33">
        <v>4</v>
      </c>
      <c r="B116" s="32" t="s">
        <v>90</v>
      </c>
      <c r="C116" s="33" t="s">
        <v>92</v>
      </c>
      <c r="D116" s="74">
        <v>36</v>
      </c>
      <c r="E116" s="75">
        <v>0</v>
      </c>
      <c r="F116" s="76">
        <f t="shared" si="11"/>
        <v>0</v>
      </c>
      <c r="G116" s="75">
        <v>0</v>
      </c>
      <c r="H116" s="35"/>
      <c r="I116" s="33"/>
    </row>
    <row r="117" spans="1:11" s="7" customFormat="1" ht="21.6" customHeight="1">
      <c r="A117" s="77">
        <v>5</v>
      </c>
      <c r="B117" s="78" t="s">
        <v>88</v>
      </c>
      <c r="C117" s="77" t="s">
        <v>94</v>
      </c>
      <c r="D117" s="79">
        <v>18</v>
      </c>
      <c r="E117" s="80">
        <v>55</v>
      </c>
      <c r="F117" s="80">
        <f t="shared" si="11"/>
        <v>990</v>
      </c>
      <c r="G117" s="80">
        <v>0</v>
      </c>
      <c r="H117" s="81"/>
      <c r="I117" s="77"/>
    </row>
    <row r="118" spans="1:11" s="3" customFormat="1" ht="21.6" customHeight="1">
      <c r="A118" s="22">
        <v>6</v>
      </c>
      <c r="B118" s="30" t="s">
        <v>89</v>
      </c>
      <c r="C118" s="22" t="s">
        <v>94</v>
      </c>
      <c r="D118" s="72">
        <v>8.25</v>
      </c>
      <c r="E118" s="66">
        <v>484</v>
      </c>
      <c r="F118" s="63">
        <f t="shared" si="11"/>
        <v>3993</v>
      </c>
      <c r="G118" s="66">
        <v>0</v>
      </c>
      <c r="H118" s="27"/>
      <c r="I118" s="22"/>
    </row>
    <row r="119" spans="1:11" s="3" customFormat="1" ht="22.15" customHeight="1">
      <c r="A119" s="22"/>
      <c r="B119" s="64"/>
      <c r="C119" s="22"/>
      <c r="D119" s="28"/>
      <c r="E119" s="82"/>
      <c r="F119" s="63"/>
      <c r="G119" s="82"/>
      <c r="H119" s="27"/>
      <c r="I119" s="22"/>
    </row>
    <row r="120" spans="1:11" s="3" customFormat="1" ht="22.15" customHeight="1">
      <c r="A120" s="45"/>
      <c r="B120" s="127" t="s">
        <v>17</v>
      </c>
      <c r="C120" s="127"/>
      <c r="D120" s="127"/>
      <c r="E120" s="127"/>
      <c r="F120" s="46">
        <f>SUM(F113:F119)</f>
        <v>57186.75</v>
      </c>
      <c r="H120" s="27"/>
      <c r="I120" s="17"/>
    </row>
    <row r="121" spans="1:11" s="3" customFormat="1" ht="22.15" customHeight="1">
      <c r="A121" s="69"/>
      <c r="B121" s="83"/>
      <c r="C121" s="69"/>
      <c r="D121" s="69"/>
      <c r="E121" s="70"/>
      <c r="F121" s="71"/>
      <c r="G121" s="70"/>
      <c r="H121" s="27"/>
      <c r="I121" s="69"/>
    </row>
    <row r="122" spans="1:11" s="3" customFormat="1" ht="22.15" customHeight="1">
      <c r="A122" s="69"/>
      <c r="B122" s="83"/>
      <c r="C122" s="69"/>
      <c r="D122" s="69"/>
      <c r="E122" s="70"/>
      <c r="F122" s="71"/>
      <c r="G122" s="69"/>
      <c r="H122" s="69"/>
      <c r="I122" s="69"/>
    </row>
    <row r="123" spans="1:11" ht="22.15" customHeight="1">
      <c r="A123" s="125" t="s">
        <v>8</v>
      </c>
      <c r="B123" s="125"/>
      <c r="C123" s="125"/>
      <c r="D123" s="125"/>
      <c r="E123" s="125"/>
      <c r="F123" s="125"/>
      <c r="G123" s="2"/>
      <c r="H123" s="2"/>
      <c r="I123" s="2"/>
    </row>
    <row r="124" spans="1:11" ht="22.15" customHeight="1">
      <c r="A124" s="84" t="s">
        <v>9</v>
      </c>
      <c r="B124" s="85" t="s">
        <v>10</v>
      </c>
      <c r="C124" s="126" t="s">
        <v>11</v>
      </c>
      <c r="D124" s="126"/>
      <c r="E124" s="126"/>
      <c r="F124" s="126"/>
      <c r="G124" s="2"/>
      <c r="H124" s="3"/>
      <c r="I124" s="2"/>
    </row>
    <row r="125" spans="1:11" s="3" customFormat="1" ht="22.15" customHeight="1">
      <c r="A125" s="86">
        <v>1</v>
      </c>
      <c r="B125" s="87" t="s">
        <v>12</v>
      </c>
      <c r="C125" s="117"/>
      <c r="D125" s="117"/>
      <c r="E125" s="117"/>
      <c r="F125" s="117"/>
      <c r="H125" s="128" t="s">
        <v>141</v>
      </c>
      <c r="I125" s="128"/>
      <c r="J125" s="128"/>
      <c r="K125" s="128"/>
    </row>
    <row r="126" spans="1:11" s="3" customFormat="1" ht="22.15" customHeight="1">
      <c r="A126" s="86">
        <v>2</v>
      </c>
      <c r="B126" s="88" t="s">
        <v>13</v>
      </c>
      <c r="C126" s="117"/>
      <c r="D126" s="117"/>
      <c r="E126" s="117"/>
      <c r="F126" s="117"/>
      <c r="H126" s="118" t="s">
        <v>66</v>
      </c>
      <c r="I126" s="118"/>
      <c r="J126" s="118"/>
      <c r="K126" s="118"/>
    </row>
    <row r="127" spans="1:11" s="3" customFormat="1" ht="22.15" customHeight="1">
      <c r="A127" s="86">
        <v>3</v>
      </c>
      <c r="B127" s="88" t="s">
        <v>53</v>
      </c>
      <c r="C127" s="117"/>
      <c r="D127" s="117"/>
      <c r="E127" s="117"/>
      <c r="F127" s="117"/>
      <c r="H127" s="128" t="s">
        <v>142</v>
      </c>
      <c r="I127" s="128"/>
      <c r="J127" s="128"/>
      <c r="K127" s="128"/>
    </row>
    <row r="128" spans="1:11" s="3" customFormat="1" ht="22.15" customHeight="1">
      <c r="A128" s="86">
        <v>4</v>
      </c>
      <c r="B128" s="88" t="s">
        <v>60</v>
      </c>
      <c r="C128" s="117"/>
      <c r="D128" s="117"/>
      <c r="E128" s="117"/>
      <c r="F128" s="117"/>
      <c r="H128" s="128" t="s">
        <v>143</v>
      </c>
      <c r="I128" s="128"/>
      <c r="J128" s="128"/>
      <c r="K128" s="128"/>
    </row>
    <row r="129" spans="1:11" s="3" customFormat="1" ht="22.15" customHeight="1">
      <c r="A129" s="86">
        <v>5</v>
      </c>
      <c r="B129" s="88" t="s">
        <v>61</v>
      </c>
      <c r="C129" s="117"/>
      <c r="D129" s="117"/>
      <c r="E129" s="117"/>
      <c r="F129" s="117"/>
      <c r="H129" s="128" t="s">
        <v>144</v>
      </c>
      <c r="I129" s="128"/>
      <c r="J129" s="128"/>
      <c r="K129" s="128"/>
    </row>
    <row r="130" spans="1:11" s="3" customFormat="1" ht="22.15" customHeight="1">
      <c r="A130" s="86">
        <v>6</v>
      </c>
      <c r="B130" s="88" t="s">
        <v>62</v>
      </c>
      <c r="C130" s="117"/>
      <c r="D130" s="117"/>
      <c r="E130" s="117"/>
      <c r="F130" s="117"/>
      <c r="H130" s="118" t="s">
        <v>63</v>
      </c>
      <c r="I130" s="118"/>
      <c r="J130" s="118"/>
      <c r="K130" s="118"/>
    </row>
    <row r="131" spans="1:11" s="3" customFormat="1" ht="22.15" customHeight="1">
      <c r="A131" s="86">
        <v>7</v>
      </c>
      <c r="B131" s="88" t="s">
        <v>64</v>
      </c>
      <c r="C131" s="117"/>
      <c r="D131" s="117"/>
      <c r="E131" s="117"/>
      <c r="F131" s="117"/>
      <c r="H131" s="118" t="s">
        <v>65</v>
      </c>
      <c r="I131" s="118"/>
      <c r="J131" s="118"/>
      <c r="K131" s="118"/>
    </row>
    <row r="132" spans="1:11" ht="22.15" customHeight="1">
      <c r="A132" s="114"/>
      <c r="B132" s="114"/>
      <c r="C132" s="114"/>
      <c r="D132" s="114"/>
      <c r="E132" s="114"/>
      <c r="F132" s="114"/>
      <c r="G132" s="2"/>
      <c r="H132" s="2"/>
      <c r="I132" s="2"/>
    </row>
    <row r="133" spans="1:11" s="3" customFormat="1" ht="22.15" customHeight="1">
      <c r="A133" s="115" t="s">
        <v>14</v>
      </c>
      <c r="B133" s="115"/>
      <c r="C133" s="115"/>
      <c r="D133" s="115"/>
      <c r="E133" s="115"/>
      <c r="F133" s="115"/>
    </row>
    <row r="134" spans="1:11" ht="51.6" customHeight="1">
      <c r="A134" s="16" t="s">
        <v>9</v>
      </c>
      <c r="B134" s="116" t="s">
        <v>15</v>
      </c>
      <c r="C134" s="116"/>
      <c r="D134" s="116"/>
      <c r="E134" s="116"/>
      <c r="F134" s="89" t="s">
        <v>23</v>
      </c>
      <c r="G134" s="2"/>
      <c r="H134" s="2"/>
      <c r="I134" s="2"/>
    </row>
    <row r="135" spans="1:11" ht="22.15" customHeight="1">
      <c r="A135" s="90" t="s">
        <v>2</v>
      </c>
      <c r="B135" s="112" t="s">
        <v>0</v>
      </c>
      <c r="C135" s="112"/>
      <c r="D135" s="112"/>
      <c r="E135" s="112"/>
      <c r="F135" s="91">
        <f>F71</f>
        <v>976051.25</v>
      </c>
      <c r="G135" s="2"/>
      <c r="H135" s="2"/>
      <c r="I135" s="2"/>
    </row>
    <row r="136" spans="1:11" ht="22.15" customHeight="1">
      <c r="A136" s="90" t="s">
        <v>3</v>
      </c>
      <c r="B136" s="112" t="s">
        <v>6</v>
      </c>
      <c r="C136" s="112"/>
      <c r="D136" s="112"/>
      <c r="E136" s="112"/>
      <c r="F136" s="91">
        <f>F102</f>
        <v>188560</v>
      </c>
      <c r="G136" s="2"/>
      <c r="H136" s="2"/>
      <c r="I136" s="2"/>
    </row>
    <row r="137" spans="1:11" ht="22.15" customHeight="1">
      <c r="A137" s="90" t="s">
        <v>4</v>
      </c>
      <c r="B137" s="112" t="s">
        <v>7</v>
      </c>
      <c r="C137" s="112"/>
      <c r="D137" s="112"/>
      <c r="E137" s="112"/>
      <c r="F137" s="91">
        <f>F111</f>
        <v>103931.5</v>
      </c>
      <c r="G137" s="2"/>
      <c r="H137" s="2"/>
      <c r="I137" s="2"/>
    </row>
    <row r="138" spans="1:11" ht="22.15" customHeight="1">
      <c r="A138" s="90" t="s">
        <v>5</v>
      </c>
      <c r="B138" s="112" t="s">
        <v>24</v>
      </c>
      <c r="C138" s="112"/>
      <c r="D138" s="112"/>
      <c r="E138" s="112"/>
      <c r="F138" s="91">
        <f>F120</f>
        <v>57186.75</v>
      </c>
      <c r="G138" s="2"/>
      <c r="H138" s="2"/>
      <c r="I138" s="2"/>
    </row>
    <row r="139" spans="1:11" ht="22.15" customHeight="1">
      <c r="A139" s="106" t="s">
        <v>155</v>
      </c>
      <c r="B139" s="113" t="s">
        <v>156</v>
      </c>
      <c r="C139" s="113"/>
      <c r="D139" s="113"/>
      <c r="E139" s="113"/>
      <c r="F139" s="107">
        <v>8000</v>
      </c>
      <c r="G139" s="2"/>
      <c r="H139" s="2"/>
      <c r="I139" s="2"/>
    </row>
    <row r="140" spans="1:11" ht="22.15" customHeight="1">
      <c r="A140" s="90"/>
      <c r="B140" s="111" t="s">
        <v>34</v>
      </c>
      <c r="C140" s="111"/>
      <c r="D140" s="111"/>
      <c r="E140" s="111"/>
      <c r="F140" s="91">
        <f>SUM(F135:F139)</f>
        <v>1333729.5</v>
      </c>
      <c r="G140" s="2"/>
      <c r="H140" s="2"/>
      <c r="I140" s="2"/>
    </row>
    <row r="141" spans="1:11" ht="15">
      <c r="A141" s="104"/>
      <c r="B141" s="110" t="s">
        <v>154</v>
      </c>
      <c r="C141" s="110"/>
      <c r="D141" s="110"/>
      <c r="E141" s="110"/>
      <c r="F141" s="107">
        <v>12500</v>
      </c>
    </row>
    <row r="142" spans="1:11" ht="15">
      <c r="A142" s="22"/>
      <c r="B142" s="108"/>
      <c r="C142" s="18"/>
      <c r="D142" s="18"/>
      <c r="E142" s="109" t="s">
        <v>54</v>
      </c>
      <c r="F142" s="91">
        <f>F140-F141</f>
        <v>1321229.5</v>
      </c>
    </row>
  </sheetData>
  <mergeCells count="32">
    <mergeCell ref="H130:K130"/>
    <mergeCell ref="H131:K131"/>
    <mergeCell ref="A1:I1"/>
    <mergeCell ref="A2:I2"/>
    <mergeCell ref="A123:F123"/>
    <mergeCell ref="C124:F124"/>
    <mergeCell ref="B71:E71"/>
    <mergeCell ref="B102:E102"/>
    <mergeCell ref="B111:E111"/>
    <mergeCell ref="B120:E120"/>
    <mergeCell ref="C131:F131"/>
    <mergeCell ref="H125:K125"/>
    <mergeCell ref="H126:K126"/>
    <mergeCell ref="H127:K127"/>
    <mergeCell ref="H128:K128"/>
    <mergeCell ref="H129:K129"/>
    <mergeCell ref="A132:F132"/>
    <mergeCell ref="A133:F133"/>
    <mergeCell ref="B134:E134"/>
    <mergeCell ref="C125:F125"/>
    <mergeCell ref="C126:F126"/>
    <mergeCell ref="C127:F127"/>
    <mergeCell ref="C128:F128"/>
    <mergeCell ref="C129:F129"/>
    <mergeCell ref="C130:F130"/>
    <mergeCell ref="B141:E141"/>
    <mergeCell ref="B140:E140"/>
    <mergeCell ref="B135:E135"/>
    <mergeCell ref="B136:E136"/>
    <mergeCell ref="B137:E137"/>
    <mergeCell ref="B138:E138"/>
    <mergeCell ref="B139:E139"/>
  </mergeCells>
  <phoneticPr fontId="3" type="noConversion"/>
  <pageMargins left="0.25" right="0.25" top="0.75" bottom="0.75" header="0.3" footer="0.3"/>
  <pageSetup paperSize="9" scale="79" fitToHeight="0" orientation="portrait" r:id="rId1"/>
  <headerFooter>
    <oddFooter>&amp;CPage &amp;P</oddFooter>
  </headerFooter>
  <rowBreaks count="3" manualBreakCount="3">
    <brk id="39" max="5" man="1"/>
    <brk id="102" max="5" man="1"/>
    <brk id="122"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Front Sheet </vt:lpstr>
      <vt:lpstr>'Front Sheet '!Print_Area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2019-11-06T10:00:43Z</dcterms:created>
  <dcterms:modified xsi:type="dcterms:W3CDTF">2024-06-11T16:42:51Z</dcterms:modified>
</cp:coreProperties>
</file>