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-1 " sheetId="2" r:id="rId1"/>
  </sheets>
  <definedNames>
    <definedName name="_xlnm._FilterDatabase" localSheetId="0" hidden="1">'Estimate-1 '!#REF!</definedName>
    <definedName name="_xlnm.Print_Area" localSheetId="0">'Estimate-1 '!$B$1:$I$89</definedName>
    <definedName name="_xlnm.Print_Titles" localSheetId="0">'Estimate-1 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2" l="1"/>
  <c r="I75" i="2"/>
  <c r="I84" i="2"/>
  <c r="I86" i="2" s="1"/>
  <c r="I88" i="2" s="1"/>
  <c r="I85" i="2"/>
  <c r="I83" i="2"/>
  <c r="I71" i="2"/>
  <c r="I70" i="2"/>
  <c r="I69" i="2"/>
  <c r="I68" i="2"/>
  <c r="I67" i="2"/>
  <c r="I66" i="2"/>
  <c r="I65" i="2"/>
  <c r="I64" i="2"/>
  <c r="I63" i="2"/>
  <c r="I62" i="2"/>
  <c r="I61" i="2"/>
  <c r="I53" i="2" l="1"/>
  <c r="I15" i="2"/>
  <c r="I43" i="2"/>
  <c r="I38" i="2"/>
  <c r="I19" i="2"/>
  <c r="I11" i="2"/>
  <c r="F55" i="2" l="1"/>
  <c r="I55" i="2" s="1"/>
  <c r="F56" i="2"/>
  <c r="I56" i="2" s="1"/>
  <c r="F54" i="2"/>
  <c r="I54" i="2" s="1"/>
  <c r="F52" i="2"/>
  <c r="I52" i="2" s="1"/>
  <c r="F50" i="2"/>
  <c r="I50" i="2" s="1"/>
  <c r="F49" i="2"/>
  <c r="I49" i="2" s="1"/>
  <c r="F48" i="2"/>
  <c r="I48" i="2" s="1"/>
  <c r="F47" i="2"/>
  <c r="I47" i="2" s="1"/>
  <c r="F40" i="2"/>
  <c r="I40" i="2" s="1"/>
  <c r="F41" i="2"/>
  <c r="I41" i="2" s="1"/>
  <c r="F42" i="2"/>
  <c r="I42" i="2" s="1"/>
  <c r="F39" i="2"/>
  <c r="I39" i="2" s="1"/>
  <c r="F37" i="2"/>
  <c r="I37" i="2" s="1"/>
  <c r="F33" i="2"/>
  <c r="I33" i="2" s="1"/>
  <c r="F34" i="2"/>
  <c r="I34" i="2" s="1"/>
  <c r="F35" i="2"/>
  <c r="I35" i="2" s="1"/>
  <c r="F32" i="2"/>
  <c r="I32" i="2" s="1"/>
  <c r="F28" i="2"/>
  <c r="I28" i="2" s="1"/>
  <c r="F29" i="2"/>
  <c r="I29" i="2" s="1"/>
  <c r="F27" i="2"/>
  <c r="I27" i="2" s="1"/>
  <c r="F23" i="2"/>
  <c r="I23" i="2" s="1"/>
  <c r="F24" i="2"/>
  <c r="I24" i="2" s="1"/>
  <c r="F25" i="2"/>
  <c r="F84" i="2"/>
  <c r="F85" i="2"/>
  <c r="F83" i="2"/>
  <c r="F22" i="2"/>
  <c r="I22" i="2" s="1"/>
  <c r="F18" i="2"/>
  <c r="I18" i="2" s="1"/>
  <c r="F17" i="2"/>
  <c r="I17" i="2" s="1"/>
  <c r="F16" i="2"/>
  <c r="F14" i="2"/>
  <c r="I14" i="2" s="1"/>
  <c r="F13" i="2"/>
  <c r="F12" i="2"/>
  <c r="I12" i="2" s="1"/>
</calcChain>
</file>

<file path=xl/sharedStrings.xml><?xml version="1.0" encoding="utf-8"?>
<sst xmlns="http://schemas.openxmlformats.org/spreadsheetml/2006/main" count="96" uniqueCount="87">
  <si>
    <t xml:space="preserve">Amount </t>
  </si>
  <si>
    <t>Qty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</si>
  <si>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</si>
  <si>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</si>
  <si>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</si>
  <si>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</si>
  <si>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</si>
  <si>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WITH MATERIAL ESTIMATE</t>
  </si>
  <si>
    <t>Estimate No:-01</t>
  </si>
  <si>
    <t>A</t>
  </si>
  <si>
    <t>Furniture work</t>
  </si>
  <si>
    <t>A1</t>
  </si>
  <si>
    <t xml:space="preserve">Hall </t>
  </si>
  <si>
    <t>Shofa-6 seater+ Corner</t>
  </si>
  <si>
    <t>AC Panel</t>
  </si>
  <si>
    <t>Center Tatble</t>
  </si>
  <si>
    <t>chair</t>
  </si>
  <si>
    <t>Shefty door</t>
  </si>
  <si>
    <t>Shoes box</t>
  </si>
  <si>
    <t>TV Unit</t>
  </si>
  <si>
    <t xml:space="preserve">Door Laminate </t>
  </si>
  <si>
    <t>A2</t>
  </si>
  <si>
    <t>Kitchen</t>
  </si>
  <si>
    <t>Tendem Platform</t>
  </si>
  <si>
    <t xml:space="preserve">Maliya </t>
  </si>
  <si>
    <t>Chimany Showcase</t>
  </si>
  <si>
    <t>Store room door</t>
  </si>
  <si>
    <t>Store room door chaukhat</t>
  </si>
  <si>
    <t>Washbasin box</t>
  </si>
  <si>
    <t>Temple</t>
  </si>
  <si>
    <t>Store shelf</t>
  </si>
  <si>
    <t>A3</t>
  </si>
  <si>
    <t>Master bedroom</t>
  </si>
  <si>
    <t>Maliya</t>
  </si>
  <si>
    <t>Drassing</t>
  </si>
  <si>
    <t>Bed 6'x6.5'</t>
  </si>
  <si>
    <t>Bed Back Gadi Panel</t>
  </si>
  <si>
    <t>Side box</t>
  </si>
  <si>
    <t>Study Table</t>
  </si>
  <si>
    <t>Study Table wall Panel</t>
  </si>
  <si>
    <t>Study Box</t>
  </si>
  <si>
    <t>Bathroom box</t>
  </si>
  <si>
    <t>Bathroom Mirror box</t>
  </si>
  <si>
    <t>Mattress Sweetdream company -5"x6'x6.5'</t>
  </si>
  <si>
    <t>A4</t>
  </si>
  <si>
    <t>Guest Room</t>
  </si>
  <si>
    <t>Bed -6'x6.5'</t>
  </si>
  <si>
    <t>Bed back gadi panel</t>
  </si>
  <si>
    <t>Study  box Panel</t>
  </si>
  <si>
    <t>Study  box</t>
  </si>
  <si>
    <t>Mattress</t>
  </si>
  <si>
    <t>B</t>
  </si>
  <si>
    <t>C</t>
  </si>
  <si>
    <t>D</t>
  </si>
  <si>
    <t>Asian Company Premium paint</t>
  </si>
  <si>
    <t>Patti Polish</t>
  </si>
  <si>
    <t>E</t>
  </si>
  <si>
    <t>F</t>
  </si>
  <si>
    <t xml:space="preserve">Curtain </t>
  </si>
  <si>
    <t>Guest bedroom</t>
  </si>
  <si>
    <t xml:space="preserve">POP  Gypsum work </t>
  </si>
  <si>
    <t>Dining Panel with top</t>
  </si>
  <si>
    <t>Kapat with 4 drawer</t>
  </si>
  <si>
    <t>Drassing box</t>
  </si>
  <si>
    <t>Electric Work</t>
  </si>
  <si>
    <t>Door bell</t>
  </si>
  <si>
    <t>ELECTRIC WORK TOTAL AMOUNT</t>
  </si>
  <si>
    <t>B.</t>
  </si>
  <si>
    <t>FURNITURE WORK TOTAL AMOUNT</t>
  </si>
  <si>
    <t>5a point</t>
  </si>
  <si>
    <t>15a point</t>
  </si>
  <si>
    <t xml:space="preserve">4 square mm circuit </t>
  </si>
  <si>
    <t xml:space="preserve">1.5 square mm circuit </t>
  </si>
  <si>
    <t xml:space="preserve"> fan fitting </t>
  </si>
  <si>
    <t xml:space="preserve">light fitting </t>
  </si>
  <si>
    <t xml:space="preserve">anchor fasner </t>
  </si>
  <si>
    <t xml:space="preserve">12 v panel light </t>
  </si>
  <si>
    <t xml:space="preserve">button light </t>
  </si>
  <si>
    <t xml:space="preserve">rope light </t>
  </si>
  <si>
    <t xml:space="preserve">rope light adaptor </t>
  </si>
  <si>
    <t>Orient company fan</t>
  </si>
  <si>
    <t xml:space="preserve">Bathroom Exhaust fan </t>
  </si>
  <si>
    <t>SIDE Location:- D-701 Shyam heights palm road sargasan gandhinagar</t>
  </si>
  <si>
    <t>Date:-16-02-2024</t>
  </si>
  <si>
    <t>ESTIMATE TOTAL AMOUNT</t>
  </si>
  <si>
    <t>Area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</si>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</sst>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Fill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applyFont="1"/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/>
    <xf numFmtId="43" fontId="0" fillId="0" borderId="15" xfId="1" applyFont="1" applyBorder="1"/>
    <xf numFmtId="43" fontId="1" fillId="2" borderId="1" xfId="1" applyFont="1" applyFill="1" applyBorder="1" applyAlignment="1">
      <alignment horizontal="center" vertical="top" wrapText="1"/>
    </xf>
    <xf numFmtId="43" fontId="0" fillId="0" borderId="0" xfId="1" applyFont="1"/>
    <xf numFmtId="0" fontId="0" fillId="0" borderId="21" xfId="0" applyFont="1" applyFill="1" applyBorder="1"/>
    <xf numFmtId="0" fontId="0" fillId="0" borderId="21" xfId="0" applyFont="1" applyFill="1" applyBorder="1" applyAlignment="1"/>
    <xf numFmtId="164" fontId="0" fillId="0" borderId="21" xfId="0" applyNumberFormat="1" applyFont="1" applyFill="1" applyBorder="1"/>
    <xf numFmtId="0" fontId="1" fillId="0" borderId="24" xfId="0" applyFont="1" applyFill="1" applyBorder="1"/>
    <xf numFmtId="0" fontId="1" fillId="0" borderId="25" xfId="0" applyFont="1" applyFill="1" applyBorder="1"/>
    <xf numFmtId="0" fontId="0" fillId="0" borderId="25" xfId="0" applyFont="1" applyFill="1" applyBorder="1"/>
    <xf numFmtId="2" fontId="0" fillId="0" borderId="25" xfId="0" applyNumberFormat="1" applyFont="1" applyFill="1" applyBorder="1"/>
    <xf numFmtId="43" fontId="0" fillId="0" borderId="26" xfId="1" applyFont="1" applyFill="1" applyBorder="1"/>
    <xf numFmtId="0" fontId="1" fillId="0" borderId="21" xfId="0" applyFont="1" applyBorder="1"/>
    <xf numFmtId="0" fontId="1" fillId="0" borderId="22" xfId="0" applyFont="1" applyFill="1" applyBorder="1"/>
    <xf numFmtId="0" fontId="3" fillId="0" borderId="21" xfId="0" applyFont="1" applyFill="1" applyBorder="1"/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horizontal="center"/>
    </xf>
    <xf numFmtId="0" fontId="3" fillId="0" borderId="21" xfId="0" applyFont="1" applyFill="1" applyBorder="1" applyAlignment="1"/>
    <xf numFmtId="0" fontId="0" fillId="0" borderId="0" xfId="0" applyFont="1" applyFill="1" applyAlignment="1"/>
    <xf numFmtId="0" fontId="0" fillId="0" borderId="22" xfId="0" applyFont="1" applyFill="1" applyBorder="1" applyAlignment="1"/>
    <xf numFmtId="0" fontId="0" fillId="0" borderId="21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center"/>
    </xf>
    <xf numFmtId="0" fontId="10" fillId="0" borderId="22" xfId="0" applyFont="1" applyFill="1" applyBorder="1"/>
    <xf numFmtId="0" fontId="1" fillId="0" borderId="21" xfId="0" applyFont="1" applyFill="1" applyBorder="1"/>
    <xf numFmtId="0" fontId="1" fillId="0" borderId="22" xfId="0" applyFont="1" applyFill="1" applyBorder="1" applyAlignment="1"/>
    <xf numFmtId="0" fontId="1" fillId="0" borderId="21" xfId="0" applyFont="1" applyFill="1" applyBorder="1" applyAlignment="1"/>
    <xf numFmtId="1" fontId="0" fillId="0" borderId="21" xfId="0" applyNumberFormat="1" applyFont="1" applyFill="1" applyBorder="1" applyAlignment="1"/>
    <xf numFmtId="0" fontId="0" fillId="0" borderId="27" xfId="0" applyFont="1" applyFill="1" applyBorder="1" applyAlignment="1"/>
    <xf numFmtId="0" fontId="0" fillId="0" borderId="28" xfId="0" applyFont="1" applyFill="1" applyBorder="1" applyAlignment="1"/>
    <xf numFmtId="0" fontId="0" fillId="0" borderId="28" xfId="0" applyFont="1" applyFill="1" applyBorder="1" applyAlignment="1">
      <alignment horizontal="left"/>
    </xf>
    <xf numFmtId="0" fontId="0" fillId="0" borderId="28" xfId="0" applyFont="1" applyFill="1" applyBorder="1" applyAlignment="1">
      <alignment horizontal="center"/>
    </xf>
    <xf numFmtId="0" fontId="0" fillId="0" borderId="30" xfId="0" applyFont="1" applyFill="1" applyBorder="1" applyAlignment="1"/>
    <xf numFmtId="0" fontId="0" fillId="0" borderId="31" xfId="0" applyFont="1" applyFill="1" applyBorder="1" applyAlignment="1"/>
    <xf numFmtId="0" fontId="0" fillId="0" borderId="31" xfId="0" applyFont="1" applyFill="1" applyBorder="1" applyAlignment="1">
      <alignment horizontal="left"/>
    </xf>
    <xf numFmtId="0" fontId="0" fillId="0" borderId="31" xfId="0" applyFont="1" applyFill="1" applyBorder="1" applyAlignment="1">
      <alignment horizontal="center"/>
    </xf>
    <xf numFmtId="0" fontId="0" fillId="0" borderId="33" xfId="0" applyFont="1" applyFill="1" applyBorder="1" applyAlignment="1"/>
    <xf numFmtId="0" fontId="1" fillId="0" borderId="22" xfId="0" applyFont="1" applyBorder="1"/>
    <xf numFmtId="0" fontId="1" fillId="0" borderId="21" xfId="0" applyFont="1" applyFill="1" applyBorder="1" applyAlignment="1">
      <alignment vertical="top"/>
    </xf>
    <xf numFmtId="0" fontId="0" fillId="0" borderId="21" xfId="0" applyFont="1" applyFill="1" applyBorder="1" applyAlignment="1">
      <alignment vertical="top"/>
    </xf>
    <xf numFmtId="0" fontId="0" fillId="0" borderId="22" xfId="0" applyFont="1" applyBorder="1"/>
    <xf numFmtId="0" fontId="0" fillId="0" borderId="27" xfId="0" applyFont="1" applyBorder="1"/>
    <xf numFmtId="0" fontId="0" fillId="0" borderId="28" xfId="0" applyFont="1" applyFill="1" applyBorder="1" applyAlignment="1">
      <alignment vertical="top"/>
    </xf>
    <xf numFmtId="43" fontId="0" fillId="0" borderId="23" xfId="1" applyFont="1" applyBorder="1"/>
    <xf numFmtId="43" fontId="3" fillId="0" borderId="23" xfId="1" applyFont="1" applyFill="1" applyBorder="1"/>
    <xf numFmtId="43" fontId="0" fillId="0" borderId="23" xfId="1" applyFont="1" applyFill="1" applyBorder="1" applyAlignment="1"/>
    <xf numFmtId="43" fontId="0" fillId="0" borderId="29" xfId="1" applyFont="1" applyFill="1" applyBorder="1" applyAlignment="1"/>
    <xf numFmtId="43" fontId="1" fillId="0" borderId="36" xfId="1" applyFont="1" applyFill="1" applyBorder="1" applyAlignment="1"/>
    <xf numFmtId="43" fontId="0" fillId="0" borderId="32" xfId="1" applyFont="1" applyFill="1" applyBorder="1" applyAlignment="1"/>
    <xf numFmtId="43" fontId="0" fillId="0" borderId="23" xfId="1" applyFont="1" applyFill="1" applyBorder="1" applyAlignment="1">
      <alignment vertical="top"/>
    </xf>
    <xf numFmtId="43" fontId="0" fillId="0" borderId="29" xfId="1" applyFont="1" applyFill="1" applyBorder="1" applyAlignment="1">
      <alignment vertical="top"/>
    </xf>
    <xf numFmtId="0" fontId="0" fillId="0" borderId="33" xfId="0" applyFont="1" applyFill="1" applyBorder="1"/>
    <xf numFmtId="43" fontId="1" fillId="0" borderId="36" xfId="1" applyFont="1" applyFill="1" applyBorder="1" applyAlignment="1">
      <alignment vertical="top"/>
    </xf>
    <xf numFmtId="43" fontId="1" fillId="0" borderId="23" xfId="1" applyFont="1" applyFill="1" applyBorder="1" applyAlignment="1"/>
    <xf numFmtId="0" fontId="11" fillId="0" borderId="33" xfId="0" applyFont="1" applyFill="1" applyBorder="1" applyAlignment="1"/>
    <xf numFmtId="43" fontId="11" fillId="0" borderId="36" xfId="1" applyFont="1" applyFill="1" applyBorder="1" applyAlignment="1"/>
    <xf numFmtId="164" fontId="0" fillId="0" borderId="21" xfId="0" applyNumberFormat="1" applyFont="1" applyFill="1" applyBorder="1" applyAlignment="1">
      <alignment horizontal="right" vertical="center"/>
    </xf>
    <xf numFmtId="0" fontId="0" fillId="0" borderId="21" xfId="0" applyFont="1" applyFill="1" applyBorder="1" applyAlignment="1">
      <alignment horizontal="right" vertical="center"/>
    </xf>
    <xf numFmtId="0" fontId="0" fillId="0" borderId="28" xfId="0" applyFont="1" applyFill="1" applyBorder="1" applyAlignment="1">
      <alignment horizontal="right" vertical="center"/>
    </xf>
    <xf numFmtId="0" fontId="11" fillId="0" borderId="34" xfId="0" applyFont="1" applyFill="1" applyBorder="1" applyAlignment="1">
      <alignment horizontal="center"/>
    </xf>
    <xf numFmtId="0" fontId="11" fillId="0" borderId="19" xfId="0" applyFont="1" applyFill="1" applyBorder="1" applyAlignment="1">
      <alignment horizontal="center"/>
    </xf>
    <xf numFmtId="0" fontId="11" fillId="0" borderId="35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/>
    </xf>
    <xf numFmtId="0" fontId="4" fillId="4" borderId="12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3" fillId="3" borderId="8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 vertical="top"/>
    </xf>
    <xf numFmtId="0" fontId="1" fillId="0" borderId="19" xfId="0" applyFont="1" applyFill="1" applyBorder="1" applyAlignment="1">
      <alignment horizontal="center" vertical="top"/>
    </xf>
    <xf numFmtId="0" fontId="1" fillId="0" borderId="35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topLeftCell="A69" zoomScaleNormal="100" workbookViewId="0">
      <selection activeCell="J93" sqref="J93"/>
    </sheetView>
  </sheetViews>
  <sheetFormatPr defaultRowHeight="15" x14ac:dyDescent="0.25"/>
  <cols>
    <col min="2" max="2" width="4.28515625" bestFit="1" customWidth="1"/>
    <col min="3" max="3" width="41.42578125" customWidth="1"/>
    <col min="4" max="4" width="5.5703125" bestFit="1" customWidth="1"/>
    <col min="5" max="5" width="6.5703125" bestFit="1" customWidth="1"/>
    <col min="6" max="6" width="5.140625" bestFit="1" customWidth="1"/>
    <col min="7" max="7" width="5" bestFit="1" customWidth="1"/>
    <col min="8" max="8" width="4.140625" customWidth="1"/>
    <col min="9" max="9" width="14.28515625" style="14" bestFit="1" customWidth="1"/>
    <col min="10" max="10" width="40.85546875" customWidth="1"/>
  </cols>
  <sheetData>
    <row r="1" spans="1:9" ht="21.75" thickBot="1" x14ac:dyDescent="0.4">
      <c r="B1" s="72" t="s">
        <v>6</v>
      </c>
      <c r="C1" s="73"/>
      <c r="D1" s="73"/>
      <c r="E1" s="73"/>
      <c r="F1" s="73"/>
      <c r="G1" s="73"/>
      <c r="H1" s="73"/>
      <c r="I1" s="74"/>
    </row>
    <row r="2" spans="1:9" ht="67.5" customHeight="1" thickBot="1" x14ac:dyDescent="0.3">
      <c r="B2" s="75" t="s">
        <v>5</v>
      </c>
      <c r="C2" s="76"/>
      <c r="D2" s="76"/>
      <c r="E2" s="10"/>
      <c r="F2" s="10"/>
      <c r="G2" s="10"/>
      <c r="H2" s="10"/>
      <c r="I2" s="12"/>
    </row>
    <row r="3" spans="1:9" ht="19.5" thickBot="1" x14ac:dyDescent="0.35">
      <c r="B3" s="77" t="s">
        <v>7</v>
      </c>
      <c r="C3" s="78"/>
      <c r="D3" s="78"/>
      <c r="E3" s="78"/>
      <c r="F3" s="78"/>
      <c r="G3" s="78"/>
      <c r="H3" s="79"/>
      <c r="I3" s="80"/>
    </row>
    <row r="4" spans="1:9" ht="15.75" thickBot="1" x14ac:dyDescent="0.3">
      <c r="B4" s="85" t="s">
        <v>4</v>
      </c>
      <c r="C4" s="86"/>
      <c r="D4" s="9"/>
      <c r="E4" s="9"/>
      <c r="F4" s="9"/>
      <c r="G4" s="9"/>
      <c r="H4" s="81" t="s">
        <v>8</v>
      </c>
      <c r="I4" s="82"/>
    </row>
    <row r="5" spans="1:9" ht="30.75" customHeight="1" thickBot="1" x14ac:dyDescent="0.3">
      <c r="B5" s="87" t="s">
        <v>82</v>
      </c>
      <c r="C5" s="88"/>
      <c r="D5" s="9"/>
      <c r="E5" s="9"/>
      <c r="F5" s="9"/>
      <c r="G5" s="9"/>
      <c r="H5" s="83" t="s">
        <v>83</v>
      </c>
      <c r="I5" s="84"/>
    </row>
    <row r="6" spans="1:9" s="4" customFormat="1" ht="30.75" customHeight="1" thickBot="1" x14ac:dyDescent="0.3">
      <c r="B6" s="8" t="s">
        <v>3</v>
      </c>
      <c r="C6" s="7" t="s">
        <v>2</v>
      </c>
      <c r="D6" s="6" t="s">
        <v>9</v>
      </c>
      <c r="E6" s="6" t="s">
        <v>51</v>
      </c>
      <c r="F6" s="6" t="s">
        <v>85</v>
      </c>
      <c r="G6" s="5" t="s">
        <v>86</v>
      </c>
      <c r="H6" s="5" t="s">
        <v>1</v>
      </c>
      <c r="I6" s="13" t="s">
        <v>0</v>
      </c>
    </row>
    <row r="7" spans="1:9" x14ac:dyDescent="0.25">
      <c r="A7" s="2"/>
      <c r="B7" s="18"/>
      <c r="C7" s="19"/>
      <c r="D7" s="20"/>
      <c r="E7" s="20"/>
      <c r="F7" s="21"/>
      <c r="G7" s="20"/>
      <c r="H7" s="20"/>
      <c r="I7" s="22"/>
    </row>
    <row r="8" spans="1:9" ht="15.75" customHeight="1" x14ac:dyDescent="0.25">
      <c r="A8" s="2"/>
      <c r="B8" s="24" t="s">
        <v>9</v>
      </c>
      <c r="C8" s="23" t="s">
        <v>10</v>
      </c>
      <c r="D8" s="16"/>
      <c r="E8" s="16"/>
      <c r="F8" s="16"/>
      <c r="G8" s="16"/>
      <c r="H8" s="16"/>
      <c r="I8" s="53"/>
    </row>
    <row r="9" spans="1:9" s="3" customFormat="1" ht="15.75" x14ac:dyDescent="0.25">
      <c r="A9" s="2"/>
      <c r="B9" s="24"/>
      <c r="C9" s="23"/>
      <c r="D9" s="15"/>
      <c r="E9" s="16"/>
      <c r="F9" s="17"/>
      <c r="G9" s="16"/>
      <c r="H9" s="16"/>
      <c r="I9" s="53"/>
    </row>
    <row r="10" spans="1:9" x14ac:dyDescent="0.25">
      <c r="A10" s="2"/>
      <c r="B10" s="33" t="s">
        <v>11</v>
      </c>
      <c r="C10" s="34" t="s">
        <v>12</v>
      </c>
      <c r="D10" s="26"/>
      <c r="E10" s="25"/>
      <c r="F10" s="28"/>
      <c r="G10" s="28"/>
      <c r="H10" s="27"/>
      <c r="I10" s="54"/>
    </row>
    <row r="11" spans="1:9" s="29" customFormat="1" x14ac:dyDescent="0.25">
      <c r="A11" s="11"/>
      <c r="B11" s="30">
        <v>1</v>
      </c>
      <c r="C11" s="16" t="s">
        <v>13</v>
      </c>
      <c r="D11" s="66"/>
      <c r="E11" s="66"/>
      <c r="F11" s="66">
        <v>20</v>
      </c>
      <c r="G11" s="67">
        <v>3400</v>
      </c>
      <c r="H11" s="67">
        <v>1</v>
      </c>
      <c r="I11" s="55">
        <f>H11*G11*F11</f>
        <v>68000</v>
      </c>
    </row>
    <row r="12" spans="1:9" s="29" customFormat="1" x14ac:dyDescent="0.25">
      <c r="A12" s="11"/>
      <c r="B12" s="30">
        <v>2</v>
      </c>
      <c r="C12" s="31" t="s">
        <v>14</v>
      </c>
      <c r="D12" s="66">
        <v>28</v>
      </c>
      <c r="E12" s="66">
        <v>127</v>
      </c>
      <c r="F12" s="66">
        <f>E12*D12/144</f>
        <v>24.694444444444443</v>
      </c>
      <c r="G12" s="67">
        <v>550</v>
      </c>
      <c r="H12" s="67">
        <v>1</v>
      </c>
      <c r="I12" s="55">
        <f>H12*G12*F12</f>
        <v>13581.944444444443</v>
      </c>
    </row>
    <row r="13" spans="1:9" s="29" customFormat="1" x14ac:dyDescent="0.25">
      <c r="A13" s="11"/>
      <c r="B13" s="30">
        <v>3</v>
      </c>
      <c r="C13" s="16" t="s">
        <v>15</v>
      </c>
      <c r="D13" s="66">
        <v>24</v>
      </c>
      <c r="E13" s="66">
        <v>36</v>
      </c>
      <c r="F13" s="66">
        <f>E13*D13/144</f>
        <v>6</v>
      </c>
      <c r="G13" s="67"/>
      <c r="H13" s="67">
        <v>1</v>
      </c>
      <c r="I13" s="55">
        <v>12000</v>
      </c>
    </row>
    <row r="14" spans="1:9" s="29" customFormat="1" x14ac:dyDescent="0.25">
      <c r="A14" s="11"/>
      <c r="B14" s="30">
        <v>4</v>
      </c>
      <c r="C14" s="31" t="s">
        <v>61</v>
      </c>
      <c r="D14" s="66">
        <v>83</v>
      </c>
      <c r="E14" s="66">
        <v>48</v>
      </c>
      <c r="F14" s="66">
        <f>E14*D14/144</f>
        <v>27.666666666666668</v>
      </c>
      <c r="G14" s="67">
        <v>650</v>
      </c>
      <c r="H14" s="67">
        <v>1</v>
      </c>
      <c r="I14" s="55">
        <f t="shared" ref="I14:I18" si="0">H14*G14*F14</f>
        <v>17983.333333333336</v>
      </c>
    </row>
    <row r="15" spans="1:9" s="29" customFormat="1" x14ac:dyDescent="0.25">
      <c r="A15" s="11"/>
      <c r="B15" s="30">
        <v>5</v>
      </c>
      <c r="C15" s="16" t="s">
        <v>16</v>
      </c>
      <c r="D15" s="66"/>
      <c r="E15" s="66"/>
      <c r="F15" s="66"/>
      <c r="G15" s="67">
        <v>4900</v>
      </c>
      <c r="H15" s="67">
        <v>4</v>
      </c>
      <c r="I15" s="55">
        <f>H15*G15</f>
        <v>19600</v>
      </c>
    </row>
    <row r="16" spans="1:9" s="29" customFormat="1" x14ac:dyDescent="0.25">
      <c r="A16" s="11"/>
      <c r="B16" s="30">
        <v>6</v>
      </c>
      <c r="C16" s="31" t="s">
        <v>17</v>
      </c>
      <c r="D16" s="66">
        <v>38</v>
      </c>
      <c r="E16" s="66">
        <v>88</v>
      </c>
      <c r="F16" s="66">
        <f>E16*D16/144</f>
        <v>23.222222222222221</v>
      </c>
      <c r="G16" s="67"/>
      <c r="H16" s="67"/>
      <c r="I16" s="55">
        <v>22000</v>
      </c>
    </row>
    <row r="17" spans="1:9" s="29" customFormat="1" x14ac:dyDescent="0.25">
      <c r="A17" s="11"/>
      <c r="B17" s="30">
        <v>7</v>
      </c>
      <c r="C17" s="16" t="s">
        <v>18</v>
      </c>
      <c r="D17" s="66">
        <v>46</v>
      </c>
      <c r="E17" s="66">
        <v>30</v>
      </c>
      <c r="F17" s="66">
        <f>E17*D17/144</f>
        <v>9.5833333333333339</v>
      </c>
      <c r="G17" s="67">
        <v>1350</v>
      </c>
      <c r="H17" s="67">
        <v>1</v>
      </c>
      <c r="I17" s="55">
        <f t="shared" si="0"/>
        <v>12937.5</v>
      </c>
    </row>
    <row r="18" spans="1:9" s="29" customFormat="1" x14ac:dyDescent="0.25">
      <c r="A18" s="11"/>
      <c r="B18" s="30">
        <v>8</v>
      </c>
      <c r="C18" s="31" t="s">
        <v>19</v>
      </c>
      <c r="D18" s="66">
        <v>82</v>
      </c>
      <c r="E18" s="66">
        <v>90</v>
      </c>
      <c r="F18" s="66">
        <f>E18*D18/144</f>
        <v>51.25</v>
      </c>
      <c r="G18" s="67">
        <v>750</v>
      </c>
      <c r="H18" s="67">
        <v>1</v>
      </c>
      <c r="I18" s="55">
        <f t="shared" si="0"/>
        <v>38437.5</v>
      </c>
    </row>
    <row r="19" spans="1:9" s="29" customFormat="1" x14ac:dyDescent="0.25">
      <c r="A19" s="11"/>
      <c r="B19" s="30">
        <v>9</v>
      </c>
      <c r="C19" s="16" t="s">
        <v>20</v>
      </c>
      <c r="D19" s="66"/>
      <c r="E19" s="66"/>
      <c r="F19" s="66"/>
      <c r="G19" s="67">
        <v>5600</v>
      </c>
      <c r="H19" s="67">
        <v>5</v>
      </c>
      <c r="I19" s="55">
        <f>H19*G19</f>
        <v>28000</v>
      </c>
    </row>
    <row r="20" spans="1:9" s="29" customFormat="1" x14ac:dyDescent="0.25">
      <c r="A20" s="11"/>
      <c r="B20" s="30"/>
      <c r="C20" s="31"/>
      <c r="D20" s="66"/>
      <c r="E20" s="66"/>
      <c r="F20" s="66"/>
      <c r="G20" s="67"/>
      <c r="H20" s="67"/>
      <c r="I20" s="55"/>
    </row>
    <row r="21" spans="1:9" s="29" customFormat="1" x14ac:dyDescent="0.25">
      <c r="A21" s="11"/>
      <c r="B21" s="35" t="s">
        <v>21</v>
      </c>
      <c r="C21" s="36" t="s">
        <v>22</v>
      </c>
      <c r="D21" s="66"/>
      <c r="E21" s="66"/>
      <c r="F21" s="66"/>
      <c r="G21" s="67"/>
      <c r="H21" s="67"/>
      <c r="I21" s="55"/>
    </row>
    <row r="22" spans="1:9" s="29" customFormat="1" x14ac:dyDescent="0.25">
      <c r="A22" s="11"/>
      <c r="B22" s="30">
        <v>1</v>
      </c>
      <c r="C22" s="31" t="s">
        <v>23</v>
      </c>
      <c r="D22" s="66">
        <v>28</v>
      </c>
      <c r="E22" s="66">
        <v>112</v>
      </c>
      <c r="F22" s="66">
        <f>E22*D22/144</f>
        <v>21.777777777777779</v>
      </c>
      <c r="G22" s="67">
        <v>2700</v>
      </c>
      <c r="H22" s="67">
        <v>1</v>
      </c>
      <c r="I22" s="55">
        <f t="shared" ref="I22:I29" si="1">H22*G22*F22</f>
        <v>58800</v>
      </c>
    </row>
    <row r="23" spans="1:9" s="29" customFormat="1" x14ac:dyDescent="0.25">
      <c r="A23" s="11"/>
      <c r="B23" s="30">
        <v>2</v>
      </c>
      <c r="C23" s="16" t="s">
        <v>24</v>
      </c>
      <c r="D23" s="66">
        <v>30</v>
      </c>
      <c r="E23" s="66">
        <v>109</v>
      </c>
      <c r="F23" s="66">
        <f t="shared" ref="F23:F29" si="2">E23*D23/144</f>
        <v>22.708333333333332</v>
      </c>
      <c r="G23" s="67">
        <v>680</v>
      </c>
      <c r="H23" s="67">
        <v>1</v>
      </c>
      <c r="I23" s="55">
        <f t="shared" si="1"/>
        <v>15441.666666666666</v>
      </c>
    </row>
    <row r="24" spans="1:9" s="29" customFormat="1" x14ac:dyDescent="0.25">
      <c r="A24" s="11"/>
      <c r="B24" s="30">
        <v>3</v>
      </c>
      <c r="C24" s="31" t="s">
        <v>25</v>
      </c>
      <c r="D24" s="66">
        <v>21</v>
      </c>
      <c r="E24" s="66">
        <v>109</v>
      </c>
      <c r="F24" s="66">
        <f t="shared" si="2"/>
        <v>15.895833333333334</v>
      </c>
      <c r="G24" s="67">
        <v>1350</v>
      </c>
      <c r="H24" s="67">
        <v>1</v>
      </c>
      <c r="I24" s="55">
        <f t="shared" si="1"/>
        <v>21459.375</v>
      </c>
    </row>
    <row r="25" spans="1:9" s="29" customFormat="1" x14ac:dyDescent="0.25">
      <c r="A25" s="11"/>
      <c r="B25" s="30">
        <v>4</v>
      </c>
      <c r="C25" s="16" t="s">
        <v>26</v>
      </c>
      <c r="D25" s="66">
        <v>27</v>
      </c>
      <c r="E25" s="66">
        <v>90</v>
      </c>
      <c r="F25" s="66">
        <f t="shared" si="2"/>
        <v>16.875</v>
      </c>
      <c r="G25" s="67"/>
      <c r="H25" s="67">
        <v>1</v>
      </c>
      <c r="I25" s="55">
        <v>9500</v>
      </c>
    </row>
    <row r="26" spans="1:9" s="29" customFormat="1" x14ac:dyDescent="0.25">
      <c r="A26" s="11"/>
      <c r="B26" s="30">
        <v>5</v>
      </c>
      <c r="C26" s="31" t="s">
        <v>27</v>
      </c>
      <c r="D26" s="66"/>
      <c r="E26" s="66"/>
      <c r="F26" s="66"/>
      <c r="G26" s="67"/>
      <c r="H26" s="67">
        <v>1</v>
      </c>
      <c r="I26" s="55">
        <v>7500</v>
      </c>
    </row>
    <row r="27" spans="1:9" s="29" customFormat="1" x14ac:dyDescent="0.25">
      <c r="A27" s="11"/>
      <c r="B27" s="30">
        <v>6</v>
      </c>
      <c r="C27" s="16" t="s">
        <v>28</v>
      </c>
      <c r="D27" s="66">
        <v>24</v>
      </c>
      <c r="E27" s="66">
        <v>30</v>
      </c>
      <c r="F27" s="66">
        <f t="shared" si="2"/>
        <v>5</v>
      </c>
      <c r="G27" s="67">
        <v>1350</v>
      </c>
      <c r="H27" s="67">
        <v>1</v>
      </c>
      <c r="I27" s="55">
        <f t="shared" si="1"/>
        <v>6750</v>
      </c>
    </row>
    <row r="28" spans="1:9" s="29" customFormat="1" x14ac:dyDescent="0.25">
      <c r="A28" s="11"/>
      <c r="B28" s="30">
        <v>7</v>
      </c>
      <c r="C28" s="31" t="s">
        <v>29</v>
      </c>
      <c r="D28" s="66">
        <v>24</v>
      </c>
      <c r="E28" s="66">
        <v>90</v>
      </c>
      <c r="F28" s="66">
        <f t="shared" si="2"/>
        <v>15</v>
      </c>
      <c r="G28" s="67">
        <v>1350</v>
      </c>
      <c r="H28" s="67">
        <v>1</v>
      </c>
      <c r="I28" s="55">
        <f t="shared" si="1"/>
        <v>20250</v>
      </c>
    </row>
    <row r="29" spans="1:9" s="29" customFormat="1" x14ac:dyDescent="0.25">
      <c r="A29" s="11"/>
      <c r="B29" s="30">
        <v>8</v>
      </c>
      <c r="C29" s="16" t="s">
        <v>30</v>
      </c>
      <c r="D29" s="66">
        <v>38</v>
      </c>
      <c r="E29" s="66">
        <v>7</v>
      </c>
      <c r="F29" s="66">
        <f t="shared" si="2"/>
        <v>1.8472222222222223</v>
      </c>
      <c r="G29" s="67">
        <v>380</v>
      </c>
      <c r="H29" s="67">
        <v>4</v>
      </c>
      <c r="I29" s="55">
        <f t="shared" si="1"/>
        <v>2807.7777777777778</v>
      </c>
    </row>
    <row r="30" spans="1:9" s="29" customFormat="1" x14ac:dyDescent="0.25">
      <c r="A30" s="11"/>
      <c r="B30" s="30"/>
      <c r="C30" s="31"/>
      <c r="D30" s="66"/>
      <c r="E30" s="66"/>
      <c r="F30" s="66"/>
      <c r="G30" s="67"/>
      <c r="H30" s="67"/>
      <c r="I30" s="55"/>
    </row>
    <row r="31" spans="1:9" s="29" customFormat="1" x14ac:dyDescent="0.25">
      <c r="A31" s="11"/>
      <c r="B31" s="35" t="s">
        <v>31</v>
      </c>
      <c r="C31" s="36" t="s">
        <v>32</v>
      </c>
      <c r="D31" s="66"/>
      <c r="E31" s="66"/>
      <c r="F31" s="66"/>
      <c r="G31" s="67"/>
      <c r="H31" s="67"/>
      <c r="I31" s="55"/>
    </row>
    <row r="32" spans="1:9" s="29" customFormat="1" x14ac:dyDescent="0.25">
      <c r="A32" s="11"/>
      <c r="B32" s="30">
        <v>1</v>
      </c>
      <c r="C32" s="31" t="s">
        <v>62</v>
      </c>
      <c r="D32" s="66">
        <v>96</v>
      </c>
      <c r="E32" s="66">
        <v>90</v>
      </c>
      <c r="F32" s="66">
        <f t="shared" ref="F32:F42" si="3">E32*D32/144</f>
        <v>60</v>
      </c>
      <c r="G32" s="67">
        <v>1350</v>
      </c>
      <c r="H32" s="67">
        <v>1</v>
      </c>
      <c r="I32" s="55">
        <f t="shared" ref="I32:I43" si="4">H32*G32*F32</f>
        <v>81000</v>
      </c>
    </row>
    <row r="33" spans="1:9" s="29" customFormat="1" x14ac:dyDescent="0.25">
      <c r="A33" s="11"/>
      <c r="B33" s="30">
        <v>2</v>
      </c>
      <c r="C33" s="16" t="s">
        <v>33</v>
      </c>
      <c r="D33" s="66">
        <v>96</v>
      </c>
      <c r="E33" s="66">
        <v>18</v>
      </c>
      <c r="F33" s="66">
        <f t="shared" si="3"/>
        <v>12</v>
      </c>
      <c r="G33" s="67">
        <v>680</v>
      </c>
      <c r="H33" s="67">
        <v>1</v>
      </c>
      <c r="I33" s="55">
        <f t="shared" si="4"/>
        <v>8160</v>
      </c>
    </row>
    <row r="34" spans="1:9" s="29" customFormat="1" x14ac:dyDescent="0.25">
      <c r="A34" s="11"/>
      <c r="B34" s="30">
        <v>3</v>
      </c>
      <c r="C34" s="31" t="s">
        <v>63</v>
      </c>
      <c r="D34" s="66">
        <v>24</v>
      </c>
      <c r="E34" s="66">
        <v>90</v>
      </c>
      <c r="F34" s="66">
        <f t="shared" si="3"/>
        <v>15</v>
      </c>
      <c r="G34" s="67">
        <v>1350</v>
      </c>
      <c r="H34" s="67">
        <v>1</v>
      </c>
      <c r="I34" s="55">
        <f t="shared" si="4"/>
        <v>20250</v>
      </c>
    </row>
    <row r="35" spans="1:9" s="29" customFormat="1" x14ac:dyDescent="0.25">
      <c r="A35" s="11"/>
      <c r="B35" s="30">
        <v>4</v>
      </c>
      <c r="C35" s="16" t="s">
        <v>14</v>
      </c>
      <c r="D35" s="66">
        <v>28</v>
      </c>
      <c r="E35" s="66">
        <v>96</v>
      </c>
      <c r="F35" s="66">
        <f t="shared" si="3"/>
        <v>18.666666666666668</v>
      </c>
      <c r="G35" s="67">
        <v>550</v>
      </c>
      <c r="H35" s="67">
        <v>1</v>
      </c>
      <c r="I35" s="55">
        <f t="shared" si="4"/>
        <v>10266.666666666668</v>
      </c>
    </row>
    <row r="36" spans="1:9" s="29" customFormat="1" x14ac:dyDescent="0.25">
      <c r="A36" s="11"/>
      <c r="B36" s="30">
        <v>5</v>
      </c>
      <c r="C36" s="31" t="s">
        <v>35</v>
      </c>
      <c r="D36" s="66"/>
      <c r="E36" s="66"/>
      <c r="F36" s="66"/>
      <c r="G36" s="67"/>
      <c r="H36" s="67"/>
      <c r="I36" s="55">
        <v>28000</v>
      </c>
    </row>
    <row r="37" spans="1:9" s="29" customFormat="1" x14ac:dyDescent="0.25">
      <c r="A37" s="11"/>
      <c r="B37" s="30">
        <v>6</v>
      </c>
      <c r="C37" s="16" t="s">
        <v>36</v>
      </c>
      <c r="D37" s="66">
        <v>42</v>
      </c>
      <c r="E37" s="66">
        <v>94</v>
      </c>
      <c r="F37" s="66">
        <f t="shared" si="3"/>
        <v>27.416666666666668</v>
      </c>
      <c r="G37" s="67">
        <v>550</v>
      </c>
      <c r="H37" s="67">
        <v>1</v>
      </c>
      <c r="I37" s="55">
        <f t="shared" si="4"/>
        <v>15079.166666666668</v>
      </c>
    </row>
    <row r="38" spans="1:9" s="29" customFormat="1" x14ac:dyDescent="0.25">
      <c r="A38" s="11"/>
      <c r="B38" s="30">
        <v>7</v>
      </c>
      <c r="C38" s="16" t="s">
        <v>37</v>
      </c>
      <c r="D38" s="66"/>
      <c r="E38" s="66"/>
      <c r="F38" s="66"/>
      <c r="G38" s="67">
        <v>5500</v>
      </c>
      <c r="H38" s="67">
        <v>1</v>
      </c>
      <c r="I38" s="55">
        <f>H38*G38</f>
        <v>5500</v>
      </c>
    </row>
    <row r="39" spans="1:9" s="29" customFormat="1" x14ac:dyDescent="0.25">
      <c r="A39" s="11"/>
      <c r="B39" s="30">
        <v>8</v>
      </c>
      <c r="C39" s="16" t="s">
        <v>38</v>
      </c>
      <c r="D39" s="66">
        <v>30</v>
      </c>
      <c r="E39" s="66">
        <v>43</v>
      </c>
      <c r="F39" s="66">
        <f t="shared" si="3"/>
        <v>8.9583333333333339</v>
      </c>
      <c r="G39" s="67">
        <v>1350</v>
      </c>
      <c r="H39" s="67">
        <v>1</v>
      </c>
      <c r="I39" s="55">
        <f t="shared" si="4"/>
        <v>12093.75</v>
      </c>
    </row>
    <row r="40" spans="1:9" s="29" customFormat="1" x14ac:dyDescent="0.25">
      <c r="A40" s="11"/>
      <c r="B40" s="30">
        <v>9</v>
      </c>
      <c r="C40" s="16" t="s">
        <v>39</v>
      </c>
      <c r="D40" s="66">
        <v>43</v>
      </c>
      <c r="E40" s="66">
        <v>32</v>
      </c>
      <c r="F40" s="66">
        <f t="shared" si="3"/>
        <v>9.5555555555555554</v>
      </c>
      <c r="G40" s="67">
        <v>380</v>
      </c>
      <c r="H40" s="67">
        <v>1</v>
      </c>
      <c r="I40" s="55">
        <f t="shared" si="4"/>
        <v>3631.1111111111109</v>
      </c>
    </row>
    <row r="41" spans="1:9" s="29" customFormat="1" x14ac:dyDescent="0.25">
      <c r="A41" s="11"/>
      <c r="B41" s="30">
        <v>10</v>
      </c>
      <c r="C41" s="16" t="s">
        <v>40</v>
      </c>
      <c r="D41" s="66">
        <v>18</v>
      </c>
      <c r="E41" s="66">
        <v>43</v>
      </c>
      <c r="F41" s="66">
        <f t="shared" si="3"/>
        <v>5.375</v>
      </c>
      <c r="G41" s="67">
        <v>1350</v>
      </c>
      <c r="H41" s="67">
        <v>1</v>
      </c>
      <c r="I41" s="55">
        <f t="shared" si="4"/>
        <v>7256.25</v>
      </c>
    </row>
    <row r="42" spans="1:9" s="29" customFormat="1" x14ac:dyDescent="0.25">
      <c r="A42" s="11"/>
      <c r="B42" s="30">
        <v>11</v>
      </c>
      <c r="C42" s="16" t="s">
        <v>41</v>
      </c>
      <c r="D42" s="66">
        <v>20</v>
      </c>
      <c r="E42" s="66">
        <v>28</v>
      </c>
      <c r="F42" s="66">
        <f t="shared" si="3"/>
        <v>3.8888888888888888</v>
      </c>
      <c r="G42" s="67">
        <v>1350</v>
      </c>
      <c r="H42" s="67">
        <v>1</v>
      </c>
      <c r="I42" s="55">
        <f t="shared" si="4"/>
        <v>5250</v>
      </c>
    </row>
    <row r="43" spans="1:9" s="29" customFormat="1" x14ac:dyDescent="0.25">
      <c r="A43" s="11"/>
      <c r="B43" s="30">
        <v>12</v>
      </c>
      <c r="C43" s="16" t="s">
        <v>42</v>
      </c>
      <c r="D43" s="66"/>
      <c r="E43" s="66"/>
      <c r="F43" s="66">
        <v>3</v>
      </c>
      <c r="G43" s="67">
        <v>250</v>
      </c>
      <c r="H43" s="67">
        <v>1</v>
      </c>
      <c r="I43" s="55">
        <f t="shared" si="4"/>
        <v>750</v>
      </c>
    </row>
    <row r="44" spans="1:9" s="29" customFormat="1" x14ac:dyDescent="0.25">
      <c r="A44" s="11"/>
      <c r="B44" s="30">
        <v>13</v>
      </c>
      <c r="C44" s="16" t="s">
        <v>43</v>
      </c>
      <c r="D44" s="66"/>
      <c r="E44" s="66"/>
      <c r="F44" s="66"/>
      <c r="G44" s="67"/>
      <c r="H44" s="67"/>
      <c r="I44" s="55">
        <v>13000</v>
      </c>
    </row>
    <row r="45" spans="1:9" s="29" customFormat="1" x14ac:dyDescent="0.25">
      <c r="A45" s="11"/>
      <c r="B45" s="30"/>
      <c r="C45" s="16"/>
      <c r="D45" s="66"/>
      <c r="E45" s="66"/>
      <c r="F45" s="66"/>
      <c r="G45" s="67"/>
      <c r="H45" s="67"/>
      <c r="I45" s="55"/>
    </row>
    <row r="46" spans="1:9" s="29" customFormat="1" x14ac:dyDescent="0.25">
      <c r="A46" s="11"/>
      <c r="B46" s="35" t="s">
        <v>44</v>
      </c>
      <c r="C46" s="36" t="s">
        <v>45</v>
      </c>
      <c r="D46" s="66"/>
      <c r="E46" s="66"/>
      <c r="F46" s="66"/>
      <c r="G46" s="67"/>
      <c r="H46" s="67"/>
      <c r="I46" s="55"/>
    </row>
    <row r="47" spans="1:9" s="29" customFormat="1" x14ac:dyDescent="0.25">
      <c r="A47" s="11"/>
      <c r="B47" s="30">
        <v>1</v>
      </c>
      <c r="C47" s="31" t="s">
        <v>62</v>
      </c>
      <c r="D47" s="66">
        <v>80</v>
      </c>
      <c r="E47" s="66">
        <v>90</v>
      </c>
      <c r="F47" s="66">
        <f t="shared" ref="F47:F56" si="5">E47*D47/144</f>
        <v>50</v>
      </c>
      <c r="G47" s="67">
        <v>1350</v>
      </c>
      <c r="H47" s="67">
        <v>1</v>
      </c>
      <c r="I47" s="55">
        <f t="shared" ref="I47:I56" si="6">H47*G47*F47</f>
        <v>67500</v>
      </c>
    </row>
    <row r="48" spans="1:9" s="29" customFormat="1" x14ac:dyDescent="0.25">
      <c r="A48" s="11"/>
      <c r="B48" s="30">
        <v>2</v>
      </c>
      <c r="C48" s="16" t="s">
        <v>33</v>
      </c>
      <c r="D48" s="66">
        <v>18</v>
      </c>
      <c r="E48" s="66">
        <v>136</v>
      </c>
      <c r="F48" s="66">
        <f t="shared" si="5"/>
        <v>17</v>
      </c>
      <c r="G48" s="67">
        <v>680</v>
      </c>
      <c r="H48" s="67">
        <v>1</v>
      </c>
      <c r="I48" s="55">
        <f t="shared" si="6"/>
        <v>11560</v>
      </c>
    </row>
    <row r="49" spans="1:9" s="29" customFormat="1" x14ac:dyDescent="0.25">
      <c r="A49" s="11"/>
      <c r="B49" s="30">
        <v>3</v>
      </c>
      <c r="C49" s="16" t="s">
        <v>34</v>
      </c>
      <c r="D49" s="66">
        <v>21</v>
      </c>
      <c r="E49" s="66">
        <v>90</v>
      </c>
      <c r="F49" s="66">
        <f t="shared" si="5"/>
        <v>13.125</v>
      </c>
      <c r="G49" s="67">
        <v>1350</v>
      </c>
      <c r="H49" s="67">
        <v>1</v>
      </c>
      <c r="I49" s="55">
        <f t="shared" si="6"/>
        <v>17718.75</v>
      </c>
    </row>
    <row r="50" spans="1:9" s="29" customFormat="1" x14ac:dyDescent="0.25">
      <c r="A50" s="11"/>
      <c r="B50" s="30">
        <v>4</v>
      </c>
      <c r="C50" s="16" t="s">
        <v>14</v>
      </c>
      <c r="D50" s="66">
        <v>28</v>
      </c>
      <c r="E50" s="66">
        <v>136</v>
      </c>
      <c r="F50" s="66">
        <f t="shared" si="5"/>
        <v>26.444444444444443</v>
      </c>
      <c r="G50" s="67">
        <v>550</v>
      </c>
      <c r="H50" s="67">
        <v>1</v>
      </c>
      <c r="I50" s="55">
        <f t="shared" si="6"/>
        <v>14544.444444444443</v>
      </c>
    </row>
    <row r="51" spans="1:9" s="29" customFormat="1" x14ac:dyDescent="0.25">
      <c r="A51" s="11"/>
      <c r="B51" s="30">
        <v>5</v>
      </c>
      <c r="C51" s="16" t="s">
        <v>46</v>
      </c>
      <c r="D51" s="66"/>
      <c r="E51" s="66"/>
      <c r="F51" s="66"/>
      <c r="G51" s="67"/>
      <c r="H51" s="67"/>
      <c r="I51" s="55">
        <v>28000</v>
      </c>
    </row>
    <row r="52" spans="1:9" s="29" customFormat="1" x14ac:dyDescent="0.25">
      <c r="A52" s="11"/>
      <c r="B52" s="30">
        <v>6</v>
      </c>
      <c r="C52" s="16" t="s">
        <v>47</v>
      </c>
      <c r="D52" s="66">
        <v>42</v>
      </c>
      <c r="E52" s="66">
        <v>84</v>
      </c>
      <c r="F52" s="66">
        <f t="shared" si="5"/>
        <v>24.5</v>
      </c>
      <c r="G52" s="67">
        <v>550</v>
      </c>
      <c r="H52" s="67">
        <v>1</v>
      </c>
      <c r="I52" s="55">
        <f t="shared" si="6"/>
        <v>13475</v>
      </c>
    </row>
    <row r="53" spans="1:9" s="29" customFormat="1" x14ac:dyDescent="0.25">
      <c r="A53" s="11"/>
      <c r="B53" s="30">
        <v>7</v>
      </c>
      <c r="C53" s="16" t="s">
        <v>37</v>
      </c>
      <c r="D53" s="66"/>
      <c r="E53" s="66"/>
      <c r="F53" s="66"/>
      <c r="G53" s="67">
        <v>5500</v>
      </c>
      <c r="H53" s="67">
        <v>1</v>
      </c>
      <c r="I53" s="55">
        <f>H53*G53</f>
        <v>5500</v>
      </c>
    </row>
    <row r="54" spans="1:9" s="29" customFormat="1" x14ac:dyDescent="0.25">
      <c r="A54" s="11"/>
      <c r="B54" s="30">
        <v>8</v>
      </c>
      <c r="C54" s="16" t="s">
        <v>38</v>
      </c>
      <c r="D54" s="66">
        <v>43</v>
      </c>
      <c r="E54" s="66">
        <v>30</v>
      </c>
      <c r="F54" s="66">
        <f t="shared" si="5"/>
        <v>8.9583333333333339</v>
      </c>
      <c r="G54" s="67">
        <v>1350</v>
      </c>
      <c r="H54" s="67">
        <v>1</v>
      </c>
      <c r="I54" s="55">
        <f t="shared" si="6"/>
        <v>12093.75</v>
      </c>
    </row>
    <row r="55" spans="1:9" s="29" customFormat="1" x14ac:dyDescent="0.25">
      <c r="A55" s="11"/>
      <c r="B55" s="30">
        <v>9</v>
      </c>
      <c r="C55" s="16" t="s">
        <v>48</v>
      </c>
      <c r="D55" s="66">
        <v>43</v>
      </c>
      <c r="E55" s="66">
        <v>32</v>
      </c>
      <c r="F55" s="66">
        <f t="shared" si="5"/>
        <v>9.5555555555555554</v>
      </c>
      <c r="G55" s="67">
        <v>550</v>
      </c>
      <c r="H55" s="67">
        <v>1</v>
      </c>
      <c r="I55" s="55">
        <f t="shared" si="6"/>
        <v>5255.5555555555557</v>
      </c>
    </row>
    <row r="56" spans="1:9" s="29" customFormat="1" x14ac:dyDescent="0.25">
      <c r="A56" s="11"/>
      <c r="B56" s="30">
        <v>10</v>
      </c>
      <c r="C56" s="16" t="s">
        <v>49</v>
      </c>
      <c r="D56" s="66">
        <v>43</v>
      </c>
      <c r="E56" s="66">
        <v>18</v>
      </c>
      <c r="F56" s="66">
        <f t="shared" si="5"/>
        <v>5.375</v>
      </c>
      <c r="G56" s="67">
        <v>1350</v>
      </c>
      <c r="H56" s="67">
        <v>1</v>
      </c>
      <c r="I56" s="55">
        <f t="shared" si="6"/>
        <v>7256.25</v>
      </c>
    </row>
    <row r="57" spans="1:9" s="29" customFormat="1" ht="15.75" thickBot="1" x14ac:dyDescent="0.3">
      <c r="A57" s="11"/>
      <c r="B57" s="38">
        <v>11</v>
      </c>
      <c r="C57" s="39" t="s">
        <v>50</v>
      </c>
      <c r="D57" s="40"/>
      <c r="E57" s="39"/>
      <c r="F57" s="39"/>
      <c r="G57" s="39"/>
      <c r="H57" s="41"/>
      <c r="I57" s="56">
        <v>13000</v>
      </c>
    </row>
    <row r="58" spans="1:9" s="29" customFormat="1" ht="15.75" thickBot="1" x14ac:dyDescent="0.3">
      <c r="A58" s="11"/>
      <c r="B58" s="46"/>
      <c r="C58" s="89" t="s">
        <v>68</v>
      </c>
      <c r="D58" s="90"/>
      <c r="E58" s="90"/>
      <c r="F58" s="90"/>
      <c r="G58" s="90"/>
      <c r="H58" s="91"/>
      <c r="I58" s="57">
        <f>SUM(I10:I57)</f>
        <v>781189.79166666663</v>
      </c>
    </row>
    <row r="59" spans="1:9" s="29" customFormat="1" x14ac:dyDescent="0.25">
      <c r="A59" s="11"/>
      <c r="B59" s="42"/>
      <c r="C59" s="43"/>
      <c r="D59" s="44"/>
      <c r="E59" s="43"/>
      <c r="F59" s="43"/>
      <c r="G59" s="43"/>
      <c r="H59" s="45"/>
      <c r="I59" s="58"/>
    </row>
    <row r="60" spans="1:9" s="29" customFormat="1" x14ac:dyDescent="0.25">
      <c r="A60" s="11"/>
      <c r="B60" s="47" t="s">
        <v>67</v>
      </c>
      <c r="C60" s="48" t="s">
        <v>64</v>
      </c>
      <c r="D60" s="49"/>
      <c r="E60" s="49"/>
      <c r="F60" s="49"/>
      <c r="G60" s="49"/>
      <c r="H60" s="49"/>
      <c r="I60" s="59"/>
    </row>
    <row r="61" spans="1:9" s="29" customFormat="1" x14ac:dyDescent="0.25">
      <c r="A61" s="11"/>
      <c r="B61" s="50">
        <v>1</v>
      </c>
      <c r="C61" s="49" t="s">
        <v>69</v>
      </c>
      <c r="D61" s="49"/>
      <c r="E61" s="49"/>
      <c r="F61" s="67"/>
      <c r="G61" s="67">
        <v>620</v>
      </c>
      <c r="H61" s="67">
        <v>110</v>
      </c>
      <c r="I61" s="59">
        <f>G61*H61</f>
        <v>68200</v>
      </c>
    </row>
    <row r="62" spans="1:9" s="29" customFormat="1" x14ac:dyDescent="0.25">
      <c r="A62" s="11"/>
      <c r="B62" s="50">
        <v>2</v>
      </c>
      <c r="C62" s="49" t="s">
        <v>70</v>
      </c>
      <c r="D62" s="49"/>
      <c r="E62" s="49"/>
      <c r="F62" s="67"/>
      <c r="G62" s="67">
        <v>2800</v>
      </c>
      <c r="H62" s="67">
        <v>5</v>
      </c>
      <c r="I62" s="59">
        <f>G62*H62</f>
        <v>14000</v>
      </c>
    </row>
    <row r="63" spans="1:9" s="29" customFormat="1" x14ac:dyDescent="0.25">
      <c r="A63" s="11"/>
      <c r="B63" s="50">
        <v>3</v>
      </c>
      <c r="C63" s="49" t="s">
        <v>71</v>
      </c>
      <c r="D63" s="49"/>
      <c r="E63" s="49"/>
      <c r="F63" s="67">
        <v>250</v>
      </c>
      <c r="G63" s="67">
        <v>45</v>
      </c>
      <c r="H63" s="67"/>
      <c r="I63" s="59">
        <f>F63*G63</f>
        <v>11250</v>
      </c>
    </row>
    <row r="64" spans="1:9" s="29" customFormat="1" x14ac:dyDescent="0.25">
      <c r="A64" s="11"/>
      <c r="B64" s="50">
        <v>4</v>
      </c>
      <c r="C64" s="49" t="s">
        <v>72</v>
      </c>
      <c r="D64" s="49"/>
      <c r="E64" s="49"/>
      <c r="F64" s="67">
        <v>270</v>
      </c>
      <c r="G64" s="67">
        <v>40</v>
      </c>
      <c r="H64" s="67"/>
      <c r="I64" s="59">
        <f>F64*G64</f>
        <v>10800</v>
      </c>
    </row>
    <row r="65" spans="1:9" s="29" customFormat="1" x14ac:dyDescent="0.25">
      <c r="A65" s="11"/>
      <c r="B65" s="50">
        <v>5</v>
      </c>
      <c r="C65" s="49" t="s">
        <v>73</v>
      </c>
      <c r="D65" s="49"/>
      <c r="E65" s="49"/>
      <c r="F65" s="67"/>
      <c r="G65" s="67">
        <v>160</v>
      </c>
      <c r="H65" s="67">
        <v>12</v>
      </c>
      <c r="I65" s="59">
        <f>G65*H65</f>
        <v>1920</v>
      </c>
    </row>
    <row r="66" spans="1:9" s="29" customFormat="1" x14ac:dyDescent="0.25">
      <c r="A66" s="11"/>
      <c r="B66" s="50">
        <v>6</v>
      </c>
      <c r="C66" s="49" t="s">
        <v>74</v>
      </c>
      <c r="D66" s="49"/>
      <c r="E66" s="49"/>
      <c r="F66" s="67"/>
      <c r="G66" s="67">
        <v>95</v>
      </c>
      <c r="H66" s="67">
        <v>70</v>
      </c>
      <c r="I66" s="59">
        <f t="shared" ref="I66:I69" si="7">G66*H66</f>
        <v>6650</v>
      </c>
    </row>
    <row r="67" spans="1:9" s="29" customFormat="1" x14ac:dyDescent="0.25">
      <c r="A67" s="11"/>
      <c r="B67" s="50">
        <v>7</v>
      </c>
      <c r="C67" s="49" t="s">
        <v>75</v>
      </c>
      <c r="D67" s="49"/>
      <c r="E67" s="49"/>
      <c r="F67" s="67"/>
      <c r="G67" s="67">
        <v>700</v>
      </c>
      <c r="H67" s="67">
        <v>6</v>
      </c>
      <c r="I67" s="59">
        <f t="shared" si="7"/>
        <v>4200</v>
      </c>
    </row>
    <row r="68" spans="1:9" s="29" customFormat="1" x14ac:dyDescent="0.25">
      <c r="A68" s="11"/>
      <c r="B68" s="50">
        <v>8</v>
      </c>
      <c r="C68" s="49" t="s">
        <v>76</v>
      </c>
      <c r="D68" s="49"/>
      <c r="E68" s="49"/>
      <c r="F68" s="67"/>
      <c r="G68" s="67">
        <v>610</v>
      </c>
      <c r="H68" s="67">
        <v>35</v>
      </c>
      <c r="I68" s="59">
        <f t="shared" si="7"/>
        <v>21350</v>
      </c>
    </row>
    <row r="69" spans="1:9" s="29" customFormat="1" x14ac:dyDescent="0.25">
      <c r="A69" s="11"/>
      <c r="B69" s="50">
        <v>9</v>
      </c>
      <c r="C69" s="49" t="s">
        <v>77</v>
      </c>
      <c r="D69" s="49"/>
      <c r="E69" s="49"/>
      <c r="F69" s="67"/>
      <c r="G69" s="67">
        <v>220</v>
      </c>
      <c r="H69" s="67">
        <v>25</v>
      </c>
      <c r="I69" s="59">
        <f t="shared" si="7"/>
        <v>5500</v>
      </c>
    </row>
    <row r="70" spans="1:9" s="29" customFormat="1" x14ac:dyDescent="0.25">
      <c r="A70" s="11"/>
      <c r="B70" s="50">
        <v>10</v>
      </c>
      <c r="C70" s="49" t="s">
        <v>78</v>
      </c>
      <c r="D70" s="49"/>
      <c r="E70" s="49"/>
      <c r="F70" s="67">
        <v>65</v>
      </c>
      <c r="G70" s="67">
        <v>75</v>
      </c>
      <c r="H70" s="67"/>
      <c r="I70" s="59">
        <f>G70*F70</f>
        <v>4875</v>
      </c>
    </row>
    <row r="71" spans="1:9" s="29" customFormat="1" x14ac:dyDescent="0.25">
      <c r="A71" s="11"/>
      <c r="B71" s="50">
        <v>11</v>
      </c>
      <c r="C71" s="49" t="s">
        <v>79</v>
      </c>
      <c r="D71" s="49"/>
      <c r="E71" s="49"/>
      <c r="F71" s="67"/>
      <c r="G71" s="67">
        <v>65</v>
      </c>
      <c r="H71" s="67">
        <v>10</v>
      </c>
      <c r="I71" s="59">
        <f>H71*G71</f>
        <v>650</v>
      </c>
    </row>
    <row r="72" spans="1:9" s="29" customFormat="1" x14ac:dyDescent="0.25">
      <c r="A72" s="11"/>
      <c r="B72" s="50">
        <v>12</v>
      </c>
      <c r="C72" s="49" t="s">
        <v>80</v>
      </c>
      <c r="D72" s="49"/>
      <c r="E72" s="49"/>
      <c r="F72" s="67"/>
      <c r="G72" s="67">
        <v>4000</v>
      </c>
      <c r="H72" s="67">
        <v>9</v>
      </c>
      <c r="I72" s="59">
        <v>0</v>
      </c>
    </row>
    <row r="73" spans="1:9" s="29" customFormat="1" x14ac:dyDescent="0.25">
      <c r="A73" s="11"/>
      <c r="B73" s="50">
        <v>13</v>
      </c>
      <c r="C73" s="49" t="s">
        <v>81</v>
      </c>
      <c r="D73" s="49"/>
      <c r="E73" s="49"/>
      <c r="F73" s="67"/>
      <c r="G73" s="67">
        <v>1500</v>
      </c>
      <c r="H73" s="67">
        <v>3</v>
      </c>
      <c r="I73" s="59">
        <v>0</v>
      </c>
    </row>
    <row r="74" spans="1:9" s="29" customFormat="1" ht="15.75" thickBot="1" x14ac:dyDescent="0.3">
      <c r="A74" s="11"/>
      <c r="B74" s="51">
        <v>14</v>
      </c>
      <c r="C74" s="52" t="s">
        <v>65</v>
      </c>
      <c r="D74" s="52"/>
      <c r="E74" s="52"/>
      <c r="F74" s="68"/>
      <c r="G74" s="68"/>
      <c r="H74" s="68">
        <v>1</v>
      </c>
      <c r="I74" s="60">
        <v>500</v>
      </c>
    </row>
    <row r="75" spans="1:9" s="29" customFormat="1" ht="15.75" thickBot="1" x14ac:dyDescent="0.3">
      <c r="A75" s="11"/>
      <c r="B75" s="61"/>
      <c r="C75" s="92" t="s">
        <v>66</v>
      </c>
      <c r="D75" s="93"/>
      <c r="E75" s="93"/>
      <c r="F75" s="93"/>
      <c r="G75" s="93"/>
      <c r="H75" s="94"/>
      <c r="I75" s="62">
        <f>SUM(I61:I74)</f>
        <v>149895</v>
      </c>
    </row>
    <row r="76" spans="1:9" s="29" customFormat="1" x14ac:dyDescent="0.25">
      <c r="A76" s="11"/>
      <c r="B76" s="30"/>
      <c r="C76" s="16"/>
      <c r="D76" s="31"/>
      <c r="E76" s="16"/>
      <c r="F76" s="16"/>
      <c r="G76" s="16"/>
      <c r="H76" s="32"/>
      <c r="I76" s="55"/>
    </row>
    <row r="77" spans="1:9" s="29" customFormat="1" x14ac:dyDescent="0.25">
      <c r="A77" s="11"/>
      <c r="B77" s="35" t="s">
        <v>52</v>
      </c>
      <c r="C77" s="36" t="s">
        <v>60</v>
      </c>
      <c r="D77" s="31"/>
      <c r="E77" s="16"/>
      <c r="F77" s="16"/>
      <c r="G77" s="16"/>
      <c r="H77" s="32"/>
      <c r="I77" s="63">
        <v>82000</v>
      </c>
    </row>
    <row r="78" spans="1:9" s="29" customFormat="1" x14ac:dyDescent="0.25">
      <c r="A78" s="11"/>
      <c r="B78" s="30"/>
      <c r="C78" s="16"/>
      <c r="D78" s="31"/>
      <c r="E78" s="16"/>
      <c r="F78" s="16"/>
      <c r="G78" s="16"/>
      <c r="H78" s="32"/>
      <c r="I78" s="55"/>
    </row>
    <row r="79" spans="1:9" s="29" customFormat="1" x14ac:dyDescent="0.25">
      <c r="A79" s="11"/>
      <c r="B79" s="35" t="s">
        <v>53</v>
      </c>
      <c r="C79" s="36" t="s">
        <v>54</v>
      </c>
      <c r="D79" s="31"/>
      <c r="E79" s="16"/>
      <c r="F79" s="16"/>
      <c r="G79" s="16"/>
      <c r="H79" s="32"/>
      <c r="I79" s="63">
        <v>76000</v>
      </c>
    </row>
    <row r="80" spans="1:9" s="29" customFormat="1" x14ac:dyDescent="0.25">
      <c r="A80" s="11"/>
      <c r="B80" s="35" t="s">
        <v>56</v>
      </c>
      <c r="C80" s="36" t="s">
        <v>55</v>
      </c>
      <c r="D80" s="31"/>
      <c r="E80" s="16"/>
      <c r="F80" s="16"/>
      <c r="G80" s="16"/>
      <c r="H80" s="32"/>
      <c r="I80" s="63">
        <v>26000</v>
      </c>
    </row>
    <row r="81" spans="1:9" s="29" customFormat="1" x14ac:dyDescent="0.25">
      <c r="A81" s="11"/>
      <c r="B81" s="30"/>
      <c r="C81" s="16"/>
      <c r="D81" s="31"/>
      <c r="E81" s="16"/>
      <c r="F81" s="16"/>
      <c r="G81" s="16"/>
      <c r="H81" s="32"/>
      <c r="I81" s="55"/>
    </row>
    <row r="82" spans="1:9" s="29" customFormat="1" x14ac:dyDescent="0.25">
      <c r="A82" s="11"/>
      <c r="B82" s="35" t="s">
        <v>57</v>
      </c>
      <c r="C82" s="36" t="s">
        <v>58</v>
      </c>
      <c r="D82" s="31"/>
      <c r="E82" s="16"/>
      <c r="F82" s="16"/>
      <c r="G82" s="16"/>
      <c r="H82" s="32"/>
      <c r="I82" s="55"/>
    </row>
    <row r="83" spans="1:9" s="29" customFormat="1" x14ac:dyDescent="0.25">
      <c r="A83" s="11"/>
      <c r="B83" s="30"/>
      <c r="C83" s="16" t="s">
        <v>12</v>
      </c>
      <c r="D83" s="31">
        <v>81</v>
      </c>
      <c r="E83" s="16">
        <v>26</v>
      </c>
      <c r="F83" s="37">
        <f>E83*D83/144</f>
        <v>14.625</v>
      </c>
      <c r="G83" s="16">
        <v>350</v>
      </c>
      <c r="H83" s="32">
        <v>1</v>
      </c>
      <c r="I83" s="55">
        <f>H83*G83*F83</f>
        <v>5118.75</v>
      </c>
    </row>
    <row r="84" spans="1:9" s="29" customFormat="1" x14ac:dyDescent="0.25">
      <c r="A84" s="11"/>
      <c r="B84" s="30"/>
      <c r="C84" s="16" t="s">
        <v>32</v>
      </c>
      <c r="D84" s="31">
        <v>78</v>
      </c>
      <c r="E84" s="16">
        <v>70</v>
      </c>
      <c r="F84" s="37">
        <f t="shared" ref="F84:F85" si="8">E84*D84/144</f>
        <v>37.916666666666664</v>
      </c>
      <c r="G84" s="16">
        <v>350</v>
      </c>
      <c r="H84" s="32">
        <v>1</v>
      </c>
      <c r="I84" s="55">
        <f t="shared" ref="I84:I85" si="9">H84*G84*F84</f>
        <v>13270.833333333332</v>
      </c>
    </row>
    <row r="85" spans="1:9" x14ac:dyDescent="0.25">
      <c r="A85" s="1"/>
      <c r="B85" s="30"/>
      <c r="C85" s="16" t="s">
        <v>59</v>
      </c>
      <c r="D85" s="31">
        <v>78</v>
      </c>
      <c r="E85" s="16">
        <v>70</v>
      </c>
      <c r="F85" s="37">
        <f t="shared" si="8"/>
        <v>37.916666666666664</v>
      </c>
      <c r="G85" s="16">
        <v>350</v>
      </c>
      <c r="H85" s="32">
        <v>1</v>
      </c>
      <c r="I85" s="55">
        <f t="shared" si="9"/>
        <v>13270.833333333332</v>
      </c>
    </row>
    <row r="86" spans="1:9" x14ac:dyDescent="0.25">
      <c r="A86" s="1"/>
      <c r="B86" s="30"/>
      <c r="C86" s="16"/>
      <c r="D86" s="31"/>
      <c r="E86" s="16"/>
      <c r="F86" s="16"/>
      <c r="G86" s="16"/>
      <c r="H86" s="32"/>
      <c r="I86" s="63">
        <f>SUM(I83:I85)</f>
        <v>31660.416666666664</v>
      </c>
    </row>
    <row r="87" spans="1:9" ht="15.75" thickBot="1" x14ac:dyDescent="0.3">
      <c r="A87" s="1"/>
      <c r="B87" s="38"/>
      <c r="C87" s="39"/>
      <c r="D87" s="40"/>
      <c r="E87" s="39"/>
      <c r="F87" s="39"/>
      <c r="G87" s="39"/>
      <c r="H87" s="41"/>
      <c r="I87" s="56"/>
    </row>
    <row r="88" spans="1:9" ht="16.5" thickBot="1" x14ac:dyDescent="0.3">
      <c r="A88" s="1"/>
      <c r="B88" s="64"/>
      <c r="C88" s="69" t="s">
        <v>84</v>
      </c>
      <c r="D88" s="70"/>
      <c r="E88" s="70"/>
      <c r="F88" s="70"/>
      <c r="G88" s="70"/>
      <c r="H88" s="71"/>
      <c r="I88" s="65">
        <f>SUM(I86,I75:I80,I58)</f>
        <v>1146745.2083333333</v>
      </c>
    </row>
  </sheetData>
  <mergeCells count="10">
    <mergeCell ref="C88:H88"/>
    <mergeCell ref="B1:I1"/>
    <mergeCell ref="B2:D2"/>
    <mergeCell ref="B3:I3"/>
    <mergeCell ref="H4:I4"/>
    <mergeCell ref="H5:I5"/>
    <mergeCell ref="B4:C4"/>
    <mergeCell ref="B5:C5"/>
    <mergeCell ref="C58:H58"/>
    <mergeCell ref="C75:H7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Estimate-1 </vt:lpstr>
      <vt:lpstr>'Estimate-1 '!Print_Area</vt:lpstr>
      <vt:lpstr>'Estimate-1 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2025-02-16T04:47:18Z</cp:lastPrinted>
  <dcterms:created xsi:type="dcterms:W3CDTF">2024-03-31T04:29:11Z</dcterms:created>
  <dcterms:modified xsi:type="dcterms:W3CDTF">2025-02-16T04:51:26Z</dcterms:modified>
</cp:coreProperties>
</file>