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1" sheetId="3" r:id="rId1"/>
  </sheets>
  <definedNames>
    <definedName name="_xlnm._FilterDatabase" localSheetId="0" hidden="1">'Estimate-1'!#REF!</definedName>
    <definedName name="_xlnm.Print_Area" localSheetId="0">'Estimate-1'!$B$1:$J$108</definedName>
    <definedName name="_xlnm.Print_Titles" localSheetId="0">'Estimate-1'!$6:$6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3" l="1"/>
  <c r="I39" i="3"/>
  <c r="F39" i="3"/>
  <c r="J60" i="3"/>
  <c r="J61" i="3"/>
  <c r="J59" i="3"/>
  <c r="I61" i="3"/>
  <c r="F61" i="3"/>
  <c r="J63" i="3"/>
  <c r="J44" i="3"/>
  <c r="I44" i="3"/>
  <c r="J54" i="3"/>
  <c r="J49" i="3"/>
  <c r="J50" i="3"/>
  <c r="I49" i="3"/>
  <c r="I50" i="3"/>
  <c r="F49" i="3"/>
  <c r="F50" i="3"/>
  <c r="J42" i="3"/>
  <c r="J26" i="3"/>
  <c r="F44" i="3"/>
  <c r="F36" i="3"/>
  <c r="I36" i="3" s="1"/>
  <c r="J36" i="3" s="1"/>
  <c r="J34" i="3"/>
  <c r="I34" i="3"/>
  <c r="F34" i="3"/>
  <c r="J28" i="3"/>
  <c r="I28" i="3"/>
  <c r="F28" i="3"/>
  <c r="J14" i="3"/>
  <c r="J13" i="3"/>
  <c r="I14" i="3"/>
  <c r="F14" i="3"/>
  <c r="J95" i="3" l="1"/>
  <c r="I93" i="3" l="1"/>
  <c r="J93" i="3" s="1"/>
  <c r="J103" i="3" l="1"/>
  <c r="J100" i="3"/>
  <c r="J99" i="3"/>
  <c r="I92" i="3" l="1"/>
  <c r="J92" i="3" s="1"/>
  <c r="I91" i="3"/>
  <c r="I90" i="3"/>
  <c r="I89" i="3"/>
  <c r="I88" i="3"/>
  <c r="I87" i="3"/>
  <c r="I86" i="3"/>
  <c r="I85" i="3"/>
  <c r="I84" i="3"/>
  <c r="I83" i="3"/>
  <c r="I82" i="3"/>
  <c r="I81" i="3"/>
  <c r="I80" i="3"/>
  <c r="F76" i="3"/>
  <c r="I76" i="3" s="1"/>
  <c r="I75" i="3"/>
  <c r="F75" i="3"/>
  <c r="F74" i="3"/>
  <c r="I74" i="3" s="1"/>
  <c r="F73" i="3"/>
  <c r="I73" i="3" s="1"/>
  <c r="F72" i="3"/>
  <c r="I72" i="3" s="1"/>
  <c r="I68" i="3"/>
  <c r="J68" i="3" s="1"/>
  <c r="F68" i="3"/>
  <c r="F66" i="3"/>
  <c r="I66" i="3" s="1"/>
  <c r="J66" i="3" s="1"/>
  <c r="F65" i="3"/>
  <c r="I65" i="3" s="1"/>
  <c r="J65" i="3" s="1"/>
  <c r="J64" i="3"/>
  <c r="F64" i="3"/>
  <c r="I64" i="3" s="1"/>
  <c r="F63" i="3"/>
  <c r="I63" i="3" s="1"/>
  <c r="J62" i="3"/>
  <c r="F62" i="3"/>
  <c r="I62" i="3" s="1"/>
  <c r="F60" i="3"/>
  <c r="I60" i="3" s="1"/>
  <c r="F59" i="3"/>
  <c r="I59" i="3" s="1"/>
  <c r="F56" i="3"/>
  <c r="I56" i="3" s="1"/>
  <c r="J56" i="3" s="1"/>
  <c r="F55" i="3"/>
  <c r="I55" i="3" s="1"/>
  <c r="J55" i="3" s="1"/>
  <c r="F54" i="3"/>
  <c r="I54" i="3" s="1"/>
  <c r="F53" i="3"/>
  <c r="F52" i="3"/>
  <c r="I52" i="3" s="1"/>
  <c r="F51" i="3"/>
  <c r="F48" i="3"/>
  <c r="I48" i="3" s="1"/>
  <c r="J48" i="3" s="1"/>
  <c r="F47" i="3"/>
  <c r="I47" i="3" s="1"/>
  <c r="F43" i="3"/>
  <c r="I43" i="3" s="1"/>
  <c r="F42" i="3"/>
  <c r="I42" i="3" s="1"/>
  <c r="I38" i="3"/>
  <c r="F38" i="3"/>
  <c r="F37" i="3"/>
  <c r="F35" i="3"/>
  <c r="I35" i="3" s="1"/>
  <c r="J35" i="3" s="1"/>
  <c r="F33" i="3"/>
  <c r="I33" i="3" s="1"/>
  <c r="J33" i="3" s="1"/>
  <c r="F32" i="3"/>
  <c r="I32" i="3" s="1"/>
  <c r="J32" i="3" s="1"/>
  <c r="F31" i="3"/>
  <c r="I31" i="3" s="1"/>
  <c r="J31" i="3" s="1"/>
  <c r="F27" i="3"/>
  <c r="I27" i="3" s="1"/>
  <c r="J27" i="3" s="1"/>
  <c r="F26" i="3"/>
  <c r="I26" i="3" s="1"/>
  <c r="I24" i="3"/>
  <c r="F23" i="3"/>
  <c r="I23" i="3" s="1"/>
  <c r="J23" i="3" s="1"/>
  <c r="F22" i="3"/>
  <c r="I22" i="3" s="1"/>
  <c r="J22" i="3" s="1"/>
  <c r="F21" i="3"/>
  <c r="I21" i="3" s="1"/>
  <c r="F20" i="3"/>
  <c r="F19" i="3"/>
  <c r="I19" i="3" s="1"/>
  <c r="F18" i="3"/>
  <c r="I18" i="3" s="1"/>
  <c r="I15" i="3"/>
  <c r="F15" i="3"/>
  <c r="F13" i="3"/>
  <c r="I13" i="3" s="1"/>
  <c r="J12" i="3"/>
  <c r="F11" i="3"/>
  <c r="I11" i="3" s="1"/>
  <c r="J69" i="3" l="1"/>
  <c r="J105" i="3" s="1"/>
  <c r="I95" i="3"/>
  <c r="I77" i="3"/>
  <c r="J77" i="3"/>
  <c r="I69" i="3"/>
  <c r="I105" i="3" l="1"/>
  <c r="J107" i="3"/>
</calcChain>
</file>

<file path=xl/sharedStrings.xml><?xml version="1.0" encoding="utf-8"?>
<sst xmlns="http://schemas.openxmlformats.org/spreadsheetml/2006/main" count="127" uniqueCount="109">
  <si>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</si>
  <si>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</si>
  <si>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</si>
  <si>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</si>
  <si>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</si>
  <si>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</si>
  <si>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</si>
  <si>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</si>
  <si>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</si>
  <si>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</si>
  <si>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</si>
  <si>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</si>
  <si>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</si>
  <si>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</si>
  <si>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</si>
  <si>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Entrance</t>
  </si>
  <si>
    <t>A1</t>
  </si>
  <si>
    <t>Living room</t>
  </si>
  <si>
    <t>A2</t>
  </si>
  <si>
    <t>A3</t>
  </si>
  <si>
    <t>A4</t>
  </si>
  <si>
    <t>A5</t>
  </si>
  <si>
    <t>Kitchen</t>
  </si>
  <si>
    <t>Temple room</t>
  </si>
  <si>
    <t>A6</t>
  </si>
  <si>
    <t>Master Bed Room No-1</t>
  </si>
  <si>
    <t xml:space="preserve">Shoes Box </t>
  </si>
  <si>
    <t xml:space="preserve">Shefty door </t>
  </si>
  <si>
    <t xml:space="preserve">Common Washroom Box </t>
  </si>
  <si>
    <t xml:space="preserve">Common Washroom Upper side Box </t>
  </si>
  <si>
    <t>Partition Border</t>
  </si>
  <si>
    <t>Partition Box</t>
  </si>
  <si>
    <t>Main Door Chaukhat-1nung</t>
  </si>
  <si>
    <t>Main Door upper Box Paneling</t>
  </si>
  <si>
    <t>Single Shiting -1nung</t>
  </si>
  <si>
    <t>Sofa -6 Seater + 4 handle--18'</t>
  </si>
  <si>
    <t>Center Table -1nung</t>
  </si>
  <si>
    <t xml:space="preserve">AC Panel </t>
  </si>
  <si>
    <t>Tendem platform</t>
  </si>
  <si>
    <t>Chimany showcase</t>
  </si>
  <si>
    <t>Maliya</t>
  </si>
  <si>
    <t xml:space="preserve">Framing Kapat </t>
  </si>
  <si>
    <t>Folding Dining Top</t>
  </si>
  <si>
    <t xml:space="preserve">Ac Panel </t>
  </si>
  <si>
    <t>Temple</t>
  </si>
  <si>
    <t>Kapat</t>
  </si>
  <si>
    <t>Bed-5.5'x6.5'</t>
  </si>
  <si>
    <t>Bed back gadi panel</t>
  </si>
  <si>
    <t>Table top</t>
  </si>
  <si>
    <t>Washroom box</t>
  </si>
  <si>
    <t>Washroom Upper side box</t>
  </si>
  <si>
    <t xml:space="preserve">Maliya </t>
  </si>
  <si>
    <t xml:space="preserve">Ac panel </t>
  </si>
  <si>
    <t>TV Unit box</t>
  </si>
  <si>
    <t>Washroom Box</t>
  </si>
  <si>
    <t xml:space="preserve">B </t>
  </si>
  <si>
    <t>hall</t>
  </si>
  <si>
    <t>temple</t>
  </si>
  <si>
    <t>Master bed room no-2</t>
  </si>
  <si>
    <t>Master bed room no-1</t>
  </si>
  <si>
    <t>Kitchen balcony</t>
  </si>
  <si>
    <t>C</t>
  </si>
  <si>
    <t>Dining chair -4 nung</t>
  </si>
  <si>
    <t>D</t>
  </si>
  <si>
    <t>POP &amp; Gypsum work</t>
  </si>
  <si>
    <t>E</t>
  </si>
  <si>
    <t>Door Laminate - 7nung</t>
  </si>
  <si>
    <t>Entrance Paneling</t>
  </si>
  <si>
    <t>Drassing box</t>
  </si>
  <si>
    <t xml:space="preserve"> </t>
  </si>
  <si>
    <t>Bird Net( Invisible grill)</t>
  </si>
  <si>
    <t>Electric Work</t>
  </si>
  <si>
    <t>Door bell</t>
  </si>
  <si>
    <t xml:space="preserve">4 square mm circuit </t>
  </si>
  <si>
    <t>1.5 square mm circuit</t>
  </si>
  <si>
    <t xml:space="preserve"> 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</si>
  <si>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</si>
  <si>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</si>
  <si>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</si>
  <si>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</si>
  <si>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</si>
  <si>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</si>
  <si>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</si>
  <si>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</si>
  <si>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Total-B</t>
  </si>
  <si>
    <t>Total-A</t>
  </si>
  <si>
    <t>5A point</t>
  </si>
  <si>
    <t>15A point</t>
  </si>
  <si>
    <t>F</t>
  </si>
  <si>
    <t>Total -C</t>
  </si>
  <si>
    <t xml:space="preserve">T.V. Unit </t>
  </si>
  <si>
    <t>Asian company premium paint 
without Birla putti</t>
  </si>
  <si>
    <t>Only Birla Putti 2 Coat</t>
  </si>
  <si>
    <t xml:space="preserve">Patti polish </t>
  </si>
  <si>
    <t xml:space="preserve">Discount </t>
  </si>
  <si>
    <t>Total Amount</t>
  </si>
  <si>
    <t>Grand Total Amount</t>
  </si>
  <si>
    <t>SIDE Location:- D-1003 sky Elegant motera</t>
  </si>
  <si>
    <t>Bathroom Exhaust fan fitting</t>
  </si>
  <si>
    <t>Date:-17-12-2024</t>
  </si>
  <si>
    <t>T.V. Unit  box panel</t>
  </si>
  <si>
    <t>add</t>
  </si>
  <si>
    <t>Maliya L-type</t>
  </si>
  <si>
    <t>Maliya taliya</t>
  </si>
  <si>
    <t>Maliya taliya and side</t>
  </si>
  <si>
    <t>Framing Kapat shelf</t>
  </si>
  <si>
    <t>Box type kapat</t>
  </si>
  <si>
    <t xml:space="preserve">Maliya taliya </t>
  </si>
  <si>
    <t>Open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</si>
</sst>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11" xfId="0" applyFont="1" applyFill="1" applyBorder="1"/>
    <xf numFmtId="43" fontId="1" fillId="0" borderId="14" xfId="1" applyFont="1" applyFill="1" applyBorder="1"/>
    <xf numFmtId="0" fontId="0" fillId="0" borderId="8" xfId="0" applyBorder="1"/>
    <xf numFmtId="0" fontId="0" fillId="0" borderId="8" xfId="0" applyFont="1" applyFill="1" applyBorder="1" applyAlignment="1"/>
    <xf numFmtId="164" fontId="0" fillId="0" borderId="8" xfId="0" applyNumberFormat="1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0" fillId="0" borderId="16" xfId="0" applyFont="1" applyFill="1" applyBorder="1"/>
    <xf numFmtId="2" fontId="0" fillId="0" borderId="16" xfId="0" applyNumberFormat="1" applyFont="1" applyFill="1" applyBorder="1"/>
    <xf numFmtId="43" fontId="0" fillId="0" borderId="17" xfId="1" applyFont="1" applyFill="1" applyBorder="1"/>
    <xf numFmtId="0" fontId="0" fillId="0" borderId="19" xfId="0" applyFont="1" applyFill="1" applyBorder="1"/>
    <xf numFmtId="0" fontId="0" fillId="0" borderId="19" xfId="0" applyFont="1" applyFill="1" applyBorder="1" applyAlignment="1"/>
    <xf numFmtId="43" fontId="0" fillId="0" borderId="20" xfId="1" applyFont="1" applyFill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0" xfId="0" applyFont="1" applyFill="1" applyBorder="1"/>
    <xf numFmtId="0" fontId="0" fillId="0" borderId="8" xfId="0" applyFont="1" applyBorder="1"/>
    <xf numFmtId="0" fontId="0" fillId="0" borderId="18" xfId="0" applyFont="1" applyFill="1" applyBorder="1"/>
    <xf numFmtId="0" fontId="0" fillId="0" borderId="19" xfId="0" applyBorder="1"/>
    <xf numFmtId="164" fontId="0" fillId="0" borderId="19" xfId="0" applyNumberFormat="1" applyFont="1" applyFill="1" applyBorder="1"/>
    <xf numFmtId="0" fontId="1" fillId="0" borderId="19" xfId="0" applyFont="1" applyBorder="1"/>
    <xf numFmtId="0" fontId="1" fillId="0" borderId="18" xfId="0" applyFont="1" applyFill="1" applyBorder="1"/>
    <xf numFmtId="43" fontId="0" fillId="0" borderId="10" xfId="1" applyFont="1" applyBorder="1"/>
    <xf numFmtId="0" fontId="1" fillId="0" borderId="9" xfId="0" applyFont="1" applyBorder="1"/>
    <xf numFmtId="0" fontId="1" fillId="0" borderId="8" xfId="0" applyFont="1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Border="1"/>
    <xf numFmtId="0" fontId="0" fillId="0" borderId="18" xfId="0" applyFont="1" applyBorder="1"/>
    <xf numFmtId="0" fontId="0" fillId="0" borderId="19" xfId="0" applyFont="1" applyFill="1" applyBorder="1" applyAlignment="1">
      <alignment vertical="top"/>
    </xf>
    <xf numFmtId="43" fontId="1" fillId="0" borderId="20" xfId="1" applyFont="1" applyFill="1" applyBorder="1"/>
    <xf numFmtId="43" fontId="0" fillId="0" borderId="10" xfId="1" applyFont="1" applyFill="1" applyBorder="1" applyAlignment="1">
      <alignment vertical="top"/>
    </xf>
    <xf numFmtId="43" fontId="0" fillId="0" borderId="20" xfId="1" applyFont="1" applyFill="1" applyBorder="1" applyAlignment="1">
      <alignment vertical="top"/>
    </xf>
    <xf numFmtId="0" fontId="0" fillId="0" borderId="18" xfId="0" applyFont="1" applyFill="1" applyBorder="1" applyAlignment="1">
      <alignment horizontal="right" vertical="center"/>
    </xf>
    <xf numFmtId="43" fontId="0" fillId="0" borderId="25" xfId="1" applyFont="1" applyFill="1" applyBorder="1"/>
    <xf numFmtId="43" fontId="1" fillId="0" borderId="10" xfId="1" applyFont="1" applyFill="1" applyBorder="1"/>
    <xf numFmtId="43" fontId="0" fillId="0" borderId="20" xfId="1" applyFont="1" applyBorder="1"/>
    <xf numFmtId="0" fontId="0" fillId="0" borderId="24" xfId="0" applyFont="1" applyFill="1" applyBorder="1"/>
    <xf numFmtId="0" fontId="0" fillId="0" borderId="26" xfId="0" applyBorder="1"/>
    <xf numFmtId="0" fontId="0" fillId="0" borderId="26" xfId="0" applyFont="1" applyFill="1" applyBorder="1"/>
    <xf numFmtId="0" fontId="0" fillId="0" borderId="26" xfId="0" applyFont="1" applyFill="1" applyBorder="1" applyAlignment="1"/>
    <xf numFmtId="164" fontId="0" fillId="0" borderId="26" xfId="0" applyNumberFormat="1" applyFont="1" applyFill="1" applyBorder="1"/>
    <xf numFmtId="0" fontId="0" fillId="0" borderId="27" xfId="0" applyFont="1" applyFill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43" fontId="1" fillId="0" borderId="1" xfId="1" applyFont="1" applyFill="1" applyBorder="1"/>
    <xf numFmtId="0" fontId="0" fillId="3" borderId="33" xfId="0" applyFill="1" applyBorder="1"/>
    <xf numFmtId="0" fontId="0" fillId="0" borderId="0" xfId="0" applyBorder="1"/>
    <xf numFmtId="43" fontId="0" fillId="0" borderId="35" xfId="1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0" fillId="0" borderId="0" xfId="1" applyFont="1" applyFill="1"/>
    <xf numFmtId="0" fontId="0" fillId="0" borderId="15" xfId="0" applyFont="1" applyFill="1" applyBorder="1"/>
    <xf numFmtId="43" fontId="1" fillId="0" borderId="28" xfId="1" applyFont="1" applyFill="1" applyBorder="1"/>
    <xf numFmtId="43" fontId="0" fillId="0" borderId="43" xfId="1" applyFont="1" applyFill="1" applyBorder="1"/>
    <xf numFmtId="43" fontId="1" fillId="0" borderId="44" xfId="1" applyFont="1" applyFill="1" applyBorder="1"/>
    <xf numFmtId="43" fontId="0" fillId="0" borderId="45" xfId="1" applyFont="1" applyBorder="1"/>
    <xf numFmtId="0" fontId="0" fillId="5" borderId="11" xfId="0" applyFont="1" applyFill="1" applyBorder="1"/>
    <xf numFmtId="43" fontId="1" fillId="5" borderId="12" xfId="1" applyFont="1" applyFill="1" applyBorder="1"/>
    <xf numFmtId="43" fontId="1" fillId="5" borderId="41" xfId="1" applyFont="1" applyFill="1" applyBorder="1"/>
    <xf numFmtId="0" fontId="1" fillId="0" borderId="8" xfId="0" applyFont="1" applyBorder="1" applyAlignment="1">
      <alignment vertical="center" wrapText="1"/>
    </xf>
    <xf numFmtId="0" fontId="0" fillId="0" borderId="8" xfId="0" applyFont="1" applyFill="1" applyBorder="1" applyAlignment="1">
      <alignment vertical="center"/>
    </xf>
    <xf numFmtId="164" fontId="0" fillId="0" borderId="8" xfId="0" applyNumberFormat="1" applyFont="1" applyFill="1" applyBorder="1" applyAlignment="1">
      <alignment vertical="center"/>
    </xf>
    <xf numFmtId="43" fontId="1" fillId="0" borderId="10" xfId="1" applyFont="1" applyFill="1" applyBorder="1" applyAlignment="1">
      <alignment vertical="center"/>
    </xf>
    <xf numFmtId="0" fontId="6" fillId="3" borderId="36" xfId="0" applyFont="1" applyFill="1" applyBorder="1" applyAlignment="1">
      <alignment horizontal="left" vertical="top" wrapText="1"/>
    </xf>
    <xf numFmtId="0" fontId="6" fillId="3" borderId="37" xfId="0" applyFont="1" applyFill="1" applyBorder="1" applyAlignment="1">
      <alignment horizontal="left" vertical="top" wrapText="1"/>
    </xf>
    <xf numFmtId="0" fontId="0" fillId="3" borderId="32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/>
    </xf>
    <xf numFmtId="0" fontId="0" fillId="3" borderId="38" xfId="0" applyFont="1" applyFill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7" fillId="4" borderId="7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6" fillId="3" borderId="39" xfId="0" applyFont="1" applyFill="1" applyBorder="1" applyAlignment="1">
      <alignment horizontal="left" vertical="top"/>
    </xf>
    <xf numFmtId="0" fontId="0" fillId="3" borderId="40" xfId="0" applyFill="1" applyBorder="1" applyAlignment="1">
      <alignment horizontal="left" vertical="top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35" xfId="0" applyFont="1" applyBorder="1" applyAlignment="1">
      <alignment horizontal="right"/>
    </xf>
    <xf numFmtId="0" fontId="0" fillId="0" borderId="19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149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topLeftCell="A26" zoomScaleNormal="100" workbookViewId="0">
      <selection activeCell="C39" sqref="C39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25" bestFit="1" customWidth="1"/>
    <col min="10" max="10" width="11.5703125" style="25" bestFit="1" customWidth="1"/>
  </cols>
  <sheetData>
    <row r="1" spans="1:10" ht="21.75" thickBot="1" x14ac:dyDescent="0.4">
      <c r="B1" s="100" t="s">
        <v>10</v>
      </c>
      <c r="C1" s="101"/>
      <c r="D1" s="101"/>
      <c r="E1" s="101"/>
      <c r="F1" s="101"/>
      <c r="G1" s="101"/>
      <c r="H1" s="101"/>
      <c r="I1" s="101"/>
      <c r="J1" s="102"/>
    </row>
    <row r="2" spans="1:10" ht="67.5" customHeight="1" thickBot="1" x14ac:dyDescent="0.3">
      <c r="B2" s="103" t="s">
        <v>9</v>
      </c>
      <c r="C2" s="104"/>
      <c r="D2" s="104"/>
      <c r="E2" s="75"/>
      <c r="F2" s="75"/>
      <c r="G2" s="75"/>
      <c r="H2" s="75"/>
      <c r="I2" s="76"/>
      <c r="J2" s="76"/>
    </row>
    <row r="3" spans="1:10" ht="19.5" customHeight="1" thickBot="1" x14ac:dyDescent="0.35">
      <c r="A3" t="s">
        <v>69</v>
      </c>
      <c r="B3" s="105" t="s">
        <v>11</v>
      </c>
      <c r="C3" s="106"/>
      <c r="D3" s="106"/>
      <c r="E3" s="106"/>
      <c r="F3" s="106"/>
      <c r="G3" s="106"/>
      <c r="H3" s="106"/>
      <c r="I3" s="106"/>
      <c r="J3" s="107"/>
    </row>
    <row r="4" spans="1:10" ht="15.75" thickBot="1" x14ac:dyDescent="0.3">
      <c r="B4" s="108" t="s">
        <v>8</v>
      </c>
      <c r="C4" s="109"/>
      <c r="D4" s="14"/>
      <c r="E4" s="14"/>
      <c r="F4" s="14"/>
      <c r="G4" s="14"/>
      <c r="H4" s="110" t="s">
        <v>12</v>
      </c>
      <c r="I4" s="111"/>
      <c r="J4" s="112"/>
    </row>
    <row r="5" spans="1:10" ht="30.75" customHeight="1" thickBot="1" x14ac:dyDescent="0.3">
      <c r="B5" s="95" t="s">
        <v>97</v>
      </c>
      <c r="C5" s="96"/>
      <c r="D5" s="74"/>
      <c r="E5" s="74"/>
      <c r="F5" s="74"/>
      <c r="G5" s="74"/>
      <c r="H5" s="97" t="s">
        <v>99</v>
      </c>
      <c r="I5" s="98"/>
      <c r="J5" s="99"/>
    </row>
    <row r="6" spans="1:10" s="13" customFormat="1" ht="30.75" customHeight="1" thickBot="1" x14ac:dyDescent="0.3">
      <c r="B6" s="77" t="s">
        <v>7</v>
      </c>
      <c r="C6" s="78" t="s">
        <v>6</v>
      </c>
      <c r="D6" s="79" t="s">
        <v>5</v>
      </c>
      <c r="E6" s="79" t="s">
        <v>4</v>
      </c>
      <c r="F6" s="79" t="s">
        <v>3</v>
      </c>
      <c r="G6" s="80" t="s">
        <v>2</v>
      </c>
      <c r="H6" s="80" t="s">
        <v>1</v>
      </c>
      <c r="I6" s="81" t="s">
        <v>0</v>
      </c>
      <c r="J6" s="81" t="s">
        <v>0</v>
      </c>
    </row>
    <row r="7" spans="1:10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0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0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0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0" x14ac:dyDescent="0.25">
      <c r="A11" s="8"/>
      <c r="B11" s="27">
        <v>1</v>
      </c>
      <c r="C11" s="30" t="s">
        <v>26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0" x14ac:dyDescent="0.25">
      <c r="A12" s="8"/>
      <c r="B12" s="27">
        <v>2</v>
      </c>
      <c r="C12" s="30" t="s">
        <v>27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0" x14ac:dyDescent="0.25">
      <c r="A13" s="8" t="s">
        <v>101</v>
      </c>
      <c r="B13" s="27">
        <v>3</v>
      </c>
      <c r="C13" s="30" t="s">
        <v>67</v>
      </c>
      <c r="D13" s="26">
        <v>26</v>
      </c>
      <c r="E13" s="31">
        <v>92</v>
      </c>
      <c r="F13" s="32">
        <f t="shared" ref="F13:F68" si="1">E13*D13/144</f>
        <v>16.611111111111111</v>
      </c>
      <c r="G13" s="26">
        <v>380</v>
      </c>
      <c r="H13" s="26">
        <v>1</v>
      </c>
      <c r="I13" s="50">
        <f t="shared" ref="I13:I66" si="2">H13*G13*F13</f>
        <v>6312.2222222222217</v>
      </c>
      <c r="J13" s="50">
        <f>I13</f>
        <v>6312.2222222222217</v>
      </c>
    </row>
    <row r="14" spans="1:10" x14ac:dyDescent="0.25">
      <c r="A14" s="8" t="s">
        <v>101</v>
      </c>
      <c r="B14" s="27">
        <v>4</v>
      </c>
      <c r="C14" s="30" t="s">
        <v>67</v>
      </c>
      <c r="D14" s="26">
        <v>41</v>
      </c>
      <c r="E14" s="31">
        <v>30</v>
      </c>
      <c r="F14" s="32">
        <f t="shared" si="1"/>
        <v>8.5416666666666661</v>
      </c>
      <c r="G14" s="26">
        <v>380</v>
      </c>
      <c r="H14" s="26">
        <v>1</v>
      </c>
      <c r="I14" s="50">
        <f t="shared" si="2"/>
        <v>3245.833333333333</v>
      </c>
      <c r="J14" s="50">
        <f>I14</f>
        <v>3245.833333333333</v>
      </c>
    </row>
    <row r="15" spans="1:10" x14ac:dyDescent="0.25">
      <c r="A15" s="8"/>
      <c r="B15" s="27">
        <v>5</v>
      </c>
      <c r="C15" s="30" t="s">
        <v>34</v>
      </c>
      <c r="D15" s="26"/>
      <c r="E15" s="31"/>
      <c r="F15" s="32">
        <f t="shared" si="1"/>
        <v>0</v>
      </c>
      <c r="G15" s="26">
        <v>4000</v>
      </c>
      <c r="H15" s="26">
        <v>1</v>
      </c>
      <c r="I15" s="50">
        <f>H15*G15</f>
        <v>4000</v>
      </c>
      <c r="J15" s="50">
        <v>0</v>
      </c>
    </row>
    <row r="16" spans="1:10" x14ac:dyDescent="0.25">
      <c r="A16" s="8"/>
      <c r="B16" s="27"/>
      <c r="C16" s="30"/>
      <c r="D16" s="26"/>
      <c r="E16" s="31"/>
      <c r="F16" s="32"/>
      <c r="G16" s="26"/>
      <c r="H16" s="26"/>
      <c r="I16" s="50"/>
      <c r="J16" s="50"/>
    </row>
    <row r="17" spans="1:10" s="12" customFormat="1" ht="15.75" x14ac:dyDescent="0.25">
      <c r="A17" s="8"/>
      <c r="B17" s="42" t="s">
        <v>18</v>
      </c>
      <c r="C17" s="41" t="s">
        <v>17</v>
      </c>
      <c r="D17" s="26"/>
      <c r="E17" s="31"/>
      <c r="F17" s="32"/>
      <c r="G17" s="31"/>
      <c r="H17" s="31"/>
      <c r="I17" s="50"/>
      <c r="J17" s="50"/>
    </row>
    <row r="18" spans="1:10" x14ac:dyDescent="0.25">
      <c r="A18" s="8"/>
      <c r="B18" s="27">
        <v>1</v>
      </c>
      <c r="C18" s="30" t="s">
        <v>30</v>
      </c>
      <c r="D18" s="26">
        <v>292</v>
      </c>
      <c r="E18" s="31">
        <v>13</v>
      </c>
      <c r="F18" s="32">
        <f t="shared" si="1"/>
        <v>26.361111111111111</v>
      </c>
      <c r="G18" s="26">
        <v>380</v>
      </c>
      <c r="H18" s="26">
        <v>1</v>
      </c>
      <c r="I18" s="50">
        <f t="shared" si="2"/>
        <v>10017.222222222223</v>
      </c>
      <c r="J18" s="50">
        <v>0</v>
      </c>
    </row>
    <row r="19" spans="1:10" x14ac:dyDescent="0.25">
      <c r="A19" s="8"/>
      <c r="B19" s="27">
        <v>2</v>
      </c>
      <c r="C19" s="30" t="s">
        <v>31</v>
      </c>
      <c r="D19" s="26">
        <v>73</v>
      </c>
      <c r="E19" s="31">
        <v>95</v>
      </c>
      <c r="F19" s="32">
        <f t="shared" si="1"/>
        <v>48.159722222222221</v>
      </c>
      <c r="G19" s="26">
        <v>900</v>
      </c>
      <c r="H19" s="26">
        <v>1</v>
      </c>
      <c r="I19" s="50">
        <f t="shared" si="2"/>
        <v>43343.75</v>
      </c>
      <c r="J19" s="50">
        <v>0</v>
      </c>
    </row>
    <row r="20" spans="1:10" x14ac:dyDescent="0.25">
      <c r="A20" s="8"/>
      <c r="B20" s="27">
        <v>3</v>
      </c>
      <c r="C20" s="30" t="s">
        <v>32</v>
      </c>
      <c r="D20" s="26"/>
      <c r="E20" s="31"/>
      <c r="F20" s="32">
        <f t="shared" si="1"/>
        <v>0</v>
      </c>
      <c r="G20" s="26"/>
      <c r="H20" s="26">
        <v>1</v>
      </c>
      <c r="I20" s="50">
        <v>6000</v>
      </c>
      <c r="J20" s="50">
        <v>0</v>
      </c>
    </row>
    <row r="21" spans="1:10" x14ac:dyDescent="0.25">
      <c r="A21" s="8"/>
      <c r="B21" s="27">
        <v>4</v>
      </c>
      <c r="C21" s="30" t="s">
        <v>33</v>
      </c>
      <c r="D21" s="26">
        <v>11</v>
      </c>
      <c r="E21" s="31">
        <v>45</v>
      </c>
      <c r="F21" s="32">
        <f t="shared" si="1"/>
        <v>3.4375</v>
      </c>
      <c r="G21" s="26">
        <v>550</v>
      </c>
      <c r="H21" s="26">
        <v>1</v>
      </c>
      <c r="I21" s="50">
        <f t="shared" si="2"/>
        <v>1890.625</v>
      </c>
      <c r="J21" s="50">
        <v>0</v>
      </c>
    </row>
    <row r="22" spans="1:10" x14ac:dyDescent="0.25">
      <c r="A22" s="8"/>
      <c r="B22" s="27">
        <v>5</v>
      </c>
      <c r="C22" s="30" t="s">
        <v>28</v>
      </c>
      <c r="D22" s="26">
        <v>20</v>
      </c>
      <c r="E22" s="31">
        <v>18</v>
      </c>
      <c r="F22" s="32">
        <f t="shared" si="1"/>
        <v>2.5</v>
      </c>
      <c r="G22" s="26">
        <v>1350</v>
      </c>
      <c r="H22" s="26">
        <v>1</v>
      </c>
      <c r="I22" s="50">
        <f t="shared" si="2"/>
        <v>3375</v>
      </c>
      <c r="J22" s="50">
        <f>I22</f>
        <v>3375</v>
      </c>
    </row>
    <row r="23" spans="1:10" x14ac:dyDescent="0.25">
      <c r="A23" s="8"/>
      <c r="B23" s="27">
        <v>6</v>
      </c>
      <c r="C23" s="30" t="s">
        <v>29</v>
      </c>
      <c r="D23" s="26">
        <v>21</v>
      </c>
      <c r="E23" s="31">
        <v>23</v>
      </c>
      <c r="F23" s="32">
        <f t="shared" si="1"/>
        <v>3.3541666666666665</v>
      </c>
      <c r="G23" s="26">
        <v>1350</v>
      </c>
      <c r="H23" s="26">
        <v>1</v>
      </c>
      <c r="I23" s="50">
        <f t="shared" si="2"/>
        <v>4528.125</v>
      </c>
      <c r="J23" s="50">
        <f>I23</f>
        <v>4528.125</v>
      </c>
    </row>
    <row r="24" spans="1:10" x14ac:dyDescent="0.25">
      <c r="A24" s="8"/>
      <c r="B24" s="27">
        <v>7</v>
      </c>
      <c r="C24" s="30" t="s">
        <v>35</v>
      </c>
      <c r="D24" s="26"/>
      <c r="E24" s="31"/>
      <c r="F24" s="32">
        <v>18</v>
      </c>
      <c r="G24" s="26">
        <v>3400</v>
      </c>
      <c r="H24" s="26">
        <v>1</v>
      </c>
      <c r="I24" s="50">
        <f t="shared" si="2"/>
        <v>61200</v>
      </c>
      <c r="J24" s="50">
        <v>0</v>
      </c>
    </row>
    <row r="25" spans="1:10" x14ac:dyDescent="0.25">
      <c r="A25" s="8"/>
      <c r="B25" s="27">
        <v>8</v>
      </c>
      <c r="C25" s="30" t="s">
        <v>36</v>
      </c>
      <c r="D25" s="26"/>
      <c r="E25" s="31"/>
      <c r="F25" s="32"/>
      <c r="G25" s="26"/>
      <c r="H25" s="26">
        <v>1</v>
      </c>
      <c r="I25" s="50">
        <v>12000</v>
      </c>
      <c r="J25" s="50">
        <v>0</v>
      </c>
    </row>
    <row r="26" spans="1:10" x14ac:dyDescent="0.25">
      <c r="A26" s="8" t="s">
        <v>101</v>
      </c>
      <c r="B26" s="27">
        <v>9</v>
      </c>
      <c r="C26" s="30" t="s">
        <v>37</v>
      </c>
      <c r="D26" s="26">
        <v>26</v>
      </c>
      <c r="E26" s="31">
        <v>118</v>
      </c>
      <c r="F26" s="32">
        <f>E26*D26/144</f>
        <v>21.305555555555557</v>
      </c>
      <c r="G26" s="26">
        <v>550</v>
      </c>
      <c r="H26" s="26">
        <v>1</v>
      </c>
      <c r="I26" s="50">
        <f t="shared" si="2"/>
        <v>11718.055555555557</v>
      </c>
      <c r="J26" s="50">
        <f>I26</f>
        <v>11718.055555555557</v>
      </c>
    </row>
    <row r="27" spans="1:10" x14ac:dyDescent="0.25">
      <c r="A27" s="8"/>
      <c r="B27" s="27">
        <v>10</v>
      </c>
      <c r="C27" s="30" t="s">
        <v>90</v>
      </c>
      <c r="D27" s="26">
        <v>71</v>
      </c>
      <c r="E27" s="31">
        <v>94</v>
      </c>
      <c r="F27" s="32">
        <f>E27*D27/144</f>
        <v>46.347222222222221</v>
      </c>
      <c r="G27" s="26">
        <v>750</v>
      </c>
      <c r="H27" s="26">
        <v>1</v>
      </c>
      <c r="I27" s="50">
        <f>H27*G27*F27</f>
        <v>34760.416666666664</v>
      </c>
      <c r="J27" s="50">
        <f>I27</f>
        <v>34760.416666666664</v>
      </c>
    </row>
    <row r="28" spans="1:10" x14ac:dyDescent="0.25">
      <c r="A28" s="8" t="s">
        <v>101</v>
      </c>
      <c r="B28" s="27"/>
      <c r="C28" s="30" t="s">
        <v>100</v>
      </c>
      <c r="D28" s="26">
        <v>23</v>
      </c>
      <c r="E28" s="31">
        <v>94</v>
      </c>
      <c r="F28" s="32">
        <f>E28*D28/144</f>
        <v>15.013888888888889</v>
      </c>
      <c r="G28" s="26">
        <v>550</v>
      </c>
      <c r="H28" s="26">
        <v>1</v>
      </c>
      <c r="I28" s="50">
        <f>H28*G28*F28</f>
        <v>8257.6388888888887</v>
      </c>
      <c r="J28" s="50">
        <f>I28</f>
        <v>8257.6388888888887</v>
      </c>
    </row>
    <row r="29" spans="1:10" x14ac:dyDescent="0.25">
      <c r="A29" s="8"/>
      <c r="B29" s="27"/>
      <c r="C29" s="30"/>
      <c r="D29" s="26"/>
      <c r="E29" s="31"/>
      <c r="F29" s="32"/>
      <c r="G29" s="26"/>
      <c r="H29" s="26"/>
      <c r="I29" s="50"/>
      <c r="J29" s="50"/>
    </row>
    <row r="30" spans="1:10" x14ac:dyDescent="0.25">
      <c r="A30" s="8"/>
      <c r="B30" s="42" t="s">
        <v>19</v>
      </c>
      <c r="C30" s="41" t="s">
        <v>22</v>
      </c>
      <c r="D30" s="26"/>
      <c r="E30" s="31"/>
      <c r="F30" s="32"/>
      <c r="G30" s="26"/>
      <c r="H30" s="26"/>
      <c r="I30" s="50"/>
      <c r="J30" s="50"/>
    </row>
    <row r="31" spans="1:10" x14ac:dyDescent="0.25">
      <c r="A31" s="8"/>
      <c r="B31" s="27">
        <v>1</v>
      </c>
      <c r="C31" s="44" t="s">
        <v>38</v>
      </c>
      <c r="D31" s="26">
        <v>146</v>
      </c>
      <c r="E31" s="31">
        <v>29</v>
      </c>
      <c r="F31" s="32">
        <f t="shared" si="1"/>
        <v>29.402777777777779</v>
      </c>
      <c r="G31" s="26">
        <v>2700</v>
      </c>
      <c r="H31" s="26">
        <v>1</v>
      </c>
      <c r="I31" s="50">
        <f t="shared" si="2"/>
        <v>79387.5</v>
      </c>
      <c r="J31" s="50">
        <f t="shared" ref="J31:J36" si="3">I31</f>
        <v>79387.5</v>
      </c>
    </row>
    <row r="32" spans="1:10" x14ac:dyDescent="0.25">
      <c r="A32" s="8"/>
      <c r="B32" s="27">
        <v>2</v>
      </c>
      <c r="C32" s="44" t="s">
        <v>39</v>
      </c>
      <c r="D32" s="26">
        <v>116</v>
      </c>
      <c r="E32" s="31">
        <v>21.5</v>
      </c>
      <c r="F32" s="32">
        <f t="shared" si="1"/>
        <v>17.319444444444443</v>
      </c>
      <c r="G32" s="26">
        <v>1350</v>
      </c>
      <c r="H32" s="26">
        <v>1</v>
      </c>
      <c r="I32" s="50">
        <f t="shared" si="2"/>
        <v>23381.249999999996</v>
      </c>
      <c r="J32" s="50">
        <f t="shared" si="3"/>
        <v>23381.249999999996</v>
      </c>
    </row>
    <row r="33" spans="1:10" x14ac:dyDescent="0.25">
      <c r="A33" s="8"/>
      <c r="B33" s="27">
        <v>3</v>
      </c>
      <c r="C33" s="44" t="s">
        <v>102</v>
      </c>
      <c r="D33" s="26">
        <v>139</v>
      </c>
      <c r="E33" s="31">
        <v>28</v>
      </c>
      <c r="F33" s="32">
        <f t="shared" si="1"/>
        <v>27.027777777777779</v>
      </c>
      <c r="G33" s="26">
        <v>680</v>
      </c>
      <c r="H33" s="26">
        <v>1</v>
      </c>
      <c r="I33" s="50">
        <f t="shared" si="2"/>
        <v>18378.888888888891</v>
      </c>
      <c r="J33" s="50">
        <f t="shared" si="3"/>
        <v>18378.888888888891</v>
      </c>
    </row>
    <row r="34" spans="1:10" x14ac:dyDescent="0.25">
      <c r="A34" s="8" t="s">
        <v>101</v>
      </c>
      <c r="B34" s="27">
        <v>4</v>
      </c>
      <c r="C34" s="44" t="s">
        <v>104</v>
      </c>
      <c r="D34" s="26">
        <v>67</v>
      </c>
      <c r="E34" s="31">
        <v>18</v>
      </c>
      <c r="F34" s="32">
        <f t="shared" si="1"/>
        <v>8.375</v>
      </c>
      <c r="G34" s="26">
        <v>380</v>
      </c>
      <c r="H34" s="26">
        <v>1</v>
      </c>
      <c r="I34" s="50">
        <f t="shared" si="2"/>
        <v>3182.5</v>
      </c>
      <c r="J34" s="50">
        <f t="shared" si="3"/>
        <v>3182.5</v>
      </c>
    </row>
    <row r="35" spans="1:10" x14ac:dyDescent="0.25">
      <c r="A35" s="8" t="s">
        <v>101</v>
      </c>
      <c r="B35" s="27">
        <v>5</v>
      </c>
      <c r="C35" s="44" t="s">
        <v>41</v>
      </c>
      <c r="D35" s="26">
        <v>91</v>
      </c>
      <c r="E35" s="31">
        <v>112</v>
      </c>
      <c r="F35" s="32">
        <f t="shared" si="1"/>
        <v>70.777777777777771</v>
      </c>
      <c r="G35" s="26">
        <v>680</v>
      </c>
      <c r="H35" s="26">
        <v>1</v>
      </c>
      <c r="I35" s="50">
        <f t="shared" si="2"/>
        <v>48128.888888888883</v>
      </c>
      <c r="J35" s="50">
        <f t="shared" si="3"/>
        <v>48128.888888888883</v>
      </c>
    </row>
    <row r="36" spans="1:10" x14ac:dyDescent="0.25">
      <c r="A36" s="8"/>
      <c r="B36" s="27">
        <v>6</v>
      </c>
      <c r="C36" s="44" t="s">
        <v>105</v>
      </c>
      <c r="D36" s="26">
        <v>69</v>
      </c>
      <c r="E36" s="31">
        <v>18</v>
      </c>
      <c r="F36" s="32">
        <f t="shared" si="1"/>
        <v>8.625</v>
      </c>
      <c r="G36" s="26">
        <v>380</v>
      </c>
      <c r="H36" s="26">
        <v>1</v>
      </c>
      <c r="I36" s="50">
        <f t="shared" si="2"/>
        <v>3277.5</v>
      </c>
      <c r="J36" s="50">
        <f t="shared" si="3"/>
        <v>3277.5</v>
      </c>
    </row>
    <row r="37" spans="1:10" x14ac:dyDescent="0.25">
      <c r="A37" s="8"/>
      <c r="B37" s="27">
        <v>7</v>
      </c>
      <c r="C37" s="44" t="s">
        <v>42</v>
      </c>
      <c r="D37" s="26">
        <v>54</v>
      </c>
      <c r="E37" s="31">
        <v>30</v>
      </c>
      <c r="F37" s="32">
        <f t="shared" si="1"/>
        <v>11.25</v>
      </c>
      <c r="G37" s="26"/>
      <c r="H37" s="26">
        <v>1</v>
      </c>
      <c r="I37" s="50">
        <v>9000</v>
      </c>
      <c r="J37" s="50">
        <v>0</v>
      </c>
    </row>
    <row r="38" spans="1:10" x14ac:dyDescent="0.25">
      <c r="A38" s="8"/>
      <c r="B38" s="27">
        <v>8</v>
      </c>
      <c r="C38" s="44" t="s">
        <v>62</v>
      </c>
      <c r="D38" s="26"/>
      <c r="E38" s="31"/>
      <c r="F38" s="32">
        <f t="shared" si="1"/>
        <v>0</v>
      </c>
      <c r="G38" s="26">
        <v>4200</v>
      </c>
      <c r="H38" s="26">
        <v>4</v>
      </c>
      <c r="I38" s="50">
        <f>H38*G38</f>
        <v>16800</v>
      </c>
      <c r="J38" s="50">
        <v>0</v>
      </c>
    </row>
    <row r="39" spans="1:10" x14ac:dyDescent="0.25">
      <c r="A39" s="8"/>
      <c r="B39" s="27">
        <v>9</v>
      </c>
      <c r="C39" s="44" t="s">
        <v>108</v>
      </c>
      <c r="D39" s="26">
        <v>6</v>
      </c>
      <c r="E39" s="31">
        <v>34</v>
      </c>
      <c r="F39" s="32">
        <f>E39*D39/144</f>
        <v>1.4166666666666667</v>
      </c>
      <c r="G39" s="26">
        <v>1350</v>
      </c>
      <c r="H39" s="26">
        <v>2</v>
      </c>
      <c r="I39" s="50">
        <f>H39*G39</f>
        <v>2700</v>
      </c>
      <c r="J39" s="50">
        <f>I39</f>
        <v>2700</v>
      </c>
    </row>
    <row r="40" spans="1:10" x14ac:dyDescent="0.25">
      <c r="A40" s="8"/>
      <c r="B40" s="27"/>
      <c r="C40" s="44"/>
      <c r="D40" s="26"/>
      <c r="E40" s="31"/>
      <c r="F40" s="32"/>
      <c r="G40" s="26"/>
      <c r="H40" s="26"/>
      <c r="I40" s="50"/>
      <c r="J40" s="50"/>
    </row>
    <row r="41" spans="1:10" x14ac:dyDescent="0.25">
      <c r="A41" s="8"/>
      <c r="B41" s="42" t="s">
        <v>20</v>
      </c>
      <c r="C41" s="41" t="s">
        <v>23</v>
      </c>
      <c r="D41" s="26"/>
      <c r="E41" s="31"/>
      <c r="F41" s="32"/>
      <c r="G41" s="26"/>
      <c r="H41" s="26"/>
      <c r="I41" s="50"/>
      <c r="J41" s="50"/>
    </row>
    <row r="42" spans="1:10" x14ac:dyDescent="0.25">
      <c r="A42" s="8"/>
      <c r="B42" s="27">
        <v>1</v>
      </c>
      <c r="C42" s="44" t="s">
        <v>43</v>
      </c>
      <c r="D42" s="26">
        <v>26</v>
      </c>
      <c r="E42" s="31">
        <v>113</v>
      </c>
      <c r="F42" s="32">
        <f t="shared" si="1"/>
        <v>20.402777777777779</v>
      </c>
      <c r="G42" s="26">
        <v>550</v>
      </c>
      <c r="H42" s="26">
        <v>1</v>
      </c>
      <c r="I42" s="50">
        <f t="shared" si="2"/>
        <v>11221.527777777777</v>
      </c>
      <c r="J42" s="50">
        <f>I42</f>
        <v>11221.527777777777</v>
      </c>
    </row>
    <row r="43" spans="1:10" x14ac:dyDescent="0.25">
      <c r="A43" s="8"/>
      <c r="B43" s="27">
        <v>2</v>
      </c>
      <c r="C43" s="44" t="s">
        <v>44</v>
      </c>
      <c r="D43" s="26">
        <v>36</v>
      </c>
      <c r="E43" s="31">
        <v>72</v>
      </c>
      <c r="F43" s="32">
        <f t="shared" si="1"/>
        <v>18</v>
      </c>
      <c r="G43" s="26">
        <v>1350</v>
      </c>
      <c r="H43" s="26">
        <v>1</v>
      </c>
      <c r="I43" s="50">
        <f t="shared" si="2"/>
        <v>24300</v>
      </c>
      <c r="J43" s="50">
        <v>0</v>
      </c>
    </row>
    <row r="44" spans="1:10" x14ac:dyDescent="0.25">
      <c r="A44" s="8" t="s">
        <v>101</v>
      </c>
      <c r="B44" s="27"/>
      <c r="C44" s="44" t="s">
        <v>106</v>
      </c>
      <c r="D44" s="26">
        <v>86</v>
      </c>
      <c r="E44" s="31">
        <v>32</v>
      </c>
      <c r="F44" s="32">
        <f t="shared" si="1"/>
        <v>19.111111111111111</v>
      </c>
      <c r="G44" s="26">
        <v>1350</v>
      </c>
      <c r="H44" s="26">
        <v>1</v>
      </c>
      <c r="I44" s="50">
        <f t="shared" si="2"/>
        <v>25800</v>
      </c>
      <c r="J44" s="50">
        <f>I44</f>
        <v>25800</v>
      </c>
    </row>
    <row r="45" spans="1:10" x14ac:dyDescent="0.25">
      <c r="A45" s="8"/>
      <c r="B45" s="27"/>
      <c r="C45" s="30"/>
      <c r="D45" s="26"/>
      <c r="E45" s="31"/>
      <c r="F45" s="32"/>
      <c r="G45" s="26"/>
      <c r="H45" s="26"/>
      <c r="I45" s="50"/>
      <c r="J45" s="50"/>
    </row>
    <row r="46" spans="1:10" x14ac:dyDescent="0.25">
      <c r="A46" s="8"/>
      <c r="B46" s="42" t="s">
        <v>21</v>
      </c>
      <c r="C46" s="41" t="s">
        <v>25</v>
      </c>
      <c r="D46" s="26"/>
      <c r="E46" s="31"/>
      <c r="F46" s="32"/>
      <c r="G46" s="26"/>
      <c r="H46" s="26"/>
      <c r="I46" s="50"/>
      <c r="J46" s="50"/>
    </row>
    <row r="47" spans="1:10" x14ac:dyDescent="0.25">
      <c r="A47" s="8"/>
      <c r="B47" s="27">
        <v>1</v>
      </c>
      <c r="C47" s="30" t="s">
        <v>45</v>
      </c>
      <c r="D47" s="26">
        <v>85</v>
      </c>
      <c r="E47" s="31">
        <v>84</v>
      </c>
      <c r="F47" s="32">
        <f t="shared" si="1"/>
        <v>49.583333333333336</v>
      </c>
      <c r="G47" s="26">
        <v>1350</v>
      </c>
      <c r="H47" s="26">
        <v>1</v>
      </c>
      <c r="I47" s="50">
        <f t="shared" si="2"/>
        <v>66937.5</v>
      </c>
      <c r="J47" s="50"/>
    </row>
    <row r="48" spans="1:10" x14ac:dyDescent="0.25">
      <c r="A48" s="8" t="s">
        <v>101</v>
      </c>
      <c r="B48" s="27">
        <v>2</v>
      </c>
      <c r="C48" s="30" t="s">
        <v>40</v>
      </c>
      <c r="D48" s="26">
        <v>29</v>
      </c>
      <c r="E48" s="31">
        <v>118</v>
      </c>
      <c r="F48" s="32">
        <f t="shared" si="1"/>
        <v>23.763888888888889</v>
      </c>
      <c r="G48" s="26">
        <v>680</v>
      </c>
      <c r="H48" s="26">
        <v>1</v>
      </c>
      <c r="I48" s="50">
        <f t="shared" si="2"/>
        <v>16159.444444444445</v>
      </c>
      <c r="J48" s="50">
        <f t="shared" ref="J48:J50" si="4">I48</f>
        <v>16159.444444444445</v>
      </c>
    </row>
    <row r="49" spans="1:10" x14ac:dyDescent="0.25">
      <c r="A49" s="8" t="s">
        <v>101</v>
      </c>
      <c r="B49" s="27"/>
      <c r="C49" s="30" t="s">
        <v>107</v>
      </c>
      <c r="D49" s="26">
        <v>24</v>
      </c>
      <c r="E49" s="31">
        <v>85</v>
      </c>
      <c r="F49" s="32">
        <f t="shared" si="1"/>
        <v>14.166666666666666</v>
      </c>
      <c r="G49" s="26">
        <v>380</v>
      </c>
      <c r="H49" s="26">
        <v>1</v>
      </c>
      <c r="I49" s="50">
        <f t="shared" si="2"/>
        <v>5383.333333333333</v>
      </c>
      <c r="J49" s="50">
        <f t="shared" si="4"/>
        <v>5383.333333333333</v>
      </c>
    </row>
    <row r="50" spans="1:10" x14ac:dyDescent="0.25">
      <c r="A50" s="8" t="s">
        <v>101</v>
      </c>
      <c r="B50" s="27"/>
      <c r="C50" s="30" t="s">
        <v>107</v>
      </c>
      <c r="D50" s="26">
        <v>13</v>
      </c>
      <c r="E50" s="31">
        <v>33</v>
      </c>
      <c r="F50" s="32">
        <f t="shared" si="1"/>
        <v>2.9791666666666665</v>
      </c>
      <c r="G50" s="26">
        <v>380</v>
      </c>
      <c r="H50" s="26">
        <v>1</v>
      </c>
      <c r="I50" s="50">
        <f t="shared" si="2"/>
        <v>1132.0833333333333</v>
      </c>
      <c r="J50" s="50">
        <f t="shared" si="4"/>
        <v>1132.0833333333333</v>
      </c>
    </row>
    <row r="51" spans="1:10" x14ac:dyDescent="0.25">
      <c r="A51" s="8"/>
      <c r="B51" s="27">
        <v>3</v>
      </c>
      <c r="C51" s="30" t="s">
        <v>46</v>
      </c>
      <c r="D51" s="26"/>
      <c r="E51" s="31"/>
      <c r="F51" s="32">
        <f t="shared" si="1"/>
        <v>0</v>
      </c>
      <c r="G51" s="26"/>
      <c r="H51" s="26">
        <v>1</v>
      </c>
      <c r="I51" s="50">
        <v>26000</v>
      </c>
      <c r="J51" s="50"/>
    </row>
    <row r="52" spans="1:10" x14ac:dyDescent="0.25">
      <c r="A52" s="8"/>
      <c r="B52" s="27">
        <v>4</v>
      </c>
      <c r="C52" s="30" t="s">
        <v>47</v>
      </c>
      <c r="D52" s="26">
        <v>92</v>
      </c>
      <c r="E52" s="31">
        <v>42</v>
      </c>
      <c r="F52" s="32">
        <f t="shared" si="1"/>
        <v>26.833333333333332</v>
      </c>
      <c r="G52" s="26">
        <v>550</v>
      </c>
      <c r="H52" s="26">
        <v>1</v>
      </c>
      <c r="I52" s="50">
        <f t="shared" si="2"/>
        <v>14758.333333333332</v>
      </c>
      <c r="J52" s="50"/>
    </row>
    <row r="53" spans="1:10" x14ac:dyDescent="0.25">
      <c r="A53" s="8"/>
      <c r="B53" s="27">
        <v>5</v>
      </c>
      <c r="C53" s="30" t="s">
        <v>48</v>
      </c>
      <c r="D53" s="26">
        <v>16</v>
      </c>
      <c r="E53" s="31">
        <v>48</v>
      </c>
      <c r="F53" s="32">
        <f t="shared" si="1"/>
        <v>5.333333333333333</v>
      </c>
      <c r="G53" s="26"/>
      <c r="H53" s="26">
        <v>1</v>
      </c>
      <c r="I53" s="50">
        <v>6000</v>
      </c>
      <c r="J53" s="50">
        <v>0</v>
      </c>
    </row>
    <row r="54" spans="1:10" x14ac:dyDescent="0.25">
      <c r="A54" s="8" t="s">
        <v>101</v>
      </c>
      <c r="B54" s="27">
        <v>6</v>
      </c>
      <c r="C54" s="30" t="s">
        <v>43</v>
      </c>
      <c r="D54" s="26">
        <v>30</v>
      </c>
      <c r="E54" s="31">
        <v>136</v>
      </c>
      <c r="F54" s="32">
        <f t="shared" si="1"/>
        <v>28.333333333333332</v>
      </c>
      <c r="G54" s="26">
        <v>550</v>
      </c>
      <c r="H54" s="26">
        <v>1</v>
      </c>
      <c r="I54" s="50">
        <f t="shared" si="2"/>
        <v>15583.333333333332</v>
      </c>
      <c r="J54" s="50">
        <f>I54</f>
        <v>15583.333333333332</v>
      </c>
    </row>
    <row r="55" spans="1:10" x14ac:dyDescent="0.25">
      <c r="A55" s="8"/>
      <c r="B55" s="27">
        <v>7</v>
      </c>
      <c r="C55" s="30" t="s">
        <v>49</v>
      </c>
      <c r="D55" s="26">
        <v>22</v>
      </c>
      <c r="E55" s="31">
        <v>20</v>
      </c>
      <c r="F55" s="32">
        <f t="shared" si="1"/>
        <v>3.0555555555555554</v>
      </c>
      <c r="G55" s="26">
        <v>1350</v>
      </c>
      <c r="H55" s="26">
        <v>1</v>
      </c>
      <c r="I55" s="50">
        <f t="shared" si="2"/>
        <v>4125</v>
      </c>
      <c r="J55" s="50">
        <f>I55</f>
        <v>4125</v>
      </c>
    </row>
    <row r="56" spans="1:10" x14ac:dyDescent="0.25">
      <c r="A56" s="8"/>
      <c r="B56" s="27">
        <v>8</v>
      </c>
      <c r="C56" s="30" t="s">
        <v>50</v>
      </c>
      <c r="D56" s="26">
        <v>21</v>
      </c>
      <c r="E56" s="31">
        <v>23</v>
      </c>
      <c r="F56" s="32">
        <f t="shared" si="1"/>
        <v>3.3541666666666665</v>
      </c>
      <c r="G56" s="26">
        <v>1350</v>
      </c>
      <c r="H56" s="26">
        <v>1</v>
      </c>
      <c r="I56" s="50">
        <f t="shared" si="2"/>
        <v>4528.125</v>
      </c>
      <c r="J56" s="50">
        <f>I56</f>
        <v>4528.125</v>
      </c>
    </row>
    <row r="57" spans="1:10" x14ac:dyDescent="0.25">
      <c r="A57" s="8"/>
      <c r="B57" s="27"/>
      <c r="C57" s="30"/>
      <c r="D57" s="26"/>
      <c r="E57" s="31"/>
      <c r="F57" s="32"/>
      <c r="G57" s="26"/>
      <c r="H57" s="26"/>
      <c r="I57" s="50"/>
      <c r="J57" s="50"/>
    </row>
    <row r="58" spans="1:10" x14ac:dyDescent="0.25">
      <c r="A58" s="8"/>
      <c r="B58" s="42" t="s">
        <v>24</v>
      </c>
      <c r="C58" s="41" t="s">
        <v>25</v>
      </c>
      <c r="D58" s="26"/>
      <c r="E58" s="31"/>
      <c r="F58" s="32"/>
      <c r="G58" s="26"/>
      <c r="H58" s="26"/>
      <c r="I58" s="50"/>
      <c r="J58" s="50"/>
    </row>
    <row r="59" spans="1:10" x14ac:dyDescent="0.25">
      <c r="A59" s="8"/>
      <c r="B59" s="27">
        <v>1</v>
      </c>
      <c r="C59" s="30" t="s">
        <v>45</v>
      </c>
      <c r="D59" s="26">
        <v>88</v>
      </c>
      <c r="E59" s="31">
        <v>78</v>
      </c>
      <c r="F59" s="32">
        <f t="shared" si="1"/>
        <v>47.666666666666664</v>
      </c>
      <c r="G59" s="26">
        <v>1350</v>
      </c>
      <c r="H59" s="26">
        <v>1</v>
      </c>
      <c r="I59" s="50">
        <f t="shared" si="2"/>
        <v>64350</v>
      </c>
      <c r="J59" s="50">
        <f>I59</f>
        <v>64350</v>
      </c>
    </row>
    <row r="60" spans="1:10" x14ac:dyDescent="0.25">
      <c r="A60" s="8"/>
      <c r="B60" s="27">
        <v>2</v>
      </c>
      <c r="C60" s="30" t="s">
        <v>51</v>
      </c>
      <c r="D60" s="26">
        <v>25</v>
      </c>
      <c r="E60" s="31">
        <v>118</v>
      </c>
      <c r="F60" s="32">
        <f t="shared" si="1"/>
        <v>20.486111111111111</v>
      </c>
      <c r="G60" s="26">
        <v>680</v>
      </c>
      <c r="H60" s="26">
        <v>1</v>
      </c>
      <c r="I60" s="50">
        <f t="shared" si="2"/>
        <v>13930.555555555555</v>
      </c>
      <c r="J60" s="50">
        <f t="shared" ref="J60:J61" si="5">I60</f>
        <v>13930.555555555555</v>
      </c>
    </row>
    <row r="61" spans="1:10" x14ac:dyDescent="0.25">
      <c r="A61" s="8"/>
      <c r="B61" s="27">
        <v>3</v>
      </c>
      <c r="C61" s="30" t="s">
        <v>103</v>
      </c>
      <c r="D61" s="26">
        <v>38</v>
      </c>
      <c r="E61" s="31">
        <v>40</v>
      </c>
      <c r="F61" s="32">
        <f t="shared" si="1"/>
        <v>10.555555555555555</v>
      </c>
      <c r="G61" s="26">
        <v>380</v>
      </c>
      <c r="H61" s="26">
        <v>1</v>
      </c>
      <c r="I61" s="50">
        <f t="shared" si="2"/>
        <v>4011.1111111111109</v>
      </c>
      <c r="J61" s="50">
        <f t="shared" si="5"/>
        <v>4011.1111111111109</v>
      </c>
    </row>
    <row r="62" spans="1:10" x14ac:dyDescent="0.25">
      <c r="A62" s="8"/>
      <c r="B62" s="27">
        <v>4</v>
      </c>
      <c r="C62" s="30" t="s">
        <v>68</v>
      </c>
      <c r="D62" s="26">
        <v>33</v>
      </c>
      <c r="E62" s="31">
        <v>84</v>
      </c>
      <c r="F62" s="32">
        <f t="shared" si="1"/>
        <v>19.25</v>
      </c>
      <c r="G62" s="26">
        <v>1350</v>
      </c>
      <c r="H62" s="26">
        <v>1</v>
      </c>
      <c r="I62" s="50">
        <f t="shared" si="2"/>
        <v>25987.5</v>
      </c>
      <c r="J62" s="50">
        <f>J1</f>
        <v>0</v>
      </c>
    </row>
    <row r="63" spans="1:10" x14ac:dyDescent="0.25">
      <c r="A63" s="8" t="s">
        <v>101</v>
      </c>
      <c r="B63" s="27">
        <v>5</v>
      </c>
      <c r="C63" s="30" t="s">
        <v>52</v>
      </c>
      <c r="D63" s="26">
        <v>27</v>
      </c>
      <c r="E63" s="31">
        <v>118</v>
      </c>
      <c r="F63" s="32">
        <f t="shared" si="1"/>
        <v>22.125</v>
      </c>
      <c r="G63" s="26">
        <v>550</v>
      </c>
      <c r="H63" s="26">
        <v>1</v>
      </c>
      <c r="I63" s="50">
        <f t="shared" si="2"/>
        <v>12168.75</v>
      </c>
      <c r="J63" s="50">
        <f>I63</f>
        <v>12168.75</v>
      </c>
    </row>
    <row r="64" spans="1:10" x14ac:dyDescent="0.25">
      <c r="A64" s="8"/>
      <c r="B64" s="27">
        <v>6</v>
      </c>
      <c r="C64" s="46" t="s">
        <v>53</v>
      </c>
      <c r="D64" s="38">
        <v>24</v>
      </c>
      <c r="E64" s="39">
        <v>9</v>
      </c>
      <c r="F64" s="32">
        <f t="shared" si="1"/>
        <v>1.5</v>
      </c>
      <c r="G64" s="38">
        <v>1350</v>
      </c>
      <c r="H64" s="38">
        <v>1</v>
      </c>
      <c r="I64" s="50">
        <f t="shared" si="2"/>
        <v>2025</v>
      </c>
      <c r="J64" s="50">
        <f>J3</f>
        <v>0</v>
      </c>
    </row>
    <row r="65" spans="1:10" x14ac:dyDescent="0.25">
      <c r="A65" s="8"/>
      <c r="B65" s="27">
        <v>7</v>
      </c>
      <c r="C65" s="46" t="s">
        <v>54</v>
      </c>
      <c r="D65" s="38">
        <v>19</v>
      </c>
      <c r="E65" s="39">
        <v>19</v>
      </c>
      <c r="F65" s="32">
        <f t="shared" si="1"/>
        <v>2.5069444444444446</v>
      </c>
      <c r="G65" s="38">
        <v>1350</v>
      </c>
      <c r="H65" s="38">
        <v>1</v>
      </c>
      <c r="I65" s="50">
        <f t="shared" si="2"/>
        <v>3384.3750000000005</v>
      </c>
      <c r="J65" s="50">
        <f>I65</f>
        <v>3384.3750000000005</v>
      </c>
    </row>
    <row r="66" spans="1:10" x14ac:dyDescent="0.25">
      <c r="A66" s="8"/>
      <c r="B66" s="27">
        <v>8</v>
      </c>
      <c r="C66" s="46" t="s">
        <v>50</v>
      </c>
      <c r="D66" s="38">
        <v>21</v>
      </c>
      <c r="E66" s="39">
        <v>23</v>
      </c>
      <c r="F66" s="32">
        <f t="shared" si="1"/>
        <v>3.3541666666666665</v>
      </c>
      <c r="G66" s="38">
        <v>1350</v>
      </c>
      <c r="H66" s="38">
        <v>1</v>
      </c>
      <c r="I66" s="50">
        <f t="shared" si="2"/>
        <v>4528.125</v>
      </c>
      <c r="J66" s="50">
        <f>I66</f>
        <v>4528.125</v>
      </c>
    </row>
    <row r="67" spans="1:10" x14ac:dyDescent="0.25">
      <c r="A67" s="8"/>
      <c r="B67" s="27"/>
      <c r="C67" s="46"/>
      <c r="D67" s="38"/>
      <c r="E67" s="39"/>
      <c r="F67" s="32"/>
      <c r="G67" s="38"/>
      <c r="H67" s="38"/>
      <c r="I67" s="50"/>
      <c r="J67" s="50"/>
    </row>
    <row r="68" spans="1:10" ht="15.75" thickBot="1" x14ac:dyDescent="0.3">
      <c r="A68" s="8"/>
      <c r="B68" s="45">
        <v>8</v>
      </c>
      <c r="C68" s="46" t="s">
        <v>66</v>
      </c>
      <c r="D68" s="38"/>
      <c r="E68" s="39"/>
      <c r="F68" s="47">
        <f t="shared" si="1"/>
        <v>0</v>
      </c>
      <c r="G68" s="38">
        <v>5600</v>
      </c>
      <c r="H68" s="38">
        <v>7</v>
      </c>
      <c r="I68" s="63">
        <f>H68*G68</f>
        <v>39200</v>
      </c>
      <c r="J68" s="50">
        <f t="shared" ref="J68" si="6">I68</f>
        <v>39200</v>
      </c>
    </row>
    <row r="69" spans="1:10" ht="15.75" thickBot="1" x14ac:dyDescent="0.3">
      <c r="A69" s="8"/>
      <c r="B69" s="28"/>
      <c r="C69" s="115" t="s">
        <v>85</v>
      </c>
      <c r="D69" s="116"/>
      <c r="E69" s="116"/>
      <c r="F69" s="116"/>
      <c r="G69" s="116"/>
      <c r="H69" s="117"/>
      <c r="I69" s="29">
        <f>SUM(I11:I68)</f>
        <v>841055.76388888899</v>
      </c>
      <c r="J69" s="29">
        <f>SUM(J11:J68)</f>
        <v>498139.58333333326</v>
      </c>
    </row>
    <row r="70" spans="1:10" x14ac:dyDescent="0.25">
      <c r="A70" s="8"/>
      <c r="B70" s="64"/>
      <c r="C70" s="65"/>
      <c r="D70" s="66"/>
      <c r="E70" s="67"/>
      <c r="F70" s="68"/>
      <c r="G70" s="66"/>
      <c r="H70" s="66"/>
      <c r="I70" s="61"/>
      <c r="J70" s="61"/>
    </row>
    <row r="71" spans="1:10" x14ac:dyDescent="0.25">
      <c r="A71" s="8"/>
      <c r="B71" s="49" t="s">
        <v>55</v>
      </c>
      <c r="C71" s="48" t="s">
        <v>70</v>
      </c>
      <c r="D71" s="38"/>
      <c r="E71" s="39"/>
      <c r="F71" s="47"/>
      <c r="G71" s="38"/>
      <c r="H71" s="38"/>
      <c r="I71" s="40"/>
      <c r="J71" s="40"/>
    </row>
    <row r="72" spans="1:10" x14ac:dyDescent="0.25">
      <c r="A72" s="8"/>
      <c r="B72" s="45">
        <v>1</v>
      </c>
      <c r="C72" s="46" t="s">
        <v>56</v>
      </c>
      <c r="D72" s="38">
        <v>88</v>
      </c>
      <c r="E72" s="39">
        <v>104</v>
      </c>
      <c r="F72" s="32">
        <f t="shared" ref="F72:F76" si="7">E72*D72/144</f>
        <v>63.555555555555557</v>
      </c>
      <c r="G72" s="38">
        <v>160</v>
      </c>
      <c r="H72" s="38"/>
      <c r="I72" s="40">
        <f>G72*F72</f>
        <v>10168.888888888889</v>
      </c>
      <c r="J72" s="40">
        <v>0</v>
      </c>
    </row>
    <row r="73" spans="1:10" x14ac:dyDescent="0.25">
      <c r="A73" s="8"/>
      <c r="B73" s="45">
        <v>2</v>
      </c>
      <c r="C73" s="46" t="s">
        <v>57</v>
      </c>
      <c r="D73" s="38">
        <v>125</v>
      </c>
      <c r="E73" s="39">
        <v>104</v>
      </c>
      <c r="F73" s="32">
        <f t="shared" si="7"/>
        <v>90.277777777777771</v>
      </c>
      <c r="G73" s="38">
        <v>160</v>
      </c>
      <c r="H73" s="38"/>
      <c r="I73" s="40">
        <f t="shared" ref="I73:I76" si="8">G73*F73</f>
        <v>14444.444444444443</v>
      </c>
      <c r="J73" s="40">
        <v>0</v>
      </c>
    </row>
    <row r="74" spans="1:10" x14ac:dyDescent="0.25">
      <c r="A74" s="8"/>
      <c r="B74" s="45">
        <v>3</v>
      </c>
      <c r="C74" s="46" t="s">
        <v>58</v>
      </c>
      <c r="D74" s="38">
        <v>125</v>
      </c>
      <c r="E74" s="39">
        <v>104</v>
      </c>
      <c r="F74" s="32">
        <f t="shared" si="7"/>
        <v>90.277777777777771</v>
      </c>
      <c r="G74" s="38">
        <v>160</v>
      </c>
      <c r="H74" s="38"/>
      <c r="I74" s="40">
        <f t="shared" si="8"/>
        <v>14444.444444444443</v>
      </c>
      <c r="J74" s="40">
        <v>0</v>
      </c>
    </row>
    <row r="75" spans="1:10" x14ac:dyDescent="0.25">
      <c r="A75" s="8"/>
      <c r="B75" s="45">
        <v>4</v>
      </c>
      <c r="C75" s="46" t="s">
        <v>59</v>
      </c>
      <c r="D75" s="38">
        <v>111</v>
      </c>
      <c r="E75" s="39">
        <v>104</v>
      </c>
      <c r="F75" s="32">
        <f t="shared" si="7"/>
        <v>80.166666666666671</v>
      </c>
      <c r="G75" s="38">
        <v>160</v>
      </c>
      <c r="H75" s="38"/>
      <c r="I75" s="40">
        <f t="shared" si="8"/>
        <v>12826.666666666668</v>
      </c>
      <c r="J75" s="40">
        <v>0</v>
      </c>
    </row>
    <row r="76" spans="1:10" ht="15.75" thickBot="1" x14ac:dyDescent="0.3">
      <c r="A76" s="8"/>
      <c r="B76" s="45">
        <v>5</v>
      </c>
      <c r="C76" s="46" t="s">
        <v>60</v>
      </c>
      <c r="D76" s="38">
        <v>112</v>
      </c>
      <c r="E76" s="39">
        <v>57</v>
      </c>
      <c r="F76" s="47">
        <f t="shared" si="7"/>
        <v>44.333333333333336</v>
      </c>
      <c r="G76" s="38">
        <v>160</v>
      </c>
      <c r="H76" s="38"/>
      <c r="I76" s="40">
        <f t="shared" si="8"/>
        <v>7093.3333333333339</v>
      </c>
      <c r="J76" s="40">
        <v>0</v>
      </c>
    </row>
    <row r="77" spans="1:10" ht="15.75" thickBot="1" x14ac:dyDescent="0.3">
      <c r="A77" s="8"/>
      <c r="B77" s="28"/>
      <c r="C77" s="115" t="s">
        <v>84</v>
      </c>
      <c r="D77" s="116"/>
      <c r="E77" s="116"/>
      <c r="F77" s="116"/>
      <c r="G77" s="116"/>
      <c r="H77" s="117"/>
      <c r="I77" s="29">
        <f>SUM(I72:I76)</f>
        <v>58977.777777777774</v>
      </c>
      <c r="J77" s="29">
        <f>SUM(J72:J76)</f>
        <v>0</v>
      </c>
    </row>
    <row r="78" spans="1:10" x14ac:dyDescent="0.25">
      <c r="A78" s="8"/>
      <c r="B78" s="69"/>
      <c r="C78" s="70"/>
      <c r="D78" s="71"/>
      <c r="E78" s="71"/>
      <c r="F78" s="71"/>
      <c r="G78" s="71"/>
      <c r="H78" s="72"/>
      <c r="I78" s="73"/>
      <c r="J78" s="73"/>
    </row>
    <row r="79" spans="1:10" x14ac:dyDescent="0.25">
      <c r="A79" s="8"/>
      <c r="B79" s="51" t="s">
        <v>61</v>
      </c>
      <c r="C79" s="52" t="s">
        <v>71</v>
      </c>
      <c r="D79" s="53"/>
      <c r="E79" s="53"/>
      <c r="F79" s="53"/>
      <c r="G79" s="53"/>
      <c r="H79" s="53"/>
      <c r="I79" s="58"/>
      <c r="J79" s="58"/>
    </row>
    <row r="80" spans="1:10" x14ac:dyDescent="0.25">
      <c r="A80" s="8"/>
      <c r="B80" s="54">
        <v>1</v>
      </c>
      <c r="C80" s="53" t="s">
        <v>86</v>
      </c>
      <c r="D80" s="53"/>
      <c r="E80" s="53"/>
      <c r="F80" s="53"/>
      <c r="G80" s="53">
        <v>590</v>
      </c>
      <c r="H80" s="53">
        <v>85</v>
      </c>
      <c r="I80" s="58">
        <f>G80*H80</f>
        <v>50150</v>
      </c>
      <c r="J80" s="58">
        <v>0</v>
      </c>
    </row>
    <row r="81" spans="1:10" x14ac:dyDescent="0.25">
      <c r="A81" s="8"/>
      <c r="B81" s="54">
        <v>2</v>
      </c>
      <c r="C81" s="53" t="s">
        <v>87</v>
      </c>
      <c r="D81" s="53"/>
      <c r="E81" s="53"/>
      <c r="F81" s="53"/>
      <c r="G81" s="53">
        <v>2600</v>
      </c>
      <c r="H81" s="53">
        <v>5</v>
      </c>
      <c r="I81" s="58">
        <f>G81*H81</f>
        <v>13000</v>
      </c>
      <c r="J81" s="58">
        <v>0</v>
      </c>
    </row>
    <row r="82" spans="1:10" x14ac:dyDescent="0.25">
      <c r="A82" s="8"/>
      <c r="B82" s="54">
        <v>3</v>
      </c>
      <c r="C82" s="53" t="s">
        <v>73</v>
      </c>
      <c r="D82" s="53"/>
      <c r="E82" s="53"/>
      <c r="F82" s="53">
        <v>250</v>
      </c>
      <c r="G82" s="53">
        <v>42</v>
      </c>
      <c r="H82" s="53"/>
      <c r="I82" s="58">
        <f>F82*G82</f>
        <v>10500</v>
      </c>
      <c r="J82" s="58">
        <v>0</v>
      </c>
    </row>
    <row r="83" spans="1:10" x14ac:dyDescent="0.25">
      <c r="A83" s="8"/>
      <c r="B83" s="54">
        <v>4</v>
      </c>
      <c r="C83" s="53" t="s">
        <v>74</v>
      </c>
      <c r="D83" s="53"/>
      <c r="E83" s="53"/>
      <c r="F83" s="53">
        <v>270</v>
      </c>
      <c r="G83" s="53">
        <v>36</v>
      </c>
      <c r="H83" s="53"/>
      <c r="I83" s="58">
        <f>F83*G83</f>
        <v>9720</v>
      </c>
      <c r="J83" s="58">
        <v>0</v>
      </c>
    </row>
    <row r="84" spans="1:10" x14ac:dyDescent="0.25">
      <c r="A84" s="8"/>
      <c r="B84" s="54">
        <v>5</v>
      </c>
      <c r="C84" s="53" t="s">
        <v>75</v>
      </c>
      <c r="D84" s="53"/>
      <c r="E84" s="53"/>
      <c r="F84" s="53"/>
      <c r="G84" s="53">
        <v>150</v>
      </c>
      <c r="H84" s="53">
        <v>10</v>
      </c>
      <c r="I84" s="58">
        <f>G84*H84</f>
        <v>1500</v>
      </c>
      <c r="J84" s="58">
        <v>0</v>
      </c>
    </row>
    <row r="85" spans="1:10" x14ac:dyDescent="0.25">
      <c r="A85" s="8"/>
      <c r="B85" s="54">
        <v>6</v>
      </c>
      <c r="C85" s="53" t="s">
        <v>76</v>
      </c>
      <c r="D85" s="53"/>
      <c r="E85" s="53"/>
      <c r="F85" s="53"/>
      <c r="G85" s="53">
        <v>90</v>
      </c>
      <c r="H85" s="53">
        <v>70</v>
      </c>
      <c r="I85" s="58">
        <f t="shared" ref="I85:I88" si="9">G85*H85</f>
        <v>6300</v>
      </c>
      <c r="J85" s="58">
        <v>0</v>
      </c>
    </row>
    <row r="86" spans="1:10" x14ac:dyDescent="0.25">
      <c r="A86" s="8"/>
      <c r="B86" s="54">
        <v>7</v>
      </c>
      <c r="C86" s="53" t="s">
        <v>77</v>
      </c>
      <c r="D86" s="53"/>
      <c r="E86" s="53"/>
      <c r="F86" s="53"/>
      <c r="G86" s="53">
        <v>650</v>
      </c>
      <c r="H86" s="53">
        <v>6</v>
      </c>
      <c r="I86" s="58">
        <f t="shared" si="9"/>
        <v>3900</v>
      </c>
      <c r="J86" s="58">
        <v>0</v>
      </c>
    </row>
    <row r="87" spans="1:10" x14ac:dyDescent="0.25">
      <c r="A87" s="8"/>
      <c r="B87" s="54">
        <v>8</v>
      </c>
      <c r="C87" s="53" t="s">
        <v>78</v>
      </c>
      <c r="D87" s="53"/>
      <c r="E87" s="53"/>
      <c r="F87" s="53"/>
      <c r="G87" s="53">
        <v>575</v>
      </c>
      <c r="H87" s="53">
        <v>30</v>
      </c>
      <c r="I87" s="58">
        <f t="shared" si="9"/>
        <v>17250</v>
      </c>
      <c r="J87" s="58">
        <v>0</v>
      </c>
    </row>
    <row r="88" spans="1:10" x14ac:dyDescent="0.25">
      <c r="A88" s="8"/>
      <c r="B88" s="54">
        <v>9</v>
      </c>
      <c r="C88" s="53" t="s">
        <v>79</v>
      </c>
      <c r="D88" s="53"/>
      <c r="E88" s="53"/>
      <c r="F88" s="53"/>
      <c r="G88" s="53">
        <v>210</v>
      </c>
      <c r="H88" s="53">
        <v>15</v>
      </c>
      <c r="I88" s="58">
        <f t="shared" si="9"/>
        <v>3150</v>
      </c>
      <c r="J88" s="58">
        <v>0</v>
      </c>
    </row>
    <row r="89" spans="1:10" x14ac:dyDescent="0.25">
      <c r="A89" s="8"/>
      <c r="B89" s="54">
        <v>10</v>
      </c>
      <c r="C89" s="53" t="s">
        <v>80</v>
      </c>
      <c r="D89" s="53"/>
      <c r="E89" s="53"/>
      <c r="F89" s="53">
        <v>65</v>
      </c>
      <c r="G89" s="53">
        <v>70</v>
      </c>
      <c r="H89" s="53"/>
      <c r="I89" s="58">
        <f>G89*F89</f>
        <v>4550</v>
      </c>
      <c r="J89" s="58">
        <v>0</v>
      </c>
    </row>
    <row r="90" spans="1:10" x14ac:dyDescent="0.25">
      <c r="A90" s="8"/>
      <c r="B90" s="54">
        <v>11</v>
      </c>
      <c r="C90" s="53" t="s">
        <v>81</v>
      </c>
      <c r="D90" s="53"/>
      <c r="E90" s="53"/>
      <c r="F90" s="53"/>
      <c r="G90" s="53">
        <v>60</v>
      </c>
      <c r="H90" s="53">
        <v>10</v>
      </c>
      <c r="I90" s="58">
        <f>H90*G90</f>
        <v>600</v>
      </c>
      <c r="J90" s="58">
        <v>0</v>
      </c>
    </row>
    <row r="91" spans="1:10" x14ac:dyDescent="0.25">
      <c r="A91" s="8"/>
      <c r="B91" s="54">
        <v>12</v>
      </c>
      <c r="C91" s="53" t="s">
        <v>82</v>
      </c>
      <c r="D91" s="53"/>
      <c r="E91" s="53"/>
      <c r="F91" s="53"/>
      <c r="G91" s="53">
        <v>3500</v>
      </c>
      <c r="H91" s="53">
        <v>0</v>
      </c>
      <c r="I91" s="58">
        <f>H91*G91</f>
        <v>0</v>
      </c>
      <c r="J91" s="58">
        <v>0</v>
      </c>
    </row>
    <row r="92" spans="1:10" x14ac:dyDescent="0.25">
      <c r="A92" s="8"/>
      <c r="B92" s="54">
        <v>13</v>
      </c>
      <c r="C92" s="53" t="s">
        <v>83</v>
      </c>
      <c r="D92" s="53"/>
      <c r="E92" s="53"/>
      <c r="F92" s="53"/>
      <c r="G92" s="53">
        <v>1400</v>
      </c>
      <c r="H92" s="53">
        <v>3</v>
      </c>
      <c r="I92" s="58">
        <f>G92*H92</f>
        <v>4200</v>
      </c>
      <c r="J92" s="58">
        <f>I92</f>
        <v>4200</v>
      </c>
    </row>
    <row r="93" spans="1:10" x14ac:dyDescent="0.25">
      <c r="A93" s="8"/>
      <c r="B93" s="55">
        <v>14</v>
      </c>
      <c r="C93" s="53" t="s">
        <v>98</v>
      </c>
      <c r="D93" s="56"/>
      <c r="E93" s="56"/>
      <c r="F93" s="56"/>
      <c r="G93" s="56">
        <v>160</v>
      </c>
      <c r="H93" s="56">
        <v>3</v>
      </c>
      <c r="I93" s="58">
        <f>G93*H93</f>
        <v>480</v>
      </c>
      <c r="J93" s="58">
        <f>I93</f>
        <v>480</v>
      </c>
    </row>
    <row r="94" spans="1:10" x14ac:dyDescent="0.25">
      <c r="A94" s="8"/>
      <c r="B94" s="55">
        <v>15</v>
      </c>
      <c r="C94" s="56" t="s">
        <v>72</v>
      </c>
      <c r="D94" s="56"/>
      <c r="E94" s="56"/>
      <c r="F94" s="56"/>
      <c r="G94" s="56"/>
      <c r="H94" s="56">
        <v>1</v>
      </c>
      <c r="I94" s="59">
        <v>450</v>
      </c>
      <c r="J94" s="58">
        <v>0</v>
      </c>
    </row>
    <row r="95" spans="1:10" x14ac:dyDescent="0.25">
      <c r="A95" s="8"/>
      <c r="B95" s="60"/>
      <c r="C95" s="118" t="s">
        <v>89</v>
      </c>
      <c r="D95" s="119"/>
      <c r="E95" s="119"/>
      <c r="F95" s="119"/>
      <c r="G95" s="119"/>
      <c r="H95" s="120"/>
      <c r="I95" s="57">
        <f>SUM(I80:I94)</f>
        <v>125750</v>
      </c>
      <c r="J95" s="57">
        <f>SUM(J80:J94)</f>
        <v>4680</v>
      </c>
    </row>
    <row r="96" spans="1:10" x14ac:dyDescent="0.25">
      <c r="A96" s="8"/>
      <c r="B96" s="60"/>
      <c r="C96" s="46"/>
      <c r="D96" s="38"/>
      <c r="E96" s="39"/>
      <c r="F96" s="47"/>
      <c r="G96" s="38"/>
      <c r="H96" s="38"/>
      <c r="I96" s="57"/>
      <c r="J96" s="57"/>
    </row>
    <row r="97" spans="1:10" x14ac:dyDescent="0.25">
      <c r="A97" s="8"/>
      <c r="B97" s="49" t="s">
        <v>63</v>
      </c>
      <c r="C97" s="48" t="s">
        <v>64</v>
      </c>
      <c r="D97" s="38"/>
      <c r="E97" s="39"/>
      <c r="F97" s="47"/>
      <c r="G97" s="38"/>
      <c r="H97" s="38"/>
      <c r="I97" s="57">
        <v>78000</v>
      </c>
      <c r="J97" s="57">
        <v>0</v>
      </c>
    </row>
    <row r="98" spans="1:10" x14ac:dyDescent="0.25">
      <c r="A98" s="8"/>
      <c r="B98" s="45"/>
      <c r="C98" s="46"/>
      <c r="D98" s="38"/>
      <c r="E98" s="39"/>
      <c r="F98" s="47"/>
      <c r="G98" s="38"/>
      <c r="H98" s="38"/>
      <c r="I98" s="57"/>
      <c r="J98" s="57"/>
    </row>
    <row r="99" spans="1:10" x14ac:dyDescent="0.25">
      <c r="A99" s="8"/>
      <c r="B99" s="42" t="s">
        <v>65</v>
      </c>
      <c r="C99" s="41" t="s">
        <v>92</v>
      </c>
      <c r="D99" s="26"/>
      <c r="E99" s="31"/>
      <c r="F99" s="32"/>
      <c r="G99" s="26"/>
      <c r="H99" s="26"/>
      <c r="I99" s="62">
        <v>24000</v>
      </c>
      <c r="J99" s="62">
        <f>I99</f>
        <v>24000</v>
      </c>
    </row>
    <row r="100" spans="1:10" ht="30" x14ac:dyDescent="0.25">
      <c r="A100" s="8"/>
      <c r="B100" s="42"/>
      <c r="C100" s="91" t="s">
        <v>91</v>
      </c>
      <c r="D100" s="92"/>
      <c r="E100" s="92"/>
      <c r="F100" s="93"/>
      <c r="G100" s="92"/>
      <c r="H100" s="92"/>
      <c r="I100" s="94">
        <v>62000</v>
      </c>
      <c r="J100" s="94">
        <f>I100</f>
        <v>62000</v>
      </c>
    </row>
    <row r="101" spans="1:10" x14ac:dyDescent="0.25">
      <c r="A101" s="8"/>
      <c r="B101" s="42"/>
      <c r="C101" s="41"/>
      <c r="D101" s="26"/>
      <c r="E101" s="31"/>
      <c r="F101" s="32"/>
      <c r="G101" s="26"/>
      <c r="H101" s="26"/>
      <c r="I101" s="62"/>
      <c r="J101" s="62"/>
    </row>
    <row r="102" spans="1:10" x14ac:dyDescent="0.25">
      <c r="A102" s="8"/>
      <c r="B102" s="42"/>
      <c r="C102" s="41"/>
      <c r="D102" s="26"/>
      <c r="E102" s="31"/>
      <c r="F102" s="32"/>
      <c r="G102" s="26"/>
      <c r="H102" s="26"/>
      <c r="I102" s="62"/>
      <c r="J102" s="62"/>
    </row>
    <row r="103" spans="1:10" x14ac:dyDescent="0.25">
      <c r="A103" s="8"/>
      <c r="B103" s="42" t="s">
        <v>88</v>
      </c>
      <c r="C103" s="41" t="s">
        <v>93</v>
      </c>
      <c r="D103" s="26"/>
      <c r="E103" s="31"/>
      <c r="F103" s="32"/>
      <c r="G103" s="26"/>
      <c r="H103" s="26"/>
      <c r="I103" s="62">
        <v>14000</v>
      </c>
      <c r="J103" s="62">
        <f>I103</f>
        <v>14000</v>
      </c>
    </row>
    <row r="104" spans="1:10" ht="15.75" thickBot="1" x14ac:dyDescent="0.3">
      <c r="A104" s="8"/>
      <c r="B104" s="49"/>
      <c r="C104" s="48"/>
      <c r="D104" s="38"/>
      <c r="E104" s="39"/>
      <c r="F104" s="47"/>
      <c r="G104" s="38"/>
      <c r="H104" s="38"/>
      <c r="I104" s="40"/>
      <c r="J104" s="40"/>
    </row>
    <row r="105" spans="1:10" x14ac:dyDescent="0.25">
      <c r="A105" s="8"/>
      <c r="B105" s="83"/>
      <c r="C105" s="121" t="s">
        <v>95</v>
      </c>
      <c r="D105" s="121"/>
      <c r="E105" s="121"/>
      <c r="F105" s="121"/>
      <c r="G105" s="121"/>
      <c r="H105" s="121"/>
      <c r="I105" s="84">
        <f>SUM(I95:I103,I77,I69)</f>
        <v>1203783.5416666667</v>
      </c>
      <c r="J105" s="86">
        <f>SUM(J95:J103,J77,J69)</f>
        <v>602819.58333333326</v>
      </c>
    </row>
    <row r="106" spans="1:10" ht="15.75" thickBot="1" x14ac:dyDescent="0.3">
      <c r="A106" s="8"/>
      <c r="B106" s="45"/>
      <c r="C106" s="113" t="s">
        <v>94</v>
      </c>
      <c r="D106" s="113"/>
      <c r="E106" s="113"/>
      <c r="F106" s="113"/>
      <c r="G106" s="113"/>
      <c r="H106" s="113"/>
      <c r="I106" s="85"/>
      <c r="J106" s="87">
        <v>5000</v>
      </c>
    </row>
    <row r="107" spans="1:10" ht="15.75" thickBot="1" x14ac:dyDescent="0.3">
      <c r="A107" s="8"/>
      <c r="B107" s="88"/>
      <c r="C107" s="114" t="s">
        <v>96</v>
      </c>
      <c r="D107" s="114"/>
      <c r="E107" s="114"/>
      <c r="F107" s="114"/>
      <c r="G107" s="114"/>
      <c r="H107" s="114"/>
      <c r="I107" s="89"/>
      <c r="J107" s="90">
        <f>J105-J106</f>
        <v>597819.58333333326</v>
      </c>
    </row>
    <row r="108" spans="1:10" x14ac:dyDescent="0.25">
      <c r="A108" s="8"/>
      <c r="B108" s="8"/>
      <c r="C108" s="15"/>
      <c r="D108" s="8"/>
      <c r="E108" s="8"/>
      <c r="F108" s="11"/>
      <c r="G108" s="8"/>
      <c r="H108" s="8"/>
      <c r="I108" s="19"/>
    </row>
    <row r="109" spans="1:10" x14ac:dyDescent="0.25">
      <c r="A109" s="8"/>
      <c r="B109" s="8"/>
      <c r="C109" s="15"/>
      <c r="D109" s="8"/>
      <c r="E109" s="8"/>
      <c r="F109" s="11"/>
      <c r="G109" s="8"/>
      <c r="H109" s="8"/>
      <c r="I109" s="19"/>
    </row>
    <row r="110" spans="1:10" x14ac:dyDescent="0.25">
      <c r="A110" s="8"/>
      <c r="B110" s="8"/>
      <c r="C110" s="15"/>
      <c r="D110" s="8"/>
      <c r="E110" s="8"/>
      <c r="F110" s="11"/>
      <c r="G110" s="8"/>
      <c r="H110" s="8"/>
      <c r="I110" s="19"/>
    </row>
    <row r="111" spans="1:10" x14ac:dyDescent="0.25">
      <c r="A111" s="8"/>
      <c r="B111" s="8"/>
      <c r="C111" s="15"/>
      <c r="D111" s="8"/>
      <c r="E111" s="8"/>
      <c r="F111" s="11"/>
      <c r="G111" s="8"/>
      <c r="H111" s="8"/>
      <c r="I111" s="19"/>
    </row>
    <row r="112" spans="1:10" x14ac:dyDescent="0.25">
      <c r="A112" s="8"/>
      <c r="B112" s="8"/>
      <c r="C112" s="15"/>
      <c r="D112" s="8"/>
      <c r="E112" s="8"/>
      <c r="F112" s="11"/>
      <c r="G112" s="8"/>
      <c r="H112" s="8"/>
      <c r="I112" s="19"/>
    </row>
    <row r="113" spans="1:9" x14ac:dyDescent="0.25">
      <c r="A113" s="8"/>
      <c r="B113" s="8"/>
      <c r="C113" s="15"/>
      <c r="D113" s="8"/>
      <c r="E113" s="8"/>
      <c r="F113" s="11"/>
      <c r="G113" s="8"/>
      <c r="H113" s="8"/>
      <c r="I113" s="19"/>
    </row>
    <row r="114" spans="1:9" x14ac:dyDescent="0.25">
      <c r="A114" s="8"/>
      <c r="B114" s="8"/>
      <c r="C114" s="15"/>
      <c r="D114" s="8"/>
      <c r="E114" s="8"/>
      <c r="F114" s="11"/>
      <c r="G114" s="8"/>
      <c r="H114" s="8"/>
      <c r="I114" s="19"/>
    </row>
    <row r="115" spans="1:9" x14ac:dyDescent="0.25">
      <c r="A115" s="8"/>
      <c r="B115" s="8"/>
      <c r="C115" s="15"/>
      <c r="D115" s="8"/>
      <c r="E115" s="8"/>
      <c r="F115" s="11"/>
      <c r="G115" s="8"/>
      <c r="H115" s="8"/>
      <c r="I115" s="19"/>
    </row>
    <row r="116" spans="1:9" x14ac:dyDescent="0.25">
      <c r="A116" s="8"/>
      <c r="B116" s="8"/>
      <c r="C116" s="15"/>
      <c r="D116" s="8"/>
      <c r="E116" s="8"/>
      <c r="F116" s="11"/>
      <c r="G116" s="8"/>
      <c r="H116" s="8"/>
      <c r="I116" s="19"/>
    </row>
    <row r="117" spans="1:9" x14ac:dyDescent="0.25">
      <c r="A117" s="8"/>
      <c r="B117" s="8"/>
      <c r="C117" s="15"/>
      <c r="D117" s="8"/>
      <c r="E117" s="8"/>
      <c r="F117" s="11"/>
      <c r="G117" s="8"/>
      <c r="H117" s="8"/>
      <c r="I117" s="19"/>
    </row>
    <row r="118" spans="1:9" x14ac:dyDescent="0.25">
      <c r="A118" s="8"/>
      <c r="B118" s="8"/>
      <c r="C118" s="15"/>
      <c r="D118" s="8"/>
      <c r="E118" s="8"/>
      <c r="F118" s="11"/>
      <c r="G118" s="8"/>
      <c r="H118" s="8"/>
      <c r="I118" s="19"/>
    </row>
    <row r="119" spans="1:9" x14ac:dyDescent="0.25">
      <c r="A119" s="8"/>
      <c r="B119" s="8"/>
      <c r="C119" s="15"/>
      <c r="D119" s="8"/>
      <c r="E119" s="8"/>
      <c r="F119" s="11"/>
      <c r="G119" s="8"/>
      <c r="H119" s="8"/>
      <c r="I119" s="19"/>
    </row>
    <row r="120" spans="1:9" x14ac:dyDescent="0.25">
      <c r="A120" s="8"/>
      <c r="B120" s="8"/>
      <c r="C120" s="15"/>
      <c r="D120" s="8"/>
      <c r="E120" s="8"/>
      <c r="F120" s="11"/>
      <c r="G120" s="8"/>
      <c r="H120" s="8"/>
      <c r="I120" s="19"/>
    </row>
    <row r="121" spans="1:9" x14ac:dyDescent="0.25">
      <c r="A121" s="8"/>
      <c r="B121" s="8"/>
      <c r="C121" s="15"/>
      <c r="D121" s="8"/>
      <c r="E121" s="8"/>
      <c r="F121" s="11"/>
      <c r="G121" s="8"/>
      <c r="H121" s="8"/>
      <c r="I121" s="19"/>
    </row>
    <row r="122" spans="1:9" x14ac:dyDescent="0.25">
      <c r="A122" s="8"/>
      <c r="B122" s="8"/>
      <c r="C122" s="15"/>
      <c r="D122" s="8"/>
      <c r="E122" s="8"/>
      <c r="F122" s="11"/>
      <c r="G122" s="8"/>
      <c r="H122" s="8"/>
      <c r="I122" s="19"/>
    </row>
    <row r="123" spans="1:9" x14ac:dyDescent="0.25">
      <c r="A123" s="8"/>
      <c r="B123" s="8"/>
      <c r="C123" s="15"/>
      <c r="D123" s="8"/>
      <c r="E123" s="8"/>
      <c r="F123" s="11"/>
      <c r="G123" s="8"/>
      <c r="H123" s="8"/>
      <c r="I123" s="19"/>
    </row>
    <row r="124" spans="1:9" x14ac:dyDescent="0.25">
      <c r="A124" s="8"/>
      <c r="B124" s="8"/>
      <c r="C124" s="15"/>
      <c r="D124" s="8"/>
      <c r="E124" s="8"/>
      <c r="F124" s="11"/>
      <c r="G124" s="8"/>
      <c r="H124" s="8"/>
      <c r="I124" s="19"/>
    </row>
    <row r="125" spans="1:9" x14ac:dyDescent="0.25">
      <c r="A125" s="8"/>
      <c r="B125" s="8"/>
      <c r="C125" s="15"/>
      <c r="D125" s="8"/>
      <c r="E125" s="8"/>
      <c r="F125" s="11"/>
      <c r="G125" s="8"/>
      <c r="H125" s="8"/>
      <c r="I125" s="19"/>
    </row>
    <row r="126" spans="1:9" x14ac:dyDescent="0.25">
      <c r="A126" s="8"/>
      <c r="B126" s="8"/>
      <c r="C126" s="15"/>
      <c r="D126" s="8"/>
      <c r="E126" s="8"/>
      <c r="F126" s="11"/>
      <c r="G126" s="8"/>
      <c r="H126" s="8"/>
      <c r="I126" s="19"/>
    </row>
    <row r="127" spans="1:9" x14ac:dyDescent="0.25">
      <c r="A127" s="8"/>
      <c r="B127" s="8"/>
      <c r="C127" s="15"/>
      <c r="D127" s="8"/>
      <c r="E127" s="8"/>
      <c r="F127" s="11"/>
      <c r="G127" s="8"/>
      <c r="H127" s="8"/>
      <c r="I127" s="19"/>
    </row>
    <row r="128" spans="1:9" x14ac:dyDescent="0.25">
      <c r="A128" s="8"/>
      <c r="B128" s="8"/>
      <c r="C128" s="15"/>
      <c r="D128" s="8"/>
      <c r="E128" s="8"/>
      <c r="F128" s="11"/>
      <c r="G128" s="8"/>
      <c r="H128" s="8"/>
      <c r="I128" s="19"/>
    </row>
    <row r="129" spans="1:9" x14ac:dyDescent="0.25">
      <c r="A129" s="8"/>
      <c r="B129" s="8"/>
      <c r="C129" s="15"/>
      <c r="D129" s="8"/>
      <c r="E129" s="8"/>
      <c r="F129" s="11"/>
      <c r="G129" s="8"/>
      <c r="H129" s="8"/>
      <c r="I129" s="19"/>
    </row>
    <row r="130" spans="1:9" x14ac:dyDescent="0.25">
      <c r="A130" s="8"/>
      <c r="B130" s="8"/>
      <c r="C130" s="15"/>
      <c r="D130" s="8"/>
      <c r="E130" s="8"/>
      <c r="F130" s="11"/>
      <c r="G130" s="8"/>
      <c r="H130" s="8"/>
      <c r="I130" s="19"/>
    </row>
    <row r="131" spans="1:9" x14ac:dyDescent="0.25">
      <c r="A131" s="8"/>
      <c r="B131" s="8"/>
      <c r="C131" s="15"/>
      <c r="D131" s="8"/>
      <c r="E131" s="8"/>
      <c r="F131" s="11"/>
      <c r="G131" s="8"/>
      <c r="H131" s="8"/>
      <c r="I131" s="19"/>
    </row>
    <row r="132" spans="1:9" x14ac:dyDescent="0.25">
      <c r="A132" s="8"/>
      <c r="B132" s="8"/>
      <c r="C132" s="15"/>
      <c r="D132" s="8"/>
      <c r="E132" s="8"/>
      <c r="F132" s="11"/>
      <c r="G132" s="8"/>
      <c r="H132" s="8"/>
      <c r="I132" s="19"/>
    </row>
    <row r="133" spans="1:9" x14ac:dyDescent="0.25">
      <c r="A133" s="8"/>
      <c r="B133" s="8"/>
      <c r="C133" s="15"/>
      <c r="D133" s="8"/>
      <c r="E133" s="8"/>
      <c r="F133" s="11"/>
      <c r="G133" s="8"/>
      <c r="H133" s="8"/>
      <c r="I133" s="19"/>
    </row>
    <row r="134" spans="1:9" x14ac:dyDescent="0.25">
      <c r="A134" s="8"/>
      <c r="B134" s="8"/>
      <c r="C134" s="15"/>
      <c r="D134" s="8"/>
      <c r="E134" s="8"/>
      <c r="F134" s="11"/>
      <c r="G134" s="8"/>
      <c r="H134" s="8"/>
      <c r="I134" s="19"/>
    </row>
    <row r="135" spans="1:9" x14ac:dyDescent="0.25">
      <c r="A135" s="8"/>
      <c r="B135" s="8"/>
      <c r="C135" s="15"/>
      <c r="D135" s="8"/>
      <c r="E135" s="8"/>
      <c r="F135" s="11"/>
      <c r="G135" s="8"/>
      <c r="H135" s="8"/>
      <c r="I135" s="19"/>
    </row>
    <row r="136" spans="1:9" x14ac:dyDescent="0.25">
      <c r="A136" s="8"/>
      <c r="B136" s="8"/>
      <c r="C136" s="15"/>
      <c r="D136" s="18"/>
      <c r="E136" s="18"/>
      <c r="F136" s="18"/>
      <c r="G136" s="18"/>
      <c r="H136" s="18"/>
      <c r="I136" s="20"/>
    </row>
    <row r="137" spans="1:9" x14ac:dyDescent="0.25">
      <c r="A137" s="8"/>
      <c r="B137" s="8"/>
      <c r="C137" s="15"/>
      <c r="D137" s="8"/>
      <c r="E137" s="8"/>
      <c r="F137" s="11"/>
      <c r="G137" s="8"/>
      <c r="H137" s="8"/>
      <c r="I137" s="19"/>
    </row>
    <row r="138" spans="1:9" x14ac:dyDescent="0.25">
      <c r="A138" s="8"/>
      <c r="B138" s="8"/>
      <c r="C138" s="15"/>
      <c r="D138" s="8"/>
      <c r="E138" s="8"/>
      <c r="F138" s="11"/>
      <c r="G138" s="8"/>
      <c r="H138" s="8"/>
      <c r="I138" s="19"/>
    </row>
    <row r="139" spans="1:9" x14ac:dyDescent="0.25">
      <c r="A139" s="8"/>
      <c r="B139" s="8"/>
      <c r="C139" s="15"/>
      <c r="D139" s="8"/>
      <c r="E139" s="8"/>
      <c r="F139" s="11"/>
      <c r="G139" s="8"/>
      <c r="H139" s="8"/>
      <c r="I139" s="19"/>
    </row>
    <row r="140" spans="1:9" x14ac:dyDescent="0.25">
      <c r="A140" s="8"/>
      <c r="B140" s="8"/>
      <c r="C140" s="15"/>
      <c r="D140" s="8"/>
      <c r="E140" s="8"/>
      <c r="F140" s="11"/>
      <c r="G140" s="8"/>
      <c r="H140" s="8"/>
      <c r="I140" s="19"/>
    </row>
    <row r="141" spans="1:9" x14ac:dyDescent="0.25">
      <c r="A141" s="8"/>
      <c r="B141" s="8"/>
      <c r="C141" s="15"/>
      <c r="D141" s="8"/>
      <c r="E141" s="8"/>
      <c r="F141" s="11"/>
      <c r="G141" s="8"/>
      <c r="H141" s="8"/>
      <c r="I141" s="19"/>
    </row>
    <row r="142" spans="1:9" x14ac:dyDescent="0.25">
      <c r="A142" s="8"/>
      <c r="B142" s="8"/>
      <c r="C142" s="15"/>
      <c r="D142" s="8"/>
      <c r="E142" s="8"/>
      <c r="F142" s="11"/>
      <c r="G142" s="8"/>
      <c r="H142" s="8"/>
      <c r="I142" s="19"/>
    </row>
    <row r="143" spans="1:9" x14ac:dyDescent="0.25">
      <c r="A143" s="8"/>
      <c r="B143" s="8"/>
      <c r="C143" s="16"/>
      <c r="D143" s="8"/>
      <c r="E143" s="8"/>
      <c r="F143" s="11"/>
      <c r="G143" s="8"/>
      <c r="H143" s="8"/>
      <c r="I143" s="19"/>
    </row>
    <row r="144" spans="1:9" x14ac:dyDescent="0.25">
      <c r="A144" s="8"/>
      <c r="B144" s="8"/>
      <c r="C144" s="15"/>
      <c r="D144" s="8"/>
      <c r="E144" s="8"/>
      <c r="F144" s="11"/>
      <c r="G144" s="8"/>
      <c r="H144" s="8"/>
      <c r="I144" s="19"/>
    </row>
    <row r="145" spans="1:9" x14ac:dyDescent="0.25">
      <c r="A145" s="8"/>
      <c r="B145" s="8"/>
      <c r="C145" s="15"/>
      <c r="D145" s="8"/>
      <c r="E145" s="8"/>
      <c r="F145" s="11"/>
      <c r="G145" s="8"/>
      <c r="H145" s="8"/>
      <c r="I145" s="19"/>
    </row>
    <row r="146" spans="1:9" x14ac:dyDescent="0.25">
      <c r="A146" s="8"/>
      <c r="B146" s="8"/>
      <c r="C146" s="15"/>
      <c r="D146" s="8"/>
      <c r="E146" s="8"/>
      <c r="F146" s="11"/>
      <c r="G146" s="8"/>
      <c r="H146" s="8"/>
      <c r="I146" s="19"/>
    </row>
    <row r="147" spans="1:9" x14ac:dyDescent="0.25">
      <c r="A147" s="8"/>
      <c r="B147" s="8"/>
      <c r="C147" s="15"/>
      <c r="D147" s="8"/>
      <c r="E147" s="8"/>
      <c r="F147" s="11"/>
      <c r="G147" s="8"/>
      <c r="H147" s="8"/>
      <c r="I147" s="19"/>
    </row>
    <row r="148" spans="1:9" x14ac:dyDescent="0.25">
      <c r="A148" s="8"/>
      <c r="B148" s="8"/>
      <c r="C148" s="15"/>
      <c r="D148" s="8"/>
      <c r="E148" s="8"/>
      <c r="F148" s="11"/>
      <c r="G148" s="8"/>
      <c r="H148" s="8"/>
      <c r="I148" s="19"/>
    </row>
    <row r="149" spans="1:9" x14ac:dyDescent="0.25">
      <c r="A149" s="8"/>
      <c r="B149" s="8"/>
      <c r="C149" s="15"/>
      <c r="D149" s="8"/>
      <c r="E149" s="8"/>
      <c r="F149" s="11"/>
      <c r="G149" s="8"/>
      <c r="H149" s="8"/>
      <c r="I149" s="19"/>
    </row>
    <row r="150" spans="1:9" x14ac:dyDescent="0.25">
      <c r="A150" s="8"/>
      <c r="B150" s="8"/>
      <c r="C150" s="15"/>
      <c r="D150" s="8"/>
      <c r="E150" s="8"/>
      <c r="F150" s="11"/>
      <c r="G150" s="8"/>
      <c r="H150" s="8"/>
      <c r="I150" s="19"/>
    </row>
    <row r="151" spans="1:9" x14ac:dyDescent="0.25">
      <c r="A151" s="8"/>
      <c r="B151" s="8"/>
      <c r="C151" s="15"/>
      <c r="D151" s="8"/>
      <c r="E151" s="8"/>
      <c r="F151" s="11"/>
      <c r="G151" s="8"/>
      <c r="H151" s="8"/>
      <c r="I151" s="19"/>
    </row>
    <row r="152" spans="1:9" x14ac:dyDescent="0.25">
      <c r="A152" s="8"/>
      <c r="B152" s="8"/>
      <c r="C152" s="15"/>
      <c r="D152" s="8"/>
      <c r="E152" s="8"/>
      <c r="F152" s="11"/>
      <c r="G152" s="8"/>
      <c r="H152" s="8"/>
      <c r="I152" s="19"/>
    </row>
    <row r="153" spans="1:9" x14ac:dyDescent="0.25">
      <c r="A153" s="8"/>
      <c r="B153" s="8"/>
      <c r="C153" s="15"/>
      <c r="D153" s="8"/>
      <c r="E153" s="8"/>
      <c r="F153" s="11"/>
      <c r="G153" s="8"/>
      <c r="H153" s="8"/>
      <c r="I153" s="19"/>
    </row>
    <row r="154" spans="1:9" x14ac:dyDescent="0.25">
      <c r="A154" s="8"/>
      <c r="B154" s="8"/>
      <c r="C154" s="15"/>
      <c r="D154" s="8"/>
      <c r="E154" s="8"/>
      <c r="F154" s="11"/>
      <c r="G154" s="8"/>
      <c r="H154" s="8"/>
      <c r="I154" s="19"/>
    </row>
    <row r="155" spans="1:9" x14ac:dyDescent="0.25">
      <c r="A155" s="8"/>
      <c r="B155" s="8"/>
      <c r="C155" s="15"/>
      <c r="D155" s="8"/>
      <c r="E155" s="8"/>
      <c r="F155" s="11"/>
      <c r="G155" s="8"/>
      <c r="H155" s="8"/>
      <c r="I155" s="19"/>
    </row>
    <row r="156" spans="1:9" x14ac:dyDescent="0.25">
      <c r="A156" s="8"/>
      <c r="B156" s="8"/>
      <c r="C156" s="15"/>
      <c r="D156" s="8"/>
      <c r="E156" s="8"/>
      <c r="F156" s="11"/>
      <c r="G156" s="8"/>
      <c r="H156" s="8"/>
      <c r="I156" s="19"/>
    </row>
    <row r="157" spans="1:9" x14ac:dyDescent="0.25">
      <c r="A157" s="8"/>
      <c r="B157" s="8"/>
      <c r="C157" s="15"/>
      <c r="D157" s="8"/>
      <c r="E157" s="8"/>
      <c r="F157" s="11"/>
      <c r="G157" s="8"/>
      <c r="H157" s="8"/>
      <c r="I157" s="19"/>
    </row>
    <row r="158" spans="1:9" x14ac:dyDescent="0.25">
      <c r="A158" s="8"/>
      <c r="B158" s="8"/>
      <c r="C158" s="15"/>
      <c r="D158" s="8"/>
      <c r="E158" s="8"/>
      <c r="F158" s="11"/>
      <c r="G158" s="8"/>
      <c r="H158" s="8"/>
      <c r="I158" s="19"/>
    </row>
    <row r="159" spans="1:9" x14ac:dyDescent="0.25">
      <c r="A159" s="8"/>
      <c r="B159" s="8"/>
      <c r="C159" s="15"/>
      <c r="D159" s="8"/>
      <c r="E159" s="8"/>
      <c r="F159" s="11"/>
      <c r="G159" s="8"/>
      <c r="H159" s="8"/>
      <c r="I159" s="19"/>
    </row>
    <row r="160" spans="1:9" x14ac:dyDescent="0.25">
      <c r="A160" s="8"/>
      <c r="B160" s="8"/>
      <c r="C160" s="15"/>
      <c r="D160" s="8"/>
      <c r="E160" s="8"/>
      <c r="F160" s="11"/>
      <c r="G160" s="8"/>
      <c r="H160" s="8"/>
      <c r="I160" s="19"/>
    </row>
    <row r="161" spans="1:9" x14ac:dyDescent="0.25">
      <c r="A161" s="8"/>
      <c r="B161" s="8"/>
      <c r="C161" s="15"/>
      <c r="D161" s="8"/>
      <c r="E161" s="8"/>
      <c r="F161" s="11"/>
      <c r="G161" s="8"/>
      <c r="H161" s="8"/>
      <c r="I161" s="19"/>
    </row>
    <row r="162" spans="1:9" x14ac:dyDescent="0.25">
      <c r="A162" s="8"/>
      <c r="B162" s="8"/>
      <c r="C162" s="15"/>
      <c r="D162" s="8"/>
      <c r="E162" s="8"/>
      <c r="F162" s="11"/>
      <c r="G162" s="8"/>
      <c r="H162" s="8"/>
      <c r="I162" s="19"/>
    </row>
    <row r="163" spans="1:9" x14ac:dyDescent="0.25">
      <c r="A163" s="8"/>
      <c r="B163" s="8"/>
      <c r="C163" s="15"/>
      <c r="D163" s="8"/>
      <c r="E163" s="8"/>
      <c r="F163" s="11"/>
      <c r="G163" s="8"/>
      <c r="H163" s="8"/>
      <c r="I163" s="19"/>
    </row>
    <row r="164" spans="1:9" x14ac:dyDescent="0.25">
      <c r="A164" s="8"/>
      <c r="B164" s="8"/>
      <c r="C164" s="15"/>
      <c r="D164" s="8"/>
      <c r="E164" s="8"/>
      <c r="F164" s="11"/>
      <c r="G164" s="8"/>
      <c r="H164" s="8"/>
      <c r="I164" s="19"/>
    </row>
    <row r="165" spans="1:9" x14ac:dyDescent="0.25">
      <c r="A165" s="8"/>
      <c r="B165" s="8"/>
      <c r="C165" s="15"/>
      <c r="D165" s="8"/>
      <c r="E165" s="8"/>
      <c r="F165" s="11"/>
      <c r="G165" s="8"/>
      <c r="H165" s="8"/>
      <c r="I165" s="19"/>
    </row>
    <row r="166" spans="1:9" x14ac:dyDescent="0.25">
      <c r="A166" s="8"/>
      <c r="B166" s="8"/>
      <c r="C166" s="15"/>
      <c r="D166" s="18"/>
      <c r="E166" s="18"/>
      <c r="F166" s="18"/>
      <c r="G166" s="18"/>
      <c r="H166" s="18"/>
      <c r="I166" s="19"/>
    </row>
    <row r="167" spans="1:9" x14ac:dyDescent="0.25">
      <c r="A167" s="8"/>
      <c r="B167" s="8"/>
      <c r="C167" s="15"/>
      <c r="D167" s="8"/>
      <c r="E167" s="8"/>
      <c r="F167" s="11"/>
      <c r="G167" s="8"/>
      <c r="H167" s="8"/>
      <c r="I167" s="19"/>
    </row>
    <row r="168" spans="1:9" x14ac:dyDescent="0.25">
      <c r="A168" s="8"/>
      <c r="B168" s="8"/>
      <c r="C168" s="15"/>
      <c r="D168" s="8"/>
      <c r="E168" s="8"/>
      <c r="F168" s="11"/>
      <c r="G168" s="8"/>
      <c r="H168" s="8"/>
      <c r="I168" s="19"/>
    </row>
    <row r="169" spans="1:9" x14ac:dyDescent="0.25">
      <c r="A169" s="8"/>
      <c r="B169" s="8"/>
      <c r="C169" s="15"/>
      <c r="D169" s="8"/>
      <c r="E169" s="8"/>
      <c r="F169" s="11"/>
      <c r="G169" s="8"/>
      <c r="H169" s="8"/>
      <c r="I169" s="19"/>
    </row>
    <row r="170" spans="1:9" x14ac:dyDescent="0.25">
      <c r="A170" s="8"/>
      <c r="B170" s="8"/>
      <c r="C170" s="15"/>
      <c r="D170" s="8"/>
      <c r="E170" s="8"/>
      <c r="F170" s="11"/>
      <c r="G170" s="8"/>
      <c r="H170" s="8"/>
      <c r="I170" s="19"/>
    </row>
    <row r="171" spans="1:9" x14ac:dyDescent="0.25">
      <c r="A171" s="8"/>
      <c r="B171" s="8"/>
      <c r="C171" s="15"/>
      <c r="D171" s="8"/>
      <c r="E171" s="8"/>
      <c r="F171" s="11"/>
      <c r="G171" s="8"/>
      <c r="H171" s="8"/>
      <c r="I171" s="19"/>
    </row>
    <row r="172" spans="1:9" x14ac:dyDescent="0.25">
      <c r="A172" s="8"/>
      <c r="B172" s="8"/>
      <c r="C172" s="15"/>
      <c r="D172" s="8"/>
      <c r="E172" s="8"/>
      <c r="F172" s="11"/>
      <c r="G172" s="8"/>
      <c r="H172" s="8"/>
      <c r="I172" s="19"/>
    </row>
    <row r="173" spans="1:9" x14ac:dyDescent="0.25">
      <c r="A173" s="8"/>
      <c r="B173" s="8"/>
      <c r="C173" s="15"/>
      <c r="D173" s="8"/>
      <c r="E173" s="8"/>
      <c r="F173" s="11"/>
      <c r="G173" s="8"/>
      <c r="H173" s="8"/>
      <c r="I173" s="19"/>
    </row>
    <row r="174" spans="1:9" x14ac:dyDescent="0.25">
      <c r="A174" s="8"/>
      <c r="B174" s="8"/>
      <c r="C174" s="15"/>
      <c r="D174" s="8"/>
      <c r="E174" s="8"/>
      <c r="F174" s="11"/>
      <c r="G174" s="8"/>
      <c r="H174" s="8"/>
      <c r="I174" s="19"/>
    </row>
    <row r="175" spans="1:9" x14ac:dyDescent="0.25">
      <c r="A175" s="8"/>
      <c r="B175" s="8"/>
      <c r="C175" s="15"/>
      <c r="D175" s="8"/>
      <c r="E175" s="8"/>
      <c r="F175" s="11"/>
      <c r="G175" s="8"/>
      <c r="H175" s="8"/>
      <c r="I175" s="19"/>
    </row>
    <row r="176" spans="1:9" x14ac:dyDescent="0.25">
      <c r="A176" s="8"/>
      <c r="B176" s="8"/>
      <c r="C176" s="15"/>
      <c r="D176" s="8"/>
      <c r="E176" s="8"/>
      <c r="F176" s="11"/>
      <c r="G176" s="8"/>
      <c r="H176" s="8"/>
      <c r="I176" s="19"/>
    </row>
    <row r="177" spans="1:9" x14ac:dyDescent="0.25">
      <c r="A177" s="8"/>
      <c r="B177" s="8"/>
      <c r="C177" s="15"/>
      <c r="D177" s="8"/>
      <c r="E177" s="8"/>
      <c r="F177" s="11"/>
      <c r="G177" s="8"/>
      <c r="H177" s="8"/>
      <c r="I177" s="19"/>
    </row>
    <row r="178" spans="1:9" x14ac:dyDescent="0.25">
      <c r="A178" s="8"/>
      <c r="B178" s="8"/>
      <c r="C178" s="16"/>
      <c r="D178" s="8"/>
      <c r="E178" s="8"/>
      <c r="F178" s="11"/>
      <c r="G178" s="8"/>
      <c r="H178" s="8"/>
      <c r="I178" s="19"/>
    </row>
    <row r="179" spans="1:9" x14ac:dyDescent="0.25">
      <c r="A179" s="8"/>
      <c r="B179" s="8"/>
      <c r="C179" s="15"/>
      <c r="D179" s="8"/>
      <c r="E179" s="8"/>
      <c r="F179" s="11"/>
      <c r="G179" s="8"/>
      <c r="H179" s="8"/>
      <c r="I179" s="19"/>
    </row>
    <row r="180" spans="1:9" x14ac:dyDescent="0.25">
      <c r="A180" s="8"/>
      <c r="B180" s="8"/>
      <c r="C180" s="15"/>
      <c r="D180" s="8"/>
      <c r="E180" s="8"/>
      <c r="F180" s="11"/>
      <c r="G180" s="8"/>
      <c r="H180" s="8"/>
      <c r="I180" s="19"/>
    </row>
    <row r="181" spans="1:9" x14ac:dyDescent="0.25">
      <c r="A181" s="8"/>
      <c r="B181" s="8"/>
      <c r="C181" s="15"/>
      <c r="D181" s="8"/>
      <c r="E181" s="8"/>
      <c r="F181" s="11"/>
      <c r="G181" s="8"/>
      <c r="H181" s="8"/>
      <c r="I181" s="19"/>
    </row>
    <row r="182" spans="1:9" x14ac:dyDescent="0.25">
      <c r="A182" s="8"/>
      <c r="B182" s="8"/>
      <c r="C182" s="15"/>
      <c r="D182" s="18"/>
      <c r="E182" s="18"/>
      <c r="F182" s="18"/>
      <c r="G182" s="18"/>
      <c r="H182" s="18"/>
      <c r="I182" s="20"/>
    </row>
    <row r="183" spans="1:9" x14ac:dyDescent="0.25">
      <c r="A183" s="8"/>
      <c r="B183" s="8"/>
      <c r="C183" s="16"/>
      <c r="D183" s="8"/>
      <c r="E183" s="8"/>
      <c r="F183" s="11"/>
      <c r="G183" s="8"/>
      <c r="H183" s="8"/>
      <c r="I183" s="19"/>
    </row>
    <row r="184" spans="1:9" x14ac:dyDescent="0.25">
      <c r="A184" s="8"/>
      <c r="B184" s="8"/>
      <c r="C184" s="15"/>
      <c r="D184" s="8"/>
      <c r="E184" s="8"/>
      <c r="F184" s="11"/>
      <c r="G184" s="8"/>
      <c r="H184" s="8"/>
      <c r="I184" s="19"/>
    </row>
    <row r="185" spans="1:9" x14ac:dyDescent="0.25">
      <c r="A185" s="8"/>
      <c r="B185" s="8"/>
      <c r="C185" s="16"/>
      <c r="D185" s="8"/>
      <c r="E185" s="8"/>
      <c r="F185" s="11"/>
      <c r="G185" s="8"/>
      <c r="H185" s="8"/>
      <c r="I185" s="19"/>
    </row>
    <row r="186" spans="1:9" x14ac:dyDescent="0.25">
      <c r="A186" s="8"/>
      <c r="B186" s="8"/>
      <c r="C186" s="15"/>
      <c r="D186" s="8"/>
      <c r="E186" s="8"/>
      <c r="F186" s="11"/>
      <c r="G186" s="8"/>
      <c r="H186" s="8"/>
      <c r="I186" s="19"/>
    </row>
    <row r="187" spans="1:9" x14ac:dyDescent="0.25">
      <c r="A187" s="8"/>
      <c r="B187" s="8"/>
      <c r="C187" s="16"/>
      <c r="D187" s="8"/>
      <c r="E187" s="8"/>
      <c r="F187" s="11"/>
      <c r="G187" s="8"/>
      <c r="H187" s="8"/>
      <c r="I187" s="19"/>
    </row>
    <row r="188" spans="1:9" x14ac:dyDescent="0.25">
      <c r="A188" s="8"/>
      <c r="B188" s="8"/>
      <c r="C188" s="15"/>
      <c r="D188" s="8"/>
      <c r="E188" s="8"/>
      <c r="F188" s="11"/>
      <c r="G188" s="8"/>
      <c r="H188" s="8"/>
      <c r="I188" s="19"/>
    </row>
    <row r="189" spans="1:9" x14ac:dyDescent="0.25">
      <c r="A189" s="8"/>
      <c r="B189" s="8"/>
      <c r="C189" s="16"/>
      <c r="D189" s="8"/>
      <c r="E189" s="8"/>
      <c r="F189" s="11"/>
      <c r="G189" s="8"/>
      <c r="H189" s="8"/>
      <c r="I189" s="19"/>
    </row>
    <row r="190" spans="1:9" x14ac:dyDescent="0.25">
      <c r="A190" s="8"/>
      <c r="B190" s="8"/>
      <c r="C190" s="15"/>
      <c r="D190" s="8"/>
      <c r="E190" s="8"/>
      <c r="F190" s="11"/>
      <c r="G190" s="8"/>
      <c r="H190" s="8"/>
      <c r="I190" s="19"/>
    </row>
    <row r="191" spans="1:9" x14ac:dyDescent="0.25">
      <c r="A191" s="8"/>
      <c r="B191" s="8"/>
      <c r="C191" s="15"/>
      <c r="D191" s="18"/>
      <c r="E191" s="18"/>
      <c r="F191" s="18"/>
      <c r="G191" s="18"/>
      <c r="H191" s="18"/>
      <c r="I191" s="19"/>
    </row>
    <row r="192" spans="1:9" x14ac:dyDescent="0.25">
      <c r="A192" s="8"/>
      <c r="B192" s="8"/>
      <c r="C192" s="15"/>
      <c r="D192" s="8"/>
      <c r="E192" s="8"/>
      <c r="F192" s="11"/>
      <c r="G192" s="8"/>
      <c r="H192" s="8"/>
      <c r="I192" s="19"/>
    </row>
    <row r="193" spans="1:9" x14ac:dyDescent="0.25">
      <c r="A193" s="8"/>
      <c r="B193" s="8"/>
      <c r="C193" s="15"/>
      <c r="D193" s="8"/>
      <c r="E193" s="8"/>
      <c r="F193" s="11"/>
      <c r="G193" s="8"/>
      <c r="H193" s="8"/>
      <c r="I193" s="19"/>
    </row>
    <row r="194" spans="1:9" x14ac:dyDescent="0.25">
      <c r="A194" s="8"/>
      <c r="B194" s="8"/>
      <c r="C194" s="15"/>
      <c r="D194" s="8"/>
      <c r="E194" s="8"/>
      <c r="F194" s="11"/>
      <c r="G194" s="8"/>
      <c r="H194" s="8"/>
      <c r="I194" s="19"/>
    </row>
    <row r="195" spans="1:9" x14ac:dyDescent="0.25">
      <c r="A195" s="8"/>
      <c r="B195" s="8"/>
      <c r="C195" s="15"/>
      <c r="D195" s="8"/>
      <c r="E195" s="8"/>
      <c r="F195" s="11"/>
      <c r="G195" s="8"/>
      <c r="H195" s="8"/>
      <c r="I195" s="19"/>
    </row>
    <row r="196" spans="1:9" x14ac:dyDescent="0.25">
      <c r="A196" s="8"/>
      <c r="B196" s="8"/>
      <c r="C196" s="16"/>
      <c r="D196" s="8"/>
      <c r="E196" s="8"/>
      <c r="F196" s="11"/>
      <c r="G196" s="8"/>
      <c r="H196" s="8"/>
      <c r="I196" s="19"/>
    </row>
    <row r="197" spans="1:9" x14ac:dyDescent="0.25">
      <c r="A197" s="8"/>
      <c r="B197" s="8"/>
      <c r="C197" s="15"/>
      <c r="D197" s="8"/>
      <c r="E197" s="8"/>
      <c r="F197" s="11"/>
      <c r="G197" s="8"/>
      <c r="H197" s="8"/>
      <c r="I197" s="19"/>
    </row>
    <row r="198" spans="1:9" x14ac:dyDescent="0.25">
      <c r="A198" s="8"/>
      <c r="B198" s="8"/>
      <c r="C198" s="15"/>
      <c r="D198" s="8"/>
      <c r="E198" s="8"/>
      <c r="F198" s="11"/>
      <c r="G198" s="8"/>
      <c r="H198" s="8"/>
      <c r="I198" s="19"/>
    </row>
    <row r="199" spans="1:9" x14ac:dyDescent="0.25">
      <c r="A199" s="8"/>
      <c r="B199" s="8"/>
      <c r="C199" s="15"/>
      <c r="D199" s="8"/>
      <c r="E199" s="8"/>
      <c r="F199" s="11"/>
      <c r="G199" s="8"/>
      <c r="H199" s="8"/>
      <c r="I199" s="19"/>
    </row>
    <row r="200" spans="1:9" x14ac:dyDescent="0.25">
      <c r="A200" s="8"/>
      <c r="B200" s="8"/>
      <c r="C200" s="15"/>
      <c r="D200" s="8"/>
      <c r="E200" s="8"/>
      <c r="F200" s="11"/>
      <c r="G200" s="8"/>
      <c r="H200" s="8"/>
      <c r="I200" s="19"/>
    </row>
    <row r="201" spans="1:9" x14ac:dyDescent="0.25">
      <c r="A201" s="8"/>
      <c r="B201" s="8"/>
      <c r="C201" s="15"/>
      <c r="D201" s="8"/>
      <c r="E201" s="8"/>
      <c r="F201" s="11"/>
      <c r="G201" s="8"/>
      <c r="H201" s="8"/>
      <c r="I201" s="19"/>
    </row>
    <row r="202" spans="1:9" x14ac:dyDescent="0.25">
      <c r="A202" s="8"/>
      <c r="B202" s="8"/>
      <c r="C202" s="15"/>
      <c r="D202" s="8"/>
      <c r="E202" s="8"/>
      <c r="F202" s="11"/>
      <c r="G202" s="8"/>
      <c r="H202" s="8"/>
      <c r="I202" s="19"/>
    </row>
    <row r="203" spans="1:9" x14ac:dyDescent="0.25">
      <c r="A203" s="8"/>
      <c r="B203" s="8"/>
      <c r="C203" s="15"/>
      <c r="D203" s="8"/>
      <c r="E203" s="8"/>
      <c r="F203" s="11"/>
      <c r="G203" s="8"/>
      <c r="H203" s="8"/>
      <c r="I203" s="19"/>
    </row>
    <row r="204" spans="1:9" x14ac:dyDescent="0.25">
      <c r="A204" s="1"/>
      <c r="B204" s="8"/>
      <c r="C204" s="15"/>
      <c r="D204" s="8"/>
      <c r="E204" s="8"/>
      <c r="F204" s="11"/>
      <c r="G204" s="8"/>
      <c r="H204" s="8"/>
      <c r="I204" s="19"/>
    </row>
    <row r="205" spans="1:9" x14ac:dyDescent="0.25">
      <c r="A205" s="1"/>
      <c r="B205" s="8"/>
      <c r="C205" s="15"/>
      <c r="D205" s="8"/>
      <c r="E205" s="8"/>
      <c r="F205" s="11"/>
      <c r="G205" s="8"/>
      <c r="H205" s="8"/>
      <c r="I205" s="19"/>
    </row>
    <row r="206" spans="1:9" x14ac:dyDescent="0.25">
      <c r="A206" s="1"/>
      <c r="B206" s="8"/>
      <c r="C206" s="16"/>
      <c r="D206" s="8"/>
      <c r="E206" s="8"/>
      <c r="F206" s="11"/>
      <c r="G206" s="8"/>
      <c r="H206" s="8"/>
      <c r="I206" s="19"/>
    </row>
    <row r="207" spans="1:9" x14ac:dyDescent="0.25">
      <c r="A207" s="1"/>
      <c r="B207" s="8"/>
      <c r="C207" s="15"/>
      <c r="D207" s="8"/>
      <c r="E207" s="8"/>
      <c r="F207" s="11"/>
      <c r="G207" s="8"/>
      <c r="H207" s="8"/>
      <c r="I207" s="19"/>
    </row>
    <row r="208" spans="1:9" x14ac:dyDescent="0.25">
      <c r="A208" s="1"/>
      <c r="B208" s="8"/>
      <c r="C208" s="15"/>
      <c r="D208" s="8"/>
      <c r="E208" s="8"/>
      <c r="F208" s="11"/>
      <c r="G208" s="8"/>
      <c r="H208" s="8"/>
      <c r="I208" s="19"/>
    </row>
    <row r="209" spans="1:10" x14ac:dyDescent="0.25">
      <c r="A209" s="1"/>
      <c r="B209" s="8"/>
      <c r="C209" s="15"/>
      <c r="D209" s="8"/>
      <c r="E209" s="8"/>
      <c r="F209" s="11"/>
      <c r="G209" s="8"/>
      <c r="H209" s="8"/>
      <c r="I209" s="19"/>
    </row>
    <row r="210" spans="1:10" x14ac:dyDescent="0.25">
      <c r="A210" s="1"/>
      <c r="B210" s="8"/>
      <c r="C210" s="15"/>
      <c r="D210" s="8"/>
      <c r="E210" s="8"/>
      <c r="F210" s="11"/>
      <c r="G210" s="8"/>
      <c r="H210" s="8"/>
      <c r="I210" s="19"/>
    </row>
    <row r="211" spans="1:10" x14ac:dyDescent="0.25">
      <c r="A211" s="1"/>
      <c r="B211" s="8"/>
      <c r="C211" s="15"/>
      <c r="D211" s="8"/>
      <c r="E211" s="8"/>
      <c r="F211" s="11"/>
      <c r="G211" s="8"/>
      <c r="H211" s="8"/>
      <c r="I211" s="19"/>
    </row>
    <row r="212" spans="1:10" x14ac:dyDescent="0.25">
      <c r="A212" s="1"/>
      <c r="B212" s="8"/>
      <c r="C212" s="15"/>
      <c r="D212" s="8"/>
      <c r="E212" s="8"/>
      <c r="F212" s="11"/>
      <c r="G212" s="8"/>
      <c r="H212" s="8"/>
      <c r="I212" s="19"/>
    </row>
    <row r="213" spans="1:10" x14ac:dyDescent="0.25">
      <c r="A213" s="1"/>
      <c r="B213" s="8"/>
      <c r="C213" s="15"/>
      <c r="D213" s="8"/>
      <c r="E213" s="8"/>
      <c r="F213" s="8"/>
      <c r="G213" s="8"/>
      <c r="H213" s="8"/>
      <c r="I213" s="21"/>
    </row>
    <row r="214" spans="1:10" ht="15.75" x14ac:dyDescent="0.25">
      <c r="A214" s="1"/>
      <c r="B214" s="8"/>
      <c r="C214" s="17"/>
      <c r="D214" s="10"/>
      <c r="E214" s="10"/>
      <c r="F214" s="10"/>
      <c r="G214" s="10"/>
      <c r="H214" s="10"/>
      <c r="I214" s="22"/>
    </row>
    <row r="215" spans="1:10" s="9" customFormat="1" ht="15.75" x14ac:dyDescent="0.25">
      <c r="A215" s="1"/>
      <c r="B215" s="8"/>
      <c r="C215" s="17"/>
      <c r="D215" s="7"/>
      <c r="E215" s="7"/>
      <c r="F215" s="7"/>
      <c r="G215" s="7"/>
      <c r="H215" s="7"/>
      <c r="I215" s="22"/>
      <c r="J215" s="82"/>
    </row>
    <row r="216" spans="1:10" s="9" customFormat="1" ht="15.75" x14ac:dyDescent="0.25">
      <c r="A216" s="1"/>
      <c r="B216" s="8"/>
      <c r="C216" s="7"/>
      <c r="D216" s="7"/>
      <c r="E216" s="7"/>
      <c r="F216" s="7"/>
      <c r="G216" s="7"/>
      <c r="H216" s="7"/>
      <c r="I216" s="22"/>
      <c r="J216" s="82"/>
    </row>
    <row r="217" spans="1:10" ht="15.75" x14ac:dyDescent="0.25">
      <c r="A217" s="1"/>
      <c r="B217" s="8"/>
      <c r="C217" s="7"/>
      <c r="D217" s="7"/>
      <c r="E217" s="7"/>
      <c r="F217" s="7"/>
      <c r="G217" s="7"/>
      <c r="H217" s="7"/>
      <c r="I217" s="22"/>
    </row>
    <row r="218" spans="1:10" x14ac:dyDescent="0.25">
      <c r="A218" s="1"/>
      <c r="B218" s="1"/>
      <c r="C218" s="5"/>
      <c r="D218" s="5"/>
      <c r="E218" s="5"/>
      <c r="F218" s="5"/>
      <c r="G218" s="5"/>
      <c r="H218" s="4"/>
      <c r="I218" s="23"/>
    </row>
    <row r="219" spans="1:10" x14ac:dyDescent="0.25">
      <c r="A219" s="1"/>
      <c r="B219" s="1"/>
      <c r="C219" s="5"/>
      <c r="D219" s="5"/>
      <c r="E219" s="5"/>
      <c r="F219" s="5"/>
      <c r="G219" s="5"/>
      <c r="H219" s="4"/>
      <c r="I219" s="23"/>
    </row>
    <row r="220" spans="1:10" ht="33.75" customHeight="1" x14ac:dyDescent="0.25">
      <c r="A220" s="1"/>
      <c r="B220" s="1"/>
      <c r="C220" s="6"/>
      <c r="D220" s="5"/>
      <c r="E220" s="5"/>
      <c r="F220" s="5"/>
      <c r="G220" s="5"/>
      <c r="H220" s="4"/>
      <c r="I220" s="23"/>
    </row>
    <row r="221" spans="1:10" x14ac:dyDescent="0.25">
      <c r="A221" s="1"/>
      <c r="B221" s="1"/>
      <c r="C221" s="6"/>
      <c r="D221" s="5"/>
      <c r="E221" s="5"/>
      <c r="F221" s="5"/>
      <c r="G221" s="5"/>
      <c r="H221" s="4"/>
      <c r="I221" s="23"/>
    </row>
    <row r="222" spans="1:10" ht="18.75" x14ac:dyDescent="0.3">
      <c r="A222" s="1"/>
      <c r="B222" s="1"/>
      <c r="C222" s="3"/>
      <c r="D222" s="3"/>
      <c r="E222" s="3"/>
      <c r="F222" s="3"/>
      <c r="G222" s="3"/>
      <c r="H222" s="2"/>
      <c r="I222" s="24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9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9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9"/>
    </row>
  </sheetData>
  <mergeCells count="13">
    <mergeCell ref="C106:H106"/>
    <mergeCell ref="C107:H107"/>
    <mergeCell ref="C69:H69"/>
    <mergeCell ref="C77:H77"/>
    <mergeCell ref="C95:H95"/>
    <mergeCell ref="C105:H105"/>
    <mergeCell ref="B5:C5"/>
    <mergeCell ref="H5:J5"/>
    <mergeCell ref="B1:J1"/>
    <mergeCell ref="B2:D2"/>
    <mergeCell ref="B3:J3"/>
    <mergeCell ref="B4:C4"/>
    <mergeCell ref="H4:J4"/>
  </mergeCells>
  <pageMargins left="1" right="1" top="1" bottom="1" header="0.5" footer="0.5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Estimate-1</vt:lpstr>
      <vt:lpstr>'Estimate-1'!Print_Area</vt:lpstr>
      <vt:lpstr>'Estimate-1'!Print_Titles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2024-12-17T14:56:59Z</cp:lastPrinted>
  <dcterms:created xsi:type="dcterms:W3CDTF">2024-03-31T04:29:11Z</dcterms:created>
  <dcterms:modified xsi:type="dcterms:W3CDTF">2025-02-14T14:02:17Z</dcterms:modified>
</cp:coreProperties>
</file>