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Estimate!$B$1:$I$41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 l="1"/>
  <c r="I37" i="2"/>
  <c r="I38" i="2"/>
  <c r="I39" i="2"/>
  <c r="I35" i="2"/>
  <c r="I31" i="2"/>
  <c r="I10" i="2"/>
  <c r="I32" i="2"/>
  <c r="F23" i="2"/>
  <c r="I23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4" i="2"/>
  <c r="I24" i="2" s="1"/>
  <c r="F25" i="2"/>
  <c r="I25" i="2" s="1"/>
  <c r="F26" i="2"/>
  <c r="I26" i="2" s="1"/>
  <c r="F9" i="2"/>
  <c r="I9" i="2" s="1"/>
  <c r="I40" i="2" l="1"/>
  <c r="I27" i="2"/>
  <c r="I41" i="2" l="1"/>
</calcChain>
</file>

<file path=xl/sharedStrings.xml><?xml version="1.0" encoding="utf-8"?>
<sst xmlns="http://schemas.openxmlformats.org/spreadsheetml/2006/main" count="49" uniqueCount="44">
  <si>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</si>
  <si>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</si>
  <si>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</si>
  <si>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</si>
  <si>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</si>
  <si>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</si>
  <si>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</si>
  <si>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</si>
  <si>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</si>
  <si>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Furniture work</t>
  </si>
  <si>
    <t>B</t>
  </si>
  <si>
    <t>C</t>
  </si>
  <si>
    <t>Electric work</t>
  </si>
  <si>
    <t>Drawer box</t>
  </si>
  <si>
    <t>Drawer  -56 nung</t>
  </si>
  <si>
    <t>Panel + Shelf</t>
  </si>
  <si>
    <t>Center counter</t>
  </si>
  <si>
    <t>Display Profile box</t>
  </si>
  <si>
    <t>Box maliya</t>
  </si>
  <si>
    <t>Partition</t>
  </si>
  <si>
    <t xml:space="preserve">C- type Table </t>
  </si>
  <si>
    <t>Reparing table Partition</t>
  </si>
  <si>
    <t>Shelf</t>
  </si>
  <si>
    <t>Reparing Area Panel</t>
  </si>
  <si>
    <t>POP Gypsum Ceiling-10'x30'</t>
  </si>
  <si>
    <t>Light Gala cuting</t>
  </si>
  <si>
    <t>Light Point</t>
  </si>
  <si>
    <t>Profile light fitting</t>
  </si>
  <si>
    <t>Light fitting</t>
  </si>
  <si>
    <t xml:space="preserve">AC Point </t>
  </si>
  <si>
    <t>Shutter panel</t>
  </si>
  <si>
    <t>Circuit Point</t>
  </si>
  <si>
    <t>Maliya box type</t>
  </si>
  <si>
    <t>TOTAL-A  (Without Material )</t>
  </si>
  <si>
    <t>TOTAL-B  (With Material )</t>
  </si>
  <si>
    <t>TOTAL-C ( Without Material )</t>
  </si>
  <si>
    <t>ESTIMATE TOTAL AMOUNT</t>
  </si>
  <si>
    <t>ESTIMATE</t>
  </si>
  <si>
    <t>Date:-16-02-2025</t>
  </si>
  <si>
    <t>SIDE Location:- Phonetic mobile store, Reliance circle, Gandhinagar</t>
  </si>
  <si>
    <t>8mm Cement Sheet</t>
  </si>
  <si>
    <t>L</t>
  </si>
  <si>
    <t>Area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</si>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</sst>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3" borderId="0" xfId="0" applyFill="1" applyBorder="1"/>
    <xf numFmtId="0" fontId="0" fillId="0" borderId="14" xfId="0" applyBorder="1"/>
    <xf numFmtId="43" fontId="0" fillId="0" borderId="13" xfId="1" applyFont="1" applyBorder="1"/>
    <xf numFmtId="43" fontId="0" fillId="0" borderId="0" xfId="1" applyFont="1"/>
    <xf numFmtId="0" fontId="0" fillId="0" borderId="19" xfId="0" applyFont="1" applyFill="1" applyBorder="1" applyAlignment="1"/>
    <xf numFmtId="0" fontId="1" fillId="0" borderId="19" xfId="0" applyFont="1" applyBorder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/>
    </xf>
    <xf numFmtId="0" fontId="3" fillId="4" borderId="10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0" borderId="27" xfId="0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43" fontId="0" fillId="0" borderId="21" xfId="1" applyFont="1" applyBorder="1"/>
    <xf numFmtId="43" fontId="0" fillId="0" borderId="21" xfId="1" applyFont="1" applyFill="1" applyBorder="1" applyAlignment="1">
      <alignment vertical="center"/>
    </xf>
    <xf numFmtId="43" fontId="0" fillId="0" borderId="34" xfId="1" applyFont="1" applyFill="1" applyBorder="1" applyAlignment="1">
      <alignment vertical="center"/>
    </xf>
    <xf numFmtId="43" fontId="1" fillId="0" borderId="31" xfId="1" applyFont="1" applyFill="1" applyBorder="1" applyAlignment="1">
      <alignment vertical="center"/>
    </xf>
    <xf numFmtId="43" fontId="0" fillId="0" borderId="36" xfId="1" applyFont="1" applyFill="1" applyBorder="1" applyAlignment="1">
      <alignment vertical="center"/>
    </xf>
    <xf numFmtId="43" fontId="1" fillId="0" borderId="1" xfId="1" applyFont="1" applyFill="1" applyBorder="1" applyAlignment="1">
      <alignment vertical="center"/>
    </xf>
    <xf numFmtId="43" fontId="10" fillId="0" borderId="31" xfId="1" applyFont="1" applyFill="1" applyBorder="1" applyAlignment="1">
      <alignment vertical="center"/>
    </xf>
    <xf numFmtId="43" fontId="8" fillId="0" borderId="21" xfId="1" applyFont="1" applyFill="1" applyBorder="1" applyAlignment="1">
      <alignment vertical="center"/>
    </xf>
    <xf numFmtId="43" fontId="1" fillId="0" borderId="38" xfId="1" applyFont="1" applyFill="1" applyBorder="1" applyAlignment="1">
      <alignment vertical="center"/>
    </xf>
    <xf numFmtId="0" fontId="1" fillId="0" borderId="3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3" fontId="1" fillId="0" borderId="24" xfId="1" applyFont="1" applyFill="1" applyBorder="1" applyAlignment="1">
      <alignment vertical="center"/>
    </xf>
    <xf numFmtId="0" fontId="0" fillId="0" borderId="42" xfId="0" applyFont="1" applyFill="1" applyBorder="1" applyAlignment="1">
      <alignment vertical="center"/>
    </xf>
    <xf numFmtId="43" fontId="0" fillId="0" borderId="43" xfId="1" applyFont="1" applyFill="1" applyBorder="1" applyAlignment="1">
      <alignment vertical="center"/>
    </xf>
    <xf numFmtId="0" fontId="0" fillId="0" borderId="20" xfId="0" applyFont="1" applyFill="1" applyBorder="1" applyAlignment="1">
      <alignment horizontal="right" vertical="center"/>
    </xf>
    <xf numFmtId="0" fontId="0" fillId="0" borderId="33" xfId="0" applyFont="1" applyFill="1" applyBorder="1" applyAlignment="1">
      <alignment horizontal="right" vertical="center"/>
    </xf>
    <xf numFmtId="0" fontId="1" fillId="0" borderId="28" xfId="0" applyFont="1" applyFill="1" applyBorder="1" applyAlignment="1">
      <alignment horizontal="right" vertical="center"/>
    </xf>
    <xf numFmtId="0" fontId="0" fillId="0" borderId="35" xfId="0" applyFont="1" applyFill="1" applyBorder="1" applyAlignment="1">
      <alignment horizontal="right" vertical="center"/>
    </xf>
    <xf numFmtId="0" fontId="1" fillId="0" borderId="20" xfId="0" applyFont="1" applyFill="1" applyBorder="1" applyAlignment="1">
      <alignment horizontal="right" vertical="center"/>
    </xf>
    <xf numFmtId="0" fontId="0" fillId="0" borderId="39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/>
    </xf>
    <xf numFmtId="0" fontId="0" fillId="0" borderId="41" xfId="0" applyFont="1" applyFill="1" applyBorder="1" applyAlignment="1">
      <alignment horizontal="right" vertical="center"/>
    </xf>
    <xf numFmtId="0" fontId="0" fillId="0" borderId="37" xfId="0" applyFont="1" applyFill="1" applyBorder="1" applyAlignment="1">
      <alignment horizontal="right" vertical="center"/>
    </xf>
    <xf numFmtId="0" fontId="1" fillId="0" borderId="35" xfId="0" applyFont="1" applyFill="1" applyBorder="1"/>
    <xf numFmtId="0" fontId="1" fillId="0" borderId="27" xfId="0" applyFont="1" applyFill="1" applyBorder="1"/>
    <xf numFmtId="0" fontId="0" fillId="0" borderId="27" xfId="0" applyFont="1" applyFill="1" applyBorder="1"/>
    <xf numFmtId="2" fontId="0" fillId="0" borderId="27" xfId="0" applyNumberFormat="1" applyFont="1" applyFill="1" applyBorder="1"/>
    <xf numFmtId="43" fontId="0" fillId="0" borderId="36" xfId="1" applyFont="1" applyFill="1" applyBorder="1"/>
    <xf numFmtId="0" fontId="1" fillId="2" borderId="25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/>
    </xf>
    <xf numFmtId="0" fontId="1" fillId="2" borderId="44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top"/>
    </xf>
    <xf numFmtId="43" fontId="1" fillId="2" borderId="31" xfId="1" applyFont="1" applyFill="1" applyBorder="1" applyAlignment="1">
      <alignment horizontal="center" vertical="top" wrapText="1"/>
    </xf>
    <xf numFmtId="164" fontId="0" fillId="0" borderId="19" xfId="0" applyNumberFormat="1" applyFont="1" applyFill="1" applyBorder="1" applyAlignment="1">
      <alignment vertical="center"/>
    </xf>
    <xf numFmtId="164" fontId="0" fillId="0" borderId="26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K2" sqref="K2"/>
    </sheetView>
  </sheetViews>
  <sheetFormatPr defaultRowHeight="15" x14ac:dyDescent="0.25"/>
  <cols>
    <col min="2" max="2" width="4.28515625" bestFit="1" customWidth="1"/>
    <col min="3" max="3" width="43.28515625" customWidth="1"/>
    <col min="4" max="5" width="4" bestFit="1" customWidth="1"/>
    <col min="6" max="6" width="5.5703125" bestFit="1" customWidth="1"/>
    <col min="7" max="7" width="6.85546875" customWidth="1"/>
    <col min="8" max="8" width="4.140625" customWidth="1"/>
    <col min="9" max="9" width="13.140625" style="6" bestFit="1" customWidth="1"/>
    <col min="10" max="10" width="14.42578125" customWidth="1"/>
  </cols>
  <sheetData>
    <row r="1" spans="1:9" ht="21.75" thickBot="1" x14ac:dyDescent="0.4">
      <c r="B1" s="9" t="s">
        <v>6</v>
      </c>
      <c r="C1" s="10"/>
      <c r="D1" s="10"/>
      <c r="E1" s="10"/>
      <c r="F1" s="10"/>
      <c r="G1" s="10"/>
      <c r="H1" s="10"/>
      <c r="I1" s="11"/>
    </row>
    <row r="2" spans="1:9" ht="67.5" customHeight="1" thickBot="1" x14ac:dyDescent="0.3">
      <c r="B2" s="12" t="s">
        <v>5</v>
      </c>
      <c r="C2" s="13"/>
      <c r="D2" s="13"/>
      <c r="E2" s="4"/>
      <c r="F2" s="4"/>
      <c r="G2" s="4"/>
      <c r="H2" s="4"/>
      <c r="I2" s="5"/>
    </row>
    <row r="3" spans="1:9" ht="19.5" thickBot="1" x14ac:dyDescent="0.35">
      <c r="B3" s="14" t="s">
        <v>37</v>
      </c>
      <c r="C3" s="15"/>
      <c r="D3" s="15"/>
      <c r="E3" s="15"/>
      <c r="F3" s="15"/>
      <c r="G3" s="15"/>
      <c r="H3" s="16"/>
      <c r="I3" s="17"/>
    </row>
    <row r="4" spans="1:9" ht="15.75" thickBot="1" x14ac:dyDescent="0.3">
      <c r="B4" s="22" t="s">
        <v>4</v>
      </c>
      <c r="C4" s="23"/>
      <c r="D4" s="3"/>
      <c r="E4" s="3"/>
      <c r="F4" s="3"/>
      <c r="G4" s="3"/>
      <c r="H4" s="18" t="s">
        <v>7</v>
      </c>
      <c r="I4" s="19"/>
    </row>
    <row r="5" spans="1:9" ht="30.75" customHeight="1" thickBot="1" x14ac:dyDescent="0.3">
      <c r="B5" s="24" t="s">
        <v>39</v>
      </c>
      <c r="C5" s="25"/>
      <c r="D5" s="3"/>
      <c r="E5" s="3"/>
      <c r="F5" s="3"/>
      <c r="G5" s="3"/>
      <c r="H5" s="20" t="s">
        <v>38</v>
      </c>
      <c r="I5" s="21"/>
    </row>
    <row r="6" spans="1:9" s="2" customFormat="1" ht="30.75" customHeight="1" thickBot="1" x14ac:dyDescent="0.3">
      <c r="B6" s="67" t="s">
        <v>3</v>
      </c>
      <c r="C6" s="68" t="s">
        <v>2</v>
      </c>
      <c r="D6" s="69" t="s">
        <v>41</v>
      </c>
      <c r="E6" s="69" t="s">
        <v>10</v>
      </c>
      <c r="F6" s="69" t="s">
        <v>42</v>
      </c>
      <c r="G6" s="70" t="s">
        <v>43</v>
      </c>
      <c r="H6" s="70" t="s">
        <v>1</v>
      </c>
      <c r="I6" s="71" t="s">
        <v>0</v>
      </c>
    </row>
    <row r="7" spans="1:9" x14ac:dyDescent="0.25">
      <c r="A7" s="1"/>
      <c r="B7" s="62"/>
      <c r="C7" s="63"/>
      <c r="D7" s="64"/>
      <c r="E7" s="64"/>
      <c r="F7" s="65"/>
      <c r="G7" s="64"/>
      <c r="H7" s="64"/>
      <c r="I7" s="66"/>
    </row>
    <row r="8" spans="1:9" ht="15.75" customHeight="1" x14ac:dyDescent="0.25">
      <c r="A8" s="1"/>
      <c r="B8" s="57" t="s">
        <v>8</v>
      </c>
      <c r="C8" s="8" t="s">
        <v>9</v>
      </c>
      <c r="D8" s="7"/>
      <c r="E8" s="7"/>
      <c r="F8" s="7"/>
      <c r="G8" s="7"/>
      <c r="H8" s="7"/>
      <c r="I8" s="39"/>
    </row>
    <row r="9" spans="1:9" s="26" customFormat="1" x14ac:dyDescent="0.25">
      <c r="B9" s="53">
        <v>1</v>
      </c>
      <c r="C9" s="27" t="s">
        <v>13</v>
      </c>
      <c r="D9" s="27">
        <v>312</v>
      </c>
      <c r="E9" s="27">
        <v>41</v>
      </c>
      <c r="F9" s="72">
        <f>E9*D9/144</f>
        <v>88.833333333333329</v>
      </c>
      <c r="G9" s="27">
        <v>300</v>
      </c>
      <c r="H9" s="27">
        <v>1</v>
      </c>
      <c r="I9" s="40">
        <f>H9*G9*F9</f>
        <v>26650</v>
      </c>
    </row>
    <row r="10" spans="1:9" s="26" customFormat="1" x14ac:dyDescent="0.25">
      <c r="B10" s="53">
        <v>2</v>
      </c>
      <c r="C10" s="27" t="s">
        <v>14</v>
      </c>
      <c r="D10" s="27"/>
      <c r="E10" s="27"/>
      <c r="F10" s="72"/>
      <c r="G10" s="27">
        <v>850</v>
      </c>
      <c r="H10" s="27">
        <v>56</v>
      </c>
      <c r="I10" s="40">
        <f>H10*G10</f>
        <v>47600</v>
      </c>
    </row>
    <row r="11" spans="1:9" s="26" customFormat="1" x14ac:dyDescent="0.25">
      <c r="B11" s="53">
        <v>3</v>
      </c>
      <c r="C11" s="27" t="s">
        <v>15</v>
      </c>
      <c r="D11" s="27">
        <v>312</v>
      </c>
      <c r="E11" s="27">
        <v>57</v>
      </c>
      <c r="F11" s="72">
        <f t="shared" ref="F11:F26" si="0">E11*D11/144</f>
        <v>123.5</v>
      </c>
      <c r="G11" s="27">
        <v>300</v>
      </c>
      <c r="H11" s="27">
        <v>1</v>
      </c>
      <c r="I11" s="40">
        <f t="shared" ref="I11:I26" si="1">H11*G11*F11</f>
        <v>37050</v>
      </c>
    </row>
    <row r="12" spans="1:9" s="26" customFormat="1" x14ac:dyDescent="0.25">
      <c r="B12" s="53">
        <v>4</v>
      </c>
      <c r="C12" s="27" t="s">
        <v>32</v>
      </c>
      <c r="D12" s="27">
        <v>312</v>
      </c>
      <c r="E12" s="27">
        <v>12</v>
      </c>
      <c r="F12" s="72">
        <f t="shared" si="0"/>
        <v>26</v>
      </c>
      <c r="G12" s="27">
        <v>375</v>
      </c>
      <c r="H12" s="27">
        <v>1</v>
      </c>
      <c r="I12" s="40">
        <f t="shared" si="1"/>
        <v>9750</v>
      </c>
    </row>
    <row r="13" spans="1:9" s="26" customFormat="1" x14ac:dyDescent="0.25">
      <c r="B13" s="53">
        <v>5</v>
      </c>
      <c r="C13" s="27" t="s">
        <v>16</v>
      </c>
      <c r="D13" s="27">
        <v>220</v>
      </c>
      <c r="E13" s="27">
        <v>43</v>
      </c>
      <c r="F13" s="72">
        <f t="shared" si="0"/>
        <v>65.694444444444443</v>
      </c>
      <c r="G13" s="27">
        <v>375</v>
      </c>
      <c r="H13" s="27">
        <v>1</v>
      </c>
      <c r="I13" s="40">
        <f t="shared" si="1"/>
        <v>24635.416666666668</v>
      </c>
    </row>
    <row r="14" spans="1:9" s="26" customFormat="1" x14ac:dyDescent="0.25">
      <c r="B14" s="53">
        <v>6</v>
      </c>
      <c r="C14" s="27" t="s">
        <v>17</v>
      </c>
      <c r="D14" s="27">
        <v>215</v>
      </c>
      <c r="E14" s="27">
        <v>97</v>
      </c>
      <c r="F14" s="72">
        <f t="shared" si="0"/>
        <v>144.82638888888889</v>
      </c>
      <c r="G14" s="27">
        <v>375</v>
      </c>
      <c r="H14" s="27">
        <v>1</v>
      </c>
      <c r="I14" s="40">
        <f t="shared" si="1"/>
        <v>54309.895833333336</v>
      </c>
    </row>
    <row r="15" spans="1:9" s="26" customFormat="1" x14ac:dyDescent="0.25">
      <c r="B15" s="53">
        <v>7</v>
      </c>
      <c r="C15" s="27" t="s">
        <v>18</v>
      </c>
      <c r="D15" s="27">
        <v>215</v>
      </c>
      <c r="E15" s="27">
        <v>12</v>
      </c>
      <c r="F15" s="72">
        <f t="shared" si="0"/>
        <v>17.916666666666668</v>
      </c>
      <c r="G15" s="27">
        <v>375</v>
      </c>
      <c r="H15" s="27">
        <v>1</v>
      </c>
      <c r="I15" s="40">
        <f t="shared" si="1"/>
        <v>6718.75</v>
      </c>
    </row>
    <row r="16" spans="1:9" s="26" customFormat="1" x14ac:dyDescent="0.25">
      <c r="B16" s="53">
        <v>8</v>
      </c>
      <c r="C16" s="27" t="s">
        <v>19</v>
      </c>
      <c r="D16" s="27">
        <v>120</v>
      </c>
      <c r="E16" s="27">
        <v>109</v>
      </c>
      <c r="F16" s="72">
        <f t="shared" si="0"/>
        <v>90.833333333333329</v>
      </c>
      <c r="G16" s="27">
        <v>240</v>
      </c>
      <c r="H16" s="27">
        <v>1</v>
      </c>
      <c r="I16" s="40">
        <f t="shared" si="1"/>
        <v>21800</v>
      </c>
    </row>
    <row r="17" spans="2:9" s="26" customFormat="1" x14ac:dyDescent="0.25">
      <c r="B17" s="53">
        <v>9</v>
      </c>
      <c r="C17" s="27" t="s">
        <v>20</v>
      </c>
      <c r="D17" s="27">
        <v>256</v>
      </c>
      <c r="E17" s="27">
        <v>33</v>
      </c>
      <c r="F17" s="72">
        <f t="shared" si="0"/>
        <v>58.666666666666664</v>
      </c>
      <c r="G17" s="27">
        <v>375</v>
      </c>
      <c r="H17" s="27">
        <v>1</v>
      </c>
      <c r="I17" s="40">
        <f t="shared" si="1"/>
        <v>22000</v>
      </c>
    </row>
    <row r="18" spans="2:9" s="26" customFormat="1" x14ac:dyDescent="0.25">
      <c r="B18" s="53">
        <v>10</v>
      </c>
      <c r="C18" s="27" t="s">
        <v>21</v>
      </c>
      <c r="D18" s="27">
        <v>70</v>
      </c>
      <c r="E18" s="27">
        <v>21</v>
      </c>
      <c r="F18" s="72">
        <f t="shared" si="0"/>
        <v>10.208333333333334</v>
      </c>
      <c r="G18" s="27">
        <v>240</v>
      </c>
      <c r="H18" s="27">
        <v>1</v>
      </c>
      <c r="I18" s="40">
        <f t="shared" si="1"/>
        <v>2450</v>
      </c>
    </row>
    <row r="19" spans="2:9" s="26" customFormat="1" x14ac:dyDescent="0.25">
      <c r="B19" s="53">
        <v>11</v>
      </c>
      <c r="C19" s="27" t="s">
        <v>40</v>
      </c>
      <c r="D19" s="27">
        <v>120</v>
      </c>
      <c r="E19" s="27">
        <v>109</v>
      </c>
      <c r="F19" s="72">
        <f t="shared" si="0"/>
        <v>90.833333333333329</v>
      </c>
      <c r="G19" s="27">
        <v>45</v>
      </c>
      <c r="H19" s="27">
        <v>1</v>
      </c>
      <c r="I19" s="40">
        <f t="shared" si="1"/>
        <v>4087.5</v>
      </c>
    </row>
    <row r="20" spans="2:9" s="26" customFormat="1" x14ac:dyDescent="0.25">
      <c r="B20" s="53">
        <v>12</v>
      </c>
      <c r="C20" s="27" t="s">
        <v>40</v>
      </c>
      <c r="D20" s="27">
        <v>44</v>
      </c>
      <c r="E20" s="27">
        <v>109</v>
      </c>
      <c r="F20" s="72">
        <f t="shared" si="0"/>
        <v>33.305555555555557</v>
      </c>
      <c r="G20" s="27">
        <v>45</v>
      </c>
      <c r="H20" s="27">
        <v>2</v>
      </c>
      <c r="I20" s="40">
        <f t="shared" si="1"/>
        <v>2997.5</v>
      </c>
    </row>
    <row r="21" spans="2:9" s="26" customFormat="1" x14ac:dyDescent="0.25">
      <c r="B21" s="53">
        <v>13</v>
      </c>
      <c r="C21" s="27" t="s">
        <v>22</v>
      </c>
      <c r="D21" s="27">
        <v>12</v>
      </c>
      <c r="E21" s="27">
        <v>120</v>
      </c>
      <c r="F21" s="72">
        <f t="shared" si="0"/>
        <v>10</v>
      </c>
      <c r="G21" s="27">
        <v>210</v>
      </c>
      <c r="H21" s="27">
        <v>3</v>
      </c>
      <c r="I21" s="40">
        <f t="shared" si="1"/>
        <v>6300</v>
      </c>
    </row>
    <row r="22" spans="2:9" s="26" customFormat="1" x14ac:dyDescent="0.25">
      <c r="B22" s="53">
        <v>14</v>
      </c>
      <c r="C22" s="27" t="s">
        <v>22</v>
      </c>
      <c r="D22" s="27">
        <v>12</v>
      </c>
      <c r="E22" s="27">
        <v>70</v>
      </c>
      <c r="F22" s="72">
        <f t="shared" si="0"/>
        <v>5.833333333333333</v>
      </c>
      <c r="G22" s="27">
        <v>210</v>
      </c>
      <c r="H22" s="27">
        <v>6</v>
      </c>
      <c r="I22" s="40">
        <f t="shared" si="1"/>
        <v>7350</v>
      </c>
    </row>
    <row r="23" spans="2:9" s="26" customFormat="1" x14ac:dyDescent="0.25">
      <c r="B23" s="53">
        <v>15</v>
      </c>
      <c r="C23" s="27" t="s">
        <v>23</v>
      </c>
      <c r="D23" s="27">
        <v>77</v>
      </c>
      <c r="E23" s="27">
        <v>100</v>
      </c>
      <c r="F23" s="72">
        <f t="shared" si="0"/>
        <v>53.472222222222221</v>
      </c>
      <c r="G23" s="27">
        <v>210</v>
      </c>
      <c r="H23" s="27">
        <v>1</v>
      </c>
      <c r="I23" s="40">
        <f t="shared" si="1"/>
        <v>11229.166666666666</v>
      </c>
    </row>
    <row r="24" spans="2:9" s="26" customFormat="1" x14ac:dyDescent="0.25">
      <c r="B24" s="53">
        <v>16</v>
      </c>
      <c r="C24" s="27" t="s">
        <v>30</v>
      </c>
      <c r="D24" s="27">
        <v>32</v>
      </c>
      <c r="E24" s="27">
        <v>106</v>
      </c>
      <c r="F24" s="72">
        <f t="shared" si="0"/>
        <v>23.555555555555557</v>
      </c>
      <c r="G24" s="27">
        <v>210</v>
      </c>
      <c r="H24" s="27">
        <v>1</v>
      </c>
      <c r="I24" s="40">
        <f t="shared" si="1"/>
        <v>4946.666666666667</v>
      </c>
    </row>
    <row r="25" spans="2:9" s="26" customFormat="1" x14ac:dyDescent="0.25">
      <c r="B25" s="53">
        <v>17</v>
      </c>
      <c r="C25" s="27" t="s">
        <v>30</v>
      </c>
      <c r="D25" s="27">
        <v>44</v>
      </c>
      <c r="E25" s="27">
        <v>106</v>
      </c>
      <c r="F25" s="72">
        <f t="shared" si="0"/>
        <v>32.388888888888886</v>
      </c>
      <c r="G25" s="27">
        <v>210</v>
      </c>
      <c r="H25" s="27">
        <v>1</v>
      </c>
      <c r="I25" s="40">
        <f t="shared" si="1"/>
        <v>6801.6666666666661</v>
      </c>
    </row>
    <row r="26" spans="2:9" s="26" customFormat="1" ht="15.75" thickBot="1" x14ac:dyDescent="0.3">
      <c r="B26" s="54">
        <v>18</v>
      </c>
      <c r="C26" s="29" t="s">
        <v>30</v>
      </c>
      <c r="D26" s="29">
        <v>44</v>
      </c>
      <c r="E26" s="29">
        <v>109</v>
      </c>
      <c r="F26" s="73">
        <f t="shared" si="0"/>
        <v>33.305555555555557</v>
      </c>
      <c r="G26" s="29">
        <v>210</v>
      </c>
      <c r="H26" s="29">
        <v>1</v>
      </c>
      <c r="I26" s="41">
        <f t="shared" si="1"/>
        <v>6994.166666666667</v>
      </c>
    </row>
    <row r="27" spans="2:9" s="26" customFormat="1" ht="15.75" thickBot="1" x14ac:dyDescent="0.3">
      <c r="B27" s="55"/>
      <c r="C27" s="31" t="s">
        <v>33</v>
      </c>
      <c r="D27" s="32"/>
      <c r="E27" s="32"/>
      <c r="F27" s="32"/>
      <c r="G27" s="32"/>
      <c r="H27" s="33"/>
      <c r="I27" s="42">
        <f>SUM(I9:I26)</f>
        <v>303670.72916666674</v>
      </c>
    </row>
    <row r="28" spans="2:9" s="26" customFormat="1" x14ac:dyDescent="0.25">
      <c r="B28" s="56"/>
      <c r="C28" s="30"/>
      <c r="D28" s="30"/>
      <c r="E28" s="30"/>
      <c r="F28" s="30"/>
      <c r="G28" s="30"/>
      <c r="H28" s="30"/>
      <c r="I28" s="43"/>
    </row>
    <row r="29" spans="2:9" s="26" customFormat="1" x14ac:dyDescent="0.25">
      <c r="B29" s="53"/>
      <c r="C29" s="27"/>
      <c r="D29" s="27"/>
      <c r="E29" s="27"/>
      <c r="F29" s="27"/>
      <c r="G29" s="27"/>
      <c r="H29" s="27"/>
      <c r="I29" s="40"/>
    </row>
    <row r="30" spans="2:9" s="26" customFormat="1" x14ac:dyDescent="0.25">
      <c r="B30" s="57" t="s">
        <v>10</v>
      </c>
      <c r="C30" s="28" t="s">
        <v>24</v>
      </c>
      <c r="D30" s="27"/>
      <c r="E30" s="27"/>
      <c r="F30" s="27"/>
      <c r="G30" s="27"/>
      <c r="H30" s="27">
        <v>1</v>
      </c>
      <c r="I30" s="46">
        <v>28000</v>
      </c>
    </row>
    <row r="31" spans="2:9" s="26" customFormat="1" ht="15.75" thickBot="1" x14ac:dyDescent="0.3">
      <c r="B31" s="54">
        <v>1</v>
      </c>
      <c r="C31" s="29" t="s">
        <v>25</v>
      </c>
      <c r="D31" s="29"/>
      <c r="E31" s="29"/>
      <c r="F31" s="29"/>
      <c r="G31" s="29">
        <v>60</v>
      </c>
      <c r="H31" s="29">
        <v>30</v>
      </c>
      <c r="I31" s="41">
        <f>H31*G31</f>
        <v>1800</v>
      </c>
    </row>
    <row r="32" spans="2:9" s="26" customFormat="1" ht="15.75" thickBot="1" x14ac:dyDescent="0.3">
      <c r="B32" s="58"/>
      <c r="C32" s="35" t="s">
        <v>34</v>
      </c>
      <c r="D32" s="36"/>
      <c r="E32" s="36"/>
      <c r="F32" s="36"/>
      <c r="G32" s="36"/>
      <c r="H32" s="37"/>
      <c r="I32" s="44">
        <f>SUM(I30:I31)</f>
        <v>29800</v>
      </c>
    </row>
    <row r="33" spans="2:9" s="26" customFormat="1" x14ac:dyDescent="0.25">
      <c r="B33" s="59"/>
      <c r="C33" s="49"/>
      <c r="D33" s="49"/>
      <c r="E33" s="49"/>
      <c r="F33" s="49"/>
      <c r="G33" s="49"/>
      <c r="H33" s="49"/>
      <c r="I33" s="50"/>
    </row>
    <row r="34" spans="2:9" s="26" customFormat="1" x14ac:dyDescent="0.25">
      <c r="B34" s="57" t="s">
        <v>11</v>
      </c>
      <c r="C34" s="28" t="s">
        <v>12</v>
      </c>
      <c r="D34" s="27"/>
      <c r="E34" s="27"/>
      <c r="F34" s="27"/>
      <c r="G34" s="27"/>
      <c r="H34" s="27"/>
      <c r="I34" s="40"/>
    </row>
    <row r="35" spans="2:9" s="26" customFormat="1" x14ac:dyDescent="0.25">
      <c r="B35" s="53">
        <v>2</v>
      </c>
      <c r="C35" s="27" t="s">
        <v>26</v>
      </c>
      <c r="D35" s="27"/>
      <c r="E35" s="27"/>
      <c r="F35" s="27"/>
      <c r="G35" s="27">
        <v>220</v>
      </c>
      <c r="H35" s="27">
        <v>100</v>
      </c>
      <c r="I35" s="40">
        <f>H35*G35</f>
        <v>22000</v>
      </c>
    </row>
    <row r="36" spans="2:9" s="26" customFormat="1" x14ac:dyDescent="0.25">
      <c r="B36" s="53">
        <v>3</v>
      </c>
      <c r="C36" s="27" t="s">
        <v>27</v>
      </c>
      <c r="D36" s="27"/>
      <c r="E36" s="27"/>
      <c r="F36" s="27">
        <v>300</v>
      </c>
      <c r="G36" s="27">
        <v>75</v>
      </c>
      <c r="H36" s="27"/>
      <c r="I36" s="40">
        <f>G36*F36</f>
        <v>22500</v>
      </c>
    </row>
    <row r="37" spans="2:9" s="26" customFormat="1" x14ac:dyDescent="0.25">
      <c r="B37" s="53">
        <v>4</v>
      </c>
      <c r="C37" s="27" t="s">
        <v>28</v>
      </c>
      <c r="D37" s="27"/>
      <c r="E37" s="27"/>
      <c r="F37" s="27"/>
      <c r="G37" s="27">
        <v>90</v>
      </c>
      <c r="H37" s="27">
        <v>50</v>
      </c>
      <c r="I37" s="40">
        <f t="shared" ref="I37:I39" si="2">H37*G37</f>
        <v>4500</v>
      </c>
    </row>
    <row r="38" spans="2:9" s="26" customFormat="1" x14ac:dyDescent="0.25">
      <c r="B38" s="53">
        <v>5</v>
      </c>
      <c r="C38" s="27" t="s">
        <v>29</v>
      </c>
      <c r="D38" s="27"/>
      <c r="E38" s="27"/>
      <c r="F38" s="27"/>
      <c r="G38" s="27">
        <v>900</v>
      </c>
      <c r="H38" s="27">
        <v>1</v>
      </c>
      <c r="I38" s="40">
        <f t="shared" si="2"/>
        <v>900</v>
      </c>
    </row>
    <row r="39" spans="2:9" s="26" customFormat="1" ht="15.75" thickBot="1" x14ac:dyDescent="0.3">
      <c r="B39" s="60">
        <v>6</v>
      </c>
      <c r="C39" s="51" t="s">
        <v>31</v>
      </c>
      <c r="D39" s="51"/>
      <c r="E39" s="51"/>
      <c r="F39" s="51"/>
      <c r="G39" s="51">
        <v>900</v>
      </c>
      <c r="H39" s="51">
        <v>3</v>
      </c>
      <c r="I39" s="52">
        <f t="shared" si="2"/>
        <v>2700</v>
      </c>
    </row>
    <row r="40" spans="2:9" s="26" customFormat="1" ht="15.75" thickBot="1" x14ac:dyDescent="0.3">
      <c r="B40" s="61"/>
      <c r="C40" s="48" t="s">
        <v>35</v>
      </c>
      <c r="D40" s="48"/>
      <c r="E40" s="48"/>
      <c r="F40" s="48"/>
      <c r="G40" s="48"/>
      <c r="H40" s="48"/>
      <c r="I40" s="47">
        <f>SUM(I35:I39)</f>
        <v>52600</v>
      </c>
    </row>
    <row r="41" spans="2:9" s="26" customFormat="1" ht="16.5" thickBot="1" x14ac:dyDescent="0.3">
      <c r="B41" s="34"/>
      <c r="C41" s="38" t="s">
        <v>36</v>
      </c>
      <c r="D41" s="38"/>
      <c r="E41" s="38"/>
      <c r="F41" s="38"/>
      <c r="G41" s="38"/>
      <c r="H41" s="38"/>
      <c r="I41" s="45">
        <f>SUM(I40,I32,I27)</f>
        <v>386070.72916666674</v>
      </c>
    </row>
  </sheetData>
  <mergeCells count="11">
    <mergeCell ref="B1:I1"/>
    <mergeCell ref="B2:D2"/>
    <mergeCell ref="B3:I3"/>
    <mergeCell ref="H4:I4"/>
    <mergeCell ref="H5:I5"/>
    <mergeCell ref="B4:C4"/>
    <mergeCell ref="B5:C5"/>
    <mergeCell ref="C27:H27"/>
    <mergeCell ref="C40:H40"/>
    <mergeCell ref="C41:H41"/>
    <mergeCell ref="C32:H32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2025-02-16T12:58:15Z</cp:lastPrinted>
  <dcterms:created xsi:type="dcterms:W3CDTF">2024-03-31T04:29:11Z</dcterms:created>
  <dcterms:modified xsi:type="dcterms:W3CDTF">2025-02-16T12:58:51Z</dcterms:modified>
</cp:coreProperties>
</file>