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-3" sheetId="8" r:id="rId1"/>
    <sheet name="Estimate -2" sheetId="7" r:id="rId2"/>
  </sheets>
  <definedNames>
    <definedName name="_xlnm._FilterDatabase" localSheetId="1" hidden="1">'Estimate -2'!#REF!</definedName>
    <definedName name="_xlnm._FilterDatabase" localSheetId="0" hidden="1">'Estimate -3'!#REF!</definedName>
    <definedName name="_xlnm.Print_Area" localSheetId="1">'Estimate -2'!$A$1:$H$88</definedName>
    <definedName name="_xlnm.Print_Area" localSheetId="0">'Estimate -3'!$A$1:$H$90</definedName>
    <definedName name="_xlnm.Print_Titles" localSheetId="1">'Estimate -2'!$6:$6</definedName>
    <definedName name="_xlnm.Print_Titles" localSheetId="0">'Estimate -3'!$6:$6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8" l="1"/>
  <c r="H82" i="8"/>
  <c r="H58" i="8"/>
  <c r="H41" i="8"/>
  <c r="B86" i="8"/>
  <c r="B85" i="8"/>
  <c r="B84" i="8"/>
  <c r="H77" i="8"/>
  <c r="H76" i="8"/>
  <c r="H72" i="8"/>
  <c r="H69" i="8"/>
  <c r="H67" i="8"/>
  <c r="H66" i="8"/>
  <c r="H65" i="8"/>
  <c r="H62" i="8"/>
  <c r="H61" i="8"/>
  <c r="H86" i="8"/>
  <c r="H52" i="8"/>
  <c r="H85" i="8" s="1"/>
  <c r="E39" i="8"/>
  <c r="H39" i="8" s="1"/>
  <c r="E37" i="8"/>
  <c r="E36" i="8"/>
  <c r="E35" i="8"/>
  <c r="H35" i="8" s="1"/>
  <c r="E34" i="8"/>
  <c r="H34" i="8" s="1"/>
  <c r="H30" i="8"/>
  <c r="E29" i="8"/>
  <c r="H29" i="8" s="1"/>
  <c r="E28" i="8"/>
  <c r="E27" i="8"/>
  <c r="E23" i="8"/>
  <c r="H23" i="8" s="1"/>
  <c r="H18" i="8"/>
  <c r="E17" i="8"/>
  <c r="H17" i="8" s="1"/>
  <c r="E16" i="8"/>
  <c r="H16" i="8" s="1"/>
  <c r="E13" i="8"/>
  <c r="H13" i="8" s="1"/>
  <c r="E12" i="8"/>
  <c r="H12" i="8" s="1"/>
  <c r="E11" i="8"/>
  <c r="H11" i="8" s="1"/>
  <c r="E10" i="8"/>
  <c r="H10" i="8" s="1"/>
  <c r="H87" i="8" l="1"/>
  <c r="H84" i="8"/>
  <c r="H41" i="7"/>
  <c r="H52" i="7"/>
  <c r="H58" i="7"/>
  <c r="H82" i="7"/>
  <c r="H87" i="7" s="1"/>
  <c r="H77" i="7"/>
  <c r="H76" i="7"/>
  <c r="H72" i="7"/>
  <c r="H69" i="7"/>
  <c r="H67" i="7"/>
  <c r="H66" i="7"/>
  <c r="H65" i="7"/>
  <c r="H62" i="7"/>
  <c r="H61" i="7"/>
  <c r="B84" i="7"/>
  <c r="B85" i="7"/>
  <c r="B86" i="7"/>
  <c r="H90" i="8" l="1"/>
  <c r="E23" i="7"/>
  <c r="H23" i="7" s="1"/>
  <c r="H86" i="7" l="1"/>
  <c r="H85" i="7"/>
  <c r="H30" i="7"/>
  <c r="H19" i="7"/>
  <c r="H18" i="7"/>
  <c r="E39" i="7"/>
  <c r="H39" i="7" s="1"/>
  <c r="E37" i="7"/>
  <c r="E36" i="7"/>
  <c r="E35" i="7"/>
  <c r="H35" i="7" s="1"/>
  <c r="E34" i="7"/>
  <c r="H34" i="7" s="1"/>
  <c r="E29" i="7"/>
  <c r="H29" i="7" s="1"/>
  <c r="E28" i="7"/>
  <c r="E27" i="7"/>
  <c r="E17" i="7"/>
  <c r="H17" i="7" s="1"/>
  <c r="E16" i="7"/>
  <c r="H16" i="7" s="1"/>
  <c r="E13" i="7"/>
  <c r="H13" i="7" s="1"/>
  <c r="E12" i="7"/>
  <c r="H12" i="7" s="1"/>
  <c r="E11" i="7"/>
  <c r="H11" i="7" s="1"/>
  <c r="E10" i="7"/>
  <c r="H10" i="7" s="1"/>
  <c r="H84" i="7" l="1"/>
  <c r="H88" i="7" s="1"/>
</calcChain>
</file>

<file path=xl/sharedStrings.xml><?xml version="1.0" encoding="utf-8"?>
<sst xmlns="http://schemas.openxmlformats.org/spreadsheetml/2006/main" count="190" uniqueCount="92">
  <si>
    <t xml:space="preserve">Amount </t>
  </si>
  <si>
    <t>Qty</t>
  </si>
  <si>
    <t>B
(inch)</t>
  </si>
  <si>
    <t>L
(inch)</t>
  </si>
  <si>
    <t xml:space="preserve">Item Name </t>
  </si>
  <si>
    <t>Sr 
No-</t>
  </si>
  <si>
    <t>Estimate by:- Ramanand Vishwakarma</t>
  </si>
  <si>
    <t>RAMANAND S VISHWAKARMA FURNITURE</t>
  </si>
  <si>
    <t>A</t>
  </si>
  <si>
    <t>FURNITURE WORK</t>
  </si>
  <si>
    <t>ESTIMATE TOTAL AMOUNT</t>
  </si>
  <si>
    <t>Rate</t>
  </si>
  <si>
    <t>Area</t>
  </si>
  <si>
    <r>
      <t>SIDE Location:-</t>
    </r>
    <r>
      <rPr>
        <sz val="9"/>
        <color theme="1"/>
        <rFont val="Calibri"/>
        <family val="2"/>
        <scheme val="minor"/>
      </rPr>
      <t xml:space="preserve">
B101 Centroid vintage Sargasan Gandhinagar </t>
    </r>
  </si>
  <si>
    <t xml:space="preserve">Kitchen </t>
  </si>
  <si>
    <t>Hall</t>
  </si>
  <si>
    <t>Master bedroom</t>
  </si>
  <si>
    <t xml:space="preserve">Guest bedroom </t>
  </si>
  <si>
    <t>Common bathroom New door 1nung</t>
  </si>
  <si>
    <t>Men Door laminate change 1nung</t>
  </si>
  <si>
    <t>Bed laminate chenj &amp; service charge 1nung</t>
  </si>
  <si>
    <t>Bathroom new door 1nung</t>
  </si>
  <si>
    <t>5" mattress sweet dream company 1nung</t>
  </si>
  <si>
    <t xml:space="preserve">Tandem platform </t>
  </si>
  <si>
    <t xml:space="preserve">Chimney showcase with profile shutter </t>
  </si>
  <si>
    <t xml:space="preserve">Service platform </t>
  </si>
  <si>
    <t xml:space="preserve">Service platform granite </t>
  </si>
  <si>
    <t>Wash basin box</t>
  </si>
  <si>
    <t xml:space="preserve">TV unit </t>
  </si>
  <si>
    <t xml:space="preserve">Sofa </t>
  </si>
  <si>
    <t xml:space="preserve">Study table </t>
  </si>
  <si>
    <t xml:space="preserve">Open book self </t>
  </si>
  <si>
    <t xml:space="preserve">Dressing box type </t>
  </si>
  <si>
    <t xml:space="preserve">Slider wardrobe with 4 drawer </t>
  </si>
  <si>
    <t xml:space="preserve">Maliya </t>
  </si>
  <si>
    <t xml:space="preserve">Single bed with storage </t>
  </si>
  <si>
    <t xml:space="preserve">Mandir </t>
  </si>
  <si>
    <t>FURNITURE WORK TOTAL AMOUNT</t>
  </si>
  <si>
    <t>A1</t>
  </si>
  <si>
    <t>A2</t>
  </si>
  <si>
    <t>A3</t>
  </si>
  <si>
    <t>A4</t>
  </si>
  <si>
    <t>Wash basin 1nung</t>
  </si>
  <si>
    <t xml:space="preserve">Common bathroom Wash basin granite </t>
  </si>
  <si>
    <t>Common Bathroom S tab commode with floor tiles 1nung</t>
  </si>
  <si>
    <t>Master bedroom bathroom S tab commode 1nung</t>
  </si>
  <si>
    <t>Master bedroom bathroom Wash basin 1nung</t>
  </si>
  <si>
    <t>Wash basin granite 1nung</t>
  </si>
  <si>
    <t>PLUMBING WORK TOTAL AMOUNT</t>
  </si>
  <si>
    <t xml:space="preserve">Asian company premium paint without texture </t>
  </si>
  <si>
    <t xml:space="preserve">Border Patti polish </t>
  </si>
  <si>
    <t>PAINTING WORK TOTAL AMOUNT</t>
  </si>
  <si>
    <t>PAINTING WORK</t>
  </si>
  <si>
    <t>PLUMBING WORK</t>
  </si>
  <si>
    <t>B</t>
  </si>
  <si>
    <t>C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</si>
  <si>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24ANNPV7097E1ZD</t>
    </r>
  </si>
  <si>
    <t xml:space="preserve">WITH MATERIAL ESTIMATE
</t>
  </si>
  <si>
    <t>Center table</t>
  </si>
  <si>
    <t>Dining table 4 seater</t>
  </si>
  <si>
    <t>Shoes box</t>
  </si>
  <si>
    <t>Electric Work</t>
  </si>
  <si>
    <t>5A point</t>
  </si>
  <si>
    <t>15A point</t>
  </si>
  <si>
    <t xml:space="preserve">4 square mm circuit </t>
  </si>
  <si>
    <t>1.5 square mm circuit</t>
  </si>
  <si>
    <t xml:space="preserve">Fan fitting </t>
  </si>
  <si>
    <t xml:space="preserve">Light fitting </t>
  </si>
  <si>
    <t xml:space="preserve">Anchor fasner </t>
  </si>
  <si>
    <t>12 v panel light</t>
  </si>
  <si>
    <t xml:space="preserve">Button light </t>
  </si>
  <si>
    <t xml:space="preserve">Rope light </t>
  </si>
  <si>
    <t>m=</t>
  </si>
  <si>
    <t xml:space="preserve">Rope light adaptor </t>
  </si>
  <si>
    <t xml:space="preserve">Orient company fan </t>
  </si>
  <si>
    <t xml:space="preserve">Bathroom Exhaust fan </t>
  </si>
  <si>
    <t>Bathroom Exhaust fan fitting</t>
  </si>
  <si>
    <t>Door bell</t>
  </si>
  <si>
    <t xml:space="preserve">profile  light </t>
  </si>
  <si>
    <t xml:space="preserve">profile light adaptor </t>
  </si>
  <si>
    <t xml:space="preserve">Wifi Cable </t>
  </si>
  <si>
    <t>Tube light</t>
  </si>
  <si>
    <t>LED Bulb 15V</t>
  </si>
  <si>
    <t>LED Bulb solder</t>
  </si>
  <si>
    <t>D</t>
  </si>
  <si>
    <t>ELECTRIC WORK TOTAL AMOUNT</t>
  </si>
  <si>
    <t>Date:-09-03-2025</t>
  </si>
  <si>
    <t>Estimate No:-02</t>
  </si>
  <si>
    <t>RECEIVED AMOUNT</t>
  </si>
  <si>
    <t>PENDING AMOUNT</t>
  </si>
  <si>
    <t>Estimate No:-03</t>
  </si>
  <si>
    <t>Date:-21-03-2025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</si>
</sst>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3" fillId="0" borderId="0" xfId="0" applyFont="1" applyFill="1" applyBorder="1" applyAlignment="1"/>
    <xf numFmtId="0" fontId="6" fillId="0" borderId="0" xfId="0" applyFont="1" applyFill="1" applyBorder="1"/>
    <xf numFmtId="0" fontId="0" fillId="0" borderId="0" xfId="0" applyFont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3" xfId="0" applyBorder="1"/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18" xfId="0" applyFont="1" applyFill="1" applyBorder="1"/>
    <xf numFmtId="0" fontId="0" fillId="0" borderId="0" xfId="0" applyFont="1" applyFill="1" applyBorder="1" applyAlignment="1"/>
    <xf numFmtId="0" fontId="1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0" xfId="0" applyFont="1" applyFill="1" applyBorder="1" applyAlignment="1">
      <alignment horizontal="center" vertical="top" wrapText="1"/>
    </xf>
    <xf numFmtId="0" fontId="0" fillId="0" borderId="21" xfId="0" applyFont="1" applyFill="1" applyBorder="1" applyAlignment="1">
      <alignment horizontal="center" vertical="top"/>
    </xf>
    <xf numFmtId="0" fontId="0" fillId="0" borderId="21" xfId="0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horizontal="center" vertical="top" wrapText="1"/>
    </xf>
    <xf numFmtId="0" fontId="1" fillId="0" borderId="1" xfId="0" applyFont="1" applyBorder="1"/>
    <xf numFmtId="0" fontId="0" fillId="0" borderId="23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/>
    <xf numFmtId="2" fontId="0" fillId="0" borderId="24" xfId="0" applyNumberFormat="1" applyFont="1" applyFill="1" applyBorder="1"/>
    <xf numFmtId="0" fontId="0" fillId="0" borderId="26" xfId="0" applyFont="1" applyFill="1" applyBorder="1"/>
    <xf numFmtId="0" fontId="1" fillId="0" borderId="18" xfId="0" applyFont="1" applyFill="1" applyBorder="1"/>
    <xf numFmtId="0" fontId="0" fillId="0" borderId="20" xfId="0" applyFont="1" applyFill="1" applyBorder="1"/>
    <xf numFmtId="0" fontId="0" fillId="0" borderId="21" xfId="0" applyFont="1" applyFill="1" applyBorder="1" applyAlignment="1">
      <alignment horizontal="left"/>
    </xf>
    <xf numFmtId="0" fontId="0" fillId="0" borderId="21" xfId="0" applyFont="1" applyFill="1" applyBorder="1"/>
    <xf numFmtId="2" fontId="0" fillId="0" borderId="21" xfId="0" applyNumberFormat="1" applyFont="1" applyFill="1" applyBorder="1"/>
    <xf numFmtId="0" fontId="0" fillId="0" borderId="14" xfId="0" applyFont="1" applyFill="1" applyBorder="1"/>
    <xf numFmtId="165" fontId="0" fillId="0" borderId="12" xfId="1" applyNumberFormat="1" applyFont="1" applyBorder="1"/>
    <xf numFmtId="165" fontId="1" fillId="2" borderId="2" xfId="1" applyNumberFormat="1" applyFont="1" applyFill="1" applyBorder="1" applyAlignment="1">
      <alignment horizontal="center" vertical="top" wrapText="1"/>
    </xf>
    <xf numFmtId="165" fontId="0" fillId="0" borderId="22" xfId="1" applyNumberFormat="1" applyFont="1" applyFill="1" applyBorder="1" applyAlignment="1">
      <alignment horizontal="center" vertical="top" wrapText="1"/>
    </xf>
    <xf numFmtId="165" fontId="0" fillId="0" borderId="19" xfId="1" applyNumberFormat="1" applyFont="1" applyFill="1" applyBorder="1" applyAlignment="1">
      <alignment vertical="top"/>
    </xf>
    <xf numFmtId="165" fontId="0" fillId="0" borderId="19" xfId="1" applyNumberFormat="1" applyFont="1" applyFill="1" applyBorder="1"/>
    <xf numFmtId="165" fontId="0" fillId="0" borderId="19" xfId="1" applyNumberFormat="1" applyFont="1" applyBorder="1"/>
    <xf numFmtId="165" fontId="1" fillId="0" borderId="19" xfId="1" applyNumberFormat="1" applyFont="1" applyBorder="1"/>
    <xf numFmtId="165" fontId="0" fillId="0" borderId="25" xfId="1" applyNumberFormat="1" applyFont="1" applyBorder="1"/>
    <xf numFmtId="165" fontId="1" fillId="0" borderId="28" xfId="1" applyNumberFormat="1" applyFont="1" applyBorder="1"/>
    <xf numFmtId="165" fontId="0" fillId="0" borderId="22" xfId="1" applyNumberFormat="1" applyFont="1" applyFill="1" applyBorder="1"/>
    <xf numFmtId="165" fontId="0" fillId="0" borderId="25" xfId="1" applyNumberFormat="1" applyFont="1" applyFill="1" applyBorder="1"/>
    <xf numFmtId="165" fontId="1" fillId="0" borderId="28" xfId="1" applyNumberFormat="1" applyFont="1" applyFill="1" applyBorder="1"/>
    <xf numFmtId="165" fontId="1" fillId="0" borderId="12" xfId="1" applyNumberFormat="1" applyFont="1" applyFill="1" applyBorder="1"/>
    <xf numFmtId="165" fontId="1" fillId="0" borderId="19" xfId="1" applyNumberFormat="1" applyFont="1" applyFill="1" applyBorder="1" applyAlignment="1">
      <alignment vertical="center"/>
    </xf>
    <xf numFmtId="165" fontId="0" fillId="0" borderId="0" xfId="1" applyNumberFormat="1" applyFont="1" applyFill="1" applyBorder="1"/>
    <xf numFmtId="165" fontId="0" fillId="0" borderId="0" xfId="1" applyNumberFormat="1" applyFont="1"/>
    <xf numFmtId="165" fontId="7" fillId="0" borderId="0" xfId="1" applyNumberFormat="1" applyFont="1" applyFill="1" applyBorder="1"/>
    <xf numFmtId="165" fontId="1" fillId="0" borderId="0" xfId="1" applyNumberFormat="1" applyFont="1" applyFill="1" applyBorder="1" applyAlignment="1"/>
    <xf numFmtId="165" fontId="3" fillId="0" borderId="0" xfId="1" applyNumberFormat="1" applyFont="1" applyFill="1" applyBorder="1"/>
    <xf numFmtId="165" fontId="4" fillId="0" borderId="0" xfId="1" applyNumberFormat="1" applyFont="1" applyFill="1" applyBorder="1"/>
    <xf numFmtId="165" fontId="1" fillId="0" borderId="0" xfId="1" applyNumberFormat="1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8" xfId="0" applyFont="1" applyFill="1" applyBorder="1" applyAlignment="1"/>
    <xf numFmtId="0" fontId="0" fillId="0" borderId="24" xfId="0" applyFont="1" applyBorder="1"/>
    <xf numFmtId="165" fontId="0" fillId="0" borderId="19" xfId="0" applyNumberFormat="1" applyFont="1" applyBorder="1"/>
    <xf numFmtId="165" fontId="0" fillId="0" borderId="19" xfId="1" applyNumberFormat="1" applyFont="1" applyFill="1" applyBorder="1" applyAlignment="1"/>
    <xf numFmtId="0" fontId="1" fillId="0" borderId="18" xfId="0" applyFont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1" xfId="0" applyBorder="1"/>
    <xf numFmtId="0" fontId="0" fillId="0" borderId="35" xfId="0" applyFont="1" applyBorder="1" applyAlignment="1">
      <alignment horizontal="right" vertical="center"/>
    </xf>
    <xf numFmtId="0" fontId="0" fillId="0" borderId="36" xfId="0" applyFont="1" applyFill="1" applyBorder="1" applyAlignment="1">
      <alignment vertical="top"/>
    </xf>
    <xf numFmtId="43" fontId="0" fillId="0" borderId="19" xfId="1" applyFont="1" applyFill="1" applyBorder="1" applyAlignment="1">
      <alignment vertical="top"/>
    </xf>
    <xf numFmtId="43" fontId="0" fillId="0" borderId="37" xfId="1" applyFont="1" applyFill="1" applyBorder="1" applyAlignment="1">
      <alignment vertical="top"/>
    </xf>
    <xf numFmtId="0" fontId="0" fillId="0" borderId="40" xfId="0" applyFont="1" applyFill="1" applyBorder="1" applyAlignment="1">
      <alignment horizontal="right" vertical="center"/>
    </xf>
    <xf numFmtId="43" fontId="1" fillId="0" borderId="43" xfId="1" applyFont="1" applyFill="1" applyBorder="1"/>
    <xf numFmtId="0" fontId="0" fillId="5" borderId="38" xfId="0" applyFont="1" applyFill="1" applyBorder="1"/>
    <xf numFmtId="165" fontId="1" fillId="5" borderId="44" xfId="1" applyNumberFormat="1" applyFont="1" applyFill="1" applyBorder="1"/>
    <xf numFmtId="0" fontId="1" fillId="0" borderId="35" xfId="0" applyFont="1" applyFill="1" applyBorder="1"/>
    <xf numFmtId="165" fontId="1" fillId="0" borderId="37" xfId="1" applyNumberFormat="1" applyFont="1" applyFill="1" applyBorder="1" applyAlignment="1">
      <alignment vertical="center"/>
    </xf>
    <xf numFmtId="0" fontId="1" fillId="5" borderId="39" xfId="0" applyFont="1" applyFill="1" applyBorder="1" applyAlignment="1">
      <alignment horizontal="center" vertical="center"/>
    </xf>
    <xf numFmtId="0" fontId="0" fillId="3" borderId="34" xfId="0" applyFont="1" applyFill="1" applyBorder="1" applyAlignment="1">
      <alignment horizontal="right"/>
    </xf>
    <xf numFmtId="0" fontId="0" fillId="3" borderId="32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/>
    </xf>
    <xf numFmtId="0" fontId="0" fillId="3" borderId="17" xfId="0" applyFont="1" applyFill="1" applyBorder="1" applyAlignment="1">
      <alignment horizontal="right"/>
    </xf>
    <xf numFmtId="0" fontId="0" fillId="3" borderId="16" xfId="0" applyFont="1" applyFill="1" applyBorder="1" applyAlignment="1">
      <alignment horizontal="right"/>
    </xf>
    <xf numFmtId="0" fontId="0" fillId="3" borderId="15" xfId="0" applyFont="1" applyFill="1" applyBorder="1" applyAlignment="1">
      <alignment horizontal="right"/>
    </xf>
    <xf numFmtId="0" fontId="1" fillId="0" borderId="27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36" xfId="0" applyFont="1" applyFill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1" fillId="0" borderId="14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/>
    </xf>
    <xf numFmtId="0" fontId="9" fillId="4" borderId="9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0" borderId="38" xfId="0" applyFont="1" applyFill="1" applyBorder="1"/>
    <xf numFmtId="0" fontId="1" fillId="0" borderId="39" xfId="0" applyFont="1" applyFill="1" applyBorder="1" applyAlignment="1">
      <alignment horizontal="center" vertical="center"/>
    </xf>
    <xf numFmtId="165" fontId="1" fillId="0" borderId="44" xfId="1" applyNumberFormat="1" applyFont="1" applyFill="1" applyBorder="1"/>
    <xf numFmtId="0" fontId="0" fillId="0" borderId="23" xfId="0" applyFont="1" applyBorder="1" applyAlignment="1">
      <alignment horizontal="right" vertical="center"/>
    </xf>
    <xf numFmtId="0" fontId="0" fillId="0" borderId="24" xfId="0" applyFont="1" applyFill="1" applyBorder="1" applyAlignment="1">
      <alignment vertical="top"/>
    </xf>
    <xf numFmtId="43" fontId="0" fillId="0" borderId="25" xfId="1" applyFont="1" applyFill="1" applyBorder="1" applyAlignment="1">
      <alignment vertical="top"/>
    </xf>
    <xf numFmtId="0" fontId="0" fillId="0" borderId="45" xfId="0" applyFont="1" applyFill="1" applyBorder="1"/>
    <xf numFmtId="0" fontId="0" fillId="0" borderId="46" xfId="0" applyFont="1" applyFill="1" applyBorder="1" applyAlignment="1">
      <alignment horizontal="left"/>
    </xf>
    <xf numFmtId="0" fontId="0" fillId="0" borderId="46" xfId="0" applyFont="1" applyFill="1" applyBorder="1"/>
    <xf numFmtId="2" fontId="0" fillId="0" borderId="46" xfId="0" applyNumberFormat="1" applyFont="1" applyFill="1" applyBorder="1"/>
    <xf numFmtId="165" fontId="0" fillId="0" borderId="47" xfId="1" applyNumberFormat="1" applyFont="1" applyFill="1" applyBorder="1"/>
    <xf numFmtId="0" fontId="0" fillId="0" borderId="26" xfId="0" applyFont="1" applyFill="1" applyBorder="1" applyAlignment="1">
      <alignment horizontal="right" vertical="center"/>
    </xf>
    <xf numFmtId="0" fontId="1" fillId="0" borderId="27" xfId="0" applyFont="1" applyBorder="1" applyAlignment="1">
      <alignment horizontal="center"/>
    </xf>
    <xf numFmtId="43" fontId="1" fillId="0" borderId="28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46037</xdr:colOff>
      <xdr:row>1</xdr:row>
      <xdr:rowOff>30560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056187" y="306785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01015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46037</xdr:colOff>
      <xdr:row>1</xdr:row>
      <xdr:rowOff>30560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054600" y="308373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abSelected="1" zoomScale="120" zoomScaleNormal="120" workbookViewId="0">
      <selection activeCell="F8" sqref="F8"/>
    </sheetView>
  </sheetViews>
  <sheetFormatPr defaultRowHeight="15" x14ac:dyDescent="0.25"/>
  <cols>
    <col min="1" max="1" width="4.42578125" bestFit="1" customWidth="1"/>
    <col min="2" max="2" width="42.42578125" customWidth="1"/>
    <col min="3" max="3" width="6.28515625" bestFit="1" customWidth="1"/>
    <col min="4" max="4" width="6.42578125" bestFit="1" customWidth="1"/>
    <col min="5" max="5" width="5.28515625" bestFit="1" customWidth="1"/>
    <col min="6" max="6" width="6" customWidth="1"/>
    <col min="7" max="7" width="4.28515625" bestFit="1" customWidth="1"/>
    <col min="8" max="8" width="10.42578125" style="66" bestFit="1" customWidth="1"/>
  </cols>
  <sheetData>
    <row r="1" spans="1:8" ht="21.75" thickBot="1" x14ac:dyDescent="0.4">
      <c r="A1" s="113" t="s">
        <v>7</v>
      </c>
      <c r="B1" s="114"/>
      <c r="C1" s="114"/>
      <c r="D1" s="114"/>
      <c r="E1" s="114"/>
      <c r="F1" s="114"/>
      <c r="G1" s="114"/>
      <c r="H1" s="115"/>
    </row>
    <row r="2" spans="1:8" ht="59.25" customHeight="1" thickBot="1" x14ac:dyDescent="0.3">
      <c r="A2" s="116" t="s">
        <v>56</v>
      </c>
      <c r="B2" s="117"/>
      <c r="C2" s="117"/>
      <c r="D2" s="23"/>
      <c r="E2" s="23"/>
      <c r="F2" s="23"/>
      <c r="G2" s="23"/>
      <c r="H2" s="51"/>
    </row>
    <row r="3" spans="1:8" ht="19.5" thickBot="1" x14ac:dyDescent="0.35">
      <c r="A3" s="118" t="s">
        <v>57</v>
      </c>
      <c r="B3" s="119"/>
      <c r="C3" s="119"/>
      <c r="D3" s="119"/>
      <c r="E3" s="119"/>
      <c r="F3" s="120"/>
      <c r="G3" s="120"/>
      <c r="H3" s="121"/>
    </row>
    <row r="4" spans="1:8" ht="15.75" thickBot="1" x14ac:dyDescent="0.3">
      <c r="A4" s="122" t="s">
        <v>6</v>
      </c>
      <c r="B4" s="123"/>
      <c r="C4" s="22"/>
      <c r="D4" s="22"/>
      <c r="E4" s="22"/>
      <c r="F4" s="96" t="s">
        <v>90</v>
      </c>
      <c r="G4" s="97"/>
      <c r="H4" s="98"/>
    </row>
    <row r="5" spans="1:8" ht="40.5" customHeight="1" thickBot="1" x14ac:dyDescent="0.3">
      <c r="A5" s="108" t="s">
        <v>13</v>
      </c>
      <c r="B5" s="109"/>
      <c r="C5" s="22"/>
      <c r="D5" s="22"/>
      <c r="E5" s="22"/>
      <c r="F5" s="93" t="s">
        <v>91</v>
      </c>
      <c r="G5" s="94"/>
      <c r="H5" s="95"/>
    </row>
    <row r="6" spans="1:8" s="14" customFormat="1" ht="30.75" customHeight="1" thickBot="1" x14ac:dyDescent="0.3">
      <c r="A6" s="21" t="s">
        <v>5</v>
      </c>
      <c r="B6" s="20" t="s">
        <v>4</v>
      </c>
      <c r="C6" s="19" t="s">
        <v>3</v>
      </c>
      <c r="D6" s="19" t="s">
        <v>2</v>
      </c>
      <c r="E6" s="19" t="s">
        <v>12</v>
      </c>
      <c r="F6" s="18" t="s">
        <v>11</v>
      </c>
      <c r="G6" s="18" t="s">
        <v>1</v>
      </c>
      <c r="H6" s="52" t="s">
        <v>0</v>
      </c>
    </row>
    <row r="7" spans="1:8" s="8" customFormat="1" x14ac:dyDescent="0.25">
      <c r="A7" s="35"/>
      <c r="B7" s="36"/>
      <c r="C7" s="37"/>
      <c r="D7" s="37"/>
      <c r="E7" s="37"/>
      <c r="F7" s="36"/>
      <c r="G7" s="36"/>
      <c r="H7" s="53"/>
    </row>
    <row r="8" spans="1:8" s="8" customFormat="1" x14ac:dyDescent="0.25">
      <c r="A8" s="38" t="s">
        <v>8</v>
      </c>
      <c r="B8" s="33" t="s">
        <v>9</v>
      </c>
      <c r="C8" s="34"/>
      <c r="D8" s="34"/>
      <c r="E8" s="34"/>
      <c r="F8" s="34"/>
      <c r="G8" s="34"/>
      <c r="H8" s="54"/>
    </row>
    <row r="9" spans="1:8" s="8" customFormat="1" x14ac:dyDescent="0.25">
      <c r="A9" s="45" t="s">
        <v>38</v>
      </c>
      <c r="B9" s="39" t="s">
        <v>14</v>
      </c>
      <c r="C9" s="16"/>
      <c r="D9" s="15"/>
      <c r="E9" s="73"/>
      <c r="F9" s="17"/>
      <c r="G9" s="17"/>
      <c r="H9" s="55"/>
    </row>
    <row r="10" spans="1:8" s="8" customFormat="1" x14ac:dyDescent="0.25">
      <c r="A10" s="31">
        <v>1</v>
      </c>
      <c r="B10" s="74" t="s">
        <v>23</v>
      </c>
      <c r="C10" s="74">
        <v>122</v>
      </c>
      <c r="D10" s="74">
        <v>27.5</v>
      </c>
      <c r="E10" s="74">
        <f>D10*C10/144</f>
        <v>23.298611111111111</v>
      </c>
      <c r="F10" s="74">
        <v>2800</v>
      </c>
      <c r="G10" s="74">
        <v>1</v>
      </c>
      <c r="H10" s="56">
        <f>G10*F10*E10</f>
        <v>65236.111111111109</v>
      </c>
    </row>
    <row r="11" spans="1:8" s="8" customFormat="1" x14ac:dyDescent="0.25">
      <c r="A11" s="75">
        <v>2</v>
      </c>
      <c r="B11" s="74" t="s">
        <v>24</v>
      </c>
      <c r="C11" s="74">
        <v>122</v>
      </c>
      <c r="D11" s="74">
        <v>20</v>
      </c>
      <c r="E11" s="74">
        <f t="shared" ref="E11:E17" si="0">D11*C11/144</f>
        <v>16.944444444444443</v>
      </c>
      <c r="F11" s="74">
        <v>1600</v>
      </c>
      <c r="G11" s="74">
        <v>1</v>
      </c>
      <c r="H11" s="56">
        <f t="shared" ref="H11:H17" si="1">G11*F11*E11</f>
        <v>27111.111111111109</v>
      </c>
    </row>
    <row r="12" spans="1:8" s="8" customFormat="1" x14ac:dyDescent="0.25">
      <c r="A12" s="31">
        <v>3</v>
      </c>
      <c r="B12" s="74" t="s">
        <v>25</v>
      </c>
      <c r="C12" s="74">
        <v>53</v>
      </c>
      <c r="D12" s="74">
        <v>32</v>
      </c>
      <c r="E12" s="74">
        <f t="shared" si="0"/>
        <v>11.777777777777779</v>
      </c>
      <c r="F12" s="74">
        <v>1350</v>
      </c>
      <c r="G12" s="74">
        <v>1</v>
      </c>
      <c r="H12" s="56">
        <f t="shared" si="1"/>
        <v>15900.000000000002</v>
      </c>
    </row>
    <row r="13" spans="1:8" s="8" customFormat="1" x14ac:dyDescent="0.25">
      <c r="A13" s="75">
        <v>4</v>
      </c>
      <c r="B13" s="74" t="s">
        <v>26</v>
      </c>
      <c r="C13" s="74">
        <v>53</v>
      </c>
      <c r="D13" s="74">
        <v>21</v>
      </c>
      <c r="E13" s="74">
        <f t="shared" si="0"/>
        <v>7.729166666666667</v>
      </c>
      <c r="F13" s="74">
        <v>1350</v>
      </c>
      <c r="G13" s="74">
        <v>1</v>
      </c>
      <c r="H13" s="56">
        <f t="shared" si="1"/>
        <v>10434.375</v>
      </c>
    </row>
    <row r="14" spans="1:8" s="8" customFormat="1" x14ac:dyDescent="0.25">
      <c r="A14" s="75"/>
      <c r="B14" s="74"/>
      <c r="C14" s="74"/>
      <c r="D14" s="74"/>
      <c r="E14" s="74"/>
      <c r="F14" s="74"/>
      <c r="G14" s="74"/>
      <c r="H14" s="56"/>
    </row>
    <row r="15" spans="1:8" s="8" customFormat="1" x14ac:dyDescent="0.25">
      <c r="A15" s="45" t="s">
        <v>39</v>
      </c>
      <c r="B15" s="39" t="s">
        <v>15</v>
      </c>
      <c r="C15" s="39"/>
      <c r="D15" s="39"/>
      <c r="E15" s="39"/>
      <c r="F15" s="39"/>
      <c r="G15" s="39"/>
      <c r="H15" s="57"/>
    </row>
    <row r="16" spans="1:8" s="8" customFormat="1" x14ac:dyDescent="0.25">
      <c r="A16" s="75">
        <v>1</v>
      </c>
      <c r="B16" s="74" t="s">
        <v>27</v>
      </c>
      <c r="C16" s="74">
        <v>37</v>
      </c>
      <c r="D16" s="74">
        <v>30</v>
      </c>
      <c r="E16" s="74">
        <f t="shared" si="0"/>
        <v>7.708333333333333</v>
      </c>
      <c r="F16" s="74">
        <v>1350</v>
      </c>
      <c r="G16" s="74">
        <v>1</v>
      </c>
      <c r="H16" s="56">
        <f t="shared" si="1"/>
        <v>10406.25</v>
      </c>
    </row>
    <row r="17" spans="1:8" s="8" customFormat="1" x14ac:dyDescent="0.25">
      <c r="A17" s="31">
        <v>2</v>
      </c>
      <c r="B17" s="74" t="s">
        <v>28</v>
      </c>
      <c r="C17" s="74">
        <v>86</v>
      </c>
      <c r="D17" s="74">
        <v>81</v>
      </c>
      <c r="E17" s="74">
        <f t="shared" si="0"/>
        <v>48.375</v>
      </c>
      <c r="F17" s="74">
        <v>750</v>
      </c>
      <c r="G17" s="74">
        <v>1</v>
      </c>
      <c r="H17" s="56">
        <f t="shared" si="1"/>
        <v>36281.25</v>
      </c>
    </row>
    <row r="18" spans="1:8" s="8" customFormat="1" x14ac:dyDescent="0.25">
      <c r="A18" s="75">
        <v>3</v>
      </c>
      <c r="B18" s="74" t="s">
        <v>18</v>
      </c>
      <c r="C18" s="74"/>
      <c r="D18" s="74"/>
      <c r="E18" s="74"/>
      <c r="F18" s="74">
        <v>9000</v>
      </c>
      <c r="G18" s="74">
        <v>1</v>
      </c>
      <c r="H18" s="56">
        <f>G18*F18</f>
        <v>9000</v>
      </c>
    </row>
    <row r="19" spans="1:8" s="8" customFormat="1" x14ac:dyDescent="0.25">
      <c r="A19" s="31">
        <v>4</v>
      </c>
      <c r="B19" s="74" t="s">
        <v>29</v>
      </c>
      <c r="C19" s="74"/>
      <c r="D19" s="74"/>
      <c r="E19" s="74">
        <v>26</v>
      </c>
      <c r="F19" s="74">
        <v>3400</v>
      </c>
      <c r="G19" s="74">
        <v>1</v>
      </c>
      <c r="H19" s="56"/>
    </row>
    <row r="20" spans="1:8" s="8" customFormat="1" x14ac:dyDescent="0.25">
      <c r="A20" s="75">
        <v>5</v>
      </c>
      <c r="B20" s="74" t="s">
        <v>19</v>
      </c>
      <c r="C20" s="74"/>
      <c r="D20" s="74"/>
      <c r="E20" s="74"/>
      <c r="F20" s="74"/>
      <c r="G20" s="74"/>
      <c r="H20" s="56">
        <v>5600</v>
      </c>
    </row>
    <row r="21" spans="1:8" s="8" customFormat="1" x14ac:dyDescent="0.25">
      <c r="A21" s="31">
        <v>6</v>
      </c>
      <c r="B21" s="74" t="s">
        <v>58</v>
      </c>
      <c r="C21" s="74">
        <v>36</v>
      </c>
      <c r="D21" s="74">
        <v>24</v>
      </c>
      <c r="E21" s="74"/>
      <c r="F21" s="74"/>
      <c r="G21" s="74"/>
      <c r="H21" s="56"/>
    </row>
    <row r="22" spans="1:8" s="8" customFormat="1" x14ac:dyDescent="0.25">
      <c r="A22" s="75">
        <v>7</v>
      </c>
      <c r="B22" s="74" t="s">
        <v>59</v>
      </c>
      <c r="C22" s="74"/>
      <c r="D22" s="74"/>
      <c r="E22" s="74"/>
      <c r="F22" s="74"/>
      <c r="G22" s="74"/>
      <c r="H22" s="56"/>
    </row>
    <row r="23" spans="1:8" s="8" customFormat="1" x14ac:dyDescent="0.25">
      <c r="A23" s="31">
        <v>8</v>
      </c>
      <c r="B23" s="74" t="s">
        <v>60</v>
      </c>
      <c r="C23" s="74">
        <v>24</v>
      </c>
      <c r="D23" s="74">
        <v>30</v>
      </c>
      <c r="E23" s="74">
        <f>D23*C23/144</f>
        <v>5</v>
      </c>
      <c r="F23" s="74">
        <v>1350</v>
      </c>
      <c r="G23" s="74">
        <v>1</v>
      </c>
      <c r="H23" s="56">
        <f t="shared" ref="H23" si="2">G23*F23*E23</f>
        <v>6750</v>
      </c>
    </row>
    <row r="24" spans="1:8" s="8" customFormat="1" x14ac:dyDescent="0.25">
      <c r="A24" s="75"/>
      <c r="B24" s="74"/>
      <c r="C24" s="74"/>
      <c r="D24" s="74"/>
      <c r="E24" s="74"/>
      <c r="F24" s="74"/>
      <c r="G24" s="74"/>
      <c r="H24" s="56"/>
    </row>
    <row r="25" spans="1:8" s="8" customFormat="1" x14ac:dyDescent="0.25">
      <c r="A25" s="31"/>
      <c r="B25" s="74"/>
      <c r="C25" s="74"/>
      <c r="D25" s="74"/>
      <c r="E25" s="74"/>
      <c r="F25" s="74"/>
      <c r="G25" s="74"/>
      <c r="H25" s="56"/>
    </row>
    <row r="26" spans="1:8" s="8" customFormat="1" x14ac:dyDescent="0.25">
      <c r="A26" s="45" t="s">
        <v>40</v>
      </c>
      <c r="B26" s="39" t="s">
        <v>16</v>
      </c>
      <c r="C26" s="39"/>
      <c r="D26" s="39"/>
      <c r="E26" s="39"/>
      <c r="F26" s="39"/>
      <c r="G26" s="39"/>
      <c r="H26" s="57"/>
    </row>
    <row r="27" spans="1:8" s="8" customFormat="1" x14ac:dyDescent="0.25">
      <c r="A27" s="31">
        <v>1</v>
      </c>
      <c r="B27" s="74" t="s">
        <v>30</v>
      </c>
      <c r="C27" s="74">
        <v>37</v>
      </c>
      <c r="D27" s="74">
        <v>30</v>
      </c>
      <c r="E27" s="74">
        <f t="shared" ref="E27:E29" si="3">D27*C27/144</f>
        <v>7.708333333333333</v>
      </c>
      <c r="F27" s="74">
        <v>1350</v>
      </c>
      <c r="G27" s="74">
        <v>1</v>
      </c>
      <c r="H27" s="56"/>
    </row>
    <row r="28" spans="1:8" s="8" customFormat="1" x14ac:dyDescent="0.25">
      <c r="A28" s="31">
        <v>2</v>
      </c>
      <c r="B28" s="74" t="s">
        <v>31</v>
      </c>
      <c r="C28" s="74">
        <v>37</v>
      </c>
      <c r="D28" s="74">
        <v>24</v>
      </c>
      <c r="E28" s="74">
        <f t="shared" si="3"/>
        <v>6.166666666666667</v>
      </c>
      <c r="F28" s="74">
        <v>1350</v>
      </c>
      <c r="G28" s="74">
        <v>1</v>
      </c>
      <c r="H28" s="56"/>
    </row>
    <row r="29" spans="1:8" s="8" customFormat="1" x14ac:dyDescent="0.25">
      <c r="A29" s="31">
        <v>3</v>
      </c>
      <c r="B29" s="74" t="s">
        <v>32</v>
      </c>
      <c r="C29" s="74">
        <v>17</v>
      </c>
      <c r="D29" s="74">
        <v>78</v>
      </c>
      <c r="E29" s="74">
        <f t="shared" si="3"/>
        <v>9.2083333333333339</v>
      </c>
      <c r="F29" s="74">
        <v>1350</v>
      </c>
      <c r="G29" s="74">
        <v>1</v>
      </c>
      <c r="H29" s="56">
        <f t="shared" ref="H29" si="4">G29*F29*E29</f>
        <v>12431.25</v>
      </c>
    </row>
    <row r="30" spans="1:8" s="8" customFormat="1" x14ac:dyDescent="0.25">
      <c r="A30" s="31">
        <v>4</v>
      </c>
      <c r="B30" s="74" t="s">
        <v>20</v>
      </c>
      <c r="C30" s="74"/>
      <c r="D30" s="74"/>
      <c r="E30" s="74"/>
      <c r="F30" s="74">
        <v>7600</v>
      </c>
      <c r="G30" s="74">
        <v>1</v>
      </c>
      <c r="H30" s="56">
        <f>G30*F30</f>
        <v>7600</v>
      </c>
    </row>
    <row r="31" spans="1:8" s="8" customFormat="1" x14ac:dyDescent="0.25">
      <c r="A31" s="31">
        <v>5</v>
      </c>
      <c r="B31" s="74" t="s">
        <v>21</v>
      </c>
      <c r="C31" s="74"/>
      <c r="D31" s="74"/>
      <c r="E31" s="74"/>
      <c r="F31" s="74">
        <v>9000</v>
      </c>
      <c r="G31" s="74">
        <v>1</v>
      </c>
      <c r="H31" s="56"/>
    </row>
    <row r="32" spans="1:8" s="8" customFormat="1" x14ac:dyDescent="0.25">
      <c r="A32" s="31"/>
      <c r="B32" s="74"/>
      <c r="C32" s="74"/>
      <c r="D32" s="74"/>
      <c r="E32" s="74"/>
      <c r="F32" s="74"/>
      <c r="G32" s="74"/>
      <c r="H32" s="56"/>
    </row>
    <row r="33" spans="1:8" s="8" customFormat="1" x14ac:dyDescent="0.25">
      <c r="A33" s="45" t="s">
        <v>41</v>
      </c>
      <c r="B33" s="39" t="s">
        <v>17</v>
      </c>
      <c r="C33" s="39"/>
      <c r="D33" s="39"/>
      <c r="E33" s="39"/>
      <c r="F33" s="39"/>
      <c r="G33" s="39"/>
      <c r="H33" s="57"/>
    </row>
    <row r="34" spans="1:8" s="8" customFormat="1" x14ac:dyDescent="0.25">
      <c r="A34" s="31">
        <v>1</v>
      </c>
      <c r="B34" s="74" t="s">
        <v>33</v>
      </c>
      <c r="C34" s="74">
        <v>85</v>
      </c>
      <c r="D34" s="74">
        <v>92</v>
      </c>
      <c r="E34" s="74">
        <f t="shared" ref="E34:E39" si="5">D34*C34/144</f>
        <v>54.305555555555557</v>
      </c>
      <c r="F34" s="74">
        <v>1350</v>
      </c>
      <c r="G34" s="74">
        <v>1</v>
      </c>
      <c r="H34" s="56">
        <f>G34*F34*E34</f>
        <v>73312.5</v>
      </c>
    </row>
    <row r="35" spans="1:8" s="8" customFormat="1" x14ac:dyDescent="0.25">
      <c r="A35" s="31">
        <v>2</v>
      </c>
      <c r="B35" s="74" t="s">
        <v>34</v>
      </c>
      <c r="C35" s="74">
        <v>120</v>
      </c>
      <c r="D35" s="74">
        <v>30</v>
      </c>
      <c r="E35" s="74">
        <f t="shared" si="5"/>
        <v>25</v>
      </c>
      <c r="F35" s="74">
        <v>680</v>
      </c>
      <c r="G35" s="74">
        <v>1</v>
      </c>
      <c r="H35" s="56">
        <f t="shared" ref="H35" si="6">G35*F35*E35</f>
        <v>17000</v>
      </c>
    </row>
    <row r="36" spans="1:8" s="8" customFormat="1" x14ac:dyDescent="0.25">
      <c r="A36" s="31">
        <v>3</v>
      </c>
      <c r="B36" s="74" t="s">
        <v>30</v>
      </c>
      <c r="C36" s="74">
        <v>48</v>
      </c>
      <c r="D36" s="74">
        <v>30</v>
      </c>
      <c r="E36" s="74">
        <f t="shared" si="5"/>
        <v>10</v>
      </c>
      <c r="F36" s="74">
        <v>1350</v>
      </c>
      <c r="G36" s="74">
        <v>1</v>
      </c>
      <c r="H36" s="56"/>
    </row>
    <row r="37" spans="1:8" s="8" customFormat="1" x14ac:dyDescent="0.25">
      <c r="A37" s="31">
        <v>4</v>
      </c>
      <c r="B37" s="74" t="s">
        <v>35</v>
      </c>
      <c r="C37" s="74">
        <v>48</v>
      </c>
      <c r="D37" s="74">
        <v>72</v>
      </c>
      <c r="E37" s="74">
        <f t="shared" si="5"/>
        <v>24</v>
      </c>
      <c r="F37" s="74"/>
      <c r="G37" s="74">
        <v>1</v>
      </c>
      <c r="H37" s="56">
        <v>18000</v>
      </c>
    </row>
    <row r="38" spans="1:8" s="8" customFormat="1" x14ac:dyDescent="0.25">
      <c r="A38" s="31">
        <v>5</v>
      </c>
      <c r="B38" s="74" t="s">
        <v>22</v>
      </c>
      <c r="C38" s="74"/>
      <c r="D38" s="74"/>
      <c r="E38" s="74"/>
      <c r="F38" s="74"/>
      <c r="G38" s="74"/>
      <c r="H38" s="56">
        <v>7500</v>
      </c>
    </row>
    <row r="39" spans="1:8" s="8" customFormat="1" x14ac:dyDescent="0.25">
      <c r="A39" s="31">
        <v>6</v>
      </c>
      <c r="B39" s="74" t="s">
        <v>36</v>
      </c>
      <c r="C39" s="74">
        <v>27</v>
      </c>
      <c r="D39" s="74">
        <v>30</v>
      </c>
      <c r="E39" s="74">
        <f t="shared" si="5"/>
        <v>5.625</v>
      </c>
      <c r="F39" s="74">
        <v>1350</v>
      </c>
      <c r="G39" s="74">
        <v>1</v>
      </c>
      <c r="H39" s="56">
        <f t="shared" ref="H39" si="7">G39*F39*E39</f>
        <v>7593.75</v>
      </c>
    </row>
    <row r="40" spans="1:8" s="8" customFormat="1" ht="15.75" thickBot="1" x14ac:dyDescent="0.3">
      <c r="A40" s="40"/>
      <c r="B40" s="41"/>
      <c r="C40" s="42"/>
      <c r="D40" s="42"/>
      <c r="E40" s="43"/>
      <c r="F40" s="76"/>
      <c r="G40" s="76"/>
      <c r="H40" s="58"/>
    </row>
    <row r="41" spans="1:8" s="8" customFormat="1" ht="15.75" thickBot="1" x14ac:dyDescent="0.3">
      <c r="A41" s="44"/>
      <c r="B41" s="99" t="s">
        <v>37</v>
      </c>
      <c r="C41" s="99"/>
      <c r="D41" s="99"/>
      <c r="E41" s="99"/>
      <c r="F41" s="99"/>
      <c r="G41" s="99"/>
      <c r="H41" s="59">
        <f>SUM(H10:H40)</f>
        <v>330156.59722222225</v>
      </c>
    </row>
    <row r="42" spans="1:8" s="8" customFormat="1" x14ac:dyDescent="0.25">
      <c r="A42" s="46"/>
      <c r="B42" s="47"/>
      <c r="C42" s="48"/>
      <c r="D42" s="48"/>
      <c r="E42" s="49"/>
      <c r="F42" s="48"/>
      <c r="G42" s="48"/>
      <c r="H42" s="60"/>
    </row>
    <row r="43" spans="1:8" s="8" customFormat="1" x14ac:dyDescent="0.25">
      <c r="A43" s="31"/>
      <c r="B43" s="24"/>
      <c r="C43" s="16"/>
      <c r="D43" s="16"/>
      <c r="E43" s="15"/>
      <c r="F43" s="16"/>
      <c r="G43" s="16"/>
      <c r="H43" s="55"/>
    </row>
    <row r="44" spans="1:8" s="8" customFormat="1" x14ac:dyDescent="0.25">
      <c r="A44" s="45" t="s">
        <v>54</v>
      </c>
      <c r="B44" s="39" t="s">
        <v>53</v>
      </c>
      <c r="C44" s="16"/>
      <c r="D44" s="16"/>
      <c r="E44" s="15"/>
      <c r="F44" s="16"/>
      <c r="G44" s="16"/>
      <c r="H44" s="55"/>
    </row>
    <row r="45" spans="1:8" s="8" customFormat="1" x14ac:dyDescent="0.25">
      <c r="A45" s="31">
        <v>1</v>
      </c>
      <c r="B45" s="74" t="s">
        <v>42</v>
      </c>
      <c r="C45" s="16"/>
      <c r="D45" s="16"/>
      <c r="E45" s="15"/>
      <c r="F45" s="16"/>
      <c r="G45" s="16"/>
      <c r="H45" s="77"/>
    </row>
    <row r="46" spans="1:8" s="8" customFormat="1" x14ac:dyDescent="0.25">
      <c r="A46" s="31">
        <v>2</v>
      </c>
      <c r="B46" s="74" t="s">
        <v>43</v>
      </c>
      <c r="C46" s="16"/>
      <c r="D46" s="16"/>
      <c r="E46" s="15"/>
      <c r="F46" s="16"/>
      <c r="G46" s="16"/>
      <c r="H46" s="77"/>
    </row>
    <row r="47" spans="1:8" s="8" customFormat="1" x14ac:dyDescent="0.25">
      <c r="A47" s="31">
        <v>3</v>
      </c>
      <c r="B47" s="74" t="s">
        <v>44</v>
      </c>
      <c r="C47" s="16"/>
      <c r="D47" s="16"/>
      <c r="E47" s="15"/>
      <c r="F47" s="16"/>
      <c r="G47" s="16"/>
      <c r="H47" s="77"/>
    </row>
    <row r="48" spans="1:8" s="8" customFormat="1" x14ac:dyDescent="0.25">
      <c r="A48" s="31">
        <v>4</v>
      </c>
      <c r="B48" s="74" t="s">
        <v>45</v>
      </c>
      <c r="C48" s="16"/>
      <c r="D48" s="16"/>
      <c r="E48" s="15"/>
      <c r="F48" s="16"/>
      <c r="G48" s="16"/>
      <c r="H48" s="77"/>
    </row>
    <row r="49" spans="1:8" s="8" customFormat="1" x14ac:dyDescent="0.25">
      <c r="A49" s="31">
        <v>5</v>
      </c>
      <c r="B49" s="74" t="s">
        <v>46</v>
      </c>
      <c r="C49" s="16"/>
      <c r="D49" s="16"/>
      <c r="E49" s="15"/>
      <c r="F49" s="16"/>
      <c r="G49" s="16"/>
      <c r="H49" s="77"/>
    </row>
    <row r="50" spans="1:8" s="8" customFormat="1" x14ac:dyDescent="0.25">
      <c r="A50" s="31">
        <v>6</v>
      </c>
      <c r="B50" s="74" t="s">
        <v>47</v>
      </c>
      <c r="C50" s="16"/>
      <c r="D50" s="16"/>
      <c r="E50" s="15"/>
      <c r="F50" s="16"/>
      <c r="G50" s="16"/>
      <c r="H50" s="77"/>
    </row>
    <row r="51" spans="1:8" s="8" customFormat="1" ht="15.75" thickBot="1" x14ac:dyDescent="0.3">
      <c r="A51" s="40"/>
      <c r="B51" s="41"/>
      <c r="C51" s="42"/>
      <c r="D51" s="42"/>
      <c r="E51" s="43"/>
      <c r="F51" s="42"/>
      <c r="G51" s="42"/>
      <c r="H51" s="61"/>
    </row>
    <row r="52" spans="1:8" s="8" customFormat="1" ht="15.75" thickBot="1" x14ac:dyDescent="0.3">
      <c r="A52" s="44"/>
      <c r="B52" s="100" t="s">
        <v>48</v>
      </c>
      <c r="C52" s="101"/>
      <c r="D52" s="101"/>
      <c r="E52" s="101"/>
      <c r="F52" s="101"/>
      <c r="G52" s="102"/>
      <c r="H52" s="62">
        <f>SUM(H45:H50)</f>
        <v>0</v>
      </c>
    </row>
    <row r="53" spans="1:8" s="8" customFormat="1" x14ac:dyDescent="0.25">
      <c r="A53" s="46"/>
      <c r="B53" s="47"/>
      <c r="C53" s="48"/>
      <c r="D53" s="48"/>
      <c r="E53" s="49"/>
      <c r="F53" s="48"/>
      <c r="G53" s="48"/>
      <c r="H53" s="60"/>
    </row>
    <row r="54" spans="1:8" s="8" customFormat="1" x14ac:dyDescent="0.25">
      <c r="A54" s="45" t="s">
        <v>55</v>
      </c>
      <c r="B54" s="39" t="s">
        <v>52</v>
      </c>
      <c r="C54" s="17"/>
      <c r="D54" s="17"/>
      <c r="E54" s="17"/>
      <c r="F54" s="17"/>
      <c r="G54" s="17"/>
      <c r="H54" s="78"/>
    </row>
    <row r="55" spans="1:8" s="8" customFormat="1" x14ac:dyDescent="0.25">
      <c r="A55" s="31">
        <v>1</v>
      </c>
      <c r="B55" s="74" t="s">
        <v>49</v>
      </c>
      <c r="C55" s="16"/>
      <c r="D55" s="16"/>
      <c r="E55" s="15"/>
      <c r="F55" s="16"/>
      <c r="G55" s="16"/>
      <c r="H55" s="77">
        <v>67000</v>
      </c>
    </row>
    <row r="56" spans="1:8" s="8" customFormat="1" x14ac:dyDescent="0.25">
      <c r="A56" s="31">
        <v>2</v>
      </c>
      <c r="B56" s="74" t="s">
        <v>50</v>
      </c>
      <c r="C56" s="16"/>
      <c r="D56" s="16"/>
      <c r="E56" s="15"/>
      <c r="F56" s="16"/>
      <c r="G56" s="16"/>
      <c r="H56" s="77">
        <v>14000</v>
      </c>
    </row>
    <row r="57" spans="1:8" s="8" customFormat="1" ht="15.75" thickBot="1" x14ac:dyDescent="0.3">
      <c r="A57" s="40"/>
      <c r="B57" s="41"/>
      <c r="C57" s="42"/>
      <c r="D57" s="42"/>
      <c r="E57" s="43"/>
      <c r="F57" s="42"/>
      <c r="G57" s="42"/>
      <c r="H57" s="61"/>
    </row>
    <row r="58" spans="1:8" s="8" customFormat="1" ht="15.75" thickBot="1" x14ac:dyDescent="0.3">
      <c r="A58" s="50"/>
      <c r="B58" s="103" t="s">
        <v>51</v>
      </c>
      <c r="C58" s="104"/>
      <c r="D58" s="104"/>
      <c r="E58" s="104"/>
      <c r="F58" s="104"/>
      <c r="G58" s="105"/>
      <c r="H58" s="63">
        <f>SUM(H55:H56)</f>
        <v>81000</v>
      </c>
    </row>
    <row r="59" spans="1:8" s="8" customFormat="1" x14ac:dyDescent="0.25">
      <c r="A59" s="46"/>
      <c r="B59" s="47"/>
      <c r="C59" s="48"/>
      <c r="D59" s="48"/>
      <c r="E59" s="49"/>
      <c r="F59" s="48"/>
      <c r="G59" s="48"/>
      <c r="H59" s="60"/>
    </row>
    <row r="60" spans="1:8" s="8" customFormat="1" x14ac:dyDescent="0.25">
      <c r="A60" s="79" t="s">
        <v>84</v>
      </c>
      <c r="B60" s="33" t="s">
        <v>61</v>
      </c>
      <c r="C60" s="34"/>
      <c r="D60" s="34"/>
      <c r="E60" s="34"/>
      <c r="F60" s="34"/>
      <c r="G60" s="34"/>
      <c r="H60" s="84"/>
    </row>
    <row r="61" spans="1:8" s="8" customFormat="1" x14ac:dyDescent="0.25">
      <c r="A61" s="80">
        <v>1</v>
      </c>
      <c r="B61" s="34" t="s">
        <v>62</v>
      </c>
      <c r="C61" s="34"/>
      <c r="D61" s="34"/>
      <c r="E61" s="34"/>
      <c r="F61" s="34">
        <v>650</v>
      </c>
      <c r="G61" s="34">
        <v>15</v>
      </c>
      <c r="H61" s="84">
        <f>G61*F61</f>
        <v>9750</v>
      </c>
    </row>
    <row r="62" spans="1:8" s="8" customFormat="1" x14ac:dyDescent="0.25">
      <c r="A62" s="80">
        <v>2</v>
      </c>
      <c r="B62" s="34" t="s">
        <v>63</v>
      </c>
      <c r="C62" s="34"/>
      <c r="D62" s="34"/>
      <c r="E62" s="34"/>
      <c r="F62" s="34">
        <v>2600</v>
      </c>
      <c r="G62" s="34">
        <v>4</v>
      </c>
      <c r="H62" s="84">
        <f>G62*F62</f>
        <v>10400</v>
      </c>
    </row>
    <row r="63" spans="1:8" s="8" customFormat="1" x14ac:dyDescent="0.25">
      <c r="A63" s="80">
        <v>3</v>
      </c>
      <c r="B63" s="34" t="s">
        <v>64</v>
      </c>
      <c r="C63" s="34"/>
      <c r="D63" s="34"/>
      <c r="E63" s="34">
        <v>100</v>
      </c>
      <c r="F63" s="34">
        <v>42</v>
      </c>
      <c r="G63" s="34"/>
      <c r="H63" s="84"/>
    </row>
    <row r="64" spans="1:8" s="8" customFormat="1" x14ac:dyDescent="0.25">
      <c r="A64" s="80">
        <v>4</v>
      </c>
      <c r="B64" s="34" t="s">
        <v>65</v>
      </c>
      <c r="C64" s="34"/>
      <c r="D64" s="34"/>
      <c r="E64" s="34">
        <v>150</v>
      </c>
      <c r="F64" s="34">
        <v>36</v>
      </c>
      <c r="G64" s="34"/>
      <c r="H64" s="84"/>
    </row>
    <row r="65" spans="1:8" s="8" customFormat="1" x14ac:dyDescent="0.25">
      <c r="A65" s="80">
        <v>5</v>
      </c>
      <c r="B65" s="34" t="s">
        <v>66</v>
      </c>
      <c r="C65" s="34"/>
      <c r="D65" s="34"/>
      <c r="E65" s="34"/>
      <c r="F65" s="34">
        <v>150</v>
      </c>
      <c r="G65" s="34">
        <v>6</v>
      </c>
      <c r="H65" s="84">
        <f>G65*F65</f>
        <v>900</v>
      </c>
    </row>
    <row r="66" spans="1:8" s="8" customFormat="1" x14ac:dyDescent="0.25">
      <c r="A66" s="80">
        <v>6</v>
      </c>
      <c r="B66" s="34" t="s">
        <v>67</v>
      </c>
      <c r="C66" s="34"/>
      <c r="D66" s="34"/>
      <c r="E66" s="34"/>
      <c r="F66" s="34">
        <v>90</v>
      </c>
      <c r="G66" s="34">
        <v>15</v>
      </c>
      <c r="H66" s="84">
        <f>G66*F66</f>
        <v>1350</v>
      </c>
    </row>
    <row r="67" spans="1:8" s="8" customFormat="1" x14ac:dyDescent="0.25">
      <c r="A67" s="80">
        <v>7</v>
      </c>
      <c r="B67" s="34" t="s">
        <v>68</v>
      </c>
      <c r="C67" s="34"/>
      <c r="D67" s="34"/>
      <c r="E67" s="34"/>
      <c r="F67" s="34">
        <v>800</v>
      </c>
      <c r="G67" s="34">
        <v>1</v>
      </c>
      <c r="H67" s="84">
        <f>G67*F67</f>
        <v>800</v>
      </c>
    </row>
    <row r="68" spans="1:8" s="8" customFormat="1" x14ac:dyDescent="0.25">
      <c r="A68" s="80">
        <v>8</v>
      </c>
      <c r="B68" s="34" t="s">
        <v>69</v>
      </c>
      <c r="C68" s="34"/>
      <c r="D68" s="34"/>
      <c r="E68" s="34"/>
      <c r="F68" s="34">
        <v>750</v>
      </c>
      <c r="G68" s="34">
        <v>28</v>
      </c>
      <c r="H68" s="84"/>
    </row>
    <row r="69" spans="1:8" s="8" customFormat="1" x14ac:dyDescent="0.25">
      <c r="A69" s="80">
        <v>9</v>
      </c>
      <c r="B69" s="34" t="s">
        <v>70</v>
      </c>
      <c r="C69" s="34"/>
      <c r="D69" s="34"/>
      <c r="E69" s="34"/>
      <c r="F69" s="34">
        <v>300</v>
      </c>
      <c r="G69" s="34">
        <v>2</v>
      </c>
      <c r="H69" s="84">
        <f>G69*F69</f>
        <v>600</v>
      </c>
    </row>
    <row r="70" spans="1:8" s="8" customFormat="1" x14ac:dyDescent="0.25">
      <c r="A70" s="80">
        <v>10</v>
      </c>
      <c r="B70" s="34" t="s">
        <v>71</v>
      </c>
      <c r="C70" s="34"/>
      <c r="D70" s="34" t="s">
        <v>72</v>
      </c>
      <c r="E70" s="34">
        <v>30</v>
      </c>
      <c r="F70" s="34">
        <v>70</v>
      </c>
      <c r="G70" s="34"/>
      <c r="H70" s="84"/>
    </row>
    <row r="71" spans="1:8" s="8" customFormat="1" x14ac:dyDescent="0.25">
      <c r="A71" s="80">
        <v>11</v>
      </c>
      <c r="B71" s="34" t="s">
        <v>73</v>
      </c>
      <c r="C71" s="34"/>
      <c r="D71" s="34"/>
      <c r="E71" s="34"/>
      <c r="F71" s="34">
        <v>60</v>
      </c>
      <c r="G71" s="34">
        <v>2</v>
      </c>
      <c r="H71" s="84"/>
    </row>
    <row r="72" spans="1:8" s="8" customFormat="1" x14ac:dyDescent="0.25">
      <c r="A72" s="80">
        <v>12</v>
      </c>
      <c r="B72" s="34" t="s">
        <v>74</v>
      </c>
      <c r="C72" s="34"/>
      <c r="D72" s="34"/>
      <c r="E72" s="34"/>
      <c r="F72" s="34">
        <v>3500</v>
      </c>
      <c r="G72" s="34">
        <v>0</v>
      </c>
      <c r="H72" s="84">
        <f>G72*F72</f>
        <v>0</v>
      </c>
    </row>
    <row r="73" spans="1:8" s="8" customFormat="1" x14ac:dyDescent="0.25">
      <c r="A73" s="80">
        <v>13</v>
      </c>
      <c r="B73" s="34" t="s">
        <v>75</v>
      </c>
      <c r="C73" s="34"/>
      <c r="D73" s="34"/>
      <c r="E73" s="34"/>
      <c r="F73" s="34">
        <v>1600</v>
      </c>
      <c r="G73" s="34">
        <v>3</v>
      </c>
      <c r="H73" s="84"/>
    </row>
    <row r="74" spans="1:8" s="8" customFormat="1" x14ac:dyDescent="0.25">
      <c r="A74" s="80">
        <v>14</v>
      </c>
      <c r="B74" s="81" t="s">
        <v>76</v>
      </c>
      <c r="C74" s="34"/>
      <c r="D74" s="34"/>
      <c r="E74" s="34"/>
      <c r="F74" s="34">
        <v>160</v>
      </c>
      <c r="G74" s="34">
        <v>3</v>
      </c>
      <c r="H74" s="84"/>
    </row>
    <row r="75" spans="1:8" s="8" customFormat="1" x14ac:dyDescent="0.25">
      <c r="A75" s="80">
        <v>15</v>
      </c>
      <c r="B75" s="34" t="s">
        <v>77</v>
      </c>
      <c r="C75" s="34"/>
      <c r="D75" s="34"/>
      <c r="E75" s="34"/>
      <c r="F75" s="34"/>
      <c r="G75" s="34">
        <v>1</v>
      </c>
      <c r="H75" s="84"/>
    </row>
    <row r="76" spans="1:8" s="8" customFormat="1" x14ac:dyDescent="0.25">
      <c r="A76" s="80">
        <v>16</v>
      </c>
      <c r="B76" s="34" t="s">
        <v>78</v>
      </c>
      <c r="C76" s="34"/>
      <c r="D76" s="34"/>
      <c r="E76" s="34">
        <v>6</v>
      </c>
      <c r="F76" s="34">
        <v>300</v>
      </c>
      <c r="G76" s="34">
        <v>1</v>
      </c>
      <c r="H76" s="84">
        <f>F76*E76</f>
        <v>1800</v>
      </c>
    </row>
    <row r="77" spans="1:8" s="8" customFormat="1" x14ac:dyDescent="0.25">
      <c r="A77" s="80">
        <v>17</v>
      </c>
      <c r="B77" s="34" t="s">
        <v>79</v>
      </c>
      <c r="C77" s="34"/>
      <c r="D77" s="34"/>
      <c r="E77" s="34"/>
      <c r="F77" s="34">
        <v>800</v>
      </c>
      <c r="G77" s="34">
        <v>2</v>
      </c>
      <c r="H77" s="84">
        <f>G77*F77</f>
        <v>1600</v>
      </c>
    </row>
    <row r="78" spans="1:8" s="8" customFormat="1" x14ac:dyDescent="0.25">
      <c r="A78" s="80">
        <v>18</v>
      </c>
      <c r="B78" s="34" t="s">
        <v>80</v>
      </c>
      <c r="C78" s="34"/>
      <c r="D78" s="34"/>
      <c r="E78" s="34"/>
      <c r="F78" s="34"/>
      <c r="G78" s="34"/>
      <c r="H78" s="84"/>
    </row>
    <row r="79" spans="1:8" s="8" customFormat="1" x14ac:dyDescent="0.25">
      <c r="A79" s="80">
        <v>19</v>
      </c>
      <c r="B79" s="34" t="s">
        <v>81</v>
      </c>
      <c r="C79" s="34"/>
      <c r="D79" s="34"/>
      <c r="E79" s="34"/>
      <c r="F79" s="34">
        <v>450</v>
      </c>
      <c r="G79" s="34">
        <v>5</v>
      </c>
      <c r="H79" s="84"/>
    </row>
    <row r="80" spans="1:8" s="8" customFormat="1" x14ac:dyDescent="0.25">
      <c r="A80" s="80">
        <v>20</v>
      </c>
      <c r="B80" s="34" t="s">
        <v>82</v>
      </c>
      <c r="C80" s="34"/>
      <c r="D80" s="34"/>
      <c r="E80" s="34"/>
      <c r="F80" s="34">
        <v>350</v>
      </c>
      <c r="G80" s="34">
        <v>6</v>
      </c>
      <c r="H80" s="84"/>
    </row>
    <row r="81" spans="1:8" s="8" customFormat="1" ht="15.75" thickBot="1" x14ac:dyDescent="0.3">
      <c r="A81" s="127">
        <v>21</v>
      </c>
      <c r="B81" s="128" t="s">
        <v>83</v>
      </c>
      <c r="C81" s="128"/>
      <c r="D81" s="128"/>
      <c r="E81" s="128"/>
      <c r="F81" s="128">
        <v>160</v>
      </c>
      <c r="G81" s="128">
        <v>6</v>
      </c>
      <c r="H81" s="129"/>
    </row>
    <row r="82" spans="1:8" s="8" customFormat="1" ht="15.75" thickBot="1" x14ac:dyDescent="0.3">
      <c r="A82" s="135"/>
      <c r="B82" s="136" t="s">
        <v>85</v>
      </c>
      <c r="C82" s="136"/>
      <c r="D82" s="136"/>
      <c r="E82" s="136"/>
      <c r="F82" s="136"/>
      <c r="G82" s="136"/>
      <c r="H82" s="137">
        <f>SUM(H61:H81)</f>
        <v>27200</v>
      </c>
    </row>
    <row r="83" spans="1:8" s="8" customFormat="1" x14ac:dyDescent="0.25">
      <c r="A83" s="130"/>
      <c r="B83" s="131"/>
      <c r="C83" s="132"/>
      <c r="D83" s="132"/>
      <c r="E83" s="133"/>
      <c r="F83" s="132"/>
      <c r="G83" s="132"/>
      <c r="H83" s="134"/>
    </row>
    <row r="84" spans="1:8" s="8" customFormat="1" x14ac:dyDescent="0.25">
      <c r="A84" s="45" t="s">
        <v>8</v>
      </c>
      <c r="B84" s="106" t="str">
        <f>B41</f>
        <v>FURNITURE WORK TOTAL AMOUNT</v>
      </c>
      <c r="C84" s="106"/>
      <c r="D84" s="106"/>
      <c r="E84" s="106"/>
      <c r="F84" s="106"/>
      <c r="G84" s="106"/>
      <c r="H84" s="64">
        <f>H41</f>
        <v>330156.59722222225</v>
      </c>
    </row>
    <row r="85" spans="1:8" s="8" customFormat="1" x14ac:dyDescent="0.25">
      <c r="A85" s="45" t="s">
        <v>54</v>
      </c>
      <c r="B85" s="107" t="str">
        <f>B52</f>
        <v>PLUMBING WORK TOTAL AMOUNT</v>
      </c>
      <c r="C85" s="107"/>
      <c r="D85" s="107"/>
      <c r="E85" s="107"/>
      <c r="F85" s="107"/>
      <c r="G85" s="107"/>
      <c r="H85" s="64">
        <f>H52</f>
        <v>0</v>
      </c>
    </row>
    <row r="86" spans="1:8" s="8" customFormat="1" x14ac:dyDescent="0.25">
      <c r="A86" s="45" t="s">
        <v>55</v>
      </c>
      <c r="B86" s="106" t="str">
        <f>B58</f>
        <v>PAINTING WORK TOTAL AMOUNT</v>
      </c>
      <c r="C86" s="106"/>
      <c r="D86" s="106"/>
      <c r="E86" s="106"/>
      <c r="F86" s="106"/>
      <c r="G86" s="106"/>
      <c r="H86" s="64">
        <f>H58</f>
        <v>81000</v>
      </c>
    </row>
    <row r="87" spans="1:8" s="8" customFormat="1" ht="15.75" thickBot="1" x14ac:dyDescent="0.3">
      <c r="A87" s="90" t="s">
        <v>84</v>
      </c>
      <c r="B87" s="112" t="s">
        <v>85</v>
      </c>
      <c r="C87" s="112"/>
      <c r="D87" s="112"/>
      <c r="E87" s="112"/>
      <c r="F87" s="112"/>
      <c r="G87" s="112"/>
      <c r="H87" s="91">
        <f>H82</f>
        <v>27200</v>
      </c>
    </row>
    <row r="88" spans="1:8" s="8" customFormat="1" ht="15.75" thickBot="1" x14ac:dyDescent="0.3">
      <c r="A88" s="124"/>
      <c r="B88" s="125" t="s">
        <v>10</v>
      </c>
      <c r="C88" s="125"/>
      <c r="D88" s="125"/>
      <c r="E88" s="125"/>
      <c r="F88" s="125"/>
      <c r="G88" s="125"/>
      <c r="H88" s="126">
        <f>SUM(H84:H87)</f>
        <v>438356.59722222225</v>
      </c>
    </row>
    <row r="89" spans="1:8" s="8" customFormat="1" ht="15.75" thickBot="1" x14ac:dyDescent="0.3">
      <c r="A89" s="124"/>
      <c r="B89" s="125" t="s">
        <v>88</v>
      </c>
      <c r="C89" s="125"/>
      <c r="D89" s="125"/>
      <c r="E89" s="125"/>
      <c r="F89" s="125"/>
      <c r="G89" s="125"/>
      <c r="H89" s="126">
        <v>202000</v>
      </c>
    </row>
    <row r="90" spans="1:8" s="8" customFormat="1" ht="15.75" thickBot="1" x14ac:dyDescent="0.3">
      <c r="A90" s="88"/>
      <c r="B90" s="92" t="s">
        <v>89</v>
      </c>
      <c r="C90" s="92"/>
      <c r="D90" s="92"/>
      <c r="E90" s="92"/>
      <c r="F90" s="92"/>
      <c r="G90" s="92"/>
      <c r="H90" s="89">
        <f>H88-H89</f>
        <v>236356.59722222225</v>
      </c>
    </row>
    <row r="91" spans="1:8" s="8" customFormat="1" x14ac:dyDescent="0.25">
      <c r="B91" s="25"/>
      <c r="E91" s="11"/>
      <c r="H91" s="65"/>
    </row>
    <row r="92" spans="1:8" s="8" customFormat="1" x14ac:dyDescent="0.25">
      <c r="B92" s="25"/>
      <c r="E92" s="11"/>
      <c r="H92" s="65"/>
    </row>
    <row r="93" spans="1:8" s="8" customFormat="1" x14ac:dyDescent="0.25">
      <c r="B93" s="25"/>
      <c r="E93" s="11"/>
      <c r="H93" s="65"/>
    </row>
    <row r="94" spans="1:8" s="8" customFormat="1" x14ac:dyDescent="0.25">
      <c r="B94" s="25"/>
      <c r="E94" s="11"/>
      <c r="H94" s="65"/>
    </row>
    <row r="95" spans="1:8" s="8" customFormat="1" x14ac:dyDescent="0.25">
      <c r="B95" s="25"/>
      <c r="E95" s="11"/>
      <c r="H95" s="65"/>
    </row>
    <row r="96" spans="1:8" s="8" customFormat="1" x14ac:dyDescent="0.25">
      <c r="B96" s="25"/>
      <c r="E96" s="11"/>
      <c r="H96" s="65"/>
    </row>
    <row r="97" spans="2:8" s="8" customFormat="1" x14ac:dyDescent="0.25">
      <c r="B97" s="25"/>
      <c r="E97" s="11"/>
      <c r="H97" s="65"/>
    </row>
    <row r="98" spans="2:8" s="8" customFormat="1" x14ac:dyDescent="0.25">
      <c r="B98" s="25"/>
      <c r="E98" s="11"/>
      <c r="H98" s="65"/>
    </row>
    <row r="99" spans="2:8" s="8" customFormat="1" x14ac:dyDescent="0.25">
      <c r="B99" s="25"/>
      <c r="E99" s="11"/>
      <c r="H99" s="65"/>
    </row>
    <row r="100" spans="2:8" s="8" customFormat="1" x14ac:dyDescent="0.25">
      <c r="B100" s="25"/>
      <c r="E100" s="11"/>
      <c r="H100" s="65"/>
    </row>
    <row r="101" spans="2:8" s="8" customFormat="1" x14ac:dyDescent="0.25">
      <c r="B101" s="25"/>
      <c r="E101" s="11"/>
      <c r="H101" s="65"/>
    </row>
    <row r="102" spans="2:8" s="8" customFormat="1" x14ac:dyDescent="0.25">
      <c r="B102" s="25"/>
      <c r="E102" s="11"/>
      <c r="H102" s="65"/>
    </row>
    <row r="103" spans="2:8" s="8" customFormat="1" x14ac:dyDescent="0.25">
      <c r="B103" s="25"/>
      <c r="E103" s="11"/>
      <c r="H103" s="65"/>
    </row>
    <row r="104" spans="2:8" s="8" customFormat="1" x14ac:dyDescent="0.25">
      <c r="B104" s="25"/>
      <c r="E104" s="11"/>
      <c r="H104" s="65"/>
    </row>
    <row r="105" spans="2:8" s="8" customFormat="1" x14ac:dyDescent="0.25">
      <c r="B105" s="25"/>
      <c r="E105" s="11"/>
      <c r="H105" s="65"/>
    </row>
    <row r="106" spans="2:8" s="8" customFormat="1" x14ac:dyDescent="0.25">
      <c r="B106" s="25"/>
      <c r="E106" s="11"/>
      <c r="H106" s="65"/>
    </row>
    <row r="107" spans="2:8" s="8" customFormat="1" x14ac:dyDescent="0.25">
      <c r="B107" s="25"/>
      <c r="E107" s="11"/>
      <c r="H107" s="65"/>
    </row>
    <row r="108" spans="2:8" s="8" customFormat="1" x14ac:dyDescent="0.25">
      <c r="B108" s="25"/>
      <c r="E108" s="11"/>
      <c r="H108" s="65"/>
    </row>
    <row r="109" spans="2:8" s="8" customFormat="1" x14ac:dyDescent="0.25">
      <c r="B109" s="25"/>
      <c r="C109" s="32"/>
      <c r="D109" s="32"/>
      <c r="E109" s="32"/>
      <c r="F109" s="32"/>
      <c r="G109" s="32"/>
      <c r="H109" s="65"/>
    </row>
    <row r="110" spans="2:8" s="8" customFormat="1" x14ac:dyDescent="0.25">
      <c r="B110" s="25"/>
      <c r="E110" s="11"/>
      <c r="H110" s="65"/>
    </row>
    <row r="111" spans="2:8" s="8" customFormat="1" x14ac:dyDescent="0.25">
      <c r="B111" s="25"/>
      <c r="E111" s="11"/>
      <c r="H111" s="65"/>
    </row>
    <row r="112" spans="2:8" s="8" customFormat="1" x14ac:dyDescent="0.25">
      <c r="B112" s="25"/>
      <c r="E112" s="11"/>
      <c r="H112" s="65"/>
    </row>
    <row r="113" spans="1:8" s="8" customFormat="1" x14ac:dyDescent="0.25">
      <c r="B113" s="25"/>
      <c r="E113" s="11"/>
      <c r="H113" s="65"/>
    </row>
    <row r="114" spans="1:8" s="8" customFormat="1" x14ac:dyDescent="0.25">
      <c r="B114" s="25"/>
      <c r="E114" s="11"/>
      <c r="H114" s="65"/>
    </row>
    <row r="115" spans="1:8" x14ac:dyDescent="0.25">
      <c r="A115" s="8"/>
      <c r="B115" s="25"/>
      <c r="C115" s="8"/>
      <c r="D115" s="8"/>
      <c r="E115" s="11"/>
      <c r="F115" s="8"/>
      <c r="G115" s="8"/>
    </row>
    <row r="116" spans="1:8" x14ac:dyDescent="0.25">
      <c r="A116" s="8"/>
      <c r="B116" s="25"/>
      <c r="C116" s="8"/>
      <c r="D116" s="8"/>
      <c r="E116" s="11"/>
      <c r="F116" s="8"/>
      <c r="G116" s="8"/>
      <c r="H116" s="65"/>
    </row>
    <row r="117" spans="1:8" x14ac:dyDescent="0.25">
      <c r="A117" s="8"/>
      <c r="B117" s="25"/>
      <c r="C117" s="8"/>
      <c r="D117" s="8"/>
      <c r="E117" s="11"/>
      <c r="F117" s="8"/>
      <c r="G117" s="8"/>
      <c r="H117" s="65"/>
    </row>
    <row r="118" spans="1:8" x14ac:dyDescent="0.25">
      <c r="A118" s="8"/>
      <c r="B118" s="25"/>
      <c r="C118" s="8"/>
      <c r="D118" s="8"/>
      <c r="E118" s="11"/>
      <c r="F118" s="8"/>
      <c r="G118" s="8"/>
      <c r="H118" s="65"/>
    </row>
    <row r="119" spans="1:8" x14ac:dyDescent="0.25">
      <c r="A119" s="8"/>
      <c r="B119" s="25"/>
      <c r="C119" s="8"/>
      <c r="D119" s="8"/>
      <c r="E119" s="11"/>
      <c r="F119" s="8"/>
      <c r="G119" s="8"/>
      <c r="H119" s="65"/>
    </row>
    <row r="120" spans="1:8" x14ac:dyDescent="0.25">
      <c r="A120" s="8"/>
      <c r="B120" s="25"/>
      <c r="C120" s="8"/>
      <c r="D120" s="8"/>
      <c r="E120" s="11"/>
      <c r="F120" s="8"/>
      <c r="G120" s="8"/>
      <c r="H120" s="65"/>
    </row>
    <row r="121" spans="1:8" x14ac:dyDescent="0.25">
      <c r="A121" s="8"/>
      <c r="B121" s="26"/>
      <c r="C121" s="8"/>
      <c r="D121" s="8"/>
      <c r="E121" s="11"/>
      <c r="F121" s="8"/>
      <c r="G121" s="8"/>
      <c r="H121" s="65"/>
    </row>
    <row r="122" spans="1:8" x14ac:dyDescent="0.25">
      <c r="A122" s="8"/>
      <c r="B122" s="25"/>
      <c r="C122" s="8"/>
      <c r="D122" s="8"/>
      <c r="E122" s="11"/>
      <c r="F122" s="8"/>
      <c r="G122" s="8"/>
      <c r="H122" s="65"/>
    </row>
    <row r="123" spans="1:8" x14ac:dyDescent="0.25">
      <c r="A123" s="8"/>
      <c r="B123" s="25"/>
      <c r="C123" s="8"/>
      <c r="D123" s="8"/>
      <c r="E123" s="11"/>
      <c r="F123" s="8"/>
      <c r="G123" s="8"/>
      <c r="H123" s="65"/>
    </row>
    <row r="124" spans="1:8" x14ac:dyDescent="0.25">
      <c r="A124" s="8"/>
      <c r="B124" s="25"/>
      <c r="C124" s="8"/>
      <c r="D124" s="8"/>
      <c r="E124" s="11"/>
      <c r="F124" s="8"/>
      <c r="G124" s="8"/>
      <c r="H124" s="67"/>
    </row>
    <row r="125" spans="1:8" x14ac:dyDescent="0.25">
      <c r="A125" s="8"/>
      <c r="B125" s="27"/>
      <c r="C125" s="5"/>
      <c r="D125" s="5"/>
      <c r="E125" s="5"/>
      <c r="F125" s="5"/>
      <c r="G125" s="5"/>
      <c r="H125" s="68"/>
    </row>
    <row r="126" spans="1:8" x14ac:dyDescent="0.25">
      <c r="A126" s="8"/>
      <c r="B126" s="26"/>
      <c r="C126" s="8"/>
      <c r="D126" s="8"/>
      <c r="E126" s="11"/>
      <c r="F126" s="8"/>
      <c r="G126" s="8"/>
      <c r="H126" s="65"/>
    </row>
    <row r="127" spans="1:8" x14ac:dyDescent="0.25">
      <c r="A127" s="8"/>
      <c r="B127" s="25"/>
      <c r="C127" s="8"/>
      <c r="D127" s="8"/>
      <c r="E127" s="11"/>
      <c r="F127" s="8"/>
      <c r="G127" s="8"/>
      <c r="H127" s="65"/>
    </row>
    <row r="128" spans="1:8" x14ac:dyDescent="0.25">
      <c r="A128" s="8"/>
      <c r="B128" s="26"/>
      <c r="C128" s="8"/>
      <c r="D128" s="8"/>
      <c r="E128" s="11"/>
      <c r="F128" s="8"/>
      <c r="G128" s="8"/>
      <c r="H128" s="65"/>
    </row>
    <row r="129" spans="1:8" x14ac:dyDescent="0.25">
      <c r="A129" s="8"/>
      <c r="B129" s="25"/>
      <c r="C129" s="8"/>
      <c r="D129" s="8"/>
      <c r="E129" s="11"/>
      <c r="F129" s="8"/>
      <c r="G129" s="8"/>
      <c r="H129" s="65"/>
    </row>
    <row r="130" spans="1:8" x14ac:dyDescent="0.25">
      <c r="A130" s="8"/>
      <c r="B130" s="26"/>
      <c r="C130" s="8"/>
      <c r="D130" s="8"/>
      <c r="E130" s="11"/>
      <c r="F130" s="8"/>
      <c r="G130" s="8"/>
      <c r="H130" s="65"/>
    </row>
    <row r="131" spans="1:8" x14ac:dyDescent="0.25">
      <c r="A131" s="8"/>
      <c r="B131" s="25"/>
      <c r="C131" s="8"/>
      <c r="D131" s="8"/>
      <c r="E131" s="11"/>
      <c r="F131" s="8"/>
      <c r="G131" s="8"/>
      <c r="H131" s="65"/>
    </row>
    <row r="132" spans="1:8" x14ac:dyDescent="0.25">
      <c r="A132" s="8"/>
      <c r="B132" s="26"/>
      <c r="C132" s="8"/>
      <c r="D132" s="8"/>
      <c r="E132" s="11"/>
      <c r="F132" s="8"/>
      <c r="G132" s="8"/>
      <c r="H132" s="65"/>
    </row>
    <row r="133" spans="1:8" x14ac:dyDescent="0.25">
      <c r="A133" s="8"/>
      <c r="B133" s="25"/>
      <c r="C133" s="8"/>
      <c r="D133" s="8"/>
      <c r="E133" s="11"/>
      <c r="F133" s="8"/>
      <c r="G133" s="8"/>
      <c r="H133" s="67"/>
    </row>
    <row r="134" spans="1:8" ht="15.75" x14ac:dyDescent="0.25">
      <c r="A134" s="13"/>
      <c r="B134" s="28"/>
      <c r="C134" s="12"/>
      <c r="D134" s="12"/>
      <c r="E134" s="12"/>
      <c r="F134" s="12"/>
      <c r="G134" s="12"/>
      <c r="H134" s="69"/>
    </row>
    <row r="135" spans="1:8" x14ac:dyDescent="0.25">
      <c r="A135" s="8"/>
      <c r="B135" s="25"/>
      <c r="C135" s="8"/>
      <c r="D135" s="8"/>
      <c r="E135" s="11"/>
      <c r="F135" s="8"/>
      <c r="G135" s="8"/>
      <c r="H135" s="65"/>
    </row>
    <row r="136" spans="1:8" ht="18.75" x14ac:dyDescent="0.3">
      <c r="A136" s="8"/>
      <c r="B136" s="29"/>
      <c r="C136" s="8"/>
      <c r="D136" s="8"/>
      <c r="E136" s="11"/>
      <c r="F136" s="8"/>
      <c r="G136" s="8"/>
      <c r="H136" s="65"/>
    </row>
    <row r="137" spans="1:8" x14ac:dyDescent="0.25">
      <c r="A137" s="8"/>
      <c r="B137" s="25"/>
      <c r="C137" s="8"/>
      <c r="D137" s="8"/>
      <c r="E137" s="11"/>
      <c r="F137" s="8"/>
      <c r="G137" s="8"/>
      <c r="H137" s="65"/>
    </row>
    <row r="138" spans="1:8" x14ac:dyDescent="0.25">
      <c r="A138" s="8"/>
      <c r="B138" s="25"/>
      <c r="C138" s="8"/>
      <c r="D138" s="8"/>
      <c r="E138" s="11"/>
      <c r="F138" s="8"/>
      <c r="G138" s="8"/>
      <c r="H138" s="65"/>
    </row>
    <row r="139" spans="1:8" x14ac:dyDescent="0.25">
      <c r="A139" s="8"/>
      <c r="B139" s="26"/>
      <c r="C139" s="8"/>
      <c r="D139" s="8"/>
      <c r="E139" s="11"/>
      <c r="F139" s="8"/>
      <c r="G139" s="8"/>
      <c r="H139" s="65"/>
    </row>
    <row r="140" spans="1:8" x14ac:dyDescent="0.25">
      <c r="A140" s="8"/>
      <c r="B140" s="25"/>
      <c r="C140" s="8"/>
      <c r="D140" s="8"/>
      <c r="E140" s="11"/>
      <c r="F140" s="8"/>
      <c r="G140" s="8"/>
      <c r="H140" s="65"/>
    </row>
    <row r="141" spans="1:8" x14ac:dyDescent="0.25">
      <c r="A141" s="8"/>
      <c r="B141" s="25"/>
      <c r="C141" s="8"/>
      <c r="D141" s="8"/>
      <c r="E141" s="11"/>
      <c r="F141" s="8"/>
      <c r="G141" s="8"/>
      <c r="H141" s="65"/>
    </row>
    <row r="142" spans="1:8" x14ac:dyDescent="0.25">
      <c r="A142" s="8"/>
      <c r="B142" s="25"/>
      <c r="C142" s="8"/>
      <c r="D142" s="8"/>
      <c r="E142" s="11"/>
      <c r="F142" s="8"/>
      <c r="G142" s="8"/>
      <c r="H142" s="65"/>
    </row>
    <row r="143" spans="1:8" x14ac:dyDescent="0.25">
      <c r="A143" s="8"/>
      <c r="B143" s="25"/>
      <c r="C143" s="8"/>
      <c r="D143" s="8"/>
      <c r="E143" s="11"/>
      <c r="F143" s="8"/>
      <c r="G143" s="8"/>
      <c r="H143" s="65"/>
    </row>
    <row r="144" spans="1:8" x14ac:dyDescent="0.25">
      <c r="A144" s="8"/>
      <c r="B144" s="25"/>
      <c r="C144" s="8"/>
      <c r="D144" s="8"/>
      <c r="E144" s="11"/>
      <c r="F144" s="8"/>
      <c r="G144" s="8"/>
      <c r="H144" s="65"/>
    </row>
    <row r="145" spans="1:10" x14ac:dyDescent="0.25">
      <c r="A145" s="8"/>
      <c r="B145" s="25"/>
      <c r="C145" s="8"/>
      <c r="D145" s="8"/>
      <c r="E145" s="11"/>
      <c r="F145" s="8"/>
      <c r="G145" s="8"/>
      <c r="H145" s="65"/>
    </row>
    <row r="146" spans="1:10" x14ac:dyDescent="0.25">
      <c r="A146" s="8"/>
      <c r="B146" s="25"/>
      <c r="C146" s="8"/>
      <c r="D146" s="8"/>
      <c r="E146" s="11"/>
      <c r="F146" s="8"/>
      <c r="G146" s="8"/>
      <c r="H146" s="65"/>
    </row>
    <row r="147" spans="1:10" x14ac:dyDescent="0.25">
      <c r="A147" s="8"/>
      <c r="B147" s="25"/>
      <c r="C147" s="8"/>
      <c r="D147" s="8"/>
      <c r="E147" s="11"/>
      <c r="F147" s="8"/>
      <c r="G147" s="8"/>
      <c r="H147" s="65"/>
    </row>
    <row r="148" spans="1:10" x14ac:dyDescent="0.25">
      <c r="A148" s="8"/>
      <c r="B148" s="25"/>
      <c r="C148" s="8"/>
      <c r="D148" s="8"/>
      <c r="E148" s="11"/>
      <c r="F148" s="8"/>
      <c r="G148" s="8"/>
      <c r="H148" s="65"/>
    </row>
    <row r="149" spans="1:10" x14ac:dyDescent="0.25">
      <c r="A149" s="8"/>
      <c r="B149" s="26"/>
      <c r="C149" s="8"/>
      <c r="D149" s="8"/>
      <c r="E149" s="11"/>
      <c r="F149" s="8"/>
      <c r="G149" s="8"/>
      <c r="H149" s="65"/>
    </row>
    <row r="150" spans="1:10" x14ac:dyDescent="0.25">
      <c r="A150" s="8"/>
      <c r="B150" s="25"/>
      <c r="C150" s="8"/>
      <c r="D150" s="8"/>
      <c r="E150" s="11"/>
      <c r="F150" s="8"/>
      <c r="G150" s="8"/>
      <c r="H150" s="65"/>
    </row>
    <row r="151" spans="1:10" x14ac:dyDescent="0.25">
      <c r="A151" s="8"/>
      <c r="B151" s="25"/>
      <c r="C151" s="8"/>
      <c r="D151" s="8"/>
      <c r="E151" s="11"/>
      <c r="F151" s="8"/>
      <c r="G151" s="8"/>
      <c r="H151" s="65"/>
    </row>
    <row r="152" spans="1:10" x14ac:dyDescent="0.25">
      <c r="A152" s="8"/>
      <c r="B152" s="25"/>
      <c r="C152" s="8"/>
      <c r="D152" s="8"/>
      <c r="E152" s="11"/>
      <c r="F152" s="8"/>
      <c r="G152" s="8"/>
      <c r="H152" s="65"/>
      <c r="I152" s="1"/>
      <c r="J152" s="1"/>
    </row>
    <row r="153" spans="1:10" x14ac:dyDescent="0.25">
      <c r="A153" s="8"/>
      <c r="B153" s="25"/>
      <c r="C153" s="8"/>
      <c r="D153" s="8"/>
      <c r="E153" s="11"/>
      <c r="F153" s="8"/>
      <c r="G153" s="8"/>
      <c r="H153" s="65"/>
      <c r="I153" s="1"/>
      <c r="J153" s="1"/>
    </row>
    <row r="154" spans="1:10" x14ac:dyDescent="0.25">
      <c r="A154" s="8"/>
      <c r="B154" s="25"/>
      <c r="C154" s="8"/>
      <c r="D154" s="8"/>
      <c r="E154" s="11"/>
      <c r="F154" s="8"/>
      <c r="G154" s="8"/>
      <c r="H154" s="65"/>
      <c r="I154" s="1"/>
      <c r="J154" s="1"/>
    </row>
    <row r="155" spans="1:10" x14ac:dyDescent="0.25">
      <c r="A155" s="8"/>
      <c r="B155" s="25"/>
      <c r="C155" s="8"/>
      <c r="D155" s="8"/>
      <c r="E155" s="11"/>
      <c r="F155" s="8"/>
      <c r="G155" s="8"/>
      <c r="H155" s="65"/>
      <c r="I155" s="1"/>
      <c r="J155" s="1"/>
    </row>
    <row r="156" spans="1:10" x14ac:dyDescent="0.25">
      <c r="A156" s="8"/>
      <c r="B156" s="25"/>
      <c r="C156" s="8"/>
      <c r="D156" s="8"/>
      <c r="E156" s="8"/>
      <c r="F156" s="8"/>
      <c r="G156" s="8"/>
      <c r="H156" s="70"/>
      <c r="I156" s="1"/>
      <c r="J156" s="1"/>
    </row>
    <row r="157" spans="1:10" ht="15.75" x14ac:dyDescent="0.25">
      <c r="A157" s="8"/>
      <c r="B157" s="30"/>
      <c r="C157" s="10"/>
      <c r="D157" s="10"/>
      <c r="E157" s="10"/>
      <c r="F157" s="10"/>
      <c r="G157" s="10"/>
      <c r="H157" s="69"/>
      <c r="I157" s="1"/>
      <c r="J157" s="1"/>
    </row>
    <row r="158" spans="1:10" s="9" customFormat="1" ht="15.75" x14ac:dyDescent="0.25">
      <c r="A158" s="8"/>
      <c r="B158" s="30"/>
      <c r="C158" s="7"/>
      <c r="D158" s="7"/>
      <c r="E158" s="7"/>
      <c r="F158" s="7"/>
      <c r="G158" s="7"/>
      <c r="H158" s="69"/>
      <c r="I158" s="1"/>
      <c r="J158" s="1"/>
    </row>
    <row r="159" spans="1:10" s="9" customFormat="1" ht="15.75" x14ac:dyDescent="0.25">
      <c r="A159" s="8"/>
      <c r="B159" s="7"/>
      <c r="C159" s="7"/>
      <c r="D159" s="7"/>
      <c r="E159" s="7"/>
      <c r="F159" s="7"/>
      <c r="G159" s="7"/>
      <c r="H159" s="69"/>
      <c r="I159" s="1"/>
      <c r="J159" s="1"/>
    </row>
    <row r="160" spans="1:10" ht="15.75" x14ac:dyDescent="0.25">
      <c r="A160" s="8"/>
      <c r="B160" s="7"/>
      <c r="C160" s="7"/>
      <c r="D160" s="7"/>
      <c r="E160" s="7"/>
      <c r="F160" s="7"/>
      <c r="G160" s="7"/>
      <c r="H160" s="69"/>
      <c r="I160" s="1"/>
      <c r="J160" s="1"/>
    </row>
    <row r="161" spans="1:10" x14ac:dyDescent="0.25">
      <c r="A161" s="1"/>
      <c r="B161" s="5"/>
      <c r="C161" s="5"/>
      <c r="D161" s="5"/>
      <c r="E161" s="5"/>
      <c r="F161" s="5"/>
      <c r="G161" s="4"/>
      <c r="H161" s="71"/>
      <c r="I161" s="1"/>
      <c r="J161" s="1"/>
    </row>
    <row r="162" spans="1:10" x14ac:dyDescent="0.25">
      <c r="A162" s="1"/>
      <c r="B162" s="5"/>
      <c r="C162" s="5"/>
      <c r="D162" s="5"/>
      <c r="E162" s="5"/>
      <c r="F162" s="5"/>
      <c r="G162" s="4"/>
      <c r="H162" s="71"/>
      <c r="I162" s="1"/>
      <c r="J162" s="1"/>
    </row>
    <row r="163" spans="1:10" ht="33.75" customHeight="1" x14ac:dyDescent="0.25">
      <c r="A163" s="1"/>
      <c r="B163" s="6"/>
      <c r="C163" s="5"/>
      <c r="D163" s="5"/>
      <c r="E163" s="5"/>
      <c r="F163" s="5"/>
      <c r="G163" s="4"/>
      <c r="H163" s="71"/>
      <c r="I163" s="1"/>
      <c r="J163" s="1"/>
    </row>
    <row r="164" spans="1:10" x14ac:dyDescent="0.25">
      <c r="A164" s="1"/>
      <c r="B164" s="6"/>
      <c r="C164" s="5"/>
      <c r="D164" s="5"/>
      <c r="E164" s="5"/>
      <c r="F164" s="5"/>
      <c r="G164" s="4"/>
      <c r="H164" s="71"/>
      <c r="I164" s="1"/>
      <c r="J164" s="1"/>
    </row>
    <row r="165" spans="1:10" ht="18.75" x14ac:dyDescent="0.3">
      <c r="A165" s="1"/>
      <c r="B165" s="3"/>
      <c r="C165" s="3"/>
      <c r="D165" s="3"/>
      <c r="E165" s="3"/>
      <c r="F165" s="3"/>
      <c r="G165" s="2"/>
      <c r="H165" s="72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65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65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65"/>
      <c r="I168" s="1"/>
      <c r="J168" s="1"/>
    </row>
  </sheetData>
  <mergeCells count="18">
    <mergeCell ref="B86:G86"/>
    <mergeCell ref="B87:G87"/>
    <mergeCell ref="B88:G88"/>
    <mergeCell ref="B89:G89"/>
    <mergeCell ref="B90:G90"/>
    <mergeCell ref="B41:G41"/>
    <mergeCell ref="B52:G52"/>
    <mergeCell ref="B58:G58"/>
    <mergeCell ref="B82:G82"/>
    <mergeCell ref="B84:G84"/>
    <mergeCell ref="B85:G85"/>
    <mergeCell ref="A1:H1"/>
    <mergeCell ref="A2:C2"/>
    <mergeCell ref="A3:H3"/>
    <mergeCell ref="A4:B4"/>
    <mergeCell ref="F4:H4"/>
    <mergeCell ref="A5:B5"/>
    <mergeCell ref="F5:H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opLeftCell="A7" zoomScale="120" zoomScaleNormal="120" workbookViewId="0">
      <selection activeCell="J5" sqref="J5"/>
    </sheetView>
  </sheetViews>
  <sheetFormatPr defaultRowHeight="15" x14ac:dyDescent="0.25"/>
  <cols>
    <col min="1" max="1" width="4.42578125" bestFit="1" customWidth="1"/>
    <col min="2" max="2" width="42.42578125" customWidth="1"/>
    <col min="3" max="3" width="6.28515625" bestFit="1" customWidth="1"/>
    <col min="4" max="4" width="6.42578125" bestFit="1" customWidth="1"/>
    <col min="5" max="5" width="5.28515625" bestFit="1" customWidth="1"/>
    <col min="6" max="6" width="6" customWidth="1"/>
    <col min="7" max="7" width="4.28515625" bestFit="1" customWidth="1"/>
    <col min="8" max="8" width="10.42578125" style="66" bestFit="1" customWidth="1"/>
  </cols>
  <sheetData>
    <row r="1" spans="1:8" ht="21.75" thickBot="1" x14ac:dyDescent="0.4">
      <c r="A1" s="113" t="s">
        <v>7</v>
      </c>
      <c r="B1" s="114"/>
      <c r="C1" s="114"/>
      <c r="D1" s="114"/>
      <c r="E1" s="114"/>
      <c r="F1" s="114"/>
      <c r="G1" s="114"/>
      <c r="H1" s="115"/>
    </row>
    <row r="2" spans="1:8" ht="59.25" customHeight="1" thickBot="1" x14ac:dyDescent="0.3">
      <c r="A2" s="116" t="s">
        <v>56</v>
      </c>
      <c r="B2" s="117"/>
      <c r="C2" s="117"/>
      <c r="D2" s="23"/>
      <c r="E2" s="23"/>
      <c r="F2" s="23"/>
      <c r="G2" s="23"/>
      <c r="H2" s="51"/>
    </row>
    <row r="3" spans="1:8" ht="19.5" thickBot="1" x14ac:dyDescent="0.35">
      <c r="A3" s="118" t="s">
        <v>57</v>
      </c>
      <c r="B3" s="119"/>
      <c r="C3" s="119"/>
      <c r="D3" s="119"/>
      <c r="E3" s="119"/>
      <c r="F3" s="120"/>
      <c r="G3" s="120"/>
      <c r="H3" s="121"/>
    </row>
    <row r="4" spans="1:8" ht="15.75" thickBot="1" x14ac:dyDescent="0.3">
      <c r="A4" s="122" t="s">
        <v>6</v>
      </c>
      <c r="B4" s="123"/>
      <c r="C4" s="22"/>
      <c r="D4" s="22"/>
      <c r="E4" s="22"/>
      <c r="F4" s="96" t="s">
        <v>87</v>
      </c>
      <c r="G4" s="97"/>
      <c r="H4" s="98"/>
    </row>
    <row r="5" spans="1:8" ht="40.5" customHeight="1" thickBot="1" x14ac:dyDescent="0.3">
      <c r="A5" s="108" t="s">
        <v>13</v>
      </c>
      <c r="B5" s="109"/>
      <c r="C5" s="22"/>
      <c r="D5" s="22"/>
      <c r="E5" s="22"/>
      <c r="F5" s="93" t="s">
        <v>86</v>
      </c>
      <c r="G5" s="94"/>
      <c r="H5" s="95"/>
    </row>
    <row r="6" spans="1:8" s="14" customFormat="1" ht="30.75" customHeight="1" thickBot="1" x14ac:dyDescent="0.3">
      <c r="A6" s="21" t="s">
        <v>5</v>
      </c>
      <c r="B6" s="20" t="s">
        <v>4</v>
      </c>
      <c r="C6" s="19" t="s">
        <v>3</v>
      </c>
      <c r="D6" s="19" t="s">
        <v>2</v>
      </c>
      <c r="E6" s="19" t="s">
        <v>12</v>
      </c>
      <c r="F6" s="18" t="s">
        <v>11</v>
      </c>
      <c r="G6" s="18" t="s">
        <v>1</v>
      </c>
      <c r="H6" s="52" t="s">
        <v>0</v>
      </c>
    </row>
    <row r="7" spans="1:8" s="8" customFormat="1" x14ac:dyDescent="0.25">
      <c r="A7" s="35"/>
      <c r="B7" s="36"/>
      <c r="C7" s="37"/>
      <c r="D7" s="37"/>
      <c r="E7" s="37"/>
      <c r="F7" s="36"/>
      <c r="G7" s="36"/>
      <c r="H7" s="53"/>
    </row>
    <row r="8" spans="1:8" s="8" customFormat="1" x14ac:dyDescent="0.25">
      <c r="A8" s="38" t="s">
        <v>8</v>
      </c>
      <c r="B8" s="33" t="s">
        <v>9</v>
      </c>
      <c r="C8" s="34"/>
      <c r="D8" s="34"/>
      <c r="E8" s="34"/>
      <c r="F8" s="34"/>
      <c r="G8" s="34"/>
      <c r="H8" s="54"/>
    </row>
    <row r="9" spans="1:8" s="8" customFormat="1" x14ac:dyDescent="0.25">
      <c r="A9" s="45" t="s">
        <v>38</v>
      </c>
      <c r="B9" s="39" t="s">
        <v>14</v>
      </c>
      <c r="C9" s="16"/>
      <c r="D9" s="15"/>
      <c r="E9" s="73"/>
      <c r="F9" s="17"/>
      <c r="G9" s="17"/>
      <c r="H9" s="55"/>
    </row>
    <row r="10" spans="1:8" s="8" customFormat="1" x14ac:dyDescent="0.25">
      <c r="A10" s="31">
        <v>1</v>
      </c>
      <c r="B10" s="74" t="s">
        <v>23</v>
      </c>
      <c r="C10" s="74">
        <v>122</v>
      </c>
      <c r="D10" s="74">
        <v>27.5</v>
      </c>
      <c r="E10" s="74">
        <f>D10*C10/144</f>
        <v>23.298611111111111</v>
      </c>
      <c r="F10" s="74">
        <v>2800</v>
      </c>
      <c r="G10" s="74">
        <v>1</v>
      </c>
      <c r="H10" s="56">
        <f>G10*F10*E10</f>
        <v>65236.111111111109</v>
      </c>
    </row>
    <row r="11" spans="1:8" s="8" customFormat="1" x14ac:dyDescent="0.25">
      <c r="A11" s="75">
        <v>2</v>
      </c>
      <c r="B11" s="74" t="s">
        <v>24</v>
      </c>
      <c r="C11" s="74">
        <v>122</v>
      </c>
      <c r="D11" s="74">
        <v>20</v>
      </c>
      <c r="E11" s="74">
        <f t="shared" ref="E11:E17" si="0">D11*C11/144</f>
        <v>16.944444444444443</v>
      </c>
      <c r="F11" s="74">
        <v>1600</v>
      </c>
      <c r="G11" s="74">
        <v>1</v>
      </c>
      <c r="H11" s="56">
        <f t="shared" ref="H11:H17" si="1">G11*F11*E11</f>
        <v>27111.111111111109</v>
      </c>
    </row>
    <row r="12" spans="1:8" s="8" customFormat="1" x14ac:dyDescent="0.25">
      <c r="A12" s="31">
        <v>3</v>
      </c>
      <c r="B12" s="74" t="s">
        <v>25</v>
      </c>
      <c r="C12" s="74">
        <v>53</v>
      </c>
      <c r="D12" s="74">
        <v>32</v>
      </c>
      <c r="E12" s="74">
        <f t="shared" si="0"/>
        <v>11.777777777777779</v>
      </c>
      <c r="F12" s="74">
        <v>1350</v>
      </c>
      <c r="G12" s="74">
        <v>1</v>
      </c>
      <c r="H12" s="56">
        <f t="shared" si="1"/>
        <v>15900.000000000002</v>
      </c>
    </row>
    <row r="13" spans="1:8" s="8" customFormat="1" x14ac:dyDescent="0.25">
      <c r="A13" s="75">
        <v>4</v>
      </c>
      <c r="B13" s="74" t="s">
        <v>26</v>
      </c>
      <c r="C13" s="74">
        <v>53</v>
      </c>
      <c r="D13" s="74">
        <v>21</v>
      </c>
      <c r="E13" s="74">
        <f t="shared" si="0"/>
        <v>7.729166666666667</v>
      </c>
      <c r="F13" s="74">
        <v>1350</v>
      </c>
      <c r="G13" s="74">
        <v>1</v>
      </c>
      <c r="H13" s="56">
        <f t="shared" si="1"/>
        <v>10434.375</v>
      </c>
    </row>
    <row r="14" spans="1:8" s="8" customFormat="1" x14ac:dyDescent="0.25">
      <c r="A14" s="75"/>
      <c r="B14" s="74"/>
      <c r="C14" s="74"/>
      <c r="D14" s="74"/>
      <c r="E14" s="74"/>
      <c r="F14" s="74"/>
      <c r="G14" s="74"/>
      <c r="H14" s="56"/>
    </row>
    <row r="15" spans="1:8" s="8" customFormat="1" x14ac:dyDescent="0.25">
      <c r="A15" s="45" t="s">
        <v>39</v>
      </c>
      <c r="B15" s="39" t="s">
        <v>15</v>
      </c>
      <c r="C15" s="39"/>
      <c r="D15" s="39"/>
      <c r="E15" s="39"/>
      <c r="F15" s="39"/>
      <c r="G15" s="39"/>
      <c r="H15" s="57"/>
    </row>
    <row r="16" spans="1:8" s="8" customFormat="1" x14ac:dyDescent="0.25">
      <c r="A16" s="75">
        <v>1</v>
      </c>
      <c r="B16" s="74" t="s">
        <v>27</v>
      </c>
      <c r="C16" s="74">
        <v>37</v>
      </c>
      <c r="D16" s="74">
        <v>30</v>
      </c>
      <c r="E16" s="74">
        <f t="shared" si="0"/>
        <v>7.708333333333333</v>
      </c>
      <c r="F16" s="74">
        <v>1350</v>
      </c>
      <c r="G16" s="74">
        <v>1</v>
      </c>
      <c r="H16" s="56">
        <f t="shared" si="1"/>
        <v>10406.25</v>
      </c>
    </row>
    <row r="17" spans="1:8" s="8" customFormat="1" x14ac:dyDescent="0.25">
      <c r="A17" s="31">
        <v>2</v>
      </c>
      <c r="B17" s="74" t="s">
        <v>28</v>
      </c>
      <c r="C17" s="74">
        <v>86</v>
      </c>
      <c r="D17" s="74">
        <v>81</v>
      </c>
      <c r="E17" s="74">
        <f t="shared" si="0"/>
        <v>48.375</v>
      </c>
      <c r="F17" s="74">
        <v>750</v>
      </c>
      <c r="G17" s="74">
        <v>1</v>
      </c>
      <c r="H17" s="56">
        <f t="shared" si="1"/>
        <v>36281.25</v>
      </c>
    </row>
    <row r="18" spans="1:8" s="8" customFormat="1" x14ac:dyDescent="0.25">
      <c r="A18" s="75">
        <v>3</v>
      </c>
      <c r="B18" s="74" t="s">
        <v>18</v>
      </c>
      <c r="C18" s="74"/>
      <c r="D18" s="74"/>
      <c r="E18" s="74"/>
      <c r="F18" s="74">
        <v>9000</v>
      </c>
      <c r="G18" s="74">
        <v>1</v>
      </c>
      <c r="H18" s="56">
        <f>G18*F18</f>
        <v>9000</v>
      </c>
    </row>
    <row r="19" spans="1:8" s="8" customFormat="1" x14ac:dyDescent="0.25">
      <c r="A19" s="31">
        <v>4</v>
      </c>
      <c r="B19" s="74" t="s">
        <v>29</v>
      </c>
      <c r="C19" s="74"/>
      <c r="D19" s="74"/>
      <c r="E19" s="74">
        <v>26</v>
      </c>
      <c r="F19" s="74">
        <v>3400</v>
      </c>
      <c r="G19" s="74">
        <v>1</v>
      </c>
      <c r="H19" s="56">
        <f>G19*F19*E19</f>
        <v>88400</v>
      </c>
    </row>
    <row r="20" spans="1:8" s="8" customFormat="1" x14ac:dyDescent="0.25">
      <c r="A20" s="75">
        <v>5</v>
      </c>
      <c r="B20" s="74" t="s">
        <v>19</v>
      </c>
      <c r="C20" s="74"/>
      <c r="D20" s="74"/>
      <c r="E20" s="74"/>
      <c r="F20" s="74"/>
      <c r="G20" s="74"/>
      <c r="H20" s="56">
        <v>5600</v>
      </c>
    </row>
    <row r="21" spans="1:8" s="8" customFormat="1" x14ac:dyDescent="0.25">
      <c r="A21" s="75"/>
      <c r="B21" s="74" t="s">
        <v>58</v>
      </c>
      <c r="C21" s="74">
        <v>36</v>
      </c>
      <c r="D21" s="74">
        <v>24</v>
      </c>
      <c r="E21" s="74"/>
      <c r="F21" s="74"/>
      <c r="G21" s="74"/>
      <c r="H21" s="56">
        <v>5500</v>
      </c>
    </row>
    <row r="22" spans="1:8" s="8" customFormat="1" x14ac:dyDescent="0.25">
      <c r="A22" s="75"/>
      <c r="B22" s="74" t="s">
        <v>59</v>
      </c>
      <c r="C22" s="74"/>
      <c r="D22" s="74"/>
      <c r="E22" s="74"/>
      <c r="F22" s="74"/>
      <c r="G22" s="74"/>
      <c r="H22" s="56">
        <v>34500</v>
      </c>
    </row>
    <row r="23" spans="1:8" s="8" customFormat="1" x14ac:dyDescent="0.25">
      <c r="A23" s="75"/>
      <c r="B23" s="74" t="s">
        <v>60</v>
      </c>
      <c r="C23" s="74">
        <v>24</v>
      </c>
      <c r="D23" s="74">
        <v>30</v>
      </c>
      <c r="E23" s="74">
        <f>D23*C23/144</f>
        <v>5</v>
      </c>
      <c r="F23" s="74">
        <v>1350</v>
      </c>
      <c r="G23" s="74">
        <v>1</v>
      </c>
      <c r="H23" s="56">
        <f t="shared" ref="H23" si="2">G23*F23*E23</f>
        <v>6750</v>
      </c>
    </row>
    <row r="24" spans="1:8" s="8" customFormat="1" x14ac:dyDescent="0.25">
      <c r="A24" s="75"/>
      <c r="B24" s="74"/>
      <c r="C24" s="74"/>
      <c r="D24" s="74"/>
      <c r="E24" s="74"/>
      <c r="F24" s="74"/>
      <c r="G24" s="74"/>
      <c r="H24" s="56"/>
    </row>
    <row r="25" spans="1:8" s="8" customFormat="1" x14ac:dyDescent="0.25">
      <c r="A25" s="31"/>
      <c r="B25" s="74"/>
      <c r="C25" s="74"/>
      <c r="D25" s="74"/>
      <c r="E25" s="74"/>
      <c r="F25" s="74"/>
      <c r="G25" s="74"/>
      <c r="H25" s="56"/>
    </row>
    <row r="26" spans="1:8" s="8" customFormat="1" x14ac:dyDescent="0.25">
      <c r="A26" s="45" t="s">
        <v>40</v>
      </c>
      <c r="B26" s="39" t="s">
        <v>16</v>
      </c>
      <c r="C26" s="39"/>
      <c r="D26" s="39"/>
      <c r="E26" s="39"/>
      <c r="F26" s="39"/>
      <c r="G26" s="39"/>
      <c r="H26" s="57"/>
    </row>
    <row r="27" spans="1:8" s="8" customFormat="1" x14ac:dyDescent="0.25">
      <c r="A27" s="31">
        <v>1</v>
      </c>
      <c r="B27" s="74" t="s">
        <v>30</v>
      </c>
      <c r="C27" s="74">
        <v>37</v>
      </c>
      <c r="D27" s="74">
        <v>30</v>
      </c>
      <c r="E27" s="74">
        <f t="shared" ref="E27:E29" si="3">D27*C27/144</f>
        <v>7.708333333333333</v>
      </c>
      <c r="F27" s="74">
        <v>1350</v>
      </c>
      <c r="G27" s="74">
        <v>1</v>
      </c>
      <c r="H27" s="56"/>
    </row>
    <row r="28" spans="1:8" s="8" customFormat="1" x14ac:dyDescent="0.25">
      <c r="A28" s="31">
        <v>2</v>
      </c>
      <c r="B28" s="74" t="s">
        <v>31</v>
      </c>
      <c r="C28" s="74">
        <v>37</v>
      </c>
      <c r="D28" s="74">
        <v>24</v>
      </c>
      <c r="E28" s="74">
        <f t="shared" si="3"/>
        <v>6.166666666666667</v>
      </c>
      <c r="F28" s="74">
        <v>1350</v>
      </c>
      <c r="G28" s="74">
        <v>1</v>
      </c>
      <c r="H28" s="56"/>
    </row>
    <row r="29" spans="1:8" s="8" customFormat="1" x14ac:dyDescent="0.25">
      <c r="A29" s="31">
        <v>3</v>
      </c>
      <c r="B29" s="74" t="s">
        <v>32</v>
      </c>
      <c r="C29" s="74">
        <v>17</v>
      </c>
      <c r="D29" s="74">
        <v>78</v>
      </c>
      <c r="E29" s="74">
        <f t="shared" si="3"/>
        <v>9.2083333333333339</v>
      </c>
      <c r="F29" s="74">
        <v>1350</v>
      </c>
      <c r="G29" s="74">
        <v>1</v>
      </c>
      <c r="H29" s="56">
        <f t="shared" ref="H29" si="4">G29*F29*E29</f>
        <v>12431.25</v>
      </c>
    </row>
    <row r="30" spans="1:8" s="8" customFormat="1" x14ac:dyDescent="0.25">
      <c r="A30" s="31">
        <v>4</v>
      </c>
      <c r="B30" s="74" t="s">
        <v>20</v>
      </c>
      <c r="C30" s="74"/>
      <c r="D30" s="74"/>
      <c r="E30" s="74"/>
      <c r="F30" s="74">
        <v>7600</v>
      </c>
      <c r="G30" s="74">
        <v>1</v>
      </c>
      <c r="H30" s="56">
        <f>G30*F30</f>
        <v>7600</v>
      </c>
    </row>
    <row r="31" spans="1:8" s="8" customFormat="1" x14ac:dyDescent="0.25">
      <c r="A31" s="31">
        <v>5</v>
      </c>
      <c r="B31" s="74" t="s">
        <v>21</v>
      </c>
      <c r="C31" s="74"/>
      <c r="D31" s="74"/>
      <c r="E31" s="74"/>
      <c r="F31" s="74">
        <v>9000</v>
      </c>
      <c r="G31" s="74">
        <v>1</v>
      </c>
      <c r="H31" s="56"/>
    </row>
    <row r="32" spans="1:8" s="8" customFormat="1" x14ac:dyDescent="0.25">
      <c r="A32" s="31"/>
      <c r="B32" s="74"/>
      <c r="C32" s="74"/>
      <c r="D32" s="74"/>
      <c r="E32" s="74"/>
      <c r="F32" s="74"/>
      <c r="G32" s="74"/>
      <c r="H32" s="56"/>
    </row>
    <row r="33" spans="1:8" s="8" customFormat="1" x14ac:dyDescent="0.25">
      <c r="A33" s="45" t="s">
        <v>41</v>
      </c>
      <c r="B33" s="39" t="s">
        <v>17</v>
      </c>
      <c r="C33" s="39"/>
      <c r="D33" s="39"/>
      <c r="E33" s="39"/>
      <c r="F33" s="39"/>
      <c r="G33" s="39"/>
      <c r="H33" s="57"/>
    </row>
    <row r="34" spans="1:8" s="8" customFormat="1" x14ac:dyDescent="0.25">
      <c r="A34" s="31">
        <v>1</v>
      </c>
      <c r="B34" s="74" t="s">
        <v>33</v>
      </c>
      <c r="C34" s="74">
        <v>85</v>
      </c>
      <c r="D34" s="74">
        <v>92</v>
      </c>
      <c r="E34" s="74">
        <f t="shared" ref="E34:E39" si="5">D34*C34/144</f>
        <v>54.305555555555557</v>
      </c>
      <c r="F34" s="74">
        <v>1350</v>
      </c>
      <c r="G34" s="74">
        <v>1</v>
      </c>
      <c r="H34" s="56">
        <f>G34*F34*E34</f>
        <v>73312.5</v>
      </c>
    </row>
    <row r="35" spans="1:8" s="8" customFormat="1" x14ac:dyDescent="0.25">
      <c r="A35" s="31">
        <v>2</v>
      </c>
      <c r="B35" s="74" t="s">
        <v>34</v>
      </c>
      <c r="C35" s="74">
        <v>120</v>
      </c>
      <c r="D35" s="74">
        <v>30</v>
      </c>
      <c r="E35" s="74">
        <f t="shared" si="5"/>
        <v>25</v>
      </c>
      <c r="F35" s="74">
        <v>680</v>
      </c>
      <c r="G35" s="74">
        <v>1</v>
      </c>
      <c r="H35" s="56">
        <f t="shared" ref="H35" si="6">G35*F35*E35</f>
        <v>17000</v>
      </c>
    </row>
    <row r="36" spans="1:8" s="8" customFormat="1" x14ac:dyDescent="0.25">
      <c r="A36" s="31">
        <v>3</v>
      </c>
      <c r="B36" s="74" t="s">
        <v>30</v>
      </c>
      <c r="C36" s="74">
        <v>48</v>
      </c>
      <c r="D36" s="74">
        <v>30</v>
      </c>
      <c r="E36" s="74">
        <f t="shared" si="5"/>
        <v>10</v>
      </c>
      <c r="F36" s="74">
        <v>1350</v>
      </c>
      <c r="G36" s="74">
        <v>1</v>
      </c>
      <c r="H36" s="56"/>
    </row>
    <row r="37" spans="1:8" s="8" customFormat="1" x14ac:dyDescent="0.25">
      <c r="A37" s="31">
        <v>4</v>
      </c>
      <c r="B37" s="74" t="s">
        <v>35</v>
      </c>
      <c r="C37" s="74">
        <v>48</v>
      </c>
      <c r="D37" s="74">
        <v>72</v>
      </c>
      <c r="E37" s="74">
        <f t="shared" si="5"/>
        <v>24</v>
      </c>
      <c r="F37" s="74"/>
      <c r="G37" s="74">
        <v>1</v>
      </c>
      <c r="H37" s="56">
        <v>18000</v>
      </c>
    </row>
    <row r="38" spans="1:8" s="8" customFormat="1" x14ac:dyDescent="0.25">
      <c r="A38" s="31">
        <v>5</v>
      </c>
      <c r="B38" s="74" t="s">
        <v>22</v>
      </c>
      <c r="C38" s="74"/>
      <c r="D38" s="74"/>
      <c r="E38" s="74"/>
      <c r="F38" s="74"/>
      <c r="G38" s="74"/>
      <c r="H38" s="56">
        <v>7500</v>
      </c>
    </row>
    <row r="39" spans="1:8" s="8" customFormat="1" x14ac:dyDescent="0.25">
      <c r="A39" s="31">
        <v>6</v>
      </c>
      <c r="B39" s="74" t="s">
        <v>36</v>
      </c>
      <c r="C39" s="74">
        <v>27</v>
      </c>
      <c r="D39" s="74">
        <v>30</v>
      </c>
      <c r="E39" s="74">
        <f t="shared" si="5"/>
        <v>5.625</v>
      </c>
      <c r="F39" s="74">
        <v>1350</v>
      </c>
      <c r="G39" s="74">
        <v>1</v>
      </c>
      <c r="H39" s="56">
        <f t="shared" ref="H39" si="7">G39*F39*E39</f>
        <v>7593.75</v>
      </c>
    </row>
    <row r="40" spans="1:8" s="8" customFormat="1" ht="15.75" thickBot="1" x14ac:dyDescent="0.3">
      <c r="A40" s="40"/>
      <c r="B40" s="41"/>
      <c r="C40" s="42"/>
      <c r="D40" s="42"/>
      <c r="E40" s="43"/>
      <c r="F40" s="76"/>
      <c r="G40" s="76"/>
      <c r="H40" s="58"/>
    </row>
    <row r="41" spans="1:8" s="8" customFormat="1" ht="15.75" thickBot="1" x14ac:dyDescent="0.3">
      <c r="A41" s="44"/>
      <c r="B41" s="99" t="s">
        <v>37</v>
      </c>
      <c r="C41" s="99"/>
      <c r="D41" s="99"/>
      <c r="E41" s="99"/>
      <c r="F41" s="99"/>
      <c r="G41" s="99"/>
      <c r="H41" s="59">
        <f>SUM(H10:H40)</f>
        <v>458556.59722222225</v>
      </c>
    </row>
    <row r="42" spans="1:8" s="8" customFormat="1" x14ac:dyDescent="0.25">
      <c r="A42" s="46"/>
      <c r="B42" s="47"/>
      <c r="C42" s="48"/>
      <c r="D42" s="48"/>
      <c r="E42" s="49"/>
      <c r="F42" s="48"/>
      <c r="G42" s="48"/>
      <c r="H42" s="60"/>
    </row>
    <row r="43" spans="1:8" s="8" customFormat="1" x14ac:dyDescent="0.25">
      <c r="A43" s="31"/>
      <c r="B43" s="24"/>
      <c r="C43" s="16"/>
      <c r="D43" s="16"/>
      <c r="E43" s="15"/>
      <c r="F43" s="16"/>
      <c r="G43" s="16"/>
      <c r="H43" s="55"/>
    </row>
    <row r="44" spans="1:8" s="8" customFormat="1" x14ac:dyDescent="0.25">
      <c r="A44" s="45" t="s">
        <v>54</v>
      </c>
      <c r="B44" s="39" t="s">
        <v>53</v>
      </c>
      <c r="C44" s="16"/>
      <c r="D44" s="16"/>
      <c r="E44" s="15"/>
      <c r="F44" s="16"/>
      <c r="G44" s="16"/>
      <c r="H44" s="55"/>
    </row>
    <row r="45" spans="1:8" s="8" customFormat="1" x14ac:dyDescent="0.25">
      <c r="A45" s="31">
        <v>1</v>
      </c>
      <c r="B45" s="74" t="s">
        <v>42</v>
      </c>
      <c r="C45" s="16"/>
      <c r="D45" s="16"/>
      <c r="E45" s="15"/>
      <c r="F45" s="16"/>
      <c r="G45" s="16"/>
      <c r="H45" s="77">
        <v>4600</v>
      </c>
    </row>
    <row r="46" spans="1:8" s="8" customFormat="1" x14ac:dyDescent="0.25">
      <c r="A46" s="31">
        <v>2</v>
      </c>
      <c r="B46" s="74" t="s">
        <v>43</v>
      </c>
      <c r="C46" s="16"/>
      <c r="D46" s="16"/>
      <c r="E46" s="15"/>
      <c r="F46" s="16"/>
      <c r="G46" s="16"/>
      <c r="H46" s="77">
        <v>2200</v>
      </c>
    </row>
    <row r="47" spans="1:8" s="8" customFormat="1" x14ac:dyDescent="0.25">
      <c r="A47" s="31">
        <v>3</v>
      </c>
      <c r="B47" s="74" t="s">
        <v>44</v>
      </c>
      <c r="C47" s="16"/>
      <c r="D47" s="16"/>
      <c r="E47" s="15"/>
      <c r="F47" s="16"/>
      <c r="G47" s="16"/>
      <c r="H47" s="77">
        <v>21000</v>
      </c>
    </row>
    <row r="48" spans="1:8" s="8" customFormat="1" x14ac:dyDescent="0.25">
      <c r="A48" s="31">
        <v>4</v>
      </c>
      <c r="B48" s="74" t="s">
        <v>45</v>
      </c>
      <c r="C48" s="16"/>
      <c r="D48" s="16"/>
      <c r="E48" s="15"/>
      <c r="F48" s="16"/>
      <c r="G48" s="16"/>
      <c r="H48" s="77">
        <v>11000</v>
      </c>
    </row>
    <row r="49" spans="1:8" s="8" customFormat="1" x14ac:dyDescent="0.25">
      <c r="A49" s="31">
        <v>5</v>
      </c>
      <c r="B49" s="74" t="s">
        <v>46</v>
      </c>
      <c r="C49" s="16"/>
      <c r="D49" s="16"/>
      <c r="E49" s="15"/>
      <c r="F49" s="16"/>
      <c r="G49" s="16"/>
      <c r="H49" s="77">
        <v>4600</v>
      </c>
    </row>
    <row r="50" spans="1:8" s="8" customFormat="1" x14ac:dyDescent="0.25">
      <c r="A50" s="31">
        <v>6</v>
      </c>
      <c r="B50" s="74" t="s">
        <v>47</v>
      </c>
      <c r="C50" s="16"/>
      <c r="D50" s="16"/>
      <c r="E50" s="15"/>
      <c r="F50" s="16"/>
      <c r="G50" s="16"/>
      <c r="H50" s="77">
        <v>2200</v>
      </c>
    </row>
    <row r="51" spans="1:8" s="8" customFormat="1" ht="15.75" thickBot="1" x14ac:dyDescent="0.3">
      <c r="A51" s="40"/>
      <c r="B51" s="41"/>
      <c r="C51" s="42"/>
      <c r="D51" s="42"/>
      <c r="E51" s="43"/>
      <c r="F51" s="42"/>
      <c r="G51" s="42"/>
      <c r="H51" s="61"/>
    </row>
    <row r="52" spans="1:8" s="8" customFormat="1" ht="15.75" thickBot="1" x14ac:dyDescent="0.3">
      <c r="A52" s="44"/>
      <c r="B52" s="100" t="s">
        <v>48</v>
      </c>
      <c r="C52" s="101"/>
      <c r="D52" s="101"/>
      <c r="E52" s="101"/>
      <c r="F52" s="101"/>
      <c r="G52" s="102"/>
      <c r="H52" s="62">
        <f>SUM(H45:H50)</f>
        <v>45600</v>
      </c>
    </row>
    <row r="53" spans="1:8" s="8" customFormat="1" x14ac:dyDescent="0.25">
      <c r="A53" s="46"/>
      <c r="B53" s="47"/>
      <c r="C53" s="48"/>
      <c r="D53" s="48"/>
      <c r="E53" s="49"/>
      <c r="F53" s="48"/>
      <c r="G53" s="48"/>
      <c r="H53" s="60"/>
    </row>
    <row r="54" spans="1:8" s="8" customFormat="1" x14ac:dyDescent="0.25">
      <c r="A54" s="45" t="s">
        <v>55</v>
      </c>
      <c r="B54" s="39" t="s">
        <v>52</v>
      </c>
      <c r="C54" s="17"/>
      <c r="D54" s="17"/>
      <c r="E54" s="17"/>
      <c r="F54" s="17"/>
      <c r="G54" s="17"/>
      <c r="H54" s="78"/>
    </row>
    <row r="55" spans="1:8" s="8" customFormat="1" x14ac:dyDescent="0.25">
      <c r="A55" s="31">
        <v>1</v>
      </c>
      <c r="B55" s="74" t="s">
        <v>49</v>
      </c>
      <c r="C55" s="16"/>
      <c r="D55" s="16"/>
      <c r="E55" s="15"/>
      <c r="F55" s="16"/>
      <c r="G55" s="16"/>
      <c r="H55" s="77">
        <v>67000</v>
      </c>
    </row>
    <row r="56" spans="1:8" s="8" customFormat="1" x14ac:dyDescent="0.25">
      <c r="A56" s="31">
        <v>2</v>
      </c>
      <c r="B56" s="74" t="s">
        <v>50</v>
      </c>
      <c r="C56" s="16"/>
      <c r="D56" s="16"/>
      <c r="E56" s="15"/>
      <c r="F56" s="16"/>
      <c r="G56" s="16"/>
      <c r="H56" s="77">
        <v>14000</v>
      </c>
    </row>
    <row r="57" spans="1:8" s="8" customFormat="1" ht="15.75" thickBot="1" x14ac:dyDescent="0.3">
      <c r="A57" s="40"/>
      <c r="B57" s="41"/>
      <c r="C57" s="42"/>
      <c r="D57" s="42"/>
      <c r="E57" s="43"/>
      <c r="F57" s="42"/>
      <c r="G57" s="42"/>
      <c r="H57" s="61"/>
    </row>
    <row r="58" spans="1:8" s="8" customFormat="1" ht="15.75" thickBot="1" x14ac:dyDescent="0.3">
      <c r="A58" s="50"/>
      <c r="B58" s="103" t="s">
        <v>51</v>
      </c>
      <c r="C58" s="104"/>
      <c r="D58" s="104"/>
      <c r="E58" s="104"/>
      <c r="F58" s="104"/>
      <c r="G58" s="105"/>
      <c r="H58" s="63">
        <f>SUM(H55:H56)</f>
        <v>81000</v>
      </c>
    </row>
    <row r="59" spans="1:8" s="8" customFormat="1" x14ac:dyDescent="0.25">
      <c r="A59" s="46"/>
      <c r="B59" s="47"/>
      <c r="C59" s="48"/>
      <c r="D59" s="48"/>
      <c r="E59" s="49"/>
      <c r="F59" s="48"/>
      <c r="G59" s="48"/>
      <c r="H59" s="60"/>
    </row>
    <row r="60" spans="1:8" s="8" customFormat="1" x14ac:dyDescent="0.25">
      <c r="A60" s="79" t="s">
        <v>84</v>
      </c>
      <c r="B60" s="33" t="s">
        <v>61</v>
      </c>
      <c r="C60" s="34"/>
      <c r="D60" s="34"/>
      <c r="E60" s="34"/>
      <c r="F60" s="34"/>
      <c r="G60" s="34"/>
      <c r="H60" s="84"/>
    </row>
    <row r="61" spans="1:8" s="8" customFormat="1" x14ac:dyDescent="0.25">
      <c r="A61" s="80">
        <v>1</v>
      </c>
      <c r="B61" s="34" t="s">
        <v>62</v>
      </c>
      <c r="C61" s="34"/>
      <c r="D61" s="34"/>
      <c r="E61" s="34"/>
      <c r="F61" s="34">
        <v>650</v>
      </c>
      <c r="G61" s="34">
        <v>15</v>
      </c>
      <c r="H61" s="84">
        <f>G61*F61</f>
        <v>9750</v>
      </c>
    </row>
    <row r="62" spans="1:8" s="8" customFormat="1" x14ac:dyDescent="0.25">
      <c r="A62" s="80">
        <v>2</v>
      </c>
      <c r="B62" s="34" t="s">
        <v>63</v>
      </c>
      <c r="C62" s="34"/>
      <c r="D62" s="34"/>
      <c r="E62" s="34"/>
      <c r="F62" s="34">
        <v>2600</v>
      </c>
      <c r="G62" s="34">
        <v>4</v>
      </c>
      <c r="H62" s="84">
        <f>G62*F62</f>
        <v>10400</v>
      </c>
    </row>
    <row r="63" spans="1:8" s="8" customFormat="1" x14ac:dyDescent="0.25">
      <c r="A63" s="80">
        <v>3</v>
      </c>
      <c r="B63" s="34" t="s">
        <v>64</v>
      </c>
      <c r="C63" s="34"/>
      <c r="D63" s="34"/>
      <c r="E63" s="34">
        <v>100</v>
      </c>
      <c r="F63" s="34">
        <v>42</v>
      </c>
      <c r="G63" s="34"/>
      <c r="H63" s="84"/>
    </row>
    <row r="64" spans="1:8" s="8" customFormat="1" x14ac:dyDescent="0.25">
      <c r="A64" s="80">
        <v>4</v>
      </c>
      <c r="B64" s="34" t="s">
        <v>65</v>
      </c>
      <c r="C64" s="34"/>
      <c r="D64" s="34"/>
      <c r="E64" s="34">
        <v>150</v>
      </c>
      <c r="F64" s="34">
        <v>36</v>
      </c>
      <c r="G64" s="34"/>
      <c r="H64" s="84"/>
    </row>
    <row r="65" spans="1:8" s="8" customFormat="1" x14ac:dyDescent="0.25">
      <c r="A65" s="80">
        <v>5</v>
      </c>
      <c r="B65" s="34" t="s">
        <v>66</v>
      </c>
      <c r="C65" s="34"/>
      <c r="D65" s="34"/>
      <c r="E65" s="34"/>
      <c r="F65" s="34">
        <v>150</v>
      </c>
      <c r="G65" s="34">
        <v>6</v>
      </c>
      <c r="H65" s="84">
        <f>G65*F65</f>
        <v>900</v>
      </c>
    </row>
    <row r="66" spans="1:8" s="8" customFormat="1" x14ac:dyDescent="0.25">
      <c r="A66" s="80">
        <v>6</v>
      </c>
      <c r="B66" s="34" t="s">
        <v>67</v>
      </c>
      <c r="C66" s="34"/>
      <c r="D66" s="34"/>
      <c r="E66" s="34"/>
      <c r="F66" s="34">
        <v>90</v>
      </c>
      <c r="G66" s="34">
        <v>15</v>
      </c>
      <c r="H66" s="84">
        <f>G66*F66</f>
        <v>1350</v>
      </c>
    </row>
    <row r="67" spans="1:8" s="8" customFormat="1" x14ac:dyDescent="0.25">
      <c r="A67" s="80">
        <v>7</v>
      </c>
      <c r="B67" s="34" t="s">
        <v>68</v>
      </c>
      <c r="C67" s="34"/>
      <c r="D67" s="34"/>
      <c r="E67" s="34"/>
      <c r="F67" s="34">
        <v>800</v>
      </c>
      <c r="G67" s="34">
        <v>1</v>
      </c>
      <c r="H67" s="84">
        <f>G67*F67</f>
        <v>800</v>
      </c>
    </row>
    <row r="68" spans="1:8" s="8" customFormat="1" x14ac:dyDescent="0.25">
      <c r="A68" s="80">
        <v>8</v>
      </c>
      <c r="B68" s="34" t="s">
        <v>69</v>
      </c>
      <c r="C68" s="34"/>
      <c r="D68" s="34"/>
      <c r="E68" s="34"/>
      <c r="F68" s="34">
        <v>750</v>
      </c>
      <c r="G68" s="34">
        <v>28</v>
      </c>
      <c r="H68" s="84"/>
    </row>
    <row r="69" spans="1:8" s="8" customFormat="1" x14ac:dyDescent="0.25">
      <c r="A69" s="80">
        <v>9</v>
      </c>
      <c r="B69" s="34" t="s">
        <v>70</v>
      </c>
      <c r="C69" s="34"/>
      <c r="D69" s="34"/>
      <c r="E69" s="34"/>
      <c r="F69" s="34">
        <v>300</v>
      </c>
      <c r="G69" s="34">
        <v>2</v>
      </c>
      <c r="H69" s="84">
        <f>G69*F69</f>
        <v>600</v>
      </c>
    </row>
    <row r="70" spans="1:8" s="8" customFormat="1" x14ac:dyDescent="0.25">
      <c r="A70" s="80">
        <v>10</v>
      </c>
      <c r="B70" s="34" t="s">
        <v>71</v>
      </c>
      <c r="C70" s="34"/>
      <c r="D70" s="34" t="s">
        <v>72</v>
      </c>
      <c r="E70" s="34">
        <v>30</v>
      </c>
      <c r="F70" s="34">
        <v>70</v>
      </c>
      <c r="G70" s="34"/>
      <c r="H70" s="84"/>
    </row>
    <row r="71" spans="1:8" s="8" customFormat="1" x14ac:dyDescent="0.25">
      <c r="A71" s="80">
        <v>11</v>
      </c>
      <c r="B71" s="34" t="s">
        <v>73</v>
      </c>
      <c r="C71" s="34"/>
      <c r="D71" s="34"/>
      <c r="E71" s="34"/>
      <c r="F71" s="34">
        <v>60</v>
      </c>
      <c r="G71" s="34">
        <v>2</v>
      </c>
      <c r="H71" s="84"/>
    </row>
    <row r="72" spans="1:8" s="8" customFormat="1" x14ac:dyDescent="0.25">
      <c r="A72" s="80">
        <v>12</v>
      </c>
      <c r="B72" s="34" t="s">
        <v>74</v>
      </c>
      <c r="C72" s="34"/>
      <c r="D72" s="34"/>
      <c r="E72" s="34"/>
      <c r="F72" s="34">
        <v>3500</v>
      </c>
      <c r="G72" s="34">
        <v>0</v>
      </c>
      <c r="H72" s="84">
        <f>G72*F72</f>
        <v>0</v>
      </c>
    </row>
    <row r="73" spans="1:8" s="8" customFormat="1" x14ac:dyDescent="0.25">
      <c r="A73" s="80">
        <v>13</v>
      </c>
      <c r="B73" s="34" t="s">
        <v>75</v>
      </c>
      <c r="C73" s="34"/>
      <c r="D73" s="34"/>
      <c r="E73" s="34"/>
      <c r="F73" s="34">
        <v>1600</v>
      </c>
      <c r="G73" s="34">
        <v>3</v>
      </c>
      <c r="H73" s="84"/>
    </row>
    <row r="74" spans="1:8" s="8" customFormat="1" x14ac:dyDescent="0.25">
      <c r="A74" s="80">
        <v>14</v>
      </c>
      <c r="B74" s="81" t="s">
        <v>76</v>
      </c>
      <c r="C74" s="34"/>
      <c r="D74" s="34"/>
      <c r="E74" s="34"/>
      <c r="F74" s="34">
        <v>160</v>
      </c>
      <c r="G74" s="34">
        <v>3</v>
      </c>
      <c r="H74" s="84"/>
    </row>
    <row r="75" spans="1:8" s="8" customFormat="1" x14ac:dyDescent="0.25">
      <c r="A75" s="80">
        <v>15</v>
      </c>
      <c r="B75" s="34" t="s">
        <v>77</v>
      </c>
      <c r="C75" s="34"/>
      <c r="D75" s="34"/>
      <c r="E75" s="34"/>
      <c r="F75" s="34"/>
      <c r="G75" s="34">
        <v>1</v>
      </c>
      <c r="H75" s="84"/>
    </row>
    <row r="76" spans="1:8" s="8" customFormat="1" x14ac:dyDescent="0.25">
      <c r="A76" s="80">
        <v>16</v>
      </c>
      <c r="B76" s="34" t="s">
        <v>78</v>
      </c>
      <c r="C76" s="34"/>
      <c r="D76" s="34"/>
      <c r="E76" s="34">
        <v>6</v>
      </c>
      <c r="F76" s="34">
        <v>300</v>
      </c>
      <c r="G76" s="34">
        <v>1</v>
      </c>
      <c r="H76" s="84">
        <f>F76*E76</f>
        <v>1800</v>
      </c>
    </row>
    <row r="77" spans="1:8" s="8" customFormat="1" x14ac:dyDescent="0.25">
      <c r="A77" s="80">
        <v>17</v>
      </c>
      <c r="B77" s="34" t="s">
        <v>79</v>
      </c>
      <c r="C77" s="34"/>
      <c r="D77" s="34"/>
      <c r="E77" s="34"/>
      <c r="F77" s="34">
        <v>800</v>
      </c>
      <c r="G77" s="34">
        <v>2</v>
      </c>
      <c r="H77" s="84">
        <f>G77*F77</f>
        <v>1600</v>
      </c>
    </row>
    <row r="78" spans="1:8" s="8" customFormat="1" x14ac:dyDescent="0.25">
      <c r="A78" s="80">
        <v>18</v>
      </c>
      <c r="B78" s="34" t="s">
        <v>80</v>
      </c>
      <c r="C78" s="34"/>
      <c r="D78" s="34"/>
      <c r="E78" s="34"/>
      <c r="F78" s="34"/>
      <c r="G78" s="34"/>
      <c r="H78" s="84"/>
    </row>
    <row r="79" spans="1:8" s="8" customFormat="1" x14ac:dyDescent="0.25">
      <c r="A79" s="80">
        <v>19</v>
      </c>
      <c r="B79" s="34" t="s">
        <v>81</v>
      </c>
      <c r="C79" s="34"/>
      <c r="D79" s="34"/>
      <c r="E79" s="34"/>
      <c r="F79" s="34">
        <v>450</v>
      </c>
      <c r="G79" s="34">
        <v>5</v>
      </c>
      <c r="H79" s="84"/>
    </row>
    <row r="80" spans="1:8" s="8" customFormat="1" x14ac:dyDescent="0.25">
      <c r="A80" s="80">
        <v>20</v>
      </c>
      <c r="B80" s="34" t="s">
        <v>82</v>
      </c>
      <c r="C80" s="34"/>
      <c r="D80" s="34"/>
      <c r="E80" s="34"/>
      <c r="F80" s="34">
        <v>350</v>
      </c>
      <c r="G80" s="34">
        <v>6</v>
      </c>
      <c r="H80" s="84"/>
    </row>
    <row r="81" spans="1:8" s="8" customFormat="1" ht="15.75" thickBot="1" x14ac:dyDescent="0.3">
      <c r="A81" s="82">
        <v>21</v>
      </c>
      <c r="B81" s="83" t="s">
        <v>83</v>
      </c>
      <c r="C81" s="83"/>
      <c r="D81" s="83"/>
      <c r="E81" s="83"/>
      <c r="F81" s="83">
        <v>160</v>
      </c>
      <c r="G81" s="83">
        <v>6</v>
      </c>
      <c r="H81" s="85"/>
    </row>
    <row r="82" spans="1:8" s="8" customFormat="1" ht="15.75" thickBot="1" x14ac:dyDescent="0.3">
      <c r="A82" s="86"/>
      <c r="B82" s="110" t="s">
        <v>85</v>
      </c>
      <c r="C82" s="110"/>
      <c r="D82" s="110"/>
      <c r="E82" s="110"/>
      <c r="F82" s="110"/>
      <c r="G82" s="111"/>
      <c r="H82" s="87">
        <f>SUM(H61:H81)</f>
        <v>27200</v>
      </c>
    </row>
    <row r="83" spans="1:8" s="8" customFormat="1" x14ac:dyDescent="0.25">
      <c r="A83" s="46"/>
      <c r="B83" s="47"/>
      <c r="C83" s="48"/>
      <c r="D83" s="48"/>
      <c r="E83" s="49"/>
      <c r="F83" s="48"/>
      <c r="G83" s="48"/>
      <c r="H83" s="60"/>
    </row>
    <row r="84" spans="1:8" s="8" customFormat="1" x14ac:dyDescent="0.25">
      <c r="A84" s="45" t="s">
        <v>8</v>
      </c>
      <c r="B84" s="106" t="str">
        <f>B41</f>
        <v>FURNITURE WORK TOTAL AMOUNT</v>
      </c>
      <c r="C84" s="106"/>
      <c r="D84" s="106"/>
      <c r="E84" s="106"/>
      <c r="F84" s="106"/>
      <c r="G84" s="106"/>
      <c r="H84" s="64">
        <f>H41</f>
        <v>458556.59722222225</v>
      </c>
    </row>
    <row r="85" spans="1:8" s="8" customFormat="1" x14ac:dyDescent="0.25">
      <c r="A85" s="45" t="s">
        <v>54</v>
      </c>
      <c r="B85" s="107" t="str">
        <f>B52</f>
        <v>PLUMBING WORK TOTAL AMOUNT</v>
      </c>
      <c r="C85" s="107"/>
      <c r="D85" s="107"/>
      <c r="E85" s="107"/>
      <c r="F85" s="107"/>
      <c r="G85" s="107"/>
      <c r="H85" s="64">
        <f>H52</f>
        <v>45600</v>
      </c>
    </row>
    <row r="86" spans="1:8" s="8" customFormat="1" x14ac:dyDescent="0.25">
      <c r="A86" s="45" t="s">
        <v>55</v>
      </c>
      <c r="B86" s="106" t="str">
        <f>B58</f>
        <v>PAINTING WORK TOTAL AMOUNT</v>
      </c>
      <c r="C86" s="106"/>
      <c r="D86" s="106"/>
      <c r="E86" s="106"/>
      <c r="F86" s="106"/>
      <c r="G86" s="106"/>
      <c r="H86" s="64">
        <f>H58</f>
        <v>81000</v>
      </c>
    </row>
    <row r="87" spans="1:8" s="8" customFormat="1" ht="15.75" thickBot="1" x14ac:dyDescent="0.3">
      <c r="A87" s="90" t="s">
        <v>84</v>
      </c>
      <c r="B87" s="112" t="s">
        <v>85</v>
      </c>
      <c r="C87" s="112"/>
      <c r="D87" s="112"/>
      <c r="E87" s="112"/>
      <c r="F87" s="112"/>
      <c r="G87" s="112"/>
      <c r="H87" s="91">
        <f>H82</f>
        <v>27200</v>
      </c>
    </row>
    <row r="88" spans="1:8" s="8" customFormat="1" ht="15.75" thickBot="1" x14ac:dyDescent="0.3">
      <c r="A88" s="88"/>
      <c r="B88" s="92" t="s">
        <v>10</v>
      </c>
      <c r="C88" s="92"/>
      <c r="D88" s="92"/>
      <c r="E88" s="92"/>
      <c r="F88" s="92"/>
      <c r="G88" s="92"/>
      <c r="H88" s="89">
        <f>SUM(H84:H87)</f>
        <v>612356.59722222225</v>
      </c>
    </row>
    <row r="89" spans="1:8" s="8" customFormat="1" x14ac:dyDescent="0.25">
      <c r="B89" s="25"/>
      <c r="E89" s="11"/>
      <c r="H89" s="65"/>
    </row>
    <row r="90" spans="1:8" s="8" customFormat="1" x14ac:dyDescent="0.25">
      <c r="B90" s="25"/>
      <c r="E90" s="11"/>
      <c r="H90" s="65"/>
    </row>
    <row r="91" spans="1:8" s="8" customFormat="1" x14ac:dyDescent="0.25">
      <c r="B91" s="25"/>
      <c r="E91" s="11"/>
      <c r="H91" s="65"/>
    </row>
    <row r="92" spans="1:8" s="8" customFormat="1" x14ac:dyDescent="0.25">
      <c r="B92" s="25"/>
      <c r="E92" s="11"/>
      <c r="H92" s="65"/>
    </row>
    <row r="93" spans="1:8" s="8" customFormat="1" x14ac:dyDescent="0.25">
      <c r="B93" s="25"/>
      <c r="E93" s="11"/>
      <c r="H93" s="65"/>
    </row>
    <row r="94" spans="1:8" s="8" customFormat="1" x14ac:dyDescent="0.25">
      <c r="B94" s="25"/>
      <c r="E94" s="11"/>
      <c r="H94" s="65"/>
    </row>
    <row r="95" spans="1:8" s="8" customFormat="1" x14ac:dyDescent="0.25">
      <c r="B95" s="25"/>
      <c r="E95" s="11"/>
      <c r="H95" s="65"/>
    </row>
    <row r="96" spans="1:8" s="8" customFormat="1" x14ac:dyDescent="0.25">
      <c r="B96" s="25"/>
      <c r="E96" s="11"/>
      <c r="H96" s="65"/>
    </row>
    <row r="97" spans="2:8" s="8" customFormat="1" x14ac:dyDescent="0.25">
      <c r="B97" s="25"/>
      <c r="E97" s="11"/>
      <c r="H97" s="65"/>
    </row>
    <row r="98" spans="2:8" s="8" customFormat="1" x14ac:dyDescent="0.25">
      <c r="B98" s="25"/>
      <c r="E98" s="11"/>
      <c r="H98" s="65"/>
    </row>
    <row r="99" spans="2:8" s="8" customFormat="1" x14ac:dyDescent="0.25">
      <c r="B99" s="25"/>
      <c r="E99" s="11"/>
      <c r="H99" s="65"/>
    </row>
    <row r="100" spans="2:8" s="8" customFormat="1" x14ac:dyDescent="0.25">
      <c r="B100" s="25"/>
      <c r="E100" s="11"/>
      <c r="H100" s="65"/>
    </row>
    <row r="101" spans="2:8" s="8" customFormat="1" x14ac:dyDescent="0.25">
      <c r="B101" s="25"/>
      <c r="E101" s="11"/>
      <c r="H101" s="65"/>
    </row>
    <row r="102" spans="2:8" s="8" customFormat="1" x14ac:dyDescent="0.25">
      <c r="B102" s="25"/>
      <c r="E102" s="11"/>
      <c r="H102" s="65"/>
    </row>
    <row r="103" spans="2:8" s="8" customFormat="1" x14ac:dyDescent="0.25">
      <c r="B103" s="25"/>
      <c r="E103" s="11"/>
      <c r="H103" s="65"/>
    </row>
    <row r="104" spans="2:8" s="8" customFormat="1" x14ac:dyDescent="0.25">
      <c r="B104" s="25"/>
      <c r="E104" s="11"/>
      <c r="H104" s="65"/>
    </row>
    <row r="105" spans="2:8" s="8" customFormat="1" x14ac:dyDescent="0.25">
      <c r="B105" s="25"/>
      <c r="E105" s="11"/>
      <c r="H105" s="65"/>
    </row>
    <row r="106" spans="2:8" s="8" customFormat="1" x14ac:dyDescent="0.25">
      <c r="B106" s="25"/>
      <c r="E106" s="11"/>
      <c r="H106" s="65"/>
    </row>
    <row r="107" spans="2:8" s="8" customFormat="1" x14ac:dyDescent="0.25">
      <c r="B107" s="25"/>
      <c r="E107" s="11"/>
      <c r="H107" s="65"/>
    </row>
    <row r="108" spans="2:8" s="8" customFormat="1" x14ac:dyDescent="0.25">
      <c r="B108" s="25"/>
      <c r="E108" s="11"/>
      <c r="H108" s="65"/>
    </row>
    <row r="109" spans="2:8" s="8" customFormat="1" x14ac:dyDescent="0.25">
      <c r="B109" s="25"/>
      <c r="C109" s="32"/>
      <c r="D109" s="32"/>
      <c r="E109" s="32"/>
      <c r="F109" s="32"/>
      <c r="G109" s="32"/>
      <c r="H109" s="65"/>
    </row>
    <row r="110" spans="2:8" s="8" customFormat="1" x14ac:dyDescent="0.25">
      <c r="B110" s="25"/>
      <c r="E110" s="11"/>
      <c r="H110" s="65"/>
    </row>
    <row r="111" spans="2:8" s="8" customFormat="1" x14ac:dyDescent="0.25">
      <c r="B111" s="25"/>
      <c r="E111" s="11"/>
      <c r="H111" s="65"/>
    </row>
    <row r="112" spans="2:8" s="8" customFormat="1" x14ac:dyDescent="0.25">
      <c r="B112" s="25"/>
      <c r="E112" s="11"/>
      <c r="H112" s="65"/>
    </row>
    <row r="113" spans="1:8" s="8" customFormat="1" x14ac:dyDescent="0.25">
      <c r="B113" s="25"/>
      <c r="E113" s="11"/>
      <c r="H113" s="65"/>
    </row>
    <row r="114" spans="1:8" s="8" customFormat="1" x14ac:dyDescent="0.25">
      <c r="B114" s="25"/>
      <c r="E114" s="11"/>
      <c r="H114" s="65"/>
    </row>
    <row r="115" spans="1:8" x14ac:dyDescent="0.25">
      <c r="A115" s="8"/>
      <c r="B115" s="25"/>
      <c r="C115" s="8"/>
      <c r="D115" s="8"/>
      <c r="E115" s="11"/>
      <c r="F115" s="8"/>
      <c r="G115" s="8"/>
    </row>
    <row r="116" spans="1:8" x14ac:dyDescent="0.25">
      <c r="A116" s="8"/>
      <c r="B116" s="25"/>
      <c r="C116" s="8"/>
      <c r="D116" s="8"/>
      <c r="E116" s="11"/>
      <c r="F116" s="8"/>
      <c r="G116" s="8"/>
      <c r="H116" s="65"/>
    </row>
    <row r="117" spans="1:8" x14ac:dyDescent="0.25">
      <c r="A117" s="8"/>
      <c r="B117" s="25"/>
      <c r="C117" s="8"/>
      <c r="D117" s="8"/>
      <c r="E117" s="11"/>
      <c r="F117" s="8"/>
      <c r="G117" s="8"/>
      <c r="H117" s="65"/>
    </row>
    <row r="118" spans="1:8" x14ac:dyDescent="0.25">
      <c r="A118" s="8"/>
      <c r="B118" s="25"/>
      <c r="C118" s="8"/>
      <c r="D118" s="8"/>
      <c r="E118" s="11"/>
      <c r="F118" s="8"/>
      <c r="G118" s="8"/>
      <c r="H118" s="65"/>
    </row>
    <row r="119" spans="1:8" x14ac:dyDescent="0.25">
      <c r="A119" s="8"/>
      <c r="B119" s="25"/>
      <c r="C119" s="8"/>
      <c r="D119" s="8"/>
      <c r="E119" s="11"/>
      <c r="F119" s="8"/>
      <c r="G119" s="8"/>
      <c r="H119" s="65"/>
    </row>
    <row r="120" spans="1:8" x14ac:dyDescent="0.25">
      <c r="A120" s="8"/>
      <c r="B120" s="25"/>
      <c r="C120" s="8"/>
      <c r="D120" s="8"/>
      <c r="E120" s="11"/>
      <c r="F120" s="8"/>
      <c r="G120" s="8"/>
      <c r="H120" s="65"/>
    </row>
    <row r="121" spans="1:8" x14ac:dyDescent="0.25">
      <c r="A121" s="8"/>
      <c r="B121" s="26"/>
      <c r="C121" s="8"/>
      <c r="D121" s="8"/>
      <c r="E121" s="11"/>
      <c r="F121" s="8"/>
      <c r="G121" s="8"/>
      <c r="H121" s="65"/>
    </row>
    <row r="122" spans="1:8" x14ac:dyDescent="0.25">
      <c r="A122" s="8"/>
      <c r="B122" s="25"/>
      <c r="C122" s="8"/>
      <c r="D122" s="8"/>
      <c r="E122" s="11"/>
      <c r="F122" s="8"/>
      <c r="G122" s="8"/>
      <c r="H122" s="65"/>
    </row>
    <row r="123" spans="1:8" x14ac:dyDescent="0.25">
      <c r="A123" s="8"/>
      <c r="B123" s="25"/>
      <c r="C123" s="8"/>
      <c r="D123" s="8"/>
      <c r="E123" s="11"/>
      <c r="F123" s="8"/>
      <c r="G123" s="8"/>
      <c r="H123" s="65"/>
    </row>
    <row r="124" spans="1:8" x14ac:dyDescent="0.25">
      <c r="A124" s="8"/>
      <c r="B124" s="25"/>
      <c r="C124" s="8"/>
      <c r="D124" s="8"/>
      <c r="E124" s="11"/>
      <c r="F124" s="8"/>
      <c r="G124" s="8"/>
      <c r="H124" s="67"/>
    </row>
    <row r="125" spans="1:8" x14ac:dyDescent="0.25">
      <c r="A125" s="8"/>
      <c r="B125" s="27"/>
      <c r="C125" s="5"/>
      <c r="D125" s="5"/>
      <c r="E125" s="5"/>
      <c r="F125" s="5"/>
      <c r="G125" s="5"/>
      <c r="H125" s="68"/>
    </row>
    <row r="126" spans="1:8" x14ac:dyDescent="0.25">
      <c r="A126" s="8"/>
      <c r="B126" s="26"/>
      <c r="C126" s="8"/>
      <c r="D126" s="8"/>
      <c r="E126" s="11"/>
      <c r="F126" s="8"/>
      <c r="G126" s="8"/>
      <c r="H126" s="65"/>
    </row>
    <row r="127" spans="1:8" x14ac:dyDescent="0.25">
      <c r="A127" s="8"/>
      <c r="B127" s="25"/>
      <c r="C127" s="8"/>
      <c r="D127" s="8"/>
      <c r="E127" s="11"/>
      <c r="F127" s="8"/>
      <c r="G127" s="8"/>
      <c r="H127" s="65"/>
    </row>
    <row r="128" spans="1:8" x14ac:dyDescent="0.25">
      <c r="A128" s="8"/>
      <c r="B128" s="26"/>
      <c r="C128" s="8"/>
      <c r="D128" s="8"/>
      <c r="E128" s="11"/>
      <c r="F128" s="8"/>
      <c r="G128" s="8"/>
      <c r="H128" s="65"/>
    </row>
    <row r="129" spans="1:8" x14ac:dyDescent="0.25">
      <c r="A129" s="8"/>
      <c r="B129" s="25"/>
      <c r="C129" s="8"/>
      <c r="D129" s="8"/>
      <c r="E129" s="11"/>
      <c r="F129" s="8"/>
      <c r="G129" s="8"/>
      <c r="H129" s="65"/>
    </row>
    <row r="130" spans="1:8" x14ac:dyDescent="0.25">
      <c r="A130" s="8"/>
      <c r="B130" s="26"/>
      <c r="C130" s="8"/>
      <c r="D130" s="8"/>
      <c r="E130" s="11"/>
      <c r="F130" s="8"/>
      <c r="G130" s="8"/>
      <c r="H130" s="65"/>
    </row>
    <row r="131" spans="1:8" x14ac:dyDescent="0.25">
      <c r="A131" s="8"/>
      <c r="B131" s="25"/>
      <c r="C131" s="8"/>
      <c r="D131" s="8"/>
      <c r="E131" s="11"/>
      <c r="F131" s="8"/>
      <c r="G131" s="8"/>
      <c r="H131" s="65"/>
    </row>
    <row r="132" spans="1:8" x14ac:dyDescent="0.25">
      <c r="A132" s="8"/>
      <c r="B132" s="26"/>
      <c r="C132" s="8"/>
      <c r="D132" s="8"/>
      <c r="E132" s="11"/>
      <c r="F132" s="8"/>
      <c r="G132" s="8"/>
      <c r="H132" s="65"/>
    </row>
    <row r="133" spans="1:8" x14ac:dyDescent="0.25">
      <c r="A133" s="8"/>
      <c r="B133" s="25"/>
      <c r="C133" s="8"/>
      <c r="D133" s="8"/>
      <c r="E133" s="11"/>
      <c r="F133" s="8"/>
      <c r="G133" s="8"/>
      <c r="H133" s="67"/>
    </row>
    <row r="134" spans="1:8" ht="15.75" x14ac:dyDescent="0.25">
      <c r="A134" s="13"/>
      <c r="B134" s="28"/>
      <c r="C134" s="12"/>
      <c r="D134" s="12"/>
      <c r="E134" s="12"/>
      <c r="F134" s="12"/>
      <c r="G134" s="12"/>
      <c r="H134" s="69"/>
    </row>
    <row r="135" spans="1:8" x14ac:dyDescent="0.25">
      <c r="A135" s="8"/>
      <c r="B135" s="25"/>
      <c r="C135" s="8"/>
      <c r="D135" s="8"/>
      <c r="E135" s="11"/>
      <c r="F135" s="8"/>
      <c r="G135" s="8"/>
      <c r="H135" s="65"/>
    </row>
    <row r="136" spans="1:8" ht="18.75" x14ac:dyDescent="0.3">
      <c r="A136" s="8"/>
      <c r="B136" s="29"/>
      <c r="C136" s="8"/>
      <c r="D136" s="8"/>
      <c r="E136" s="11"/>
      <c r="F136" s="8"/>
      <c r="G136" s="8"/>
      <c r="H136" s="65"/>
    </row>
    <row r="137" spans="1:8" x14ac:dyDescent="0.25">
      <c r="A137" s="8"/>
      <c r="B137" s="25"/>
      <c r="C137" s="8"/>
      <c r="D137" s="8"/>
      <c r="E137" s="11"/>
      <c r="F137" s="8"/>
      <c r="G137" s="8"/>
      <c r="H137" s="65"/>
    </row>
    <row r="138" spans="1:8" x14ac:dyDescent="0.25">
      <c r="A138" s="8"/>
      <c r="B138" s="25"/>
      <c r="C138" s="8"/>
      <c r="D138" s="8"/>
      <c r="E138" s="11"/>
      <c r="F138" s="8"/>
      <c r="G138" s="8"/>
      <c r="H138" s="65"/>
    </row>
    <row r="139" spans="1:8" x14ac:dyDescent="0.25">
      <c r="A139" s="8"/>
      <c r="B139" s="26"/>
      <c r="C139" s="8"/>
      <c r="D139" s="8"/>
      <c r="E139" s="11"/>
      <c r="F139" s="8"/>
      <c r="G139" s="8"/>
      <c r="H139" s="65"/>
    </row>
    <row r="140" spans="1:8" x14ac:dyDescent="0.25">
      <c r="A140" s="8"/>
      <c r="B140" s="25"/>
      <c r="C140" s="8"/>
      <c r="D140" s="8"/>
      <c r="E140" s="11"/>
      <c r="F140" s="8"/>
      <c r="G140" s="8"/>
      <c r="H140" s="65"/>
    </row>
    <row r="141" spans="1:8" x14ac:dyDescent="0.25">
      <c r="A141" s="8"/>
      <c r="B141" s="25"/>
      <c r="C141" s="8"/>
      <c r="D141" s="8"/>
      <c r="E141" s="11"/>
      <c r="F141" s="8"/>
      <c r="G141" s="8"/>
      <c r="H141" s="65"/>
    </row>
    <row r="142" spans="1:8" x14ac:dyDescent="0.25">
      <c r="A142" s="8"/>
      <c r="B142" s="25"/>
      <c r="C142" s="8"/>
      <c r="D142" s="8"/>
      <c r="E142" s="11"/>
      <c r="F142" s="8"/>
      <c r="G142" s="8"/>
      <c r="H142" s="65"/>
    </row>
    <row r="143" spans="1:8" x14ac:dyDescent="0.25">
      <c r="A143" s="8"/>
      <c r="B143" s="25"/>
      <c r="C143" s="8"/>
      <c r="D143" s="8"/>
      <c r="E143" s="11"/>
      <c r="F143" s="8"/>
      <c r="G143" s="8"/>
      <c r="H143" s="65"/>
    </row>
    <row r="144" spans="1:8" x14ac:dyDescent="0.25">
      <c r="A144" s="8"/>
      <c r="B144" s="25"/>
      <c r="C144" s="8"/>
      <c r="D144" s="8"/>
      <c r="E144" s="11"/>
      <c r="F144" s="8"/>
      <c r="G144" s="8"/>
      <c r="H144" s="65"/>
    </row>
    <row r="145" spans="1:10" x14ac:dyDescent="0.25">
      <c r="A145" s="8"/>
      <c r="B145" s="25"/>
      <c r="C145" s="8"/>
      <c r="D145" s="8"/>
      <c r="E145" s="11"/>
      <c r="F145" s="8"/>
      <c r="G145" s="8"/>
      <c r="H145" s="65"/>
    </row>
    <row r="146" spans="1:10" x14ac:dyDescent="0.25">
      <c r="A146" s="8"/>
      <c r="B146" s="25"/>
      <c r="C146" s="8"/>
      <c r="D146" s="8"/>
      <c r="E146" s="11"/>
      <c r="F146" s="8"/>
      <c r="G146" s="8"/>
      <c r="H146" s="65"/>
    </row>
    <row r="147" spans="1:10" x14ac:dyDescent="0.25">
      <c r="A147" s="8"/>
      <c r="B147" s="25"/>
      <c r="C147" s="8"/>
      <c r="D147" s="8"/>
      <c r="E147" s="11"/>
      <c r="F147" s="8"/>
      <c r="G147" s="8"/>
      <c r="H147" s="65"/>
    </row>
    <row r="148" spans="1:10" x14ac:dyDescent="0.25">
      <c r="A148" s="8"/>
      <c r="B148" s="25"/>
      <c r="C148" s="8"/>
      <c r="D148" s="8"/>
      <c r="E148" s="11"/>
      <c r="F148" s="8"/>
      <c r="G148" s="8"/>
      <c r="H148" s="65"/>
    </row>
    <row r="149" spans="1:10" x14ac:dyDescent="0.25">
      <c r="A149" s="8"/>
      <c r="B149" s="26"/>
      <c r="C149" s="8"/>
      <c r="D149" s="8"/>
      <c r="E149" s="11"/>
      <c r="F149" s="8"/>
      <c r="G149" s="8"/>
      <c r="H149" s="65"/>
    </row>
    <row r="150" spans="1:10" x14ac:dyDescent="0.25">
      <c r="A150" s="8"/>
      <c r="B150" s="25"/>
      <c r="C150" s="8"/>
      <c r="D150" s="8"/>
      <c r="E150" s="11"/>
      <c r="F150" s="8"/>
      <c r="G150" s="8"/>
      <c r="H150" s="65"/>
    </row>
    <row r="151" spans="1:10" x14ac:dyDescent="0.25">
      <c r="A151" s="8"/>
      <c r="B151" s="25"/>
      <c r="C151" s="8"/>
      <c r="D151" s="8"/>
      <c r="E151" s="11"/>
      <c r="F151" s="8"/>
      <c r="G151" s="8"/>
      <c r="H151" s="65"/>
    </row>
    <row r="152" spans="1:10" x14ac:dyDescent="0.25">
      <c r="A152" s="8"/>
      <c r="B152" s="25"/>
      <c r="C152" s="8"/>
      <c r="D152" s="8"/>
      <c r="E152" s="11"/>
      <c r="F152" s="8"/>
      <c r="G152" s="8"/>
      <c r="H152" s="65"/>
      <c r="I152" s="1"/>
      <c r="J152" s="1"/>
    </row>
    <row r="153" spans="1:10" x14ac:dyDescent="0.25">
      <c r="A153" s="8"/>
      <c r="B153" s="25"/>
      <c r="C153" s="8"/>
      <c r="D153" s="8"/>
      <c r="E153" s="11"/>
      <c r="F153" s="8"/>
      <c r="G153" s="8"/>
      <c r="H153" s="65"/>
      <c r="I153" s="1"/>
      <c r="J153" s="1"/>
    </row>
    <row r="154" spans="1:10" x14ac:dyDescent="0.25">
      <c r="A154" s="8"/>
      <c r="B154" s="25"/>
      <c r="C154" s="8"/>
      <c r="D154" s="8"/>
      <c r="E154" s="11"/>
      <c r="F154" s="8"/>
      <c r="G154" s="8"/>
      <c r="H154" s="65"/>
      <c r="I154" s="1"/>
      <c r="J154" s="1"/>
    </row>
    <row r="155" spans="1:10" x14ac:dyDescent="0.25">
      <c r="A155" s="8"/>
      <c r="B155" s="25"/>
      <c r="C155" s="8"/>
      <c r="D155" s="8"/>
      <c r="E155" s="11"/>
      <c r="F155" s="8"/>
      <c r="G155" s="8"/>
      <c r="H155" s="65"/>
      <c r="I155" s="1"/>
      <c r="J155" s="1"/>
    </row>
    <row r="156" spans="1:10" x14ac:dyDescent="0.25">
      <c r="A156" s="8"/>
      <c r="B156" s="25"/>
      <c r="C156" s="8"/>
      <c r="D156" s="8"/>
      <c r="E156" s="8"/>
      <c r="F156" s="8"/>
      <c r="G156" s="8"/>
      <c r="H156" s="70"/>
      <c r="I156" s="1"/>
      <c r="J156" s="1"/>
    </row>
    <row r="157" spans="1:10" ht="15.75" x14ac:dyDescent="0.25">
      <c r="A157" s="8"/>
      <c r="B157" s="30"/>
      <c r="C157" s="10"/>
      <c r="D157" s="10"/>
      <c r="E157" s="10"/>
      <c r="F157" s="10"/>
      <c r="G157" s="10"/>
      <c r="H157" s="69"/>
      <c r="I157" s="1"/>
      <c r="J157" s="1"/>
    </row>
    <row r="158" spans="1:10" s="9" customFormat="1" ht="15.75" x14ac:dyDescent="0.25">
      <c r="A158" s="8"/>
      <c r="B158" s="30"/>
      <c r="C158" s="7"/>
      <c r="D158" s="7"/>
      <c r="E158" s="7"/>
      <c r="F158" s="7"/>
      <c r="G158" s="7"/>
      <c r="H158" s="69"/>
      <c r="I158" s="1"/>
      <c r="J158" s="1"/>
    </row>
    <row r="159" spans="1:10" s="9" customFormat="1" ht="15.75" x14ac:dyDescent="0.25">
      <c r="A159" s="8"/>
      <c r="B159" s="7"/>
      <c r="C159" s="7"/>
      <c r="D159" s="7"/>
      <c r="E159" s="7"/>
      <c r="F159" s="7"/>
      <c r="G159" s="7"/>
      <c r="H159" s="69"/>
      <c r="I159" s="1"/>
      <c r="J159" s="1"/>
    </row>
    <row r="160" spans="1:10" ht="15.75" x14ac:dyDescent="0.25">
      <c r="A160" s="8"/>
      <c r="B160" s="7"/>
      <c r="C160" s="7"/>
      <c r="D160" s="7"/>
      <c r="E160" s="7"/>
      <c r="F160" s="7"/>
      <c r="G160" s="7"/>
      <c r="H160" s="69"/>
      <c r="I160" s="1"/>
      <c r="J160" s="1"/>
    </row>
    <row r="161" spans="1:10" x14ac:dyDescent="0.25">
      <c r="A161" s="1"/>
      <c r="B161" s="5"/>
      <c r="C161" s="5"/>
      <c r="D161" s="5"/>
      <c r="E161" s="5"/>
      <c r="F161" s="5"/>
      <c r="G161" s="4"/>
      <c r="H161" s="71"/>
      <c r="I161" s="1"/>
      <c r="J161" s="1"/>
    </row>
    <row r="162" spans="1:10" x14ac:dyDescent="0.25">
      <c r="A162" s="1"/>
      <c r="B162" s="5"/>
      <c r="C162" s="5"/>
      <c r="D162" s="5"/>
      <c r="E162" s="5"/>
      <c r="F162" s="5"/>
      <c r="G162" s="4"/>
      <c r="H162" s="71"/>
      <c r="I162" s="1"/>
      <c r="J162" s="1"/>
    </row>
    <row r="163" spans="1:10" ht="33.75" customHeight="1" x14ac:dyDescent="0.25">
      <c r="A163" s="1"/>
      <c r="B163" s="6"/>
      <c r="C163" s="5"/>
      <c r="D163" s="5"/>
      <c r="E163" s="5"/>
      <c r="F163" s="5"/>
      <c r="G163" s="4"/>
      <c r="H163" s="71"/>
      <c r="I163" s="1"/>
      <c r="J163" s="1"/>
    </row>
    <row r="164" spans="1:10" x14ac:dyDescent="0.25">
      <c r="A164" s="1"/>
      <c r="B164" s="6"/>
      <c r="C164" s="5"/>
      <c r="D164" s="5"/>
      <c r="E164" s="5"/>
      <c r="F164" s="5"/>
      <c r="G164" s="4"/>
      <c r="H164" s="71"/>
      <c r="I164" s="1"/>
      <c r="J164" s="1"/>
    </row>
    <row r="165" spans="1:10" ht="18.75" x14ac:dyDescent="0.3">
      <c r="A165" s="1"/>
      <c r="B165" s="3"/>
      <c r="C165" s="3"/>
      <c r="D165" s="3"/>
      <c r="E165" s="3"/>
      <c r="F165" s="3"/>
      <c r="G165" s="2"/>
      <c r="H165" s="72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65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65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65"/>
      <c r="I168" s="1"/>
      <c r="J168" s="1"/>
    </row>
  </sheetData>
  <mergeCells count="16">
    <mergeCell ref="A1:H1"/>
    <mergeCell ref="A2:C2"/>
    <mergeCell ref="A3:H3"/>
    <mergeCell ref="A4:B4"/>
    <mergeCell ref="B88:G88"/>
    <mergeCell ref="F5:H5"/>
    <mergeCell ref="F4:H4"/>
    <mergeCell ref="B41:G41"/>
    <mergeCell ref="B52:G52"/>
    <mergeCell ref="B58:G58"/>
    <mergeCell ref="B86:G86"/>
    <mergeCell ref="B85:G85"/>
    <mergeCell ref="B84:G84"/>
    <mergeCell ref="A5:B5"/>
    <mergeCell ref="B82:G82"/>
    <mergeCell ref="B87:G87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 -3</vt:lpstr>
      <vt:lpstr>Estimate -2</vt:lpstr>
      <vt:lpstr>'Estimate -2'!Print_Area</vt:lpstr>
      <vt:lpstr>'Estimate -3'!Print_Area</vt:lpstr>
      <vt:lpstr>'Estimate -2'!Print_Titles</vt:lpstr>
      <vt:lpstr>'Estimate -3'!Print_Titles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2025-03-09T16:23:26Z</cp:lastPrinted>
  <dcterms:created xsi:type="dcterms:W3CDTF">2024-03-31T04:29:11Z</dcterms:created>
  <dcterms:modified xsi:type="dcterms:W3CDTF">2025-03-21T17:55:17Z</dcterms:modified>
</cp:coreProperties>
</file>