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(2)" sheetId="3" r:id="rId1"/>
    <sheet name="Estimate" sheetId="2" r:id="rId2"/>
  </sheets>
  <definedNames>
    <definedName name="_xlnm._FilterDatabase" localSheetId="1" hidden="1">Estimate!#REF!</definedName>
    <definedName name="_xlnm._FilterDatabase" localSheetId="0" hidden="1">'Estimate (2)'!#REF!</definedName>
    <definedName name="_xlnm.Print_Area" localSheetId="1">Estimate!$B$1:$I$22</definedName>
    <definedName name="_xlnm.Print_Area" localSheetId="0">'Estimate (2)'!$B$1:$I$16</definedName>
    <definedName name="_xlnm.Print_Titles" localSheetId="1">Estimate!$6:$6</definedName>
    <definedName name="_xlnm.Print_Titles" localSheetId="0">'Estimate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14" i="3"/>
  <c r="F13" i="3"/>
  <c r="I13" i="3" s="1"/>
  <c r="I11" i="3"/>
  <c r="F11" i="3"/>
  <c r="F10" i="3"/>
  <c r="I10" i="3" s="1"/>
  <c r="I18" i="2"/>
  <c r="F17" i="2"/>
  <c r="I17" i="2" s="1"/>
  <c r="I16" i="2"/>
  <c r="F16" i="2"/>
  <c r="F15" i="2"/>
  <c r="I15" i="2" s="1"/>
  <c r="I14" i="2"/>
  <c r="F14" i="2"/>
  <c r="F13" i="2"/>
  <c r="I13" i="2" s="1"/>
  <c r="I12" i="2"/>
  <c r="F12" i="2"/>
  <c r="F11" i="2"/>
  <c r="I11" i="2" s="1"/>
  <c r="I10" i="2"/>
  <c r="F10" i="2"/>
  <c r="I22" i="2" l="1"/>
  <c r="I16" i="3"/>
</calcChain>
</file>

<file path=xl/sharedStrings.xml><?xml version="1.0" encoding="utf-8"?>
<sst xmlns="http://schemas.openxmlformats.org/spreadsheetml/2006/main" count="56" uniqueCount="38">
  <si>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</si>
  <si>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</si>
  <si>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</si>
  <si>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</si>
  <si>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</si>
  <si>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</si>
  <si>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</si>
  <si>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</si>
  <si>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</si>
  <si>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t>RAMANAND S VISHWAKARMA FURNITURE</t>
  </si>
  <si>
    <t>Estimate No:-01</t>
  </si>
  <si>
    <t>A</t>
  </si>
  <si>
    <t>Furniture work</t>
  </si>
  <si>
    <t>A1</t>
  </si>
  <si>
    <t xml:space="preserve">Maliya </t>
  </si>
  <si>
    <t>Chimany Showcase</t>
  </si>
  <si>
    <t>Washbasin box</t>
  </si>
  <si>
    <t xml:space="preserve">Kapat </t>
  </si>
  <si>
    <t>Side box</t>
  </si>
  <si>
    <t>Bed back gadi panel</t>
  </si>
  <si>
    <t>WITHOUT MATERIAL ESTIMATE</t>
  </si>
  <si>
    <t>Platform</t>
  </si>
  <si>
    <t>Tendome Platform</t>
  </si>
  <si>
    <t>Showcase</t>
  </si>
  <si>
    <t>Window Shelf</t>
  </si>
  <si>
    <t>Door Laminate</t>
  </si>
  <si>
    <t>Date:-08-03-2025</t>
  </si>
  <si>
    <t>SIDE Location:- B29 Stadium Villa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</si>
  <si>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</si>
  <si>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>Total Amount</t>
  </si>
  <si>
    <t>Room Estimate</t>
  </si>
  <si>
    <t xml:space="preserve">Kitchen </t>
  </si>
  <si>
    <t>Bed-5'x6.25'</t>
  </si>
  <si>
    <t>Received Amount</t>
  </si>
  <si>
    <t>Pending Amount</t>
  </si>
  <si>
    <t>Estimate No:-02</t>
  </si>
  <si>
    <t xml:space="preserve">SIDE Location:- B29 Stadium Villa </t>
  </si>
  <si>
    <t>WITHOUT MATERIAL ESTIMATE (Work 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</si>
</sst>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3" fontId="0" fillId="0" borderId="23" xfId="0" applyNumberFormat="1" applyBorder="1"/>
    <xf numFmtId="0" fontId="1" fillId="0" borderId="21" xfId="0" applyFont="1" applyBorder="1"/>
    <xf numFmtId="0" fontId="1" fillId="0" borderId="22" xfId="0" applyFont="1" applyFill="1" applyBorder="1"/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0" fontId="4" fillId="4" borderId="12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0" fillId="0" borderId="21" xfId="0" applyBorder="1"/>
    <xf numFmtId="0" fontId="0" fillId="0" borderId="21" xfId="0" applyFill="1" applyBorder="1"/>
    <xf numFmtId="0" fontId="0" fillId="0" borderId="22" xfId="0" applyBorder="1"/>
    <xf numFmtId="43" fontId="0" fillId="0" borderId="23" xfId="1" applyFont="1" applyBorder="1"/>
    <xf numFmtId="0" fontId="0" fillId="0" borderId="27" xfId="0" applyBorder="1"/>
    <xf numFmtId="0" fontId="0" fillId="0" borderId="28" xfId="0" applyBorder="1"/>
    <xf numFmtId="43" fontId="0" fillId="0" borderId="29" xfId="1" applyFont="1" applyBorder="1"/>
    <xf numFmtId="0" fontId="0" fillId="0" borderId="30" xfId="0" applyBorder="1"/>
    <xf numFmtId="43" fontId="1" fillId="0" borderId="33" xfId="1" applyFont="1" applyBorder="1"/>
    <xf numFmtId="0" fontId="1" fillId="0" borderId="3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4" xfId="0" applyBorder="1"/>
    <xf numFmtId="0" fontId="1" fillId="0" borderId="25" xfId="0" applyFont="1" applyBorder="1" applyAlignment="1">
      <alignment horizontal="center"/>
    </xf>
    <xf numFmtId="43" fontId="1" fillId="0" borderId="26" xfId="1" applyFont="1" applyBorder="1"/>
    <xf numFmtId="0" fontId="1" fillId="0" borderId="28" xfId="0" applyFont="1" applyBorder="1" applyAlignment="1">
      <alignment horizontal="center"/>
    </xf>
    <xf numFmtId="43" fontId="1" fillId="0" borderId="29" xfId="1" applyFont="1" applyBorder="1"/>
    <xf numFmtId="0" fontId="1" fillId="0" borderId="22" xfId="0" applyFont="1" applyBorder="1"/>
    <xf numFmtId="0" fontId="1" fillId="0" borderId="3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6022747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981700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J17" sqref="J17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1.5703125" style="12" customWidth="1"/>
    <col min="10" max="10" width="40.85546875" customWidth="1"/>
  </cols>
  <sheetData>
    <row r="1" spans="1:9" ht="21.75" thickBot="1" x14ac:dyDescent="0.4">
      <c r="B1" s="24" t="s">
        <v>9</v>
      </c>
      <c r="C1" s="25"/>
      <c r="D1" s="25"/>
      <c r="E1" s="25"/>
      <c r="F1" s="25"/>
      <c r="G1" s="25"/>
      <c r="H1" s="25"/>
      <c r="I1" s="26"/>
    </row>
    <row r="2" spans="1:9" ht="67.5" customHeight="1" thickBot="1" x14ac:dyDescent="0.3">
      <c r="B2" s="27" t="s">
        <v>28</v>
      </c>
      <c r="C2" s="28"/>
      <c r="D2" s="28"/>
      <c r="E2" s="9"/>
      <c r="F2" s="9"/>
      <c r="G2" s="9"/>
      <c r="H2" s="9"/>
      <c r="I2" s="10"/>
    </row>
    <row r="3" spans="1:9" ht="19.5" thickBot="1" x14ac:dyDescent="0.35">
      <c r="B3" s="29" t="s">
        <v>20</v>
      </c>
      <c r="C3" s="30"/>
      <c r="D3" s="30"/>
      <c r="E3" s="30"/>
      <c r="F3" s="30"/>
      <c r="G3" s="30"/>
      <c r="H3" s="31"/>
      <c r="I3" s="32"/>
    </row>
    <row r="4" spans="1:9" ht="15.75" thickBot="1" x14ac:dyDescent="0.3">
      <c r="B4" s="37" t="s">
        <v>8</v>
      </c>
      <c r="C4" s="38"/>
      <c r="D4" s="8"/>
      <c r="E4" s="8"/>
      <c r="F4" s="8"/>
      <c r="G4" s="8"/>
      <c r="H4" s="33" t="s">
        <v>35</v>
      </c>
      <c r="I4" s="34"/>
    </row>
    <row r="5" spans="1:9" ht="30.75" customHeight="1" thickBot="1" x14ac:dyDescent="0.3">
      <c r="B5" s="39" t="s">
        <v>27</v>
      </c>
      <c r="C5" s="40"/>
      <c r="D5" s="8"/>
      <c r="E5" s="8"/>
      <c r="F5" s="8"/>
      <c r="G5" s="8"/>
      <c r="H5" s="35" t="s">
        <v>26</v>
      </c>
      <c r="I5" s="36"/>
    </row>
    <row r="6" spans="1:9" s="3" customFormat="1" ht="30.75" customHeight="1" thickBot="1" x14ac:dyDescent="0.3">
      <c r="B6" s="7" t="s">
        <v>7</v>
      </c>
      <c r="C6" s="6" t="s">
        <v>6</v>
      </c>
      <c r="D6" s="5" t="s">
        <v>5</v>
      </c>
      <c r="E6" s="5" t="s">
        <v>4</v>
      </c>
      <c r="F6" s="5" t="s">
        <v>3</v>
      </c>
      <c r="G6" s="4" t="s">
        <v>2</v>
      </c>
      <c r="H6" s="4" t="s">
        <v>1</v>
      </c>
      <c r="I6" s="11" t="s">
        <v>0</v>
      </c>
    </row>
    <row r="7" spans="1:9" x14ac:dyDescent="0.25">
      <c r="A7" s="1"/>
      <c r="B7" s="16"/>
      <c r="C7" s="17"/>
      <c r="D7" s="18"/>
      <c r="E7" s="18"/>
      <c r="F7" s="19"/>
      <c r="G7" s="18"/>
      <c r="H7" s="18"/>
      <c r="I7" s="20"/>
    </row>
    <row r="8" spans="1:9" ht="15.75" customHeight="1" x14ac:dyDescent="0.25">
      <c r="A8" s="1"/>
      <c r="B8" s="23" t="s">
        <v>11</v>
      </c>
      <c r="C8" s="22" t="s">
        <v>12</v>
      </c>
      <c r="D8" s="14"/>
      <c r="E8" s="14"/>
      <c r="F8" s="14"/>
      <c r="G8" s="14"/>
      <c r="H8" s="14"/>
      <c r="I8" s="21"/>
    </row>
    <row r="9" spans="1:9" x14ac:dyDescent="0.25">
      <c r="B9" s="58" t="s">
        <v>13</v>
      </c>
      <c r="C9" s="22" t="s">
        <v>30</v>
      </c>
      <c r="D9" s="41"/>
      <c r="E9" s="41"/>
      <c r="F9" s="41"/>
      <c r="G9" s="41"/>
      <c r="H9" s="41"/>
      <c r="I9" s="44"/>
    </row>
    <row r="10" spans="1:9" x14ac:dyDescent="0.25">
      <c r="B10" s="43"/>
      <c r="C10" s="41" t="s">
        <v>17</v>
      </c>
      <c r="D10" s="41">
        <v>82</v>
      </c>
      <c r="E10" s="41">
        <v>78</v>
      </c>
      <c r="F10" s="42">
        <f>E10*D10/144</f>
        <v>44.416666666666664</v>
      </c>
      <c r="G10" s="41">
        <v>390</v>
      </c>
      <c r="H10" s="41">
        <v>1</v>
      </c>
      <c r="I10" s="44">
        <f>H10*G10*F10</f>
        <v>17322.5</v>
      </c>
    </row>
    <row r="11" spans="1:9" x14ac:dyDescent="0.25">
      <c r="B11" s="43"/>
      <c r="C11" s="41" t="s">
        <v>14</v>
      </c>
      <c r="D11" s="41">
        <v>26</v>
      </c>
      <c r="E11" s="41">
        <v>124</v>
      </c>
      <c r="F11" s="42">
        <f>E11*D11/144</f>
        <v>22.388888888888889</v>
      </c>
      <c r="G11" s="41">
        <v>290</v>
      </c>
      <c r="H11" s="41">
        <v>1</v>
      </c>
      <c r="I11" s="44">
        <f>H11*G11*F11</f>
        <v>6492.7777777777783</v>
      </c>
    </row>
    <row r="12" spans="1:9" x14ac:dyDescent="0.25">
      <c r="B12" s="43"/>
      <c r="C12" s="41" t="s">
        <v>32</v>
      </c>
      <c r="D12" s="41"/>
      <c r="E12" s="41"/>
      <c r="F12" s="41"/>
      <c r="G12" s="41"/>
      <c r="H12" s="41"/>
      <c r="I12" s="44">
        <v>11000</v>
      </c>
    </row>
    <row r="13" spans="1:9" x14ac:dyDescent="0.25">
      <c r="B13" s="43"/>
      <c r="C13" s="41" t="s">
        <v>19</v>
      </c>
      <c r="D13" s="41">
        <v>42</v>
      </c>
      <c r="E13" s="41">
        <v>124</v>
      </c>
      <c r="F13" s="42">
        <f>E13*D13/144</f>
        <v>36.166666666666664</v>
      </c>
      <c r="G13" s="41">
        <v>240</v>
      </c>
      <c r="H13" s="41">
        <v>1</v>
      </c>
      <c r="I13" s="44">
        <f>H13*G13*F13</f>
        <v>8680</v>
      </c>
    </row>
    <row r="14" spans="1:9" x14ac:dyDescent="0.25">
      <c r="B14" s="43"/>
      <c r="C14" s="41" t="s">
        <v>18</v>
      </c>
      <c r="D14" s="41"/>
      <c r="E14" s="41"/>
      <c r="F14" s="41"/>
      <c r="G14" s="41">
        <v>2800</v>
      </c>
      <c r="H14" s="41">
        <v>2</v>
      </c>
      <c r="I14" s="44">
        <f>H14*G14</f>
        <v>5600</v>
      </c>
    </row>
    <row r="15" spans="1:9" ht="15.75" thickBot="1" x14ac:dyDescent="0.3">
      <c r="B15" s="45"/>
      <c r="C15" s="46"/>
      <c r="D15" s="46"/>
      <c r="E15" s="46"/>
      <c r="F15" s="46"/>
      <c r="G15" s="46"/>
      <c r="H15" s="46"/>
      <c r="I15" s="47"/>
    </row>
    <row r="16" spans="1:9" ht="15.75" thickBot="1" x14ac:dyDescent="0.3">
      <c r="B16" s="48"/>
      <c r="C16" s="50" t="s">
        <v>29</v>
      </c>
      <c r="D16" s="51"/>
      <c r="E16" s="51"/>
      <c r="F16" s="51"/>
      <c r="G16" s="51"/>
      <c r="H16" s="52"/>
      <c r="I16" s="49">
        <f>SUM(I10:I14)</f>
        <v>49095.277777777781</v>
      </c>
    </row>
  </sheetData>
  <mergeCells count="8">
    <mergeCell ref="C16:H16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E5" sqref="E5"/>
    </sheetView>
  </sheetViews>
  <sheetFormatPr defaultRowHeight="15" x14ac:dyDescent="0.25"/>
  <cols>
    <col min="2" max="2" width="4.28515625" bestFit="1" customWidth="1"/>
    <col min="3" max="3" width="40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1.5703125" style="12" customWidth="1"/>
    <col min="10" max="10" width="40.85546875" customWidth="1"/>
  </cols>
  <sheetData>
    <row r="1" spans="1:9" ht="21.75" thickBot="1" x14ac:dyDescent="0.4">
      <c r="B1" s="24" t="s">
        <v>9</v>
      </c>
      <c r="C1" s="25"/>
      <c r="D1" s="25"/>
      <c r="E1" s="25"/>
      <c r="F1" s="25"/>
      <c r="G1" s="25"/>
      <c r="H1" s="25"/>
      <c r="I1" s="26"/>
    </row>
    <row r="2" spans="1:9" ht="67.5" customHeight="1" thickBot="1" x14ac:dyDescent="0.3">
      <c r="B2" s="27" t="s">
        <v>28</v>
      </c>
      <c r="C2" s="28"/>
      <c r="D2" s="28"/>
      <c r="E2" s="9"/>
      <c r="F2" s="9"/>
      <c r="G2" s="9"/>
      <c r="H2" s="9"/>
      <c r="I2" s="10"/>
    </row>
    <row r="3" spans="1:9" ht="19.5" thickBot="1" x14ac:dyDescent="0.35">
      <c r="B3" s="29" t="s">
        <v>37</v>
      </c>
      <c r="C3" s="30"/>
      <c r="D3" s="30"/>
      <c r="E3" s="30"/>
      <c r="F3" s="30"/>
      <c r="G3" s="30"/>
      <c r="H3" s="31"/>
      <c r="I3" s="32"/>
    </row>
    <row r="4" spans="1:9" ht="15.75" thickBot="1" x14ac:dyDescent="0.3">
      <c r="B4" s="37" t="s">
        <v>8</v>
      </c>
      <c r="C4" s="38"/>
      <c r="D4" s="8"/>
      <c r="E4" s="8"/>
      <c r="F4" s="8"/>
      <c r="G4" s="8"/>
      <c r="H4" s="33" t="s">
        <v>10</v>
      </c>
      <c r="I4" s="34"/>
    </row>
    <row r="5" spans="1:9" ht="30.75" customHeight="1" thickBot="1" x14ac:dyDescent="0.3">
      <c r="B5" s="39" t="s">
        <v>36</v>
      </c>
      <c r="C5" s="40"/>
      <c r="D5" s="8"/>
      <c r="E5" s="8"/>
      <c r="F5" s="8"/>
      <c r="G5" s="8"/>
      <c r="H5" s="35" t="s">
        <v>26</v>
      </c>
      <c r="I5" s="36"/>
    </row>
    <row r="6" spans="1:9" s="3" customFormat="1" ht="30.75" customHeight="1" thickBot="1" x14ac:dyDescent="0.3">
      <c r="B6" s="7" t="s">
        <v>7</v>
      </c>
      <c r="C6" s="6" t="s">
        <v>6</v>
      </c>
      <c r="D6" s="5" t="s">
        <v>5</v>
      </c>
      <c r="E6" s="5" t="s">
        <v>4</v>
      </c>
      <c r="F6" s="5" t="s">
        <v>3</v>
      </c>
      <c r="G6" s="4" t="s">
        <v>2</v>
      </c>
      <c r="H6" s="4" t="s">
        <v>1</v>
      </c>
      <c r="I6" s="11" t="s">
        <v>0</v>
      </c>
    </row>
    <row r="7" spans="1:9" x14ac:dyDescent="0.25">
      <c r="A7" s="1"/>
      <c r="B7" s="16"/>
      <c r="C7" s="17"/>
      <c r="D7" s="18"/>
      <c r="E7" s="18"/>
      <c r="F7" s="19"/>
      <c r="G7" s="18"/>
      <c r="H7" s="18"/>
      <c r="I7" s="20"/>
    </row>
    <row r="8" spans="1:9" ht="15.75" customHeight="1" x14ac:dyDescent="0.25">
      <c r="A8" s="1"/>
      <c r="B8" s="23" t="s">
        <v>11</v>
      </c>
      <c r="C8" s="22" t="s">
        <v>12</v>
      </c>
      <c r="D8" s="14"/>
      <c r="E8" s="14"/>
      <c r="F8" s="14"/>
      <c r="G8" s="14"/>
      <c r="H8" s="14"/>
      <c r="I8" s="21"/>
    </row>
    <row r="9" spans="1:9" s="2" customFormat="1" ht="15.75" x14ac:dyDescent="0.25">
      <c r="A9" s="1"/>
      <c r="B9" s="23" t="s">
        <v>13</v>
      </c>
      <c r="C9" s="22" t="s">
        <v>31</v>
      </c>
      <c r="D9" s="13"/>
      <c r="E9" s="14"/>
      <c r="F9" s="15"/>
      <c r="G9" s="14"/>
      <c r="H9" s="14"/>
      <c r="I9" s="21"/>
    </row>
    <row r="10" spans="1:9" x14ac:dyDescent="0.25">
      <c r="B10" s="43">
        <v>1</v>
      </c>
      <c r="C10" s="41" t="s">
        <v>21</v>
      </c>
      <c r="D10" s="41">
        <v>109</v>
      </c>
      <c r="E10" s="41">
        <v>31</v>
      </c>
      <c r="F10" s="41">
        <f>E10*D10/144</f>
        <v>23.465277777777779</v>
      </c>
      <c r="G10" s="41">
        <v>600</v>
      </c>
      <c r="H10" s="41">
        <v>1</v>
      </c>
      <c r="I10" s="44">
        <f>H10*G10*F10</f>
        <v>14079.166666666668</v>
      </c>
    </row>
    <row r="11" spans="1:9" x14ac:dyDescent="0.25">
      <c r="B11" s="43">
        <v>2</v>
      </c>
      <c r="C11" s="13" t="s">
        <v>15</v>
      </c>
      <c r="D11" s="41">
        <v>92</v>
      </c>
      <c r="E11" s="41">
        <v>22.5</v>
      </c>
      <c r="F11" s="41">
        <f>E11*D11/144</f>
        <v>14.375</v>
      </c>
      <c r="G11" s="41">
        <v>390</v>
      </c>
      <c r="H11" s="41">
        <v>1</v>
      </c>
      <c r="I11" s="44">
        <f>H11*G11*F11</f>
        <v>5606.25</v>
      </c>
    </row>
    <row r="12" spans="1:9" x14ac:dyDescent="0.25">
      <c r="B12" s="43">
        <v>3</v>
      </c>
      <c r="C12" s="13" t="s">
        <v>14</v>
      </c>
      <c r="D12" s="41">
        <v>92</v>
      </c>
      <c r="E12" s="41">
        <v>18.5</v>
      </c>
      <c r="F12" s="41">
        <f>E12*D12/144</f>
        <v>11.819444444444445</v>
      </c>
      <c r="G12" s="41">
        <v>290</v>
      </c>
      <c r="H12" s="41">
        <v>1</v>
      </c>
      <c r="I12" s="44">
        <f>H12*G12*F12</f>
        <v>3427.6388888888891</v>
      </c>
    </row>
    <row r="13" spans="1:9" x14ac:dyDescent="0.25">
      <c r="B13" s="43">
        <v>4</v>
      </c>
      <c r="C13" s="13" t="s">
        <v>22</v>
      </c>
      <c r="D13" s="41">
        <v>93</v>
      </c>
      <c r="E13" s="41">
        <v>31</v>
      </c>
      <c r="F13" s="41">
        <f>E13*D13/144</f>
        <v>20.020833333333332</v>
      </c>
      <c r="G13" s="41">
        <v>600</v>
      </c>
      <c r="H13" s="41">
        <v>1</v>
      </c>
      <c r="I13" s="44">
        <f>H13*G13*F13</f>
        <v>12012.5</v>
      </c>
    </row>
    <row r="14" spans="1:9" x14ac:dyDescent="0.25">
      <c r="B14" s="43">
        <v>5</v>
      </c>
      <c r="C14" s="13" t="s">
        <v>23</v>
      </c>
      <c r="D14" s="41">
        <v>93</v>
      </c>
      <c r="E14" s="41">
        <v>18</v>
      </c>
      <c r="F14" s="42">
        <f>E14*D14/144</f>
        <v>11.625</v>
      </c>
      <c r="G14" s="41">
        <v>390</v>
      </c>
      <c r="H14" s="41">
        <v>1</v>
      </c>
      <c r="I14" s="44">
        <f>H14*G14*F14</f>
        <v>4533.75</v>
      </c>
    </row>
    <row r="15" spans="1:9" x14ac:dyDescent="0.25">
      <c r="B15" s="43">
        <v>6</v>
      </c>
      <c r="C15" s="13" t="s">
        <v>24</v>
      </c>
      <c r="D15" s="41">
        <v>9.5</v>
      </c>
      <c r="E15" s="41">
        <v>42</v>
      </c>
      <c r="F15" s="42">
        <f>E15*D15/144</f>
        <v>2.7708333333333335</v>
      </c>
      <c r="G15" s="41">
        <v>240</v>
      </c>
      <c r="H15" s="41">
        <v>1</v>
      </c>
      <c r="I15" s="44">
        <f>H15*G15*F15</f>
        <v>665</v>
      </c>
    </row>
    <row r="16" spans="1:9" x14ac:dyDescent="0.25">
      <c r="B16" s="43">
        <v>7</v>
      </c>
      <c r="C16" s="13" t="s">
        <v>16</v>
      </c>
      <c r="D16" s="41">
        <v>24</v>
      </c>
      <c r="E16" s="41">
        <v>22</v>
      </c>
      <c r="F16" s="42">
        <f>E16*D16/144</f>
        <v>3.6666666666666665</v>
      </c>
      <c r="G16" s="41">
        <v>390</v>
      </c>
      <c r="H16" s="41">
        <v>1</v>
      </c>
      <c r="I16" s="44">
        <f>H16*G16*F16</f>
        <v>1430</v>
      </c>
    </row>
    <row r="17" spans="2:9" x14ac:dyDescent="0.25">
      <c r="B17" s="43">
        <v>8</v>
      </c>
      <c r="C17" s="13" t="s">
        <v>16</v>
      </c>
      <c r="D17" s="41">
        <v>19</v>
      </c>
      <c r="E17" s="41">
        <v>23</v>
      </c>
      <c r="F17" s="42">
        <f>E17*D17/144</f>
        <v>3.0347222222222223</v>
      </c>
      <c r="G17" s="41">
        <v>390</v>
      </c>
      <c r="H17" s="41">
        <v>1</v>
      </c>
      <c r="I17" s="44">
        <f>H17*G17*F17</f>
        <v>1183.5416666666667</v>
      </c>
    </row>
    <row r="18" spans="2:9" x14ac:dyDescent="0.25">
      <c r="B18" s="43">
        <v>9</v>
      </c>
      <c r="C18" s="13" t="s">
        <v>25</v>
      </c>
      <c r="D18" s="41"/>
      <c r="E18" s="41"/>
      <c r="F18" s="41"/>
      <c r="G18" s="41">
        <v>2200</v>
      </c>
      <c r="H18" s="41">
        <v>3</v>
      </c>
      <c r="I18" s="44">
        <f>H18*G18</f>
        <v>6600</v>
      </c>
    </row>
    <row r="19" spans="2:9" ht="15.75" thickBot="1" x14ac:dyDescent="0.3">
      <c r="B19" s="45"/>
      <c r="C19" s="46"/>
      <c r="D19" s="46"/>
      <c r="E19" s="46"/>
      <c r="F19" s="46"/>
      <c r="G19" s="46"/>
      <c r="H19" s="46"/>
      <c r="I19" s="47"/>
    </row>
    <row r="20" spans="2:9" x14ac:dyDescent="0.25">
      <c r="B20" s="53"/>
      <c r="C20" s="54" t="s">
        <v>29</v>
      </c>
      <c r="D20" s="54"/>
      <c r="E20" s="54"/>
      <c r="F20" s="54"/>
      <c r="G20" s="54"/>
      <c r="H20" s="54"/>
      <c r="I20" s="55">
        <f>SUM(I10:I18)</f>
        <v>49537.847222222226</v>
      </c>
    </row>
    <row r="21" spans="2:9" ht="15.75" thickBot="1" x14ac:dyDescent="0.3">
      <c r="B21" s="45"/>
      <c r="C21" s="56" t="s">
        <v>33</v>
      </c>
      <c r="D21" s="56"/>
      <c r="E21" s="56"/>
      <c r="F21" s="56"/>
      <c r="G21" s="56"/>
      <c r="H21" s="56"/>
      <c r="I21" s="57">
        <v>35000</v>
      </c>
    </row>
    <row r="22" spans="2:9" ht="15.75" thickBot="1" x14ac:dyDescent="0.3">
      <c r="B22" s="48"/>
      <c r="C22" s="59" t="s">
        <v>34</v>
      </c>
      <c r="D22" s="59"/>
      <c r="E22" s="59"/>
      <c r="F22" s="59"/>
      <c r="G22" s="59"/>
      <c r="H22" s="59"/>
      <c r="I22" s="49">
        <f>I20-I21</f>
        <v>14537.847222222226</v>
      </c>
    </row>
  </sheetData>
  <mergeCells count="10">
    <mergeCell ref="B1:I1"/>
    <mergeCell ref="B2:D2"/>
    <mergeCell ref="B3:I3"/>
    <mergeCell ref="H4:I4"/>
    <mergeCell ref="H5:I5"/>
    <mergeCell ref="B4:C4"/>
    <mergeCell ref="B5:C5"/>
    <mergeCell ref="C20:H20"/>
    <mergeCell ref="C21:H21"/>
    <mergeCell ref="C22:H22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(2)</vt:lpstr>
      <vt:lpstr>Estimate</vt:lpstr>
      <vt:lpstr>Estimate!Print_Area</vt:lpstr>
      <vt:lpstr>'Estimate (2)'!Print_Area</vt:lpstr>
      <vt:lpstr>Estimate!Print_Titles</vt:lpstr>
      <vt:lpstr>'Estimate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2025-03-08T09:54:33Z</cp:lastPrinted>
  <dcterms:created xsi:type="dcterms:W3CDTF">2024-03-31T04:29:11Z</dcterms:created>
  <dcterms:modified xsi:type="dcterms:W3CDTF">2025-03-08T09:54:48Z</dcterms:modified>
</cp:coreProperties>
</file>