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" sheetId="2" r:id="rId1"/>
    <sheet name="Sheet1" sheetId="3" r:id="rId2"/>
  </sheets>
  <definedNames>
    <definedName name="_xlnm._FilterDatabase" localSheetId="0" hidden="1">Estimate!#REF!</definedName>
    <definedName name="_xlnm.Print_Area" localSheetId="0">Estimate!$B$1:$I$60</definedName>
    <definedName name="_xlnm.Print_Titles" localSheetId="0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2" l="1"/>
  <c r="I54" i="2"/>
  <c r="I46" i="2"/>
  <c r="I47" i="2"/>
  <c r="I48" i="2"/>
  <c r="I45" i="2"/>
  <c r="I36" i="2"/>
  <c r="I26" i="2"/>
  <c r="I20" i="2"/>
  <c r="I12" i="2"/>
  <c r="I15" i="2"/>
  <c r="F37" i="2"/>
  <c r="I37" i="2" s="1"/>
  <c r="F36" i="2"/>
  <c r="F35" i="2"/>
  <c r="F34" i="2"/>
  <c r="I34" i="2" s="1"/>
  <c r="F33" i="2"/>
  <c r="I33" i="2" s="1"/>
  <c r="F32" i="2"/>
  <c r="I32" i="2" s="1"/>
  <c r="F28" i="2"/>
  <c r="F29" i="2"/>
  <c r="I29" i="2" s="1"/>
  <c r="F27" i="2"/>
  <c r="I27" i="2" s="1"/>
  <c r="F26" i="2"/>
  <c r="F25" i="2"/>
  <c r="I25" i="2" s="1"/>
  <c r="F21" i="2"/>
  <c r="F22" i="2"/>
  <c r="I22" i="2" s="1"/>
  <c r="F20" i="2"/>
  <c r="F15" i="2"/>
  <c r="F16" i="2"/>
  <c r="F17" i="2"/>
  <c r="F12" i="2"/>
  <c r="F13" i="2"/>
  <c r="I13" i="2" s="1"/>
  <c r="F14" i="2"/>
  <c r="I14" i="2" s="1"/>
  <c r="F11" i="2"/>
  <c r="I11" i="2" s="1"/>
  <c r="I38" i="2"/>
  <c r="I40" i="2" l="1"/>
  <c r="I60" i="2" s="1"/>
</calcChain>
</file>

<file path=xl/sharedStrings.xml><?xml version="1.0" encoding="utf-8"?>
<sst xmlns="http://schemas.openxmlformats.org/spreadsheetml/2006/main" count="116" uniqueCount="74">
  <si>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</si>
  <si>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</si>
  <si>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</si>
  <si>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</si>
  <si>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</si>
  <si>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</si>
  <si>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</si>
  <si>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</si>
  <si>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</si>
  <si>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</si>
  <si>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</si>
  <si>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</si>
  <si>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Estimate No:-01</t>
  </si>
  <si>
    <t>A</t>
  </si>
  <si>
    <t>Furniture work</t>
  </si>
  <si>
    <t>Kitchen</t>
  </si>
  <si>
    <t xml:space="preserve">Hall </t>
  </si>
  <si>
    <t xml:space="preserve">Master bedroom </t>
  </si>
  <si>
    <t xml:space="preserve">Guest bedroom </t>
  </si>
  <si>
    <t>(1</t>
  </si>
  <si>
    <t>(2</t>
  </si>
  <si>
    <t>(3</t>
  </si>
  <si>
    <t>(4</t>
  </si>
  <si>
    <t>(5</t>
  </si>
  <si>
    <t>(6</t>
  </si>
  <si>
    <t>(7</t>
  </si>
  <si>
    <t xml:space="preserve"> Bed without hydraulic 60"×72"=24,000</t>
  </si>
  <si>
    <t>Bed without hydraulic 60"×72"=24,000</t>
  </si>
  <si>
    <t>SS door fitting 6set ×800=</t>
  </si>
  <si>
    <t xml:space="preserve"> Basket platform</t>
  </si>
  <si>
    <t xml:space="preserve"> Fridge box</t>
  </si>
  <si>
    <t xml:space="preserve"> Fridge box </t>
  </si>
  <si>
    <t xml:space="preserve"> Washing area box </t>
  </si>
  <si>
    <t xml:space="preserve"> Mandir box type </t>
  </si>
  <si>
    <t xml:space="preserve"> Store  room door </t>
  </si>
  <si>
    <t xml:space="preserve"> Store room door frame </t>
  </si>
  <si>
    <t xml:space="preserve"> TV unit </t>
  </si>
  <si>
    <t xml:space="preserve"> Safety Door </t>
  </si>
  <si>
    <t xml:space="preserve"> Juta box </t>
  </si>
  <si>
    <t xml:space="preserve">Kapat </t>
  </si>
  <si>
    <t xml:space="preserve">Maliya </t>
  </si>
  <si>
    <t xml:space="preserve"> Dressing </t>
  </si>
  <si>
    <t xml:space="preserve"> Bed back panel without Gadi </t>
  </si>
  <si>
    <t xml:space="preserve">Maliya  </t>
  </si>
  <si>
    <t xml:space="preserve"> Dressing box type </t>
  </si>
  <si>
    <t xml:space="preserve"> Bed back panel without gadi </t>
  </si>
  <si>
    <t xml:space="preserve">Maliya taliya </t>
  </si>
  <si>
    <t>A1</t>
  </si>
  <si>
    <t>A2</t>
  </si>
  <si>
    <t>A3</t>
  </si>
  <si>
    <t>A4</t>
  </si>
  <si>
    <t>Bed without hydraulic 60"×72"</t>
  </si>
  <si>
    <t xml:space="preserve"> Bed without hydraulic 60"×72"</t>
  </si>
  <si>
    <t>SS door fitting 6set</t>
  </si>
  <si>
    <t>WITH MATERIAL FURNITURE WORK TOTAL AMOUNT</t>
  </si>
  <si>
    <t xml:space="preserve">Electric work </t>
  </si>
  <si>
    <t>1mm points</t>
  </si>
  <si>
    <t>B</t>
  </si>
  <si>
    <t xml:space="preserve">Light fitting </t>
  </si>
  <si>
    <t>Fan fitting</t>
  </si>
  <si>
    <t>Adjust fan fitting</t>
  </si>
  <si>
    <t>F</t>
  </si>
  <si>
    <t>ELECTRIC WORK TOTAL AMOUNT</t>
  </si>
  <si>
    <t>Birla putti + primer</t>
  </si>
  <si>
    <t>Door dhaar polish</t>
  </si>
  <si>
    <t>Washing area granite platform</t>
  </si>
  <si>
    <t>Nal point plumbing work</t>
  </si>
  <si>
    <t>C</t>
  </si>
  <si>
    <t>D</t>
  </si>
  <si>
    <t>E</t>
  </si>
  <si>
    <t>ALL ESTIMATE TOTAL AMOUNT</t>
  </si>
  <si>
    <t>SIDE Location:- B203 Riseonic Namoh</t>
  </si>
  <si>
    <t>Date:-01-03-2025</t>
  </si>
  <si>
    <t xml:space="preserve"> Mandir box type with laminate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</si>
</sst>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.0_ ;_ * \-#,##0.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Font="1" applyFill="1" applyBorder="1"/>
    <xf numFmtId="0" fontId="2" fillId="0" borderId="0" xfId="0" applyFont="1"/>
    <xf numFmtId="0" fontId="0" fillId="0" borderId="0" xfId="0" applyFont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/>
    <xf numFmtId="43" fontId="0" fillId="0" borderId="15" xfId="1" applyFont="1" applyBorder="1"/>
    <xf numFmtId="43" fontId="1" fillId="2" borderId="1" xfId="1" applyFont="1" applyFill="1" applyBorder="1" applyAlignment="1">
      <alignment horizontal="center" vertical="top" wrapText="1"/>
    </xf>
    <xf numFmtId="43" fontId="0" fillId="0" borderId="0" xfId="1" applyFont="1"/>
    <xf numFmtId="0" fontId="0" fillId="0" borderId="21" xfId="0" applyFont="1" applyFill="1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0" fillId="0" borderId="25" xfId="0" applyFont="1" applyFill="1" applyBorder="1"/>
    <xf numFmtId="2" fontId="0" fillId="0" borderId="25" xfId="0" applyNumberFormat="1" applyFont="1" applyFill="1" applyBorder="1"/>
    <xf numFmtId="43" fontId="0" fillId="0" borderId="26" xfId="1" applyFont="1" applyFill="1" applyBorder="1"/>
    <xf numFmtId="3" fontId="0" fillId="0" borderId="23" xfId="0" applyNumberFormat="1" applyBorder="1"/>
    <xf numFmtId="0" fontId="1" fillId="0" borderId="21" xfId="0" applyFont="1" applyBorder="1"/>
    <xf numFmtId="0" fontId="1" fillId="0" borderId="22" xfId="0" applyFont="1" applyFill="1" applyBorder="1"/>
    <xf numFmtId="0" fontId="0" fillId="0" borderId="0" xfId="0" applyFont="1" applyFill="1" applyAlignment="1"/>
    <xf numFmtId="0" fontId="1" fillId="0" borderId="27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164" fontId="0" fillId="0" borderId="28" xfId="0" applyNumberFormat="1" applyFont="1" applyFill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64" fontId="0" fillId="0" borderId="21" xfId="0" applyNumberFormat="1" applyFont="1" applyFill="1" applyBorder="1" applyAlignment="1">
      <alignment horizontal="right" vertical="center"/>
    </xf>
    <xf numFmtId="0" fontId="0" fillId="0" borderId="21" xfId="0" applyFont="1" applyFill="1" applyBorder="1" applyAlignment="1">
      <alignment horizontal="right" vertical="center"/>
    </xf>
    <xf numFmtId="0" fontId="1" fillId="0" borderId="22" xfId="0" applyFont="1" applyFill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1" fillId="0" borderId="0" xfId="0" applyFont="1"/>
    <xf numFmtId="0" fontId="1" fillId="0" borderId="21" xfId="0" applyFont="1" applyBorder="1" applyAlignment="1">
      <alignment horizontal="right" vertical="center"/>
    </xf>
    <xf numFmtId="164" fontId="1" fillId="0" borderId="21" xfId="0" applyNumberFormat="1" applyFont="1" applyFill="1" applyBorder="1" applyAlignment="1">
      <alignment horizontal="right" vertical="center"/>
    </xf>
    <xf numFmtId="0" fontId="1" fillId="0" borderId="21" xfId="0" applyFont="1" applyFill="1" applyBorder="1" applyAlignment="1">
      <alignment horizontal="right" vertical="center"/>
    </xf>
    <xf numFmtId="0" fontId="0" fillId="0" borderId="21" xfId="0" applyFont="1" applyBorder="1" applyAlignment="1">
      <alignment horizontal="right" vertical="center"/>
    </xf>
    <xf numFmtId="0" fontId="0" fillId="0" borderId="21" xfId="0" applyBorder="1"/>
    <xf numFmtId="0" fontId="0" fillId="0" borderId="29" xfId="0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0" fontId="0" fillId="0" borderId="30" xfId="0" applyFont="1" applyBorder="1" applyAlignment="1">
      <alignment horizontal="right" vertical="center"/>
    </xf>
    <xf numFmtId="164" fontId="0" fillId="0" borderId="30" xfId="0" applyNumberFormat="1" applyFont="1" applyFill="1" applyBorder="1" applyAlignment="1">
      <alignment horizontal="right" vertical="center"/>
    </xf>
    <xf numFmtId="0" fontId="0" fillId="0" borderId="30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vertical="top"/>
    </xf>
    <xf numFmtId="165" fontId="1" fillId="0" borderId="34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vertical="top"/>
    </xf>
    <xf numFmtId="165" fontId="0" fillId="0" borderId="23" xfId="1" applyNumberFormat="1" applyFont="1" applyFill="1" applyBorder="1" applyAlignment="1">
      <alignment horizontal="right" vertical="center"/>
    </xf>
    <xf numFmtId="165" fontId="0" fillId="0" borderId="36" xfId="1" applyNumberFormat="1" applyFont="1" applyFill="1" applyBorder="1" applyAlignment="1">
      <alignment horizontal="right" vertical="center"/>
    </xf>
    <xf numFmtId="0" fontId="0" fillId="0" borderId="24" xfId="0" applyFont="1" applyFill="1" applyBorder="1" applyAlignment="1">
      <alignment vertical="top"/>
    </xf>
    <xf numFmtId="0" fontId="0" fillId="0" borderId="25" xfId="0" applyFont="1" applyFill="1" applyBorder="1" applyAlignment="1">
      <alignment vertical="top" wrapText="1"/>
    </xf>
    <xf numFmtId="0" fontId="0" fillId="0" borderId="25" xfId="0" applyFont="1" applyBorder="1" applyAlignment="1">
      <alignment horizontal="right" vertical="center"/>
    </xf>
    <xf numFmtId="164" fontId="0" fillId="0" borderId="25" xfId="0" applyNumberFormat="1" applyFont="1" applyFill="1" applyBorder="1" applyAlignment="1">
      <alignment horizontal="right" vertical="center"/>
    </xf>
    <xf numFmtId="0" fontId="0" fillId="0" borderId="25" xfId="0" applyFont="1" applyFill="1" applyBorder="1" applyAlignment="1">
      <alignment horizontal="right" vertical="center"/>
    </xf>
    <xf numFmtId="165" fontId="0" fillId="0" borderId="26" xfId="1" applyNumberFormat="1" applyFont="1" applyFill="1" applyBorder="1" applyAlignment="1">
      <alignment horizontal="right" vertical="center"/>
    </xf>
    <xf numFmtId="165" fontId="1" fillId="0" borderId="23" xfId="1" applyNumberFormat="1" applyFont="1" applyFill="1" applyBorder="1" applyAlignment="1">
      <alignment horizontal="right" vertical="center"/>
    </xf>
    <xf numFmtId="0" fontId="0" fillId="0" borderId="25" xfId="0" applyFont="1" applyFill="1" applyBorder="1" applyAlignment="1">
      <alignment vertical="top"/>
    </xf>
    <xf numFmtId="0" fontId="0" fillId="5" borderId="31" xfId="0" applyFont="1" applyFill="1" applyBorder="1" applyAlignment="1">
      <alignment vertical="top"/>
    </xf>
    <xf numFmtId="165" fontId="10" fillId="5" borderId="34" xfId="1" applyNumberFormat="1" applyFont="1" applyFill="1" applyBorder="1" applyAlignment="1">
      <alignment horizontal="right" vertical="center"/>
    </xf>
    <xf numFmtId="0" fontId="1" fillId="0" borderId="32" xfId="0" applyFont="1" applyFill="1" applyBorder="1" applyAlignment="1">
      <alignment horizontal="center" vertical="top"/>
    </xf>
    <xf numFmtId="0" fontId="1" fillId="0" borderId="19" xfId="0" applyFont="1" applyFill="1" applyBorder="1" applyAlignment="1">
      <alignment horizontal="center" vertical="top"/>
    </xf>
    <xf numFmtId="0" fontId="1" fillId="0" borderId="33" xfId="0" applyFont="1" applyFill="1" applyBorder="1" applyAlignment="1">
      <alignment horizontal="center" vertical="top"/>
    </xf>
    <xf numFmtId="0" fontId="10" fillId="5" borderId="32" xfId="0" applyFont="1" applyFill="1" applyBorder="1" applyAlignment="1">
      <alignment horizontal="center" vertical="top"/>
    </xf>
    <xf numFmtId="0" fontId="10" fillId="5" borderId="19" xfId="0" applyFont="1" applyFill="1" applyBorder="1" applyAlignment="1">
      <alignment horizontal="center" vertical="top"/>
    </xf>
    <xf numFmtId="0" fontId="10" fillId="5" borderId="33" xfId="0" applyFont="1" applyFill="1" applyBorder="1" applyAlignment="1">
      <alignment horizontal="center" vertical="top"/>
    </xf>
    <xf numFmtId="0" fontId="8" fillId="0" borderId="20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/>
    </xf>
    <xf numFmtId="0" fontId="4" fillId="4" borderId="12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76672" y="351462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18" zoomScaleNormal="100" workbookViewId="0">
      <selection activeCell="J23" sqref="J23"/>
    </sheetView>
  </sheetViews>
  <sheetFormatPr defaultRowHeight="15" x14ac:dyDescent="0.25"/>
  <cols>
    <col min="1" max="1" width="9.140625" customWidth="1"/>
    <col min="2" max="2" width="4.28515625" customWidth="1"/>
    <col min="3" max="3" width="42.28515625" customWidth="1"/>
    <col min="4" max="5" width="6.140625" bestFit="1" customWidth="1"/>
    <col min="6" max="6" width="5.5703125" bestFit="1" customWidth="1"/>
    <col min="7" max="7" width="6.85546875" customWidth="1"/>
    <col min="8" max="8" width="4.140625" customWidth="1"/>
    <col min="9" max="9" width="11.5703125" style="13" customWidth="1"/>
    <col min="10" max="10" width="40.85546875" customWidth="1"/>
  </cols>
  <sheetData>
    <row r="1" spans="1:9" ht="21.75" thickBot="1" x14ac:dyDescent="0.4">
      <c r="B1" s="67" t="s">
        <v>10</v>
      </c>
      <c r="C1" s="68"/>
      <c r="D1" s="68"/>
      <c r="E1" s="68"/>
      <c r="F1" s="68"/>
      <c r="G1" s="68"/>
      <c r="H1" s="68"/>
      <c r="I1" s="69"/>
    </row>
    <row r="2" spans="1:9" ht="67.5" customHeight="1" thickBot="1" x14ac:dyDescent="0.3">
      <c r="B2" s="70" t="s">
        <v>9</v>
      </c>
      <c r="C2" s="71"/>
      <c r="D2" s="71"/>
      <c r="E2" s="9"/>
      <c r="F2" s="9"/>
      <c r="G2" s="9"/>
      <c r="H2" s="9"/>
      <c r="I2" s="11"/>
    </row>
    <row r="3" spans="1:9" ht="19.5" thickBot="1" x14ac:dyDescent="0.35">
      <c r="B3" s="72" t="s">
        <v>11</v>
      </c>
      <c r="C3" s="73"/>
      <c r="D3" s="73"/>
      <c r="E3" s="73"/>
      <c r="F3" s="73"/>
      <c r="G3" s="73"/>
      <c r="H3" s="74"/>
      <c r="I3" s="75"/>
    </row>
    <row r="4" spans="1:9" ht="15.75" thickBot="1" x14ac:dyDescent="0.3">
      <c r="B4" s="80" t="s">
        <v>8</v>
      </c>
      <c r="C4" s="81"/>
      <c r="D4" s="8"/>
      <c r="E4" s="8"/>
      <c r="F4" s="8"/>
      <c r="G4" s="8"/>
      <c r="H4" s="76" t="s">
        <v>12</v>
      </c>
      <c r="I4" s="77"/>
    </row>
    <row r="5" spans="1:9" ht="30.75" customHeight="1" thickBot="1" x14ac:dyDescent="0.3">
      <c r="B5" s="82" t="s">
        <v>71</v>
      </c>
      <c r="C5" s="83"/>
      <c r="D5" s="8"/>
      <c r="E5" s="8"/>
      <c r="F5" s="8"/>
      <c r="G5" s="8"/>
      <c r="H5" s="78" t="s">
        <v>72</v>
      </c>
      <c r="I5" s="79"/>
    </row>
    <row r="6" spans="1:9" s="3" customFormat="1" ht="30.75" customHeight="1" thickBot="1" x14ac:dyDescent="0.3">
      <c r="B6" s="7" t="s">
        <v>7</v>
      </c>
      <c r="C6" s="6" t="s">
        <v>6</v>
      </c>
      <c r="D6" s="5" t="s">
        <v>5</v>
      </c>
      <c r="E6" s="5" t="s">
        <v>4</v>
      </c>
      <c r="F6" s="5" t="s">
        <v>3</v>
      </c>
      <c r="G6" s="4" t="s">
        <v>2</v>
      </c>
      <c r="H6" s="4" t="s">
        <v>1</v>
      </c>
      <c r="I6" s="12" t="s">
        <v>0</v>
      </c>
    </row>
    <row r="7" spans="1:9" x14ac:dyDescent="0.25">
      <c r="A7" s="1"/>
      <c r="B7" s="17"/>
      <c r="C7" s="18"/>
      <c r="D7" s="19"/>
      <c r="E7" s="19"/>
      <c r="F7" s="20"/>
      <c r="G7" s="19"/>
      <c r="H7" s="19"/>
      <c r="I7" s="21"/>
    </row>
    <row r="8" spans="1:9" ht="15.75" customHeight="1" x14ac:dyDescent="0.25">
      <c r="A8" s="1"/>
      <c r="B8" s="24" t="s">
        <v>13</v>
      </c>
      <c r="C8" s="23" t="s">
        <v>14</v>
      </c>
      <c r="D8" s="15"/>
      <c r="E8" s="15"/>
      <c r="F8" s="15"/>
      <c r="G8" s="15"/>
      <c r="H8" s="15"/>
      <c r="I8" s="22"/>
    </row>
    <row r="9" spans="1:9" s="2" customFormat="1" ht="15.75" x14ac:dyDescent="0.25">
      <c r="A9" s="1"/>
      <c r="B9" s="24"/>
      <c r="C9" s="23"/>
      <c r="D9" s="14"/>
      <c r="E9" s="15"/>
      <c r="F9" s="16"/>
      <c r="G9" s="15"/>
      <c r="H9" s="15"/>
      <c r="I9" s="22"/>
    </row>
    <row r="10" spans="1:9" s="3" customFormat="1" x14ac:dyDescent="0.25">
      <c r="A10" s="1"/>
      <c r="B10" s="26" t="s">
        <v>47</v>
      </c>
      <c r="C10" s="23" t="s">
        <v>15</v>
      </c>
      <c r="D10" s="40"/>
      <c r="E10" s="40"/>
      <c r="F10" s="28"/>
      <c r="G10" s="27"/>
      <c r="H10" s="27"/>
      <c r="I10" s="48"/>
    </row>
    <row r="11" spans="1:9" s="25" customFormat="1" x14ac:dyDescent="0.25">
      <c r="A11" s="10"/>
      <c r="B11" s="29">
        <v>1</v>
      </c>
      <c r="C11" s="40" t="s">
        <v>29</v>
      </c>
      <c r="D11" s="40">
        <v>118</v>
      </c>
      <c r="E11" s="40">
        <v>31</v>
      </c>
      <c r="F11" s="31">
        <f>E11*D11/144</f>
        <v>25.402777777777779</v>
      </c>
      <c r="G11" s="39">
        <v>1400</v>
      </c>
      <c r="H11" s="32">
        <v>1</v>
      </c>
      <c r="I11" s="49">
        <f>H11*G11*F11</f>
        <v>35563.888888888891</v>
      </c>
    </row>
    <row r="12" spans="1:9" s="25" customFormat="1" x14ac:dyDescent="0.25">
      <c r="A12" s="10"/>
      <c r="B12" s="29">
        <v>2</v>
      </c>
      <c r="C12" s="40" t="s">
        <v>30</v>
      </c>
      <c r="D12" s="40">
        <v>18</v>
      </c>
      <c r="E12" s="40">
        <v>72</v>
      </c>
      <c r="F12" s="31">
        <f t="shared" ref="F12:F17" si="0">E12*D12/144</f>
        <v>9</v>
      </c>
      <c r="G12" s="39">
        <v>1150</v>
      </c>
      <c r="H12" s="32">
        <v>1</v>
      </c>
      <c r="I12" s="49">
        <f t="shared" ref="I12:I15" si="1">H12*G12*F12</f>
        <v>10350</v>
      </c>
    </row>
    <row r="13" spans="1:9" s="25" customFormat="1" x14ac:dyDescent="0.25">
      <c r="A13" s="10"/>
      <c r="B13" s="29">
        <v>3</v>
      </c>
      <c r="C13" s="40" t="s">
        <v>31</v>
      </c>
      <c r="D13" s="40">
        <v>18</v>
      </c>
      <c r="E13" s="40">
        <v>48</v>
      </c>
      <c r="F13" s="31">
        <f t="shared" si="0"/>
        <v>6</v>
      </c>
      <c r="G13" s="39">
        <v>1150</v>
      </c>
      <c r="H13" s="32">
        <v>1</v>
      </c>
      <c r="I13" s="49">
        <f t="shared" si="1"/>
        <v>6900</v>
      </c>
    </row>
    <row r="14" spans="1:9" s="25" customFormat="1" x14ac:dyDescent="0.25">
      <c r="A14" s="10"/>
      <c r="B14" s="29">
        <v>4</v>
      </c>
      <c r="C14" s="40" t="s">
        <v>32</v>
      </c>
      <c r="D14" s="40">
        <v>30</v>
      </c>
      <c r="E14" s="40">
        <v>30</v>
      </c>
      <c r="F14" s="31">
        <f t="shared" si="0"/>
        <v>6.25</v>
      </c>
      <c r="G14" s="39">
        <v>1150</v>
      </c>
      <c r="H14" s="32">
        <v>1</v>
      </c>
      <c r="I14" s="49">
        <f t="shared" si="1"/>
        <v>7187.5</v>
      </c>
    </row>
    <row r="15" spans="1:9" s="25" customFormat="1" x14ac:dyDescent="0.25">
      <c r="A15" s="10"/>
      <c r="B15" s="29">
        <v>5</v>
      </c>
      <c r="C15" s="40" t="s">
        <v>73</v>
      </c>
      <c r="D15" s="40">
        <v>24</v>
      </c>
      <c r="E15" s="40">
        <v>105</v>
      </c>
      <c r="F15" s="31">
        <f t="shared" si="0"/>
        <v>17.5</v>
      </c>
      <c r="G15" s="39">
        <v>1200</v>
      </c>
      <c r="H15" s="32">
        <v>1</v>
      </c>
      <c r="I15" s="49">
        <f t="shared" si="1"/>
        <v>21000</v>
      </c>
    </row>
    <row r="16" spans="1:9" s="25" customFormat="1" x14ac:dyDescent="0.25">
      <c r="A16" s="10"/>
      <c r="B16" s="29">
        <v>6</v>
      </c>
      <c r="C16" s="40" t="s">
        <v>34</v>
      </c>
      <c r="D16" s="40">
        <v>28</v>
      </c>
      <c r="E16" s="40">
        <v>91</v>
      </c>
      <c r="F16" s="31">
        <f t="shared" si="0"/>
        <v>17.694444444444443</v>
      </c>
      <c r="G16" s="39"/>
      <c r="H16" s="32">
        <v>1</v>
      </c>
      <c r="I16" s="49">
        <v>7500</v>
      </c>
    </row>
    <row r="17" spans="1:9" s="25" customFormat="1" x14ac:dyDescent="0.25">
      <c r="A17" s="10"/>
      <c r="B17" s="29">
        <v>7</v>
      </c>
      <c r="C17" s="40" t="s">
        <v>35</v>
      </c>
      <c r="D17" s="40">
        <v>28</v>
      </c>
      <c r="E17" s="40">
        <v>91</v>
      </c>
      <c r="F17" s="31">
        <f t="shared" si="0"/>
        <v>17.694444444444443</v>
      </c>
      <c r="G17" s="39"/>
      <c r="H17" s="32">
        <v>1</v>
      </c>
      <c r="I17" s="49">
        <v>4500</v>
      </c>
    </row>
    <row r="18" spans="1:9" s="25" customFormat="1" x14ac:dyDescent="0.25">
      <c r="A18" s="10"/>
      <c r="B18" s="29"/>
      <c r="C18" s="40"/>
      <c r="D18" s="40"/>
      <c r="E18" s="40"/>
      <c r="F18" s="31"/>
      <c r="G18" s="39"/>
      <c r="H18" s="32"/>
      <c r="I18" s="49"/>
    </row>
    <row r="19" spans="1:9" s="25" customFormat="1" x14ac:dyDescent="0.25">
      <c r="A19" s="10"/>
      <c r="B19" s="33" t="s">
        <v>48</v>
      </c>
      <c r="C19" s="23" t="s">
        <v>16</v>
      </c>
      <c r="D19" s="40"/>
      <c r="E19" s="40"/>
      <c r="F19" s="31"/>
      <c r="G19" s="39"/>
      <c r="H19" s="32"/>
      <c r="I19" s="49"/>
    </row>
    <row r="20" spans="1:9" s="25" customFormat="1" x14ac:dyDescent="0.25">
      <c r="A20" s="10"/>
      <c r="B20" s="29">
        <v>1</v>
      </c>
      <c r="C20" s="40" t="s">
        <v>36</v>
      </c>
      <c r="D20" s="40">
        <v>59</v>
      </c>
      <c r="E20" s="40">
        <v>84</v>
      </c>
      <c r="F20" s="31">
        <f t="shared" ref="F20:F22" si="2">E20*D20/144</f>
        <v>34.416666666666664</v>
      </c>
      <c r="G20" s="39">
        <v>700</v>
      </c>
      <c r="H20" s="32">
        <v>1</v>
      </c>
      <c r="I20" s="49">
        <f t="shared" ref="I20" si="3">H20*G20*F20</f>
        <v>24091.666666666664</v>
      </c>
    </row>
    <row r="21" spans="1:9" s="25" customFormat="1" x14ac:dyDescent="0.25">
      <c r="A21" s="10"/>
      <c r="B21" s="29">
        <v>2</v>
      </c>
      <c r="C21" s="40" t="s">
        <v>37</v>
      </c>
      <c r="D21" s="40">
        <v>40.5</v>
      </c>
      <c r="E21" s="40">
        <v>87</v>
      </c>
      <c r="F21" s="31">
        <f t="shared" si="2"/>
        <v>24.46875</v>
      </c>
      <c r="G21" s="39"/>
      <c r="H21" s="32">
        <v>1</v>
      </c>
      <c r="I21" s="49">
        <v>19000</v>
      </c>
    </row>
    <row r="22" spans="1:9" s="25" customFormat="1" x14ac:dyDescent="0.25">
      <c r="A22" s="10"/>
      <c r="B22" s="29">
        <v>3</v>
      </c>
      <c r="C22" s="40" t="s">
        <v>38</v>
      </c>
      <c r="D22" s="40">
        <v>53</v>
      </c>
      <c r="E22" s="40">
        <v>22</v>
      </c>
      <c r="F22" s="31">
        <f t="shared" si="2"/>
        <v>8.0972222222222214</v>
      </c>
      <c r="G22" s="39">
        <v>1150</v>
      </c>
      <c r="H22" s="32">
        <v>1</v>
      </c>
      <c r="I22" s="49">
        <f t="shared" ref="I22" si="4">H22*G22*F22</f>
        <v>9311.8055555555547</v>
      </c>
    </row>
    <row r="23" spans="1:9" s="25" customFormat="1" x14ac:dyDescent="0.25">
      <c r="A23" s="10"/>
      <c r="B23" s="29"/>
      <c r="C23" s="40"/>
      <c r="D23" s="40"/>
      <c r="E23" s="40"/>
      <c r="F23" s="31"/>
      <c r="G23" s="39"/>
      <c r="H23" s="32"/>
      <c r="I23" s="49"/>
    </row>
    <row r="24" spans="1:9" s="25" customFormat="1" x14ac:dyDescent="0.25">
      <c r="A24" s="10"/>
      <c r="B24" s="33" t="s">
        <v>49</v>
      </c>
      <c r="C24" s="23" t="s">
        <v>17</v>
      </c>
      <c r="D24" s="40"/>
      <c r="E24" s="40"/>
      <c r="F24" s="31"/>
      <c r="G24" s="39"/>
      <c r="H24" s="32"/>
      <c r="I24" s="49"/>
    </row>
    <row r="25" spans="1:9" s="25" customFormat="1" x14ac:dyDescent="0.25">
      <c r="A25" s="10"/>
      <c r="B25" s="29">
        <v>1</v>
      </c>
      <c r="C25" s="40" t="s">
        <v>39</v>
      </c>
      <c r="D25" s="40">
        <v>90</v>
      </c>
      <c r="E25" s="40">
        <v>92</v>
      </c>
      <c r="F25" s="31">
        <f t="shared" ref="F25:F29" si="5">E25*D25/144</f>
        <v>57.5</v>
      </c>
      <c r="G25" s="39">
        <v>1150</v>
      </c>
      <c r="H25" s="32">
        <v>1</v>
      </c>
      <c r="I25" s="49">
        <f t="shared" ref="I25:I29" si="6">H25*G25*F25</f>
        <v>66125</v>
      </c>
    </row>
    <row r="26" spans="1:9" s="25" customFormat="1" x14ac:dyDescent="0.25">
      <c r="A26" s="10"/>
      <c r="B26" s="29">
        <v>2</v>
      </c>
      <c r="C26" s="40" t="s">
        <v>40</v>
      </c>
      <c r="D26" s="40">
        <v>92</v>
      </c>
      <c r="E26" s="40">
        <v>18</v>
      </c>
      <c r="F26" s="31">
        <f t="shared" si="5"/>
        <v>11.5</v>
      </c>
      <c r="G26" s="39">
        <v>650</v>
      </c>
      <c r="H26" s="32">
        <v>1</v>
      </c>
      <c r="I26" s="49">
        <f t="shared" si="6"/>
        <v>7475</v>
      </c>
    </row>
    <row r="27" spans="1:9" s="25" customFormat="1" x14ac:dyDescent="0.25">
      <c r="A27" s="10"/>
      <c r="B27" s="29">
        <v>3</v>
      </c>
      <c r="C27" s="40" t="s">
        <v>41</v>
      </c>
      <c r="D27" s="40">
        <v>20</v>
      </c>
      <c r="E27" s="40">
        <v>90</v>
      </c>
      <c r="F27" s="31">
        <f t="shared" si="5"/>
        <v>12.5</v>
      </c>
      <c r="G27" s="39">
        <v>1150</v>
      </c>
      <c r="H27" s="32">
        <v>1</v>
      </c>
      <c r="I27" s="49">
        <f t="shared" si="6"/>
        <v>14375</v>
      </c>
    </row>
    <row r="28" spans="1:9" s="25" customFormat="1" x14ac:dyDescent="0.25">
      <c r="A28" s="10"/>
      <c r="B28" s="29">
        <v>4</v>
      </c>
      <c r="C28" s="40" t="s">
        <v>52</v>
      </c>
      <c r="D28" s="40"/>
      <c r="E28" s="40"/>
      <c r="F28" s="31">
        <f t="shared" si="5"/>
        <v>0</v>
      </c>
      <c r="G28" s="39"/>
      <c r="H28" s="32">
        <v>1</v>
      </c>
      <c r="I28" s="49">
        <v>24000</v>
      </c>
    </row>
    <row r="29" spans="1:9" s="25" customFormat="1" x14ac:dyDescent="0.25">
      <c r="A29" s="10"/>
      <c r="B29" s="29">
        <v>5</v>
      </c>
      <c r="C29" s="40" t="s">
        <v>42</v>
      </c>
      <c r="D29" s="40">
        <v>64</v>
      </c>
      <c r="E29" s="40">
        <v>42</v>
      </c>
      <c r="F29" s="31">
        <f t="shared" si="5"/>
        <v>18.666666666666668</v>
      </c>
      <c r="G29" s="39">
        <v>320</v>
      </c>
      <c r="H29" s="32">
        <v>1</v>
      </c>
      <c r="I29" s="49">
        <f t="shared" si="6"/>
        <v>5973.3333333333339</v>
      </c>
    </row>
    <row r="30" spans="1:9" s="25" customFormat="1" x14ac:dyDescent="0.25">
      <c r="A30" s="10"/>
      <c r="B30" s="29"/>
      <c r="C30" s="40"/>
      <c r="D30" s="40"/>
      <c r="E30" s="40"/>
      <c r="F30" s="31"/>
      <c r="G30" s="39"/>
      <c r="H30" s="32"/>
      <c r="I30" s="49"/>
    </row>
    <row r="31" spans="1:9" s="25" customFormat="1" x14ac:dyDescent="0.25">
      <c r="A31" s="10"/>
      <c r="B31" s="33" t="s">
        <v>50</v>
      </c>
      <c r="C31" s="23" t="s">
        <v>18</v>
      </c>
      <c r="D31" s="40"/>
      <c r="E31" s="40"/>
      <c r="F31" s="31"/>
      <c r="G31" s="39"/>
      <c r="H31" s="32"/>
      <c r="I31" s="49"/>
    </row>
    <row r="32" spans="1:9" s="25" customFormat="1" x14ac:dyDescent="0.25">
      <c r="A32" s="10"/>
      <c r="B32" s="29">
        <v>1</v>
      </c>
      <c r="C32" s="40" t="s">
        <v>39</v>
      </c>
      <c r="D32" s="40">
        <v>56</v>
      </c>
      <c r="E32" s="40">
        <v>89</v>
      </c>
      <c r="F32" s="31">
        <f t="shared" ref="F32:F37" si="7">E32*D32/144</f>
        <v>34.611111111111114</v>
      </c>
      <c r="G32" s="39">
        <v>1150</v>
      </c>
      <c r="H32" s="32">
        <v>1</v>
      </c>
      <c r="I32" s="49">
        <f t="shared" ref="I32:I34" si="8">H32*G32*F32</f>
        <v>39802.777777777781</v>
      </c>
    </row>
    <row r="33" spans="1:9" s="25" customFormat="1" x14ac:dyDescent="0.25">
      <c r="A33" s="10"/>
      <c r="B33" s="29">
        <v>2</v>
      </c>
      <c r="C33" s="40" t="s">
        <v>43</v>
      </c>
      <c r="D33" s="40">
        <v>18</v>
      </c>
      <c r="E33" s="40">
        <v>111</v>
      </c>
      <c r="F33" s="31">
        <f t="shared" si="7"/>
        <v>13.875</v>
      </c>
      <c r="G33" s="39">
        <v>650</v>
      </c>
      <c r="H33" s="32">
        <v>1</v>
      </c>
      <c r="I33" s="49">
        <f t="shared" si="8"/>
        <v>9018.75</v>
      </c>
    </row>
    <row r="34" spans="1:9" s="25" customFormat="1" x14ac:dyDescent="0.25">
      <c r="A34" s="10"/>
      <c r="B34" s="29">
        <v>3</v>
      </c>
      <c r="C34" s="40" t="s">
        <v>44</v>
      </c>
      <c r="D34" s="40">
        <v>18</v>
      </c>
      <c r="E34" s="40">
        <v>89</v>
      </c>
      <c r="F34" s="31">
        <f t="shared" si="7"/>
        <v>11.125</v>
      </c>
      <c r="G34" s="39">
        <v>1150</v>
      </c>
      <c r="H34" s="32">
        <v>1</v>
      </c>
      <c r="I34" s="49">
        <f t="shared" si="8"/>
        <v>12793.75</v>
      </c>
    </row>
    <row r="35" spans="1:9" s="25" customFormat="1" x14ac:dyDescent="0.25">
      <c r="A35" s="10"/>
      <c r="B35" s="29">
        <v>4</v>
      </c>
      <c r="C35" s="40" t="s">
        <v>51</v>
      </c>
      <c r="D35" s="40"/>
      <c r="E35" s="40"/>
      <c r="F35" s="31">
        <f t="shared" si="7"/>
        <v>0</v>
      </c>
      <c r="G35" s="39"/>
      <c r="H35" s="32">
        <v>1</v>
      </c>
      <c r="I35" s="49">
        <v>24000</v>
      </c>
    </row>
    <row r="36" spans="1:9" s="25" customFormat="1" x14ac:dyDescent="0.25">
      <c r="A36" s="10"/>
      <c r="B36" s="29">
        <v>5</v>
      </c>
      <c r="C36" s="40" t="s">
        <v>45</v>
      </c>
      <c r="D36" s="40">
        <v>64</v>
      </c>
      <c r="E36" s="40">
        <v>42</v>
      </c>
      <c r="F36" s="31">
        <f t="shared" si="7"/>
        <v>18.666666666666668</v>
      </c>
      <c r="G36" s="39">
        <v>320</v>
      </c>
      <c r="H36" s="32">
        <v>1</v>
      </c>
      <c r="I36" s="49">
        <f t="shared" ref="I36:I37" si="9">H36*G36*F36</f>
        <v>5973.3333333333339</v>
      </c>
    </row>
    <row r="37" spans="1:9" s="25" customFormat="1" x14ac:dyDescent="0.25">
      <c r="A37" s="10"/>
      <c r="B37" s="29">
        <v>6</v>
      </c>
      <c r="C37" s="40" t="s">
        <v>46</v>
      </c>
      <c r="D37" s="40">
        <v>24</v>
      </c>
      <c r="E37" s="40">
        <v>36</v>
      </c>
      <c r="F37" s="31">
        <f t="shared" si="7"/>
        <v>6</v>
      </c>
      <c r="G37" s="39">
        <v>320</v>
      </c>
      <c r="H37" s="32">
        <v>1</v>
      </c>
      <c r="I37" s="49">
        <f t="shared" si="9"/>
        <v>1920</v>
      </c>
    </row>
    <row r="38" spans="1:9" s="25" customFormat="1" x14ac:dyDescent="0.25">
      <c r="A38" s="10"/>
      <c r="B38" s="29">
        <v>7</v>
      </c>
      <c r="C38" s="40" t="s">
        <v>53</v>
      </c>
      <c r="D38" s="40"/>
      <c r="E38" s="40"/>
      <c r="F38" s="31"/>
      <c r="G38" s="39">
        <v>650</v>
      </c>
      <c r="H38" s="32">
        <v>6</v>
      </c>
      <c r="I38" s="49">
        <f>H38*G38</f>
        <v>3900</v>
      </c>
    </row>
    <row r="39" spans="1:9" s="25" customFormat="1" ht="15.75" thickBot="1" x14ac:dyDescent="0.3">
      <c r="A39" s="10"/>
      <c r="B39" s="41"/>
      <c r="C39" s="42"/>
      <c r="D39" s="43"/>
      <c r="E39" s="43"/>
      <c r="F39" s="44"/>
      <c r="G39" s="43"/>
      <c r="H39" s="45"/>
      <c r="I39" s="50"/>
    </row>
    <row r="40" spans="1:9" s="25" customFormat="1" ht="15.75" thickBot="1" x14ac:dyDescent="0.3">
      <c r="A40" s="10"/>
      <c r="B40" s="46"/>
      <c r="C40" s="61" t="s">
        <v>54</v>
      </c>
      <c r="D40" s="62"/>
      <c r="E40" s="62"/>
      <c r="F40" s="62"/>
      <c r="G40" s="62"/>
      <c r="H40" s="63"/>
      <c r="I40" s="47">
        <f>SUM(I11:I38)</f>
        <v>360761.80555555556</v>
      </c>
    </row>
    <row r="41" spans="1:9" s="25" customFormat="1" x14ac:dyDescent="0.25">
      <c r="A41" s="10"/>
      <c r="B41" s="51"/>
      <c r="C41" s="52"/>
      <c r="D41" s="53"/>
      <c r="E41" s="53"/>
      <c r="F41" s="54"/>
      <c r="G41" s="53"/>
      <c r="H41" s="55"/>
      <c r="I41" s="56"/>
    </row>
    <row r="42" spans="1:9" s="25" customFormat="1" x14ac:dyDescent="0.25">
      <c r="A42" s="10"/>
      <c r="B42" s="29"/>
      <c r="C42" s="30"/>
      <c r="D42" s="39"/>
      <c r="E42" s="39"/>
      <c r="F42" s="31"/>
      <c r="G42" s="39"/>
      <c r="H42" s="32"/>
      <c r="I42" s="49"/>
    </row>
    <row r="43" spans="1:9" s="25" customFormat="1" x14ac:dyDescent="0.25">
      <c r="A43" s="10"/>
      <c r="B43" s="29"/>
      <c r="C43" s="30"/>
      <c r="D43" s="39"/>
      <c r="E43" s="39"/>
      <c r="F43" s="31"/>
      <c r="G43" s="39"/>
      <c r="H43" s="32"/>
      <c r="I43" s="49"/>
    </row>
    <row r="44" spans="1:9" s="25" customFormat="1" x14ac:dyDescent="0.25">
      <c r="A44" s="10"/>
      <c r="B44" s="33" t="s">
        <v>57</v>
      </c>
      <c r="C44" s="34" t="s">
        <v>55</v>
      </c>
      <c r="D44" s="39"/>
      <c r="E44" s="39"/>
      <c r="F44" s="31"/>
      <c r="G44" s="39"/>
      <c r="H44" s="32"/>
      <c r="I44" s="49"/>
    </row>
    <row r="45" spans="1:9" s="25" customFormat="1" x14ac:dyDescent="0.25">
      <c r="A45" s="10"/>
      <c r="B45" s="29">
        <v>1</v>
      </c>
      <c r="C45" s="30" t="s">
        <v>56</v>
      </c>
      <c r="D45" s="39"/>
      <c r="E45" s="39"/>
      <c r="F45" s="31"/>
      <c r="G45" s="39">
        <v>610</v>
      </c>
      <c r="H45" s="32">
        <v>15</v>
      </c>
      <c r="I45" s="49">
        <f>H45*G45</f>
        <v>9150</v>
      </c>
    </row>
    <row r="46" spans="1:9" s="25" customFormat="1" x14ac:dyDescent="0.25">
      <c r="A46" s="10"/>
      <c r="B46" s="29">
        <v>2</v>
      </c>
      <c r="C46" s="30" t="s">
        <v>58</v>
      </c>
      <c r="D46" s="39"/>
      <c r="E46" s="39"/>
      <c r="F46" s="31"/>
      <c r="G46" s="39">
        <v>90</v>
      </c>
      <c r="H46" s="32">
        <v>6</v>
      </c>
      <c r="I46" s="49">
        <f t="shared" ref="I46:I48" si="10">H46*G46</f>
        <v>540</v>
      </c>
    </row>
    <row r="47" spans="1:9" s="25" customFormat="1" x14ac:dyDescent="0.25">
      <c r="A47" s="10"/>
      <c r="B47" s="29">
        <v>3</v>
      </c>
      <c r="C47" s="30" t="s">
        <v>59</v>
      </c>
      <c r="D47" s="39"/>
      <c r="E47" s="39"/>
      <c r="F47" s="31"/>
      <c r="G47" s="39">
        <v>140</v>
      </c>
      <c r="H47" s="32">
        <v>5</v>
      </c>
      <c r="I47" s="49">
        <f t="shared" si="10"/>
        <v>700</v>
      </c>
    </row>
    <row r="48" spans="1:9" s="25" customFormat="1" x14ac:dyDescent="0.25">
      <c r="A48" s="10"/>
      <c r="B48" s="29">
        <v>4</v>
      </c>
      <c r="C48" s="30" t="s">
        <v>60</v>
      </c>
      <c r="D48" s="39"/>
      <c r="E48" s="39"/>
      <c r="F48" s="31"/>
      <c r="G48" s="39">
        <v>140</v>
      </c>
      <c r="H48" s="32">
        <v>2</v>
      </c>
      <c r="I48" s="49">
        <f t="shared" si="10"/>
        <v>280</v>
      </c>
    </row>
    <row r="49" spans="1:9" s="25" customFormat="1" ht="15.75" thickBot="1" x14ac:dyDescent="0.3">
      <c r="A49" s="10"/>
      <c r="B49" s="41"/>
      <c r="C49" s="42"/>
      <c r="D49" s="43"/>
      <c r="E49" s="43"/>
      <c r="F49" s="44"/>
      <c r="G49" s="43"/>
      <c r="H49" s="45"/>
      <c r="I49" s="50"/>
    </row>
    <row r="50" spans="1:9" s="25" customFormat="1" ht="15.75" thickBot="1" x14ac:dyDescent="0.3">
      <c r="A50" s="10"/>
      <c r="B50" s="46"/>
      <c r="C50" s="61" t="s">
        <v>62</v>
      </c>
      <c r="D50" s="62"/>
      <c r="E50" s="62"/>
      <c r="F50" s="62"/>
      <c r="G50" s="62"/>
      <c r="H50" s="63"/>
      <c r="I50" s="47">
        <f>SUM(I44:I48)</f>
        <v>10670</v>
      </c>
    </row>
    <row r="51" spans="1:9" s="25" customFormat="1" x14ac:dyDescent="0.25">
      <c r="A51" s="10"/>
      <c r="B51" s="51"/>
      <c r="C51" s="58"/>
      <c r="D51" s="53"/>
      <c r="E51" s="53"/>
      <c r="F51" s="54"/>
      <c r="G51" s="53"/>
      <c r="H51" s="55"/>
      <c r="I51" s="56"/>
    </row>
    <row r="52" spans="1:9" s="25" customFormat="1" x14ac:dyDescent="0.25">
      <c r="A52" s="10"/>
      <c r="B52" s="33" t="s">
        <v>67</v>
      </c>
      <c r="C52" s="34" t="s">
        <v>63</v>
      </c>
      <c r="D52" s="39"/>
      <c r="E52" s="39"/>
      <c r="F52" s="31"/>
      <c r="G52" s="39"/>
      <c r="H52" s="32"/>
      <c r="I52" s="57">
        <v>35000</v>
      </c>
    </row>
    <row r="53" spans="1:9" s="25" customFormat="1" x14ac:dyDescent="0.25">
      <c r="A53" s="10"/>
      <c r="B53" s="33"/>
      <c r="C53" s="30"/>
      <c r="D53" s="39"/>
      <c r="E53" s="39"/>
      <c r="F53" s="31"/>
      <c r="G53" s="39"/>
      <c r="H53" s="32"/>
      <c r="I53" s="57"/>
    </row>
    <row r="54" spans="1:9" s="25" customFormat="1" x14ac:dyDescent="0.25">
      <c r="A54" s="10"/>
      <c r="B54" s="33" t="s">
        <v>68</v>
      </c>
      <c r="C54" s="34" t="s">
        <v>64</v>
      </c>
      <c r="D54" s="36"/>
      <c r="E54" s="36"/>
      <c r="F54" s="37"/>
      <c r="G54" s="36">
        <v>450</v>
      </c>
      <c r="H54" s="38">
        <v>6</v>
      </c>
      <c r="I54" s="57">
        <f t="shared" ref="I54" si="11">H54*G54</f>
        <v>2700</v>
      </c>
    </row>
    <row r="55" spans="1:9" s="25" customFormat="1" x14ac:dyDescent="0.25">
      <c r="A55" s="10"/>
      <c r="B55" s="33"/>
      <c r="C55" s="30"/>
      <c r="D55" s="36"/>
      <c r="E55" s="36"/>
      <c r="F55" s="37"/>
      <c r="G55" s="36"/>
      <c r="H55" s="38"/>
      <c r="I55" s="57"/>
    </row>
    <row r="56" spans="1:9" s="25" customFormat="1" x14ac:dyDescent="0.25">
      <c r="A56" s="10"/>
      <c r="B56" s="33" t="s">
        <v>69</v>
      </c>
      <c r="C56" s="34" t="s">
        <v>65</v>
      </c>
      <c r="D56" s="36">
        <v>27</v>
      </c>
      <c r="E56" s="36">
        <v>88</v>
      </c>
      <c r="F56" s="37"/>
      <c r="G56" s="36"/>
      <c r="H56" s="38"/>
      <c r="I56" s="57">
        <v>13500</v>
      </c>
    </row>
    <row r="57" spans="1:9" s="25" customFormat="1" x14ac:dyDescent="0.25">
      <c r="A57" s="10"/>
      <c r="B57" s="33"/>
      <c r="C57" s="30"/>
      <c r="D57" s="39"/>
      <c r="E57" s="39"/>
      <c r="F57" s="31"/>
      <c r="G57" s="39"/>
      <c r="H57" s="32"/>
      <c r="I57" s="57"/>
    </row>
    <row r="58" spans="1:9" s="25" customFormat="1" x14ac:dyDescent="0.25">
      <c r="A58" s="10"/>
      <c r="B58" s="33" t="s">
        <v>61</v>
      </c>
      <c r="C58" s="34" t="s">
        <v>66</v>
      </c>
      <c r="D58" s="39"/>
      <c r="E58" s="39"/>
      <c r="F58" s="31"/>
      <c r="G58" s="39"/>
      <c r="H58" s="32"/>
      <c r="I58" s="57">
        <v>3500</v>
      </c>
    </row>
    <row r="59" spans="1:9" s="25" customFormat="1" ht="15.75" thickBot="1" x14ac:dyDescent="0.3">
      <c r="A59" s="10"/>
      <c r="B59" s="41"/>
      <c r="C59" s="42"/>
      <c r="D59" s="43"/>
      <c r="E59" s="43"/>
      <c r="F59" s="44"/>
      <c r="G59" s="43"/>
      <c r="H59" s="45"/>
      <c r="I59" s="50"/>
    </row>
    <row r="60" spans="1:9" s="25" customFormat="1" ht="16.5" thickBot="1" x14ac:dyDescent="0.3">
      <c r="A60" s="10"/>
      <c r="B60" s="59"/>
      <c r="C60" s="64" t="s">
        <v>70</v>
      </c>
      <c r="D60" s="65"/>
      <c r="E60" s="65"/>
      <c r="F60" s="65"/>
      <c r="G60" s="65"/>
      <c r="H60" s="66"/>
      <c r="I60" s="60">
        <f>SUM(I50:I58,I40)</f>
        <v>426131.80555555556</v>
      </c>
    </row>
  </sheetData>
  <mergeCells count="10">
    <mergeCell ref="C40:H40"/>
    <mergeCell ref="C50:H50"/>
    <mergeCell ref="C60:H60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3"/>
  <sheetViews>
    <sheetView workbookViewId="0">
      <selection activeCell="E33" sqref="C5:E33"/>
    </sheetView>
  </sheetViews>
  <sheetFormatPr defaultRowHeight="15" x14ac:dyDescent="0.25"/>
  <cols>
    <col min="2" max="2" width="38" bestFit="1" customWidth="1"/>
    <col min="3" max="3" width="38" customWidth="1"/>
  </cols>
  <sheetData>
    <row r="5" spans="2:5" x14ac:dyDescent="0.25">
      <c r="B5" t="s">
        <v>15</v>
      </c>
      <c r="C5" s="35" t="s">
        <v>15</v>
      </c>
    </row>
    <row r="6" spans="2:5" x14ac:dyDescent="0.25">
      <c r="B6" t="s">
        <v>19</v>
      </c>
      <c r="C6" t="s">
        <v>29</v>
      </c>
      <c r="D6">
        <v>118</v>
      </c>
      <c r="E6">
        <v>31</v>
      </c>
    </row>
    <row r="7" spans="2:5" x14ac:dyDescent="0.25">
      <c r="B7" t="s">
        <v>20</v>
      </c>
      <c r="C7" t="s">
        <v>30</v>
      </c>
      <c r="D7">
        <v>18</v>
      </c>
      <c r="E7">
        <v>72</v>
      </c>
    </row>
    <row r="8" spans="2:5" x14ac:dyDescent="0.25">
      <c r="B8" t="s">
        <v>21</v>
      </c>
      <c r="C8" t="s">
        <v>31</v>
      </c>
      <c r="D8">
        <v>18</v>
      </c>
      <c r="E8">
        <v>48</v>
      </c>
    </row>
    <row r="9" spans="2:5" x14ac:dyDescent="0.25">
      <c r="B9" t="s">
        <v>22</v>
      </c>
      <c r="C9" t="s">
        <v>32</v>
      </c>
      <c r="D9">
        <v>30</v>
      </c>
      <c r="E9">
        <v>30</v>
      </c>
    </row>
    <row r="10" spans="2:5" x14ac:dyDescent="0.25">
      <c r="B10" t="s">
        <v>23</v>
      </c>
      <c r="C10" t="s">
        <v>33</v>
      </c>
      <c r="D10">
        <v>24</v>
      </c>
      <c r="E10">
        <v>105</v>
      </c>
    </row>
    <row r="11" spans="2:5" x14ac:dyDescent="0.25">
      <c r="B11" t="s">
        <v>24</v>
      </c>
      <c r="C11" t="s">
        <v>34</v>
      </c>
      <c r="D11">
        <v>28</v>
      </c>
      <c r="E11">
        <v>91</v>
      </c>
    </row>
    <row r="12" spans="2:5" x14ac:dyDescent="0.25">
      <c r="B12" t="s">
        <v>25</v>
      </c>
      <c r="C12" t="s">
        <v>35</v>
      </c>
      <c r="D12">
        <v>28</v>
      </c>
      <c r="E12">
        <v>91</v>
      </c>
    </row>
    <row r="14" spans="2:5" x14ac:dyDescent="0.25">
      <c r="B14" t="s">
        <v>16</v>
      </c>
      <c r="C14" s="35" t="s">
        <v>16</v>
      </c>
    </row>
    <row r="15" spans="2:5" x14ac:dyDescent="0.25">
      <c r="B15" t="s">
        <v>19</v>
      </c>
      <c r="C15" t="s">
        <v>36</v>
      </c>
      <c r="D15">
        <v>59</v>
      </c>
      <c r="E15">
        <v>84</v>
      </c>
    </row>
    <row r="16" spans="2:5" x14ac:dyDescent="0.25">
      <c r="B16" t="s">
        <v>20</v>
      </c>
      <c r="C16" t="s">
        <v>37</v>
      </c>
      <c r="D16">
        <v>40.5</v>
      </c>
      <c r="E16">
        <v>87</v>
      </c>
    </row>
    <row r="17" spans="2:5" x14ac:dyDescent="0.25">
      <c r="B17" t="s">
        <v>21</v>
      </c>
      <c r="C17" t="s">
        <v>38</v>
      </c>
      <c r="D17">
        <v>53</v>
      </c>
      <c r="E17">
        <v>22</v>
      </c>
    </row>
    <row r="19" spans="2:5" x14ac:dyDescent="0.25">
      <c r="B19" t="s">
        <v>17</v>
      </c>
      <c r="C19" s="35" t="s">
        <v>17</v>
      </c>
    </row>
    <row r="20" spans="2:5" x14ac:dyDescent="0.25">
      <c r="B20" t="s">
        <v>19</v>
      </c>
      <c r="C20" t="s">
        <v>39</v>
      </c>
      <c r="D20">
        <v>90</v>
      </c>
      <c r="E20">
        <v>92</v>
      </c>
    </row>
    <row r="21" spans="2:5" x14ac:dyDescent="0.25">
      <c r="B21" t="s">
        <v>20</v>
      </c>
      <c r="C21" t="s">
        <v>40</v>
      </c>
      <c r="D21">
        <v>92</v>
      </c>
      <c r="E21">
        <v>18</v>
      </c>
    </row>
    <row r="22" spans="2:5" x14ac:dyDescent="0.25">
      <c r="B22" t="s">
        <v>21</v>
      </c>
      <c r="C22" t="s">
        <v>41</v>
      </c>
      <c r="D22">
        <v>20</v>
      </c>
      <c r="E22">
        <v>90</v>
      </c>
    </row>
    <row r="23" spans="2:5" x14ac:dyDescent="0.25">
      <c r="B23" t="s">
        <v>22</v>
      </c>
      <c r="C23" t="s">
        <v>26</v>
      </c>
    </row>
    <row r="24" spans="2:5" x14ac:dyDescent="0.25">
      <c r="B24" t="s">
        <v>23</v>
      </c>
      <c r="C24" t="s">
        <v>42</v>
      </c>
      <c r="D24">
        <v>64</v>
      </c>
      <c r="E24">
        <v>42</v>
      </c>
    </row>
    <row r="26" spans="2:5" x14ac:dyDescent="0.25">
      <c r="B26" t="s">
        <v>18</v>
      </c>
      <c r="C26" s="35" t="s">
        <v>18</v>
      </c>
    </row>
    <row r="27" spans="2:5" x14ac:dyDescent="0.25">
      <c r="B27" t="s">
        <v>19</v>
      </c>
      <c r="C27" t="s">
        <v>39</v>
      </c>
      <c r="D27">
        <v>56</v>
      </c>
      <c r="E27">
        <v>89</v>
      </c>
    </row>
    <row r="28" spans="2:5" x14ac:dyDescent="0.25">
      <c r="B28" t="s">
        <v>20</v>
      </c>
      <c r="C28" t="s">
        <v>43</v>
      </c>
      <c r="D28">
        <v>18</v>
      </c>
      <c r="E28">
        <v>111</v>
      </c>
    </row>
    <row r="29" spans="2:5" x14ac:dyDescent="0.25">
      <c r="B29" t="s">
        <v>21</v>
      </c>
      <c r="C29" t="s">
        <v>44</v>
      </c>
      <c r="D29">
        <v>18</v>
      </c>
      <c r="E29">
        <v>89</v>
      </c>
    </row>
    <row r="30" spans="2:5" x14ac:dyDescent="0.25">
      <c r="B30" t="s">
        <v>22</v>
      </c>
      <c r="C30" t="s">
        <v>27</v>
      </c>
    </row>
    <row r="31" spans="2:5" x14ac:dyDescent="0.25">
      <c r="B31" t="s">
        <v>23</v>
      </c>
      <c r="C31" t="s">
        <v>45</v>
      </c>
      <c r="D31">
        <v>64</v>
      </c>
      <c r="E31">
        <v>42</v>
      </c>
    </row>
    <row r="32" spans="2:5" x14ac:dyDescent="0.25">
      <c r="B32" t="s">
        <v>24</v>
      </c>
      <c r="C32" t="s">
        <v>46</v>
      </c>
      <c r="D32">
        <v>24</v>
      </c>
      <c r="E32">
        <v>36</v>
      </c>
    </row>
    <row r="33" spans="2:3" x14ac:dyDescent="0.25">
      <c r="B33" t="s">
        <v>25</v>
      </c>
      <c r="C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</vt:lpstr>
      <vt:lpstr>Sheet1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2025-03-01T12:24:19Z</cp:lastPrinted>
  <dcterms:created xsi:type="dcterms:W3CDTF">2024-03-31T04:29:11Z</dcterms:created>
  <dcterms:modified xsi:type="dcterms:W3CDTF">2025-03-01T12:24:25Z</dcterms:modified>
</cp:coreProperties>
</file>