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 -1" sheetId="7" r:id="rId1"/>
    <sheet name="Sheet1" sheetId="8" r:id="rId2"/>
  </sheets>
  <definedNames>
    <definedName name="_xlnm._FilterDatabase" localSheetId="0" hidden="1">'Estimate -1'!#REF!</definedName>
    <definedName name="_xlnm.Print_Area" localSheetId="0">'Estimate -1'!$A$2:$H$39</definedName>
    <definedName name="_xlnm.Print_Titles" localSheetId="0">'Estimate -1'!$6:$6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7" l="1"/>
  <c r="H16" i="7" s="1"/>
  <c r="E15" i="7"/>
  <c r="H15" i="7" s="1"/>
  <c r="H12" i="7"/>
  <c r="E12" i="7"/>
  <c r="E11" i="7"/>
  <c r="H11" i="7" s="1"/>
  <c r="E33" i="7" l="1"/>
  <c r="H33" i="7" s="1"/>
  <c r="E34" i="7"/>
  <c r="H34" i="7" s="1"/>
  <c r="E35" i="7"/>
  <c r="H35" i="7" s="1"/>
  <c r="E36" i="7"/>
  <c r="H36" i="7" s="1"/>
  <c r="E32" i="7"/>
  <c r="H32" i="7" s="1"/>
  <c r="H28" i="7"/>
  <c r="H27" i="7"/>
  <c r="H29" i="7" s="1"/>
  <c r="E23" i="7"/>
  <c r="H23" i="7" s="1"/>
  <c r="E22" i="7"/>
  <c r="E20" i="7"/>
  <c r="H20" i="7" s="1"/>
  <c r="E19" i="7"/>
  <c r="H19" i="7" s="1"/>
  <c r="H24" i="7" s="1"/>
  <c r="E18" i="7"/>
  <c r="E10" i="7"/>
  <c r="M19" i="8"/>
  <c r="M18" i="8"/>
  <c r="M16" i="8"/>
  <c r="M10" i="8"/>
  <c r="M11" i="8"/>
  <c r="M12" i="8"/>
  <c r="M13" i="8"/>
  <c r="M9" i="8"/>
  <c r="M14" i="8"/>
  <c r="J8" i="8"/>
  <c r="J9" i="8"/>
  <c r="J10" i="8"/>
  <c r="J11" i="8"/>
  <c r="J12" i="8"/>
  <c r="J13" i="8"/>
  <c r="J14" i="8"/>
  <c r="J15" i="8"/>
  <c r="J16" i="8"/>
  <c r="J7" i="8"/>
  <c r="H37" i="7" l="1"/>
  <c r="H39" i="7" s="1"/>
</calcChain>
</file>

<file path=xl/sharedStrings.xml><?xml version="1.0" encoding="utf-8"?>
<sst xmlns="http://schemas.openxmlformats.org/spreadsheetml/2006/main" count="78" uniqueCount="60">
  <si>
    <t xml:space="preserve">Amount </t>
  </si>
  <si>
    <t>Qty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</si>
  <si>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</si>
  <si>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</si>
  <si>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</si>
  <si>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</si>
  <si>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</si>
  <si>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</si>
  <si>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</si>
  <si>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A</t>
  </si>
  <si>
    <t>FURNITURE WORK</t>
  </si>
  <si>
    <t>Rate</t>
  </si>
  <si>
    <t>Area</t>
  </si>
  <si>
    <t>Estimate No:-01</t>
  </si>
  <si>
    <t xml:space="preserve">WITH MATERIAL ESTIMATE
</t>
  </si>
  <si>
    <t>C-304 Hidden Parmeshwar</t>
  </si>
  <si>
    <t xml:space="preserve">Children room </t>
  </si>
  <si>
    <t>Master Bedroom</t>
  </si>
  <si>
    <t>Electric Work</t>
  </si>
  <si>
    <t xml:space="preserve">Naylon Mosquito net </t>
  </si>
  <si>
    <t xml:space="preserve">1)     -9'x7' x160 </t>
  </si>
  <si>
    <t>2).   -7.5x8'</t>
  </si>
  <si>
    <t>3).   -5'x5.75'</t>
  </si>
  <si>
    <t>4).    - 7.75'x5.75'</t>
  </si>
  <si>
    <t>5).     -3.75'x 4.5'</t>
  </si>
  <si>
    <t>ELECTRIC WORK TOTAL AMOUNT</t>
  </si>
  <si>
    <t xml:space="preserve">Shefty door </t>
  </si>
  <si>
    <t xml:space="preserve">43"×96" </t>
  </si>
  <si>
    <t xml:space="preserve">Study  table </t>
  </si>
  <si>
    <t>38"x30" ×1350</t>
  </si>
  <si>
    <t xml:space="preserve">Study box </t>
  </si>
  <si>
    <t xml:space="preserve"> 18"×38" x1350</t>
  </si>
  <si>
    <t xml:space="preserve">Store room framing kapat </t>
  </si>
  <si>
    <t xml:space="preserve"> 49"×109" ×680</t>
  </si>
  <si>
    <t xml:space="preserve"> 27"×97" ×680</t>
  </si>
  <si>
    <t xml:space="preserve">TV Unit box </t>
  </si>
  <si>
    <t xml:space="preserve"> 15"×76" </t>
  </si>
  <si>
    <t xml:space="preserve">Door Magnet </t>
  </si>
  <si>
    <t xml:space="preserve"> 3 nung  ×150 </t>
  </si>
  <si>
    <t xml:space="preserve">Drassing </t>
  </si>
  <si>
    <t xml:space="preserve">78"×36".  X950 </t>
  </si>
  <si>
    <t>Profile light</t>
  </si>
  <si>
    <t xml:space="preserve"> 1 nung  x 900</t>
  </si>
  <si>
    <t xml:space="preserve">Profile light adapter </t>
  </si>
  <si>
    <t xml:space="preserve">1nung x750 </t>
  </si>
  <si>
    <t>Hall</t>
  </si>
  <si>
    <t>A1</t>
  </si>
  <si>
    <t>A2</t>
  </si>
  <si>
    <t>A3</t>
  </si>
  <si>
    <t>B</t>
  </si>
  <si>
    <t>FURNITURE WORK TOTAL AMOUNT</t>
  </si>
  <si>
    <t>ESTIMATE TOTAL AMOUNT</t>
  </si>
  <si>
    <t>NAYLON MOSQUITO NET TOTAL AMOUNT</t>
  </si>
  <si>
    <t>C</t>
  </si>
  <si>
    <t>Naylon Mosquito net work</t>
  </si>
  <si>
    <t>Naylon Mosquito net</t>
  </si>
  <si>
    <t>Date:-09-03-2025</t>
  </si>
  <si>
    <t>SIDE Location:C-304 Eden Parmeshwar</t>
  </si>
  <si>
    <t>Kitchen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</si>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</sst>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Fill="1" applyBorder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ill="1"/>
    <xf numFmtId="0" fontId="4" fillId="0" borderId="0" xfId="0" applyFont="1" applyFill="1" applyBorder="1" applyAlignment="1"/>
    <xf numFmtId="2" fontId="0" fillId="0" borderId="0" xfId="0" applyNumberFormat="1" applyFont="1" applyFill="1" applyBorder="1"/>
    <xf numFmtId="0" fontId="3" fillId="0" borderId="0" xfId="0" applyFont="1" applyFill="1" applyBorder="1" applyAlignment="1"/>
    <xf numFmtId="0" fontId="6" fillId="0" borderId="0" xfId="0" applyFont="1" applyFill="1" applyBorder="1"/>
    <xf numFmtId="0" fontId="0" fillId="0" borderId="0" xfId="0" applyFont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7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center" vertical="center"/>
    </xf>
    <xf numFmtId="0" fontId="0" fillId="0" borderId="22" xfId="0" applyFont="1" applyFill="1" applyBorder="1"/>
    <xf numFmtId="0" fontId="0" fillId="0" borderId="0" xfId="0" applyFont="1" applyFill="1" applyBorder="1" applyAlignment="1"/>
    <xf numFmtId="0" fontId="1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vertical="top"/>
    </xf>
    <xf numFmtId="0" fontId="0" fillId="0" borderId="24" xfId="0" applyFont="1" applyFill="1" applyBorder="1" applyAlignment="1">
      <alignment horizontal="center" vertical="top" wrapText="1"/>
    </xf>
    <xf numFmtId="0" fontId="0" fillId="0" borderId="25" xfId="0" applyFont="1" applyFill="1" applyBorder="1" applyAlignment="1">
      <alignment horizontal="center" vertical="top"/>
    </xf>
    <xf numFmtId="0" fontId="0" fillId="0" borderId="25" xfId="0" applyFont="1" applyFill="1" applyBorder="1" applyAlignment="1">
      <alignment horizontal="center" vertical="top" wrapText="1"/>
    </xf>
    <xf numFmtId="0" fontId="1" fillId="0" borderId="22" xfId="0" applyFont="1" applyFill="1" applyBorder="1" applyAlignment="1">
      <alignment horizontal="center" vertical="top" wrapText="1"/>
    </xf>
    <xf numFmtId="0" fontId="1" fillId="0" borderId="0" xfId="0" applyFont="1"/>
    <xf numFmtId="164" fontId="0" fillId="0" borderId="0" xfId="0" applyNumberFormat="1"/>
    <xf numFmtId="43" fontId="0" fillId="0" borderId="16" xfId="1" applyFont="1" applyBorder="1"/>
    <xf numFmtId="43" fontId="1" fillId="2" borderId="2" xfId="1" applyFont="1" applyFill="1" applyBorder="1" applyAlignment="1">
      <alignment horizontal="center" vertical="top" wrapText="1"/>
    </xf>
    <xf numFmtId="43" fontId="0" fillId="0" borderId="26" xfId="1" applyFont="1" applyFill="1" applyBorder="1" applyAlignment="1">
      <alignment horizontal="center" vertical="top" wrapText="1"/>
    </xf>
    <xf numFmtId="43" fontId="0" fillId="0" borderId="23" xfId="1" applyFont="1" applyFill="1" applyBorder="1" applyAlignment="1">
      <alignment vertical="top"/>
    </xf>
    <xf numFmtId="43" fontId="0" fillId="0" borderId="23" xfId="1" applyFont="1" applyFill="1" applyBorder="1"/>
    <xf numFmtId="43" fontId="0" fillId="0" borderId="0" xfId="1" applyFont="1"/>
    <xf numFmtId="43" fontId="0" fillId="0" borderId="0" xfId="1" applyFont="1" applyFill="1" applyBorder="1"/>
    <xf numFmtId="43" fontId="7" fillId="0" borderId="0" xfId="1" applyFont="1" applyFill="1" applyBorder="1"/>
    <xf numFmtId="43" fontId="1" fillId="0" borderId="0" xfId="1" applyFont="1" applyFill="1" applyBorder="1" applyAlignment="1"/>
    <xf numFmtId="43" fontId="3" fillId="0" borderId="0" xfId="1" applyFont="1" applyFill="1" applyBorder="1"/>
    <xf numFmtId="43" fontId="4" fillId="0" borderId="0" xfId="1" applyFont="1" applyFill="1" applyBorder="1"/>
    <xf numFmtId="43" fontId="1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1" fillId="0" borderId="22" xfId="0" applyFont="1" applyFill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43" fontId="0" fillId="0" borderId="23" xfId="1" applyFont="1" applyBorder="1"/>
    <xf numFmtId="0" fontId="0" fillId="0" borderId="27" xfId="0" applyFont="1" applyFill="1" applyBorder="1"/>
    <xf numFmtId="0" fontId="0" fillId="0" borderId="28" xfId="0" applyFont="1" applyFill="1" applyBorder="1"/>
    <xf numFmtId="2" fontId="0" fillId="0" borderId="28" xfId="0" applyNumberFormat="1" applyFont="1" applyFill="1" applyBorder="1"/>
    <xf numFmtId="43" fontId="0" fillId="0" borderId="29" xfId="1" applyFont="1" applyFill="1" applyBorder="1"/>
    <xf numFmtId="0" fontId="0" fillId="0" borderId="30" xfId="0" applyFont="1" applyFill="1" applyBorder="1"/>
    <xf numFmtId="43" fontId="1" fillId="0" borderId="32" xfId="1" applyFont="1" applyFill="1" applyBorder="1"/>
    <xf numFmtId="0" fontId="0" fillId="0" borderId="28" xfId="0" applyBorder="1"/>
    <xf numFmtId="0" fontId="0" fillId="0" borderId="33" xfId="0" applyFont="1" applyFill="1" applyBorder="1"/>
    <xf numFmtId="0" fontId="0" fillId="0" borderId="34" xfId="0" applyFont="1" applyFill="1" applyBorder="1" applyAlignment="1">
      <alignment horizontal="left"/>
    </xf>
    <xf numFmtId="0" fontId="0" fillId="0" borderId="34" xfId="0" applyFont="1" applyFill="1" applyBorder="1"/>
    <xf numFmtId="2" fontId="0" fillId="0" borderId="34" xfId="0" applyNumberFormat="1" applyFont="1" applyFill="1" applyBorder="1"/>
    <xf numFmtId="43" fontId="0" fillId="0" borderId="35" xfId="1" applyFont="1" applyFill="1" applyBorder="1"/>
    <xf numFmtId="43" fontId="0" fillId="0" borderId="29" xfId="1" applyFont="1" applyBorder="1"/>
    <xf numFmtId="0" fontId="0" fillId="0" borderId="36" xfId="0" applyFont="1" applyFill="1" applyBorder="1"/>
    <xf numFmtId="0" fontId="0" fillId="0" borderId="37" xfId="0" applyFont="1" applyFill="1" applyBorder="1" applyAlignment="1">
      <alignment horizontal="left"/>
    </xf>
    <xf numFmtId="0" fontId="0" fillId="0" borderId="37" xfId="0" applyFont="1" applyFill="1" applyBorder="1"/>
    <xf numFmtId="2" fontId="0" fillId="0" borderId="37" xfId="0" applyNumberFormat="1" applyFont="1" applyFill="1" applyBorder="1"/>
    <xf numFmtId="43" fontId="0" fillId="0" borderId="38" xfId="1" applyFont="1" applyFill="1" applyBorder="1"/>
    <xf numFmtId="43" fontId="1" fillId="0" borderId="32" xfId="1" applyFont="1" applyBorder="1"/>
    <xf numFmtId="164" fontId="0" fillId="0" borderId="28" xfId="0" applyNumberFormat="1" applyBorder="1"/>
    <xf numFmtId="0" fontId="0" fillId="0" borderId="37" xfId="0" applyBorder="1"/>
    <xf numFmtId="164" fontId="0" fillId="0" borderId="37" xfId="0" applyNumberFormat="1" applyBorder="1"/>
    <xf numFmtId="43" fontId="0" fillId="0" borderId="38" xfId="1" applyFont="1" applyBorder="1"/>
    <xf numFmtId="0" fontId="0" fillId="0" borderId="1" xfId="0" applyFont="1" applyBorder="1"/>
    <xf numFmtId="0" fontId="8" fillId="5" borderId="30" xfId="0" applyFont="1" applyFill="1" applyBorder="1"/>
    <xf numFmtId="43" fontId="16" fillId="5" borderId="32" xfId="1" applyFont="1" applyFill="1" applyBorder="1"/>
    <xf numFmtId="0" fontId="1" fillId="0" borderId="31" xfId="0" applyFont="1" applyBorder="1" applyAlignment="1">
      <alignment horizontal="center"/>
    </xf>
    <xf numFmtId="0" fontId="16" fillId="5" borderId="31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left" vertical="top" wrapText="1"/>
    </xf>
    <xf numFmtId="0" fontId="9" fillId="3" borderId="8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2" fillId="0" borderId="18" xfId="0" applyFont="1" applyBorder="1" applyAlignment="1">
      <alignment horizontal="left" vertical="top" wrapText="1"/>
    </xf>
    <xf numFmtId="0" fontId="11" fillId="0" borderId="17" xfId="0" applyFont="1" applyBorder="1" applyAlignment="1">
      <alignment horizontal="left" vertical="top"/>
    </xf>
    <xf numFmtId="0" fontId="10" fillId="4" borderId="13" xfId="0" applyFont="1" applyFill="1" applyBorder="1" applyAlignment="1">
      <alignment horizontal="center" wrapText="1"/>
    </xf>
    <xf numFmtId="0" fontId="10" fillId="4" borderId="12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244475</xdr:colOff>
      <xdr:row>1</xdr:row>
      <xdr:rowOff>30561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054600" y="308374"/>
          <a:ext cx="611283" cy="697706"/>
        </a:xfrm>
        <a:prstGeom prst="rect">
          <a:avLst/>
        </a:prstGeom>
      </xdr:spPr>
    </xdr:pic>
    <xdr:clientData/>
  </xdr:oneCellAnchor>
  <xdr:twoCellAnchor>
    <xdr:from>
      <xdr:col>6</xdr:col>
      <xdr:colOff>600075</xdr:colOff>
      <xdr:row>1</xdr:row>
      <xdr:rowOff>1038225</xdr:rowOff>
    </xdr:from>
    <xdr:to>
      <xdr:col>7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648325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tabSelected="1" topLeftCell="A28" zoomScale="120" zoomScaleNormal="120" workbookViewId="0">
      <selection activeCell="F40" sqref="F40"/>
    </sheetView>
  </sheetViews>
  <sheetFormatPr defaultRowHeight="15" x14ac:dyDescent="0.25"/>
  <cols>
    <col min="1" max="1" width="4.28515625" bestFit="1" customWidth="1"/>
    <col min="2" max="2" width="38.85546875" customWidth="1"/>
    <col min="3" max="3" width="6.28515625" bestFit="1" customWidth="1"/>
    <col min="4" max="4" width="6.42578125" bestFit="1" customWidth="1"/>
    <col min="5" max="5" width="6" bestFit="1" customWidth="1"/>
    <col min="6" max="6" width="6" customWidth="1"/>
    <col min="7" max="7" width="4.42578125" bestFit="1" customWidth="1"/>
    <col min="8" max="8" width="13.5703125" style="46" bestFit="1" customWidth="1"/>
  </cols>
  <sheetData>
    <row r="1" spans="1:9" ht="21.75" thickBot="1" x14ac:dyDescent="0.4">
      <c r="A1" s="93" t="s">
        <v>8</v>
      </c>
      <c r="B1" s="94"/>
      <c r="C1" s="94"/>
      <c r="D1" s="94"/>
      <c r="E1" s="94"/>
      <c r="F1" s="94"/>
      <c r="G1" s="94"/>
      <c r="H1" s="95"/>
    </row>
    <row r="2" spans="1:9" ht="59.25" customHeight="1" thickBot="1" x14ac:dyDescent="0.3">
      <c r="A2" s="96" t="s">
        <v>7</v>
      </c>
      <c r="B2" s="97"/>
      <c r="C2" s="97"/>
      <c r="D2" s="23"/>
      <c r="E2" s="23"/>
      <c r="F2" s="23"/>
      <c r="G2" s="23"/>
      <c r="H2" s="41"/>
    </row>
    <row r="3" spans="1:9" ht="19.5" thickBot="1" x14ac:dyDescent="0.35">
      <c r="A3" s="98" t="s">
        <v>14</v>
      </c>
      <c r="B3" s="99"/>
      <c r="C3" s="99"/>
      <c r="D3" s="99"/>
      <c r="E3" s="99"/>
      <c r="F3" s="99"/>
      <c r="G3" s="100"/>
      <c r="H3" s="101"/>
      <c r="I3" s="1"/>
    </row>
    <row r="4" spans="1:9" ht="15.75" thickBot="1" x14ac:dyDescent="0.3">
      <c r="A4" s="102" t="s">
        <v>6</v>
      </c>
      <c r="B4" s="103"/>
      <c r="C4" s="22"/>
      <c r="D4" s="22"/>
      <c r="E4" s="22"/>
      <c r="F4" s="22"/>
      <c r="G4" s="104" t="s">
        <v>13</v>
      </c>
      <c r="H4" s="105"/>
      <c r="I4" s="1"/>
    </row>
    <row r="5" spans="1:9" ht="15.75" thickBot="1" x14ac:dyDescent="0.3">
      <c r="A5" s="89" t="s">
        <v>57</v>
      </c>
      <c r="B5" s="90"/>
      <c r="C5" s="22"/>
      <c r="D5" s="22"/>
      <c r="E5" s="22"/>
      <c r="F5" s="22"/>
      <c r="G5" s="91" t="s">
        <v>56</v>
      </c>
      <c r="H5" s="92"/>
      <c r="I5" s="1"/>
    </row>
    <row r="6" spans="1:9" s="14" customFormat="1" ht="30.75" customHeight="1" thickBot="1" x14ac:dyDescent="0.3">
      <c r="A6" s="21" t="s">
        <v>5</v>
      </c>
      <c r="B6" s="20" t="s">
        <v>4</v>
      </c>
      <c r="C6" s="19" t="s">
        <v>3</v>
      </c>
      <c r="D6" s="19" t="s">
        <v>2</v>
      </c>
      <c r="E6" s="19" t="s">
        <v>12</v>
      </c>
      <c r="F6" s="18" t="s">
        <v>11</v>
      </c>
      <c r="G6" s="18" t="s">
        <v>1</v>
      </c>
      <c r="H6" s="42" t="s">
        <v>0</v>
      </c>
      <c r="I6" s="8"/>
    </row>
    <row r="7" spans="1:9" s="8" customFormat="1" x14ac:dyDescent="0.25">
      <c r="A7" s="35"/>
      <c r="B7" s="36"/>
      <c r="C7" s="37"/>
      <c r="D7" s="37"/>
      <c r="E7" s="37"/>
      <c r="F7" s="36"/>
      <c r="G7" s="36"/>
      <c r="H7" s="43"/>
    </row>
    <row r="8" spans="1:9" s="8" customFormat="1" x14ac:dyDescent="0.25">
      <c r="A8" s="38" t="s">
        <v>9</v>
      </c>
      <c r="B8" s="33" t="s">
        <v>10</v>
      </c>
      <c r="C8" s="34"/>
      <c r="D8" s="34"/>
      <c r="E8" s="34"/>
      <c r="F8" s="34"/>
      <c r="G8" s="34"/>
      <c r="H8" s="44"/>
    </row>
    <row r="9" spans="1:9" s="8" customFormat="1" ht="15.75" x14ac:dyDescent="0.25">
      <c r="A9" s="55" t="s">
        <v>46</v>
      </c>
      <c r="B9" s="54" t="s">
        <v>45</v>
      </c>
      <c r="C9" s="16"/>
      <c r="D9" s="15"/>
      <c r="E9" s="30"/>
      <c r="F9" s="17"/>
      <c r="G9" s="17"/>
      <c r="H9" s="45"/>
    </row>
    <row r="10" spans="1:9" s="8" customFormat="1" x14ac:dyDescent="0.25">
      <c r="A10" s="31">
        <v>1</v>
      </c>
      <c r="B10" s="56" t="s">
        <v>26</v>
      </c>
      <c r="C10" s="56">
        <v>43</v>
      </c>
      <c r="D10" s="56">
        <v>96</v>
      </c>
      <c r="E10" s="57">
        <f>D10*C10/144</f>
        <v>28.666666666666668</v>
      </c>
      <c r="F10" s="56"/>
      <c r="G10" s="56"/>
      <c r="H10" s="59">
        <v>22000</v>
      </c>
    </row>
    <row r="11" spans="1:9" s="8" customFormat="1" x14ac:dyDescent="0.25">
      <c r="A11" s="31">
        <v>2</v>
      </c>
      <c r="B11" s="56" t="s">
        <v>35</v>
      </c>
      <c r="C11" s="56">
        <v>15</v>
      </c>
      <c r="D11" s="56">
        <v>76</v>
      </c>
      <c r="E11" s="57">
        <f t="shared" ref="E11:E16" si="0">D11*C11/144</f>
        <v>7.916666666666667</v>
      </c>
      <c r="F11" s="56">
        <v>1350</v>
      </c>
      <c r="G11" s="56">
        <v>1</v>
      </c>
      <c r="H11" s="59">
        <f t="shared" ref="H11" si="1">G11*F11*E11</f>
        <v>10687.5</v>
      </c>
    </row>
    <row r="12" spans="1:9" s="8" customFormat="1" x14ac:dyDescent="0.25">
      <c r="A12" s="31">
        <v>3</v>
      </c>
      <c r="B12" s="56" t="s">
        <v>37</v>
      </c>
      <c r="C12" s="56"/>
      <c r="D12" s="56"/>
      <c r="E12" s="57">
        <f t="shared" si="0"/>
        <v>0</v>
      </c>
      <c r="F12" s="56">
        <v>150</v>
      </c>
      <c r="G12" s="56">
        <v>3</v>
      </c>
      <c r="H12" s="59">
        <f>G12*F12</f>
        <v>450</v>
      </c>
    </row>
    <row r="13" spans="1:9" s="8" customFormat="1" x14ac:dyDescent="0.25">
      <c r="A13" s="31"/>
      <c r="B13" s="56"/>
      <c r="C13" s="56"/>
      <c r="D13" s="56"/>
      <c r="E13" s="57"/>
      <c r="F13" s="56"/>
      <c r="G13" s="56"/>
      <c r="H13" s="59"/>
    </row>
    <row r="14" spans="1:9" s="8" customFormat="1" x14ac:dyDescent="0.25">
      <c r="A14" s="55" t="s">
        <v>47</v>
      </c>
      <c r="B14" s="58" t="s">
        <v>58</v>
      </c>
      <c r="C14" s="56"/>
      <c r="D14" s="56"/>
      <c r="E14" s="57"/>
      <c r="F14" s="56"/>
      <c r="G14" s="56"/>
      <c r="H14" s="59"/>
    </row>
    <row r="15" spans="1:9" s="8" customFormat="1" x14ac:dyDescent="0.25">
      <c r="A15" s="31">
        <v>1</v>
      </c>
      <c r="B15" s="56" t="s">
        <v>32</v>
      </c>
      <c r="C15" s="56">
        <v>49</v>
      </c>
      <c r="D15" s="56">
        <v>109</v>
      </c>
      <c r="E15" s="57">
        <f t="shared" si="0"/>
        <v>37.090277777777779</v>
      </c>
      <c r="F15" s="56">
        <v>680</v>
      </c>
      <c r="G15" s="56">
        <v>1</v>
      </c>
      <c r="H15" s="59">
        <f t="shared" ref="H15:H16" si="2">G15*F15*E15</f>
        <v>25221.388888888891</v>
      </c>
    </row>
    <row r="16" spans="1:9" s="8" customFormat="1" x14ac:dyDescent="0.25">
      <c r="A16" s="31">
        <v>2</v>
      </c>
      <c r="B16" s="56" t="s">
        <v>32</v>
      </c>
      <c r="C16" s="56">
        <v>27</v>
      </c>
      <c r="D16" s="56">
        <v>97</v>
      </c>
      <c r="E16" s="57">
        <f t="shared" si="0"/>
        <v>18.1875</v>
      </c>
      <c r="F16" s="56">
        <v>680</v>
      </c>
      <c r="G16" s="56">
        <v>1</v>
      </c>
      <c r="H16" s="59">
        <f t="shared" si="2"/>
        <v>12367.5</v>
      </c>
    </row>
    <row r="17" spans="1:8" s="8" customFormat="1" x14ac:dyDescent="0.25">
      <c r="A17" s="31"/>
      <c r="B17" s="56"/>
      <c r="C17" s="56"/>
      <c r="D17" s="56"/>
      <c r="E17" s="57"/>
      <c r="F17" s="56"/>
      <c r="G17" s="56"/>
      <c r="H17" s="59"/>
    </row>
    <row r="18" spans="1:8" s="8" customFormat="1" x14ac:dyDescent="0.25">
      <c r="A18" s="55" t="s">
        <v>48</v>
      </c>
      <c r="B18" s="58" t="s">
        <v>16</v>
      </c>
      <c r="C18" s="56"/>
      <c r="D18" s="56"/>
      <c r="E18" s="57">
        <f t="shared" ref="E18:E23" si="3">D18*C18/144</f>
        <v>0</v>
      </c>
      <c r="F18" s="56"/>
      <c r="G18" s="56"/>
      <c r="H18" s="59"/>
    </row>
    <row r="19" spans="1:8" s="8" customFormat="1" x14ac:dyDescent="0.25">
      <c r="A19" s="31">
        <v>1</v>
      </c>
      <c r="B19" s="56" t="s">
        <v>28</v>
      </c>
      <c r="C19" s="56">
        <v>38</v>
      </c>
      <c r="D19" s="56">
        <v>30</v>
      </c>
      <c r="E19" s="57">
        <f t="shared" si="3"/>
        <v>7.916666666666667</v>
      </c>
      <c r="F19" s="56">
        <v>1350</v>
      </c>
      <c r="G19" s="56">
        <v>1</v>
      </c>
      <c r="H19" s="59">
        <f>G19*F19*E19</f>
        <v>10687.5</v>
      </c>
    </row>
    <row r="20" spans="1:8" s="8" customFormat="1" x14ac:dyDescent="0.25">
      <c r="A20" s="31">
        <v>2</v>
      </c>
      <c r="B20" s="56" t="s">
        <v>30</v>
      </c>
      <c r="C20" s="56">
        <v>18</v>
      </c>
      <c r="D20" s="56">
        <v>38</v>
      </c>
      <c r="E20" s="57">
        <f t="shared" si="3"/>
        <v>4.75</v>
      </c>
      <c r="F20" s="56">
        <v>1350</v>
      </c>
      <c r="G20" s="56">
        <v>1</v>
      </c>
      <c r="H20" s="59">
        <f t="shared" ref="H20" si="4">G20*F20*E20</f>
        <v>6412.5</v>
      </c>
    </row>
    <row r="21" spans="1:8" s="8" customFormat="1" x14ac:dyDescent="0.25">
      <c r="A21" s="31"/>
      <c r="B21" s="56"/>
      <c r="C21" s="56"/>
      <c r="D21" s="56"/>
      <c r="E21" s="57"/>
      <c r="F21" s="56"/>
      <c r="G21" s="56"/>
      <c r="H21" s="59"/>
    </row>
    <row r="22" spans="1:8" s="8" customFormat="1" x14ac:dyDescent="0.25">
      <c r="A22" s="55" t="s">
        <v>59</v>
      </c>
      <c r="B22" s="58" t="s">
        <v>17</v>
      </c>
      <c r="C22" s="56"/>
      <c r="D22" s="56"/>
      <c r="E22" s="57">
        <f t="shared" si="3"/>
        <v>0</v>
      </c>
      <c r="F22" s="56"/>
      <c r="G22" s="56"/>
      <c r="H22" s="59"/>
    </row>
    <row r="23" spans="1:8" s="8" customFormat="1" ht="15.75" thickBot="1" x14ac:dyDescent="0.3">
      <c r="A23" s="60">
        <v>1</v>
      </c>
      <c r="B23" s="66" t="s">
        <v>39</v>
      </c>
      <c r="C23" s="66">
        <v>78</v>
      </c>
      <c r="D23" s="66">
        <v>36</v>
      </c>
      <c r="E23" s="79">
        <f t="shared" si="3"/>
        <v>19.5</v>
      </c>
      <c r="F23" s="66">
        <v>950</v>
      </c>
      <c r="G23" s="66">
        <v>1</v>
      </c>
      <c r="H23" s="72">
        <f t="shared" ref="H23" si="5">G23*F23*E23</f>
        <v>18525</v>
      </c>
    </row>
    <row r="24" spans="1:8" s="8" customFormat="1" ht="15.75" thickBot="1" x14ac:dyDescent="0.3">
      <c r="A24" s="64"/>
      <c r="B24" s="86" t="s">
        <v>50</v>
      </c>
      <c r="C24" s="86"/>
      <c r="D24" s="86"/>
      <c r="E24" s="86"/>
      <c r="F24" s="86"/>
      <c r="G24" s="86"/>
      <c r="H24" s="78">
        <f>SUM(H9:H23)</f>
        <v>106351.38888888889</v>
      </c>
    </row>
    <row r="25" spans="1:8" s="8" customFormat="1" x14ac:dyDescent="0.25">
      <c r="A25" s="73"/>
      <c r="B25" s="80"/>
      <c r="C25" s="80"/>
      <c r="D25" s="80"/>
      <c r="E25" s="81"/>
      <c r="F25" s="80"/>
      <c r="G25" s="80"/>
      <c r="H25" s="82"/>
    </row>
    <row r="26" spans="1:8" s="8" customFormat="1" x14ac:dyDescent="0.25">
      <c r="A26" s="55" t="s">
        <v>49</v>
      </c>
      <c r="B26" s="58" t="s">
        <v>18</v>
      </c>
      <c r="C26" s="56"/>
      <c r="D26" s="56"/>
      <c r="E26" s="56"/>
      <c r="F26" s="56"/>
      <c r="G26" s="56"/>
      <c r="H26" s="59"/>
    </row>
    <row r="27" spans="1:8" s="8" customFormat="1" x14ac:dyDescent="0.25">
      <c r="A27" s="31">
        <v>1</v>
      </c>
      <c r="B27" s="56" t="s">
        <v>41</v>
      </c>
      <c r="C27" s="56"/>
      <c r="D27" s="56"/>
      <c r="E27" s="56"/>
      <c r="F27" s="56">
        <v>900</v>
      </c>
      <c r="G27" s="56">
        <v>1</v>
      </c>
      <c r="H27" s="59">
        <f>G27*F27</f>
        <v>900</v>
      </c>
    </row>
    <row r="28" spans="1:8" s="8" customFormat="1" ht="15.75" thickBot="1" x14ac:dyDescent="0.3">
      <c r="A28" s="60">
        <v>2</v>
      </c>
      <c r="B28" s="66" t="s">
        <v>43</v>
      </c>
      <c r="C28" s="66"/>
      <c r="D28" s="66"/>
      <c r="E28" s="66"/>
      <c r="F28" s="66">
        <v>750</v>
      </c>
      <c r="G28" s="66">
        <v>1</v>
      </c>
      <c r="H28" s="72">
        <f>G28*F28</f>
        <v>750</v>
      </c>
    </row>
    <row r="29" spans="1:8" s="8" customFormat="1" ht="15.75" thickBot="1" x14ac:dyDescent="0.3">
      <c r="A29" s="64"/>
      <c r="B29" s="88" t="s">
        <v>25</v>
      </c>
      <c r="C29" s="88"/>
      <c r="D29" s="88"/>
      <c r="E29" s="88"/>
      <c r="F29" s="88"/>
      <c r="G29" s="88"/>
      <c r="H29" s="78">
        <f>SUM(H27:H28)</f>
        <v>1650</v>
      </c>
    </row>
    <row r="30" spans="1:8" s="8" customFormat="1" ht="15.75" customHeight="1" x14ac:dyDescent="0.25">
      <c r="A30" s="73"/>
      <c r="B30" s="74"/>
      <c r="C30" s="75"/>
      <c r="D30" s="75"/>
      <c r="E30" s="76"/>
      <c r="F30" s="75"/>
      <c r="G30" s="75"/>
      <c r="H30" s="77"/>
    </row>
    <row r="31" spans="1:8" s="8" customFormat="1" x14ac:dyDescent="0.25">
      <c r="A31" s="55" t="s">
        <v>53</v>
      </c>
      <c r="B31" s="58" t="s">
        <v>54</v>
      </c>
      <c r="C31" s="16"/>
      <c r="D31" s="16"/>
      <c r="E31" s="15"/>
      <c r="F31" s="16"/>
      <c r="G31" s="16"/>
      <c r="H31" s="45"/>
    </row>
    <row r="32" spans="1:8" s="8" customFormat="1" x14ac:dyDescent="0.25">
      <c r="A32" s="31">
        <v>1</v>
      </c>
      <c r="B32" s="83" t="s">
        <v>55</v>
      </c>
      <c r="C32" s="56">
        <v>9</v>
      </c>
      <c r="D32" s="56">
        <v>7</v>
      </c>
      <c r="E32" s="15">
        <f>D32*C32</f>
        <v>63</v>
      </c>
      <c r="F32" s="16">
        <v>160</v>
      </c>
      <c r="G32" s="16">
        <v>1</v>
      </c>
      <c r="H32" s="45">
        <f>G32*F32*E32</f>
        <v>10080</v>
      </c>
    </row>
    <row r="33" spans="1:8" s="8" customFormat="1" x14ac:dyDescent="0.25">
      <c r="A33" s="31">
        <v>2</v>
      </c>
      <c r="B33" s="83" t="s">
        <v>55</v>
      </c>
      <c r="C33" s="56">
        <v>7.5</v>
      </c>
      <c r="D33" s="56">
        <v>8</v>
      </c>
      <c r="E33" s="15">
        <f t="shared" ref="E33:E36" si="6">D33*C33</f>
        <v>60</v>
      </c>
      <c r="F33" s="16">
        <v>160</v>
      </c>
      <c r="G33" s="16">
        <v>1</v>
      </c>
      <c r="H33" s="45">
        <f t="shared" ref="H33:H36" si="7">G33*F33*E33</f>
        <v>9600</v>
      </c>
    </row>
    <row r="34" spans="1:8" s="8" customFormat="1" x14ac:dyDescent="0.25">
      <c r="A34" s="31">
        <v>3</v>
      </c>
      <c r="B34" s="83" t="s">
        <v>55</v>
      </c>
      <c r="C34" s="56">
        <v>5</v>
      </c>
      <c r="D34" s="56">
        <v>5.75</v>
      </c>
      <c r="E34" s="15">
        <f t="shared" si="6"/>
        <v>28.75</v>
      </c>
      <c r="F34" s="16">
        <v>160</v>
      </c>
      <c r="G34" s="16">
        <v>1</v>
      </c>
      <c r="H34" s="45">
        <f t="shared" si="7"/>
        <v>4600</v>
      </c>
    </row>
    <row r="35" spans="1:8" s="8" customFormat="1" x14ac:dyDescent="0.25">
      <c r="A35" s="31">
        <v>4</v>
      </c>
      <c r="B35" s="83" t="s">
        <v>55</v>
      </c>
      <c r="C35" s="56">
        <v>7.75</v>
      </c>
      <c r="D35" s="56">
        <v>5.75</v>
      </c>
      <c r="E35" s="15">
        <f t="shared" si="6"/>
        <v>44.5625</v>
      </c>
      <c r="F35" s="16">
        <v>160</v>
      </c>
      <c r="G35" s="16">
        <v>1</v>
      </c>
      <c r="H35" s="45">
        <f t="shared" si="7"/>
        <v>7130</v>
      </c>
    </row>
    <row r="36" spans="1:8" s="8" customFormat="1" ht="15.75" thickBot="1" x14ac:dyDescent="0.3">
      <c r="A36" s="31">
        <v>5</v>
      </c>
      <c r="B36" s="83" t="s">
        <v>55</v>
      </c>
      <c r="C36" s="66">
        <v>3.75</v>
      </c>
      <c r="D36" s="66">
        <v>4.5</v>
      </c>
      <c r="E36" s="62">
        <f t="shared" si="6"/>
        <v>16.875</v>
      </c>
      <c r="F36" s="61">
        <v>160</v>
      </c>
      <c r="G36" s="61">
        <v>1</v>
      </c>
      <c r="H36" s="63">
        <f t="shared" si="7"/>
        <v>2700</v>
      </c>
    </row>
    <row r="37" spans="1:8" s="8" customFormat="1" ht="15.75" thickBot="1" x14ac:dyDescent="0.3">
      <c r="A37" s="64"/>
      <c r="B37" s="88" t="s">
        <v>52</v>
      </c>
      <c r="C37" s="88"/>
      <c r="D37" s="88"/>
      <c r="E37" s="88"/>
      <c r="F37" s="88"/>
      <c r="G37" s="88"/>
      <c r="H37" s="65">
        <f>SUM(H32:H36)</f>
        <v>34110</v>
      </c>
    </row>
    <row r="38" spans="1:8" s="8" customFormat="1" ht="15.75" thickBot="1" x14ac:dyDescent="0.3">
      <c r="A38" s="67"/>
      <c r="B38" s="68"/>
      <c r="C38" s="69"/>
      <c r="D38" s="69"/>
      <c r="E38" s="70"/>
      <c r="F38" s="69"/>
      <c r="G38" s="69"/>
      <c r="H38" s="71"/>
    </row>
    <row r="39" spans="1:8" s="8" customFormat="1" ht="16.5" thickBot="1" x14ac:dyDescent="0.3">
      <c r="A39" s="84"/>
      <c r="B39" s="87" t="s">
        <v>51</v>
      </c>
      <c r="C39" s="87"/>
      <c r="D39" s="87"/>
      <c r="E39" s="87"/>
      <c r="F39" s="87"/>
      <c r="G39" s="87"/>
      <c r="H39" s="85">
        <f>SUM(H37,H29,H24)</f>
        <v>142111.38888888888</v>
      </c>
    </row>
    <row r="40" spans="1:8" s="8" customFormat="1" x14ac:dyDescent="0.25">
      <c r="B40" s="24"/>
      <c r="E40" s="11"/>
      <c r="H40" s="47"/>
    </row>
    <row r="41" spans="1:8" s="8" customFormat="1" x14ac:dyDescent="0.25">
      <c r="B41" s="24"/>
      <c r="E41" s="11"/>
      <c r="H41" s="47"/>
    </row>
    <row r="42" spans="1:8" s="8" customFormat="1" x14ac:dyDescent="0.25">
      <c r="B42" s="24"/>
      <c r="E42" s="11"/>
      <c r="H42" s="47"/>
    </row>
    <row r="43" spans="1:8" s="8" customFormat="1" x14ac:dyDescent="0.25">
      <c r="B43" s="24"/>
      <c r="E43" s="11"/>
      <c r="H43" s="47"/>
    </row>
    <row r="44" spans="1:8" s="8" customFormat="1" x14ac:dyDescent="0.25">
      <c r="B44" s="24"/>
      <c r="E44" s="11"/>
      <c r="H44" s="47"/>
    </row>
    <row r="45" spans="1:8" s="8" customFormat="1" x14ac:dyDescent="0.25">
      <c r="B45" s="24"/>
      <c r="E45" s="11"/>
      <c r="H45" s="47"/>
    </row>
    <row r="46" spans="1:8" s="8" customFormat="1" x14ac:dyDescent="0.25">
      <c r="B46" s="24"/>
      <c r="E46" s="11"/>
      <c r="H46" s="47"/>
    </row>
    <row r="47" spans="1:8" s="8" customFormat="1" x14ac:dyDescent="0.25">
      <c r="B47" s="24"/>
      <c r="E47" s="11"/>
      <c r="H47" s="47"/>
    </row>
    <row r="48" spans="1:8" s="8" customFormat="1" x14ac:dyDescent="0.25">
      <c r="B48" s="24"/>
      <c r="E48" s="11"/>
      <c r="H48" s="47"/>
    </row>
    <row r="49" spans="1:9" s="8" customFormat="1" x14ac:dyDescent="0.25">
      <c r="B49" s="24"/>
      <c r="E49" s="11"/>
      <c r="H49" s="47"/>
    </row>
    <row r="50" spans="1:9" s="8" customFormat="1" x14ac:dyDescent="0.25">
      <c r="B50" s="24"/>
      <c r="E50" s="11"/>
      <c r="H50" s="47"/>
    </row>
    <row r="51" spans="1:9" s="8" customFormat="1" x14ac:dyDescent="0.25">
      <c r="B51" s="24"/>
      <c r="E51" s="11"/>
      <c r="H51" s="47"/>
    </row>
    <row r="52" spans="1:9" s="8" customFormat="1" x14ac:dyDescent="0.25">
      <c r="B52" s="24"/>
      <c r="C52" s="32"/>
      <c r="D52" s="32"/>
      <c r="E52" s="32"/>
      <c r="F52" s="32"/>
      <c r="G52" s="32"/>
      <c r="H52" s="47"/>
    </row>
    <row r="53" spans="1:9" s="8" customFormat="1" x14ac:dyDescent="0.25">
      <c r="B53" s="24"/>
      <c r="E53" s="11"/>
      <c r="H53" s="47"/>
    </row>
    <row r="54" spans="1:9" s="8" customFormat="1" x14ac:dyDescent="0.25">
      <c r="B54" s="24"/>
      <c r="E54" s="11"/>
      <c r="H54" s="47"/>
    </row>
    <row r="55" spans="1:9" s="8" customFormat="1" x14ac:dyDescent="0.25">
      <c r="B55" s="24"/>
      <c r="E55" s="11"/>
      <c r="H55" s="47"/>
    </row>
    <row r="56" spans="1:9" s="8" customFormat="1" x14ac:dyDescent="0.25">
      <c r="B56" s="24"/>
      <c r="E56" s="11"/>
      <c r="H56" s="47"/>
    </row>
    <row r="57" spans="1:9" s="8" customFormat="1" x14ac:dyDescent="0.25">
      <c r="B57" s="24"/>
      <c r="E57" s="11"/>
      <c r="H57" s="47"/>
    </row>
    <row r="58" spans="1:9" x14ac:dyDescent="0.25">
      <c r="A58" s="8"/>
      <c r="B58" s="24"/>
      <c r="C58" s="8"/>
      <c r="D58" s="8"/>
      <c r="E58" s="11"/>
      <c r="F58" s="8"/>
      <c r="G58" s="8"/>
      <c r="I58" s="1"/>
    </row>
    <row r="59" spans="1:9" x14ac:dyDescent="0.25">
      <c r="A59" s="8"/>
      <c r="B59" s="24"/>
      <c r="C59" s="8"/>
      <c r="D59" s="8"/>
      <c r="E59" s="11"/>
      <c r="F59" s="8"/>
      <c r="G59" s="8"/>
      <c r="H59" s="47"/>
      <c r="I59" s="1"/>
    </row>
    <row r="60" spans="1:9" x14ac:dyDescent="0.25">
      <c r="A60" s="8"/>
      <c r="B60" s="24"/>
      <c r="C60" s="8"/>
      <c r="D60" s="8"/>
      <c r="E60" s="11"/>
      <c r="F60" s="8"/>
      <c r="G60" s="8"/>
      <c r="H60" s="47"/>
      <c r="I60" s="1"/>
    </row>
    <row r="61" spans="1:9" x14ac:dyDescent="0.25">
      <c r="A61" s="8"/>
      <c r="B61" s="24"/>
      <c r="C61" s="8"/>
      <c r="D61" s="8"/>
      <c r="E61" s="11"/>
      <c r="F61" s="8"/>
      <c r="G61" s="8"/>
      <c r="H61" s="47"/>
      <c r="I61" s="1"/>
    </row>
    <row r="62" spans="1:9" x14ac:dyDescent="0.25">
      <c r="A62" s="8"/>
      <c r="B62" s="24"/>
      <c r="C62" s="8"/>
      <c r="D62" s="8"/>
      <c r="E62" s="11"/>
      <c r="F62" s="8"/>
      <c r="G62" s="8"/>
      <c r="H62" s="47"/>
      <c r="I62" s="1"/>
    </row>
    <row r="63" spans="1:9" x14ac:dyDescent="0.25">
      <c r="A63" s="8"/>
      <c r="B63" s="24"/>
      <c r="C63" s="8"/>
      <c r="D63" s="8"/>
      <c r="E63" s="11"/>
      <c r="F63" s="8"/>
      <c r="G63" s="8"/>
      <c r="H63" s="47"/>
      <c r="I63" s="1"/>
    </row>
    <row r="64" spans="1:9" x14ac:dyDescent="0.25">
      <c r="A64" s="8"/>
      <c r="B64" s="25"/>
      <c r="C64" s="8"/>
      <c r="D64" s="8"/>
      <c r="E64" s="11"/>
      <c r="F64" s="8"/>
      <c r="G64" s="8"/>
      <c r="H64" s="47"/>
      <c r="I64" s="1"/>
    </row>
    <row r="65" spans="1:9" x14ac:dyDescent="0.25">
      <c r="A65" s="8"/>
      <c r="B65" s="24"/>
      <c r="C65" s="8"/>
      <c r="D65" s="8"/>
      <c r="E65" s="11"/>
      <c r="F65" s="8"/>
      <c r="G65" s="8"/>
      <c r="H65" s="47"/>
      <c r="I65" s="1"/>
    </row>
    <row r="66" spans="1:9" x14ac:dyDescent="0.25">
      <c r="A66" s="8"/>
      <c r="B66" s="24"/>
      <c r="C66" s="8"/>
      <c r="D66" s="8"/>
      <c r="E66" s="11"/>
      <c r="F66" s="8"/>
      <c r="G66" s="8"/>
      <c r="H66" s="47"/>
      <c r="I66" s="1"/>
    </row>
    <row r="67" spans="1:9" x14ac:dyDescent="0.25">
      <c r="A67" s="8"/>
      <c r="B67" s="24"/>
      <c r="C67" s="8"/>
      <c r="D67" s="8"/>
      <c r="E67" s="11"/>
      <c r="F67" s="8"/>
      <c r="G67" s="8"/>
      <c r="H67" s="48"/>
      <c r="I67" s="1"/>
    </row>
    <row r="68" spans="1:9" x14ac:dyDescent="0.25">
      <c r="A68" s="8"/>
      <c r="B68" s="26"/>
      <c r="C68" s="5"/>
      <c r="D68" s="5"/>
      <c r="E68" s="5"/>
      <c r="F68" s="5"/>
      <c r="G68" s="5"/>
      <c r="H68" s="49"/>
      <c r="I68" s="1"/>
    </row>
    <row r="69" spans="1:9" x14ac:dyDescent="0.25">
      <c r="A69" s="8"/>
      <c r="B69" s="25"/>
      <c r="C69" s="8"/>
      <c r="D69" s="8"/>
      <c r="E69" s="11"/>
      <c r="F69" s="8"/>
      <c r="G69" s="8"/>
      <c r="H69" s="47"/>
      <c r="I69" s="1"/>
    </row>
    <row r="70" spans="1:9" x14ac:dyDescent="0.25">
      <c r="A70" s="8"/>
      <c r="B70" s="24"/>
      <c r="C70" s="8"/>
      <c r="D70" s="8"/>
      <c r="E70" s="11"/>
      <c r="F70" s="8"/>
      <c r="G70" s="8"/>
      <c r="H70" s="47"/>
      <c r="I70" s="1"/>
    </row>
    <row r="71" spans="1:9" x14ac:dyDescent="0.25">
      <c r="A71" s="8"/>
      <c r="B71" s="25"/>
      <c r="C71" s="8"/>
      <c r="D71" s="8"/>
      <c r="E71" s="11"/>
      <c r="F71" s="8"/>
      <c r="G71" s="8"/>
      <c r="H71" s="47"/>
      <c r="I71" s="1"/>
    </row>
    <row r="72" spans="1:9" x14ac:dyDescent="0.25">
      <c r="A72" s="8"/>
      <c r="B72" s="24"/>
      <c r="C72" s="8"/>
      <c r="D72" s="8"/>
      <c r="E72" s="11"/>
      <c r="F72" s="8"/>
      <c r="G72" s="8"/>
      <c r="H72" s="47"/>
      <c r="I72" s="1"/>
    </row>
    <row r="73" spans="1:9" x14ac:dyDescent="0.25">
      <c r="A73" s="8"/>
      <c r="B73" s="25"/>
      <c r="C73" s="8"/>
      <c r="D73" s="8"/>
      <c r="E73" s="11"/>
      <c r="F73" s="8"/>
      <c r="G73" s="8"/>
      <c r="H73" s="47"/>
      <c r="I73" s="1"/>
    </row>
    <row r="74" spans="1:9" x14ac:dyDescent="0.25">
      <c r="A74" s="8"/>
      <c r="B74" s="24"/>
      <c r="C74" s="8"/>
      <c r="D74" s="8"/>
      <c r="E74" s="11"/>
      <c r="F74" s="8"/>
      <c r="G74" s="8"/>
      <c r="H74" s="47"/>
      <c r="I74" s="1"/>
    </row>
    <row r="75" spans="1:9" x14ac:dyDescent="0.25">
      <c r="A75" s="8"/>
      <c r="B75" s="25"/>
      <c r="C75" s="8"/>
      <c r="D75" s="8"/>
      <c r="E75" s="11"/>
      <c r="F75" s="8"/>
      <c r="G75" s="8"/>
      <c r="H75" s="47"/>
      <c r="I75" s="1"/>
    </row>
    <row r="76" spans="1:9" x14ac:dyDescent="0.25">
      <c r="A76" s="8"/>
      <c r="B76" s="24"/>
      <c r="C76" s="8"/>
      <c r="D76" s="8"/>
      <c r="E76" s="11"/>
      <c r="F76" s="8"/>
      <c r="G76" s="8"/>
      <c r="H76" s="48"/>
      <c r="I76" s="1"/>
    </row>
    <row r="77" spans="1:9" ht="15.75" x14ac:dyDescent="0.25">
      <c r="A77" s="13"/>
      <c r="B77" s="27"/>
      <c r="C77" s="12"/>
      <c r="D77" s="12"/>
      <c r="E77" s="12"/>
      <c r="F77" s="12"/>
      <c r="G77" s="12"/>
      <c r="H77" s="50"/>
      <c r="I77" s="1"/>
    </row>
    <row r="78" spans="1:9" x14ac:dyDescent="0.25">
      <c r="A78" s="8"/>
      <c r="B78" s="24"/>
      <c r="C78" s="8"/>
      <c r="D78" s="8"/>
      <c r="E78" s="11"/>
      <c r="F78" s="8"/>
      <c r="G78" s="8"/>
      <c r="H78" s="47"/>
      <c r="I78" s="1"/>
    </row>
    <row r="79" spans="1:9" ht="18.75" x14ac:dyDescent="0.3">
      <c r="A79" s="8"/>
      <c r="B79" s="28"/>
      <c r="C79" s="8"/>
      <c r="D79" s="8"/>
      <c r="E79" s="11"/>
      <c r="F79" s="8"/>
      <c r="G79" s="8"/>
      <c r="H79" s="47"/>
      <c r="I79" s="1"/>
    </row>
    <row r="80" spans="1:9" x14ac:dyDescent="0.25">
      <c r="A80" s="8"/>
      <c r="B80" s="24"/>
      <c r="C80" s="8"/>
      <c r="D80" s="8"/>
      <c r="E80" s="11"/>
      <c r="F80" s="8"/>
      <c r="G80" s="8"/>
      <c r="H80" s="47"/>
      <c r="I80" s="1"/>
    </row>
    <row r="81" spans="1:11" x14ac:dyDescent="0.25">
      <c r="A81" s="8"/>
      <c r="B81" s="24"/>
      <c r="C81" s="8"/>
      <c r="D81" s="8"/>
      <c r="E81" s="11"/>
      <c r="F81" s="8"/>
      <c r="G81" s="8"/>
      <c r="H81" s="47"/>
      <c r="I81" s="1"/>
    </row>
    <row r="82" spans="1:11" x14ac:dyDescent="0.25">
      <c r="A82" s="8"/>
      <c r="B82" s="25"/>
      <c r="C82" s="8"/>
      <c r="D82" s="8"/>
      <c r="E82" s="11"/>
      <c r="F82" s="8"/>
      <c r="G82" s="8"/>
      <c r="H82" s="47"/>
      <c r="I82" s="1"/>
    </row>
    <row r="83" spans="1:11" x14ac:dyDescent="0.25">
      <c r="A83" s="8"/>
      <c r="B83" s="24"/>
      <c r="C83" s="8"/>
      <c r="D83" s="8"/>
      <c r="E83" s="11"/>
      <c r="F83" s="8"/>
      <c r="G83" s="8"/>
      <c r="H83" s="47"/>
      <c r="I83" s="1"/>
    </row>
    <row r="84" spans="1:11" x14ac:dyDescent="0.25">
      <c r="A84" s="8"/>
      <c r="B84" s="24"/>
      <c r="C84" s="8"/>
      <c r="D84" s="8"/>
      <c r="E84" s="11"/>
      <c r="F84" s="8"/>
      <c r="G84" s="8"/>
      <c r="H84" s="47"/>
      <c r="I84" s="1"/>
    </row>
    <row r="85" spans="1:11" x14ac:dyDescent="0.25">
      <c r="A85" s="8"/>
      <c r="B85" s="24"/>
      <c r="C85" s="8"/>
      <c r="D85" s="8"/>
      <c r="E85" s="11"/>
      <c r="F85" s="8"/>
      <c r="G85" s="8"/>
      <c r="H85" s="47"/>
      <c r="I85" s="1"/>
    </row>
    <row r="86" spans="1:11" x14ac:dyDescent="0.25">
      <c r="A86" s="8"/>
      <c r="B86" s="24"/>
      <c r="C86" s="8"/>
      <c r="D86" s="8"/>
      <c r="E86" s="11"/>
      <c r="F86" s="8"/>
      <c r="G86" s="8"/>
      <c r="H86" s="47"/>
      <c r="I86" s="1"/>
    </row>
    <row r="87" spans="1:11" x14ac:dyDescent="0.25">
      <c r="A87" s="8"/>
      <c r="B87" s="24"/>
      <c r="C87" s="8"/>
      <c r="D87" s="8"/>
      <c r="E87" s="11"/>
      <c r="F87" s="8"/>
      <c r="G87" s="8"/>
      <c r="H87" s="47"/>
      <c r="I87" s="1"/>
    </row>
    <row r="88" spans="1:11" x14ac:dyDescent="0.25">
      <c r="A88" s="8"/>
      <c r="B88" s="24"/>
      <c r="C88" s="8"/>
      <c r="D88" s="8"/>
      <c r="E88" s="11"/>
      <c r="F88" s="8"/>
      <c r="G88" s="8"/>
      <c r="H88" s="47"/>
      <c r="I88" s="1"/>
    </row>
    <row r="89" spans="1:11" x14ac:dyDescent="0.25">
      <c r="A89" s="8"/>
      <c r="B89" s="24"/>
      <c r="C89" s="8"/>
      <c r="D89" s="8"/>
      <c r="E89" s="11"/>
      <c r="F89" s="8"/>
      <c r="G89" s="8"/>
      <c r="H89" s="47"/>
      <c r="I89" s="1"/>
    </row>
    <row r="90" spans="1:11" x14ac:dyDescent="0.25">
      <c r="A90" s="8"/>
      <c r="B90" s="24"/>
      <c r="C90" s="8"/>
      <c r="D90" s="8"/>
      <c r="E90" s="11"/>
      <c r="F90" s="8"/>
      <c r="G90" s="8"/>
      <c r="H90" s="47"/>
      <c r="I90" s="1"/>
    </row>
    <row r="91" spans="1:11" x14ac:dyDescent="0.25">
      <c r="A91" s="8"/>
      <c r="B91" s="24"/>
      <c r="C91" s="8"/>
      <c r="D91" s="8"/>
      <c r="E91" s="11"/>
      <c r="F91" s="8"/>
      <c r="G91" s="8"/>
      <c r="H91" s="47"/>
      <c r="I91" s="1"/>
    </row>
    <row r="92" spans="1:11" x14ac:dyDescent="0.25">
      <c r="A92" s="8"/>
      <c r="B92" s="25"/>
      <c r="C92" s="8"/>
      <c r="D92" s="8"/>
      <c r="E92" s="11"/>
      <c r="F92" s="8"/>
      <c r="G92" s="8"/>
      <c r="H92" s="47"/>
      <c r="I92" s="1"/>
    </row>
    <row r="93" spans="1:11" x14ac:dyDescent="0.25">
      <c r="A93" s="8"/>
      <c r="B93" s="24"/>
      <c r="C93" s="8"/>
      <c r="D93" s="8"/>
      <c r="E93" s="11"/>
      <c r="F93" s="8"/>
      <c r="G93" s="8"/>
      <c r="H93" s="47"/>
      <c r="I93" s="1"/>
    </row>
    <row r="94" spans="1:11" x14ac:dyDescent="0.25">
      <c r="A94" s="8"/>
      <c r="B94" s="24"/>
      <c r="C94" s="8"/>
      <c r="D94" s="8"/>
      <c r="E94" s="11"/>
      <c r="F94" s="8"/>
      <c r="G94" s="8"/>
      <c r="H94" s="47"/>
      <c r="I94" s="1"/>
    </row>
    <row r="95" spans="1:11" x14ac:dyDescent="0.25">
      <c r="A95" s="8"/>
      <c r="B95" s="24"/>
      <c r="C95" s="8"/>
      <c r="D95" s="8"/>
      <c r="E95" s="11"/>
      <c r="F95" s="8"/>
      <c r="G95" s="8"/>
      <c r="H95" s="47"/>
      <c r="I95" s="1"/>
      <c r="J95" s="1"/>
      <c r="K95" s="1"/>
    </row>
    <row r="96" spans="1:11" x14ac:dyDescent="0.25">
      <c r="A96" s="8"/>
      <c r="B96" s="24"/>
      <c r="C96" s="8"/>
      <c r="D96" s="8"/>
      <c r="E96" s="11"/>
      <c r="F96" s="8"/>
      <c r="G96" s="8"/>
      <c r="H96" s="47"/>
      <c r="I96" s="1"/>
      <c r="J96" s="1"/>
      <c r="K96" s="1"/>
    </row>
    <row r="97" spans="1:11" x14ac:dyDescent="0.25">
      <c r="A97" s="8"/>
      <c r="B97" s="24"/>
      <c r="C97" s="8"/>
      <c r="D97" s="8"/>
      <c r="E97" s="11"/>
      <c r="F97" s="8"/>
      <c r="G97" s="8"/>
      <c r="H97" s="47"/>
      <c r="I97" s="1"/>
      <c r="J97" s="1"/>
      <c r="K97" s="1"/>
    </row>
    <row r="98" spans="1:11" x14ac:dyDescent="0.25">
      <c r="A98" s="8"/>
      <c r="B98" s="24"/>
      <c r="C98" s="8"/>
      <c r="D98" s="8"/>
      <c r="E98" s="11"/>
      <c r="F98" s="8"/>
      <c r="G98" s="8"/>
      <c r="H98" s="47"/>
      <c r="I98" s="1"/>
      <c r="J98" s="1"/>
      <c r="K98" s="1"/>
    </row>
    <row r="99" spans="1:11" x14ac:dyDescent="0.25">
      <c r="A99" s="8"/>
      <c r="B99" s="24"/>
      <c r="C99" s="8"/>
      <c r="D99" s="8"/>
      <c r="E99" s="8"/>
      <c r="F99" s="8"/>
      <c r="G99" s="8"/>
      <c r="H99" s="51"/>
      <c r="I99" s="1"/>
      <c r="J99" s="1"/>
      <c r="K99" s="1"/>
    </row>
    <row r="100" spans="1:11" ht="15.75" x14ac:dyDescent="0.25">
      <c r="A100" s="8"/>
      <c r="B100" s="29"/>
      <c r="C100" s="10"/>
      <c r="D100" s="10"/>
      <c r="E100" s="10"/>
      <c r="F100" s="10"/>
      <c r="G100" s="10"/>
      <c r="H100" s="50"/>
      <c r="I100" s="1"/>
      <c r="J100" s="1"/>
      <c r="K100" s="1"/>
    </row>
    <row r="101" spans="1:11" s="9" customFormat="1" ht="15.75" x14ac:dyDescent="0.25">
      <c r="A101" s="8"/>
      <c r="B101" s="29"/>
      <c r="C101" s="7"/>
      <c r="D101" s="7"/>
      <c r="E101" s="7"/>
      <c r="F101" s="7"/>
      <c r="G101" s="7"/>
      <c r="H101" s="50"/>
      <c r="I101" s="1"/>
      <c r="J101" s="1"/>
      <c r="K101" s="1"/>
    </row>
    <row r="102" spans="1:11" s="9" customFormat="1" ht="15.75" x14ac:dyDescent="0.25">
      <c r="A102" s="8"/>
      <c r="B102" s="7"/>
      <c r="C102" s="7"/>
      <c r="D102" s="7"/>
      <c r="E102" s="7"/>
      <c r="F102" s="7"/>
      <c r="G102" s="7"/>
      <c r="H102" s="50"/>
      <c r="I102" s="1"/>
      <c r="J102" s="1"/>
      <c r="K102" s="1"/>
    </row>
    <row r="103" spans="1:11" ht="15.75" x14ac:dyDescent="0.25">
      <c r="A103" s="8"/>
      <c r="B103" s="7"/>
      <c r="C103" s="7"/>
      <c r="D103" s="7"/>
      <c r="E103" s="7"/>
      <c r="F103" s="7"/>
      <c r="G103" s="7"/>
      <c r="H103" s="50"/>
      <c r="I103" s="1"/>
      <c r="J103" s="1"/>
      <c r="K103" s="1"/>
    </row>
    <row r="104" spans="1:11" x14ac:dyDescent="0.25">
      <c r="A104" s="1"/>
      <c r="B104" s="5"/>
      <c r="C104" s="5"/>
      <c r="D104" s="5"/>
      <c r="E104" s="5"/>
      <c r="F104" s="5"/>
      <c r="G104" s="4"/>
      <c r="H104" s="52"/>
      <c r="I104" s="1"/>
      <c r="J104" s="1"/>
      <c r="K104" s="1"/>
    </row>
    <row r="105" spans="1:11" x14ac:dyDescent="0.25">
      <c r="A105" s="1"/>
      <c r="B105" s="5"/>
      <c r="C105" s="5"/>
      <c r="D105" s="5"/>
      <c r="E105" s="5"/>
      <c r="F105" s="5"/>
      <c r="G105" s="4"/>
      <c r="H105" s="52"/>
      <c r="I105" s="1"/>
      <c r="J105" s="1"/>
      <c r="K105" s="1"/>
    </row>
    <row r="106" spans="1:11" ht="33.75" customHeight="1" x14ac:dyDescent="0.25">
      <c r="A106" s="1"/>
      <c r="B106" s="6"/>
      <c r="C106" s="5"/>
      <c r="D106" s="5"/>
      <c r="E106" s="5"/>
      <c r="F106" s="5"/>
      <c r="G106" s="4"/>
      <c r="H106" s="52"/>
      <c r="I106" s="1"/>
      <c r="J106" s="1"/>
      <c r="K106" s="1"/>
    </row>
    <row r="107" spans="1:11" x14ac:dyDescent="0.25">
      <c r="A107" s="1"/>
      <c r="B107" s="6"/>
      <c r="C107" s="5"/>
      <c r="D107" s="5"/>
      <c r="E107" s="5"/>
      <c r="F107" s="5"/>
      <c r="G107" s="4"/>
      <c r="H107" s="52"/>
      <c r="I107" s="1"/>
      <c r="J107" s="1"/>
      <c r="K107" s="1"/>
    </row>
    <row r="108" spans="1:11" ht="18.75" x14ac:dyDescent="0.3">
      <c r="A108" s="1"/>
      <c r="B108" s="3"/>
      <c r="C108" s="3"/>
      <c r="D108" s="3"/>
      <c r="E108" s="3"/>
      <c r="F108" s="3"/>
      <c r="G108" s="2"/>
      <c r="H108" s="53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"/>
      <c r="H109" s="47"/>
      <c r="I109" s="1"/>
      <c r="J109" s="1"/>
      <c r="K109" s="1"/>
    </row>
    <row r="110" spans="1:11" x14ac:dyDescent="0.25">
      <c r="A110" s="1"/>
      <c r="B110" s="1"/>
      <c r="C110" s="1"/>
      <c r="D110" s="1"/>
      <c r="E110" s="1"/>
      <c r="F110" s="1"/>
      <c r="G110" s="1"/>
      <c r="H110" s="47"/>
      <c r="I110" s="1"/>
      <c r="J110" s="1"/>
      <c r="K110" s="1"/>
    </row>
    <row r="111" spans="1:11" x14ac:dyDescent="0.25">
      <c r="A111" s="1"/>
      <c r="B111" s="1"/>
      <c r="C111" s="1"/>
      <c r="D111" s="1"/>
      <c r="E111" s="1"/>
      <c r="F111" s="1"/>
      <c r="G111" s="1"/>
      <c r="H111" s="47"/>
      <c r="I111" s="1"/>
      <c r="J111" s="1"/>
      <c r="K111" s="1"/>
    </row>
  </sheetData>
  <mergeCells count="11">
    <mergeCell ref="A1:H1"/>
    <mergeCell ref="A2:C2"/>
    <mergeCell ref="A3:H3"/>
    <mergeCell ref="A4:B4"/>
    <mergeCell ref="G4:H4"/>
    <mergeCell ref="B24:G24"/>
    <mergeCell ref="B39:G39"/>
    <mergeCell ref="B37:G37"/>
    <mergeCell ref="B29:G29"/>
    <mergeCell ref="A5:B5"/>
    <mergeCell ref="G5:H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26"/>
  <sheetViews>
    <sheetView topLeftCell="A7" workbookViewId="0">
      <selection activeCell="D25" sqref="D25"/>
    </sheetView>
  </sheetViews>
  <sheetFormatPr defaultRowHeight="15" x14ac:dyDescent="0.25"/>
  <cols>
    <col min="3" max="3" width="38.140625" bestFit="1" customWidth="1"/>
    <col min="4" max="4" width="38.140625" customWidth="1"/>
    <col min="5" max="6" width="5" bestFit="1" customWidth="1"/>
  </cols>
  <sheetData>
    <row r="5" spans="3:13" x14ac:dyDescent="0.25">
      <c r="C5" t="s">
        <v>15</v>
      </c>
    </row>
    <row r="7" spans="3:13" x14ac:dyDescent="0.25">
      <c r="C7" t="s">
        <v>26</v>
      </c>
      <c r="D7" t="s">
        <v>27</v>
      </c>
      <c r="G7">
        <v>22000</v>
      </c>
      <c r="H7">
        <v>43</v>
      </c>
      <c r="I7">
        <v>96</v>
      </c>
      <c r="J7" s="40">
        <f>I7*H7/144</f>
        <v>28.666666666666668</v>
      </c>
      <c r="M7">
        <v>22000</v>
      </c>
    </row>
    <row r="8" spans="3:13" x14ac:dyDescent="0.25">
      <c r="C8" s="39" t="s">
        <v>16</v>
      </c>
      <c r="D8" s="39"/>
      <c r="E8" s="39"/>
      <c r="F8" s="39"/>
      <c r="J8" s="40">
        <f t="shared" ref="J8:J16" si="0">I8*H8/144</f>
        <v>0</v>
      </c>
    </row>
    <row r="9" spans="3:13" x14ac:dyDescent="0.25">
      <c r="C9" t="s">
        <v>28</v>
      </c>
      <c r="D9" t="s">
        <v>29</v>
      </c>
      <c r="H9">
        <v>38</v>
      </c>
      <c r="I9">
        <v>30</v>
      </c>
      <c r="J9" s="40">
        <f t="shared" si="0"/>
        <v>7.916666666666667</v>
      </c>
      <c r="K9">
        <v>1350</v>
      </c>
      <c r="L9">
        <v>1</v>
      </c>
      <c r="M9">
        <f>L9*K9*J9</f>
        <v>10687.5</v>
      </c>
    </row>
    <row r="10" spans="3:13" x14ac:dyDescent="0.25">
      <c r="C10" t="s">
        <v>30</v>
      </c>
      <c r="D10" t="s">
        <v>31</v>
      </c>
      <c r="H10">
        <v>18</v>
      </c>
      <c r="I10">
        <v>38</v>
      </c>
      <c r="J10" s="40">
        <f t="shared" si="0"/>
        <v>4.75</v>
      </c>
      <c r="K10">
        <v>1350</v>
      </c>
      <c r="L10">
        <v>1</v>
      </c>
      <c r="M10">
        <f t="shared" ref="M10:M13" si="1">L10*K10*J10</f>
        <v>6412.5</v>
      </c>
    </row>
    <row r="11" spans="3:13" x14ac:dyDescent="0.25">
      <c r="C11" t="s">
        <v>32</v>
      </c>
      <c r="D11" t="s">
        <v>33</v>
      </c>
      <c r="H11">
        <v>49</v>
      </c>
      <c r="I11">
        <v>109</v>
      </c>
      <c r="J11" s="40">
        <f t="shared" si="0"/>
        <v>37.090277777777779</v>
      </c>
      <c r="K11">
        <v>680</v>
      </c>
      <c r="L11">
        <v>1</v>
      </c>
      <c r="M11">
        <f t="shared" si="1"/>
        <v>25221.388888888891</v>
      </c>
    </row>
    <row r="12" spans="3:13" x14ac:dyDescent="0.25">
      <c r="C12" t="s">
        <v>32</v>
      </c>
      <c r="D12" t="s">
        <v>34</v>
      </c>
      <c r="H12">
        <v>27</v>
      </c>
      <c r="I12">
        <v>97</v>
      </c>
      <c r="J12" s="40">
        <f t="shared" si="0"/>
        <v>18.1875</v>
      </c>
      <c r="K12">
        <v>680</v>
      </c>
      <c r="L12">
        <v>1</v>
      </c>
      <c r="M12">
        <f t="shared" si="1"/>
        <v>12367.5</v>
      </c>
    </row>
    <row r="13" spans="3:13" x14ac:dyDescent="0.25">
      <c r="C13" t="s">
        <v>35</v>
      </c>
      <c r="D13" t="s">
        <v>36</v>
      </c>
      <c r="G13">
        <v>1350</v>
      </c>
      <c r="H13">
        <v>15</v>
      </c>
      <c r="I13">
        <v>76</v>
      </c>
      <c r="J13" s="40">
        <f t="shared" si="0"/>
        <v>7.916666666666667</v>
      </c>
      <c r="K13">
        <v>1350</v>
      </c>
      <c r="L13">
        <v>1</v>
      </c>
      <c r="M13">
        <f t="shared" si="1"/>
        <v>10687.5</v>
      </c>
    </row>
    <row r="14" spans="3:13" x14ac:dyDescent="0.25">
      <c r="C14" t="s">
        <v>37</v>
      </c>
      <c r="D14" t="s">
        <v>38</v>
      </c>
      <c r="J14" s="40">
        <f t="shared" si="0"/>
        <v>0</v>
      </c>
      <c r="K14">
        <v>150</v>
      </c>
      <c r="L14">
        <v>3</v>
      </c>
      <c r="M14">
        <f>L14*K14</f>
        <v>450</v>
      </c>
    </row>
    <row r="15" spans="3:13" x14ac:dyDescent="0.25">
      <c r="C15" s="39" t="s">
        <v>17</v>
      </c>
      <c r="D15" s="39"/>
      <c r="E15" s="39"/>
      <c r="F15" s="39"/>
      <c r="J15" s="40">
        <f t="shared" si="0"/>
        <v>0</v>
      </c>
    </row>
    <row r="16" spans="3:13" x14ac:dyDescent="0.25">
      <c r="C16" t="s">
        <v>39</v>
      </c>
      <c r="D16" t="s">
        <v>40</v>
      </c>
      <c r="H16">
        <v>78</v>
      </c>
      <c r="I16">
        <v>36</v>
      </c>
      <c r="J16" s="40">
        <f t="shared" si="0"/>
        <v>19.5</v>
      </c>
      <c r="K16">
        <v>950</v>
      </c>
      <c r="L16">
        <v>1</v>
      </c>
      <c r="M16">
        <f t="shared" ref="M16" si="2">L16*K16*J16</f>
        <v>18525</v>
      </c>
    </row>
    <row r="17" spans="3:13" x14ac:dyDescent="0.25">
      <c r="C17" s="39" t="s">
        <v>18</v>
      </c>
      <c r="D17" s="39"/>
      <c r="E17" s="39"/>
      <c r="F17" s="39"/>
    </row>
    <row r="18" spans="3:13" x14ac:dyDescent="0.25">
      <c r="C18" t="s">
        <v>41</v>
      </c>
      <c r="D18" t="s">
        <v>42</v>
      </c>
      <c r="K18">
        <v>900</v>
      </c>
      <c r="L18">
        <v>1</v>
      </c>
      <c r="M18">
        <f>L18*K18</f>
        <v>900</v>
      </c>
    </row>
    <row r="19" spans="3:13" x14ac:dyDescent="0.25">
      <c r="C19" t="s">
        <v>43</v>
      </c>
      <c r="D19" t="s">
        <v>44</v>
      </c>
      <c r="K19">
        <v>750</v>
      </c>
      <c r="L19">
        <v>1</v>
      </c>
      <c r="M19">
        <f>L19*K19</f>
        <v>750</v>
      </c>
    </row>
    <row r="21" spans="3:13" x14ac:dyDescent="0.25">
      <c r="C21" t="s">
        <v>19</v>
      </c>
    </row>
    <row r="22" spans="3:13" x14ac:dyDescent="0.25">
      <c r="C22" t="s">
        <v>20</v>
      </c>
      <c r="E22">
        <v>9</v>
      </c>
      <c r="F22">
        <v>7</v>
      </c>
    </row>
    <row r="23" spans="3:13" x14ac:dyDescent="0.25">
      <c r="C23" t="s">
        <v>21</v>
      </c>
      <c r="E23">
        <v>7.5</v>
      </c>
      <c r="F23">
        <v>8</v>
      </c>
    </row>
    <row r="24" spans="3:13" x14ac:dyDescent="0.25">
      <c r="C24" t="s">
        <v>22</v>
      </c>
      <c r="E24">
        <v>5</v>
      </c>
      <c r="F24">
        <v>5.75</v>
      </c>
    </row>
    <row r="25" spans="3:13" x14ac:dyDescent="0.25">
      <c r="C25" t="s">
        <v>23</v>
      </c>
      <c r="E25">
        <v>7.75</v>
      </c>
      <c r="F25">
        <v>5.75</v>
      </c>
    </row>
    <row r="26" spans="3:13" x14ac:dyDescent="0.25">
      <c r="C26" t="s">
        <v>24</v>
      </c>
      <c r="E26">
        <v>3.75</v>
      </c>
      <c r="F26">
        <v>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Estimate -1</vt:lpstr>
      <vt:lpstr>Sheet1</vt:lpstr>
      <vt:lpstr>'Estimate -1'!Print_Area</vt:lpstr>
      <vt:lpstr>'Estimate -1'!Print_Titles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2025-03-09T17:10:32Z</cp:lastPrinted>
  <dcterms:created xsi:type="dcterms:W3CDTF">2024-03-31T04:29:11Z</dcterms:created>
  <dcterms:modified xsi:type="dcterms:W3CDTF">2025-03-09T17:10:43Z</dcterms:modified>
</cp:coreProperties>
</file>