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-2" sheetId="10" r:id="rId1"/>
    <sheet name="Estimate-1" sheetId="9" r:id="rId2"/>
  </sheets>
  <definedNames>
    <definedName name="_xlnm._FilterDatabase" localSheetId="1" hidden="1">'Estimate-1'!#REF!</definedName>
    <definedName name="_xlnm._FilterDatabase" localSheetId="0" hidden="1">'Estimate-2'!#REF!</definedName>
    <definedName name="_xlnm.Print_Area" localSheetId="1">'Estimate-1'!$A$1:$H$92</definedName>
    <definedName name="_xlnm.Print_Area" localSheetId="0">'Estimate-2'!$A$1:$H$113</definedName>
    <definedName name="_xlnm.Print_Titles" localSheetId="1">'Estimate-1'!$6:$6</definedName>
    <definedName name="_xlnm.Print_Titles" localSheetId="0">'Estimate-2'!$6:$6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0" i="10" l="1"/>
  <c r="H109" i="10"/>
  <c r="H111" i="10" s="1"/>
  <c r="H108" i="10"/>
  <c r="E102" i="10" l="1"/>
  <c r="E101" i="10"/>
  <c r="H101" i="10" s="1"/>
  <c r="H105" i="10" s="1"/>
  <c r="E98" i="10"/>
  <c r="H98" i="10" s="1"/>
  <c r="H83" i="10"/>
  <c r="H82" i="10"/>
  <c r="H80" i="10"/>
  <c r="H79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84" i="10" l="1"/>
  <c r="E56" i="10"/>
  <c r="D46" i="10"/>
  <c r="E46" i="10" s="1"/>
  <c r="H46" i="10" s="1"/>
  <c r="E45" i="10"/>
  <c r="H45" i="10" s="1"/>
  <c r="E44" i="10"/>
  <c r="H44" i="10" s="1"/>
  <c r="E38" i="10"/>
  <c r="H38" i="10" s="1"/>
  <c r="E21" i="10"/>
  <c r="H21" i="10" s="1"/>
  <c r="E19" i="10"/>
  <c r="H19" i="10" s="1"/>
  <c r="E13" i="10"/>
  <c r="H13" i="10" s="1"/>
  <c r="E12" i="10"/>
  <c r="H12" i="10" s="1"/>
  <c r="H95" i="10"/>
  <c r="H94" i="10"/>
  <c r="H93" i="10"/>
  <c r="H92" i="10"/>
  <c r="H91" i="10"/>
  <c r="H96" i="10" s="1"/>
  <c r="H60" i="10"/>
  <c r="E60" i="10"/>
  <c r="E54" i="10"/>
  <c r="H54" i="10" s="1"/>
  <c r="E53" i="10"/>
  <c r="H53" i="10" s="1"/>
  <c r="E52" i="10"/>
  <c r="H52" i="10" s="1"/>
  <c r="E51" i="10"/>
  <c r="H51" i="10" s="1"/>
  <c r="E50" i="10"/>
  <c r="H50" i="10" s="1"/>
  <c r="E49" i="10"/>
  <c r="H49" i="10" s="1"/>
  <c r="E43" i="10"/>
  <c r="H43" i="10" s="1"/>
  <c r="E42" i="10"/>
  <c r="H42" i="10" s="1"/>
  <c r="E41" i="10"/>
  <c r="H41" i="10" s="1"/>
  <c r="E37" i="10"/>
  <c r="H37" i="10" s="1"/>
  <c r="E33" i="10"/>
  <c r="H33" i="10" s="1"/>
  <c r="E32" i="10"/>
  <c r="H32" i="10" s="1"/>
  <c r="E31" i="10"/>
  <c r="H31" i="10" s="1"/>
  <c r="E30" i="10"/>
  <c r="H30" i="10" s="1"/>
  <c r="E29" i="10"/>
  <c r="H29" i="10" s="1"/>
  <c r="E28" i="10"/>
  <c r="H28" i="10" s="1"/>
  <c r="E27" i="10"/>
  <c r="H27" i="10" s="1"/>
  <c r="E26" i="10"/>
  <c r="H26" i="10" s="1"/>
  <c r="E25" i="10"/>
  <c r="H25" i="10" s="1"/>
  <c r="E24" i="10"/>
  <c r="H24" i="10" s="1"/>
  <c r="E20" i="10"/>
  <c r="H20" i="10" s="1"/>
  <c r="E18" i="10"/>
  <c r="H18" i="10" s="1"/>
  <c r="E17" i="10"/>
  <c r="H17" i="10" s="1"/>
  <c r="E16" i="10"/>
  <c r="H16" i="10" s="1"/>
  <c r="H61" i="10" l="1"/>
  <c r="H113" i="10" s="1"/>
  <c r="H85" i="9"/>
  <c r="H86" i="9"/>
  <c r="H92" i="9"/>
  <c r="H73" i="9"/>
  <c r="H49" i="9"/>
  <c r="H91" i="9"/>
  <c r="H90" i="9"/>
  <c r="H84" i="9" l="1"/>
  <c r="H83" i="9"/>
  <c r="H82" i="9"/>
  <c r="H81" i="9"/>
  <c r="H80" i="9"/>
  <c r="E46" i="9"/>
  <c r="H46" i="9" s="1"/>
  <c r="E17" i="9"/>
  <c r="H17" i="9" s="1"/>
  <c r="E32" i="9"/>
  <c r="H32" i="9" s="1"/>
  <c r="E38" i="9"/>
  <c r="H38" i="9" s="1"/>
  <c r="E43" i="9" l="1"/>
  <c r="H43" i="9" s="1"/>
  <c r="H72" i="9"/>
  <c r="H71" i="9"/>
  <c r="H70" i="9"/>
  <c r="H68" i="9"/>
  <c r="H67" i="9"/>
  <c r="H65" i="9"/>
  <c r="H64" i="9"/>
  <c r="H63" i="9"/>
  <c r="H60" i="9"/>
  <c r="H58" i="9"/>
  <c r="H57" i="9"/>
  <c r="H56" i="9"/>
  <c r="H53" i="9"/>
  <c r="H52" i="9"/>
  <c r="H48" i="9" l="1"/>
  <c r="E48" i="9"/>
  <c r="E45" i="9"/>
  <c r="H45" i="9" s="1"/>
  <c r="E44" i="9"/>
  <c r="H44" i="9" s="1"/>
  <c r="E42" i="9"/>
  <c r="H42" i="9" s="1"/>
  <c r="E41" i="9"/>
  <c r="H41" i="9" s="1"/>
  <c r="E37" i="9"/>
  <c r="E36" i="9"/>
  <c r="H36" i="9" s="1"/>
  <c r="E29" i="9"/>
  <c r="E28" i="9"/>
  <c r="H28" i="9" s="1"/>
  <c r="E27" i="9"/>
  <c r="H27" i="9" s="1"/>
  <c r="E26" i="9"/>
  <c r="H26" i="9" s="1"/>
  <c r="E25" i="9"/>
  <c r="H25" i="9" s="1"/>
  <c r="E24" i="9"/>
  <c r="H24" i="9" s="1"/>
  <c r="E23" i="9"/>
  <c r="H23" i="9" s="1"/>
  <c r="E22" i="9"/>
  <c r="H22" i="9" s="1"/>
  <c r="E21" i="9"/>
  <c r="H21" i="9" s="1"/>
  <c r="E20" i="9"/>
  <c r="H20" i="9" s="1"/>
  <c r="E16" i="9"/>
  <c r="H16" i="9" s="1"/>
  <c r="E15" i="9"/>
  <c r="H15" i="9" s="1"/>
  <c r="E14" i="9"/>
  <c r="H14" i="9" s="1"/>
  <c r="H37" i="9" l="1"/>
  <c r="H29" i="9"/>
</calcChain>
</file>

<file path=xl/sharedStrings.xml><?xml version="1.0" encoding="utf-8"?>
<sst xmlns="http://schemas.openxmlformats.org/spreadsheetml/2006/main" count="221" uniqueCount="126">
  <si>
    <t xml:space="preserve">Amount </t>
  </si>
  <si>
    <t>Qty</t>
  </si>
  <si>
    <t xml:space="preserve">Item Name </t>
  </si>
  <si>
    <t>Sr 
No-</t>
  </si>
  <si>
    <t>Estimate by:- Ramanand Vishwakarma</t>
  </si>
  <si>
    <t>RAMANAND S VISHWAKARMA FURNITURE</t>
  </si>
  <si>
    <t>WITH MATERIAL ESTIMATE</t>
  </si>
  <si>
    <t>Estimate No:-01</t>
  </si>
  <si>
    <t>A</t>
  </si>
  <si>
    <t>Furniture work</t>
  </si>
  <si>
    <t>Entrance</t>
  </si>
  <si>
    <t>A1</t>
  </si>
  <si>
    <t>Living room</t>
  </si>
  <si>
    <t>A2</t>
  </si>
  <si>
    <t>A3</t>
  </si>
  <si>
    <t>A5</t>
  </si>
  <si>
    <t>Kitchen</t>
  </si>
  <si>
    <t>Master Bed Room No-2</t>
  </si>
  <si>
    <t>A6</t>
  </si>
  <si>
    <t>Master Bed Room No-1</t>
  </si>
  <si>
    <t xml:space="preserve">Shefty door </t>
  </si>
  <si>
    <t xml:space="preserve">Common Washroom Box </t>
  </si>
  <si>
    <t>Tendem platform</t>
  </si>
  <si>
    <t>Chimany showcase</t>
  </si>
  <si>
    <t xml:space="preserve">Framing Kapat </t>
  </si>
  <si>
    <t>Kapat</t>
  </si>
  <si>
    <t>Washroom box</t>
  </si>
  <si>
    <t xml:space="preserve">Maliya </t>
  </si>
  <si>
    <t>Washroom Box</t>
  </si>
  <si>
    <t>D</t>
  </si>
  <si>
    <t>Door Laminate - 7nung</t>
  </si>
  <si>
    <t>Electric Work</t>
  </si>
  <si>
    <t>Door bell</t>
  </si>
  <si>
    <t xml:space="preserve">4 square mm circuit </t>
  </si>
  <si>
    <t>1.5 square mm circuit</t>
  </si>
  <si>
    <t>12 v panel light</t>
  </si>
  <si>
    <t xml:space="preserve">Orient company fan </t>
  </si>
  <si>
    <t xml:space="preserve">Bathroom Exhaust fan </t>
  </si>
  <si>
    <t>Total-A</t>
  </si>
  <si>
    <t>5A point</t>
  </si>
  <si>
    <t>15A point</t>
  </si>
  <si>
    <t xml:space="preserve">T.V. Unit </t>
  </si>
  <si>
    <t>Only Birla Putti 2 Coat</t>
  </si>
  <si>
    <t>Total Amount</t>
  </si>
  <si>
    <t xml:space="preserve">Rope light </t>
  </si>
  <si>
    <t xml:space="preserve">Rope light adaptor </t>
  </si>
  <si>
    <t xml:space="preserve">Button light </t>
  </si>
  <si>
    <t xml:space="preserve">Anchor fasner </t>
  </si>
  <si>
    <t xml:space="preserve">Light fitting </t>
  </si>
  <si>
    <t xml:space="preserve">Fan fitting </t>
  </si>
  <si>
    <t>Maliya taliya</t>
  </si>
  <si>
    <t>Bathroom Exhaust fan fitting</t>
  </si>
  <si>
    <t xml:space="preserve">    </t>
  </si>
  <si>
    <t>Framing Kapat side panel</t>
  </si>
  <si>
    <t>Maliya L-type</t>
  </si>
  <si>
    <t>Open box</t>
  </si>
  <si>
    <t>Folding table rate difference</t>
  </si>
  <si>
    <t>Framing kapat shelf</t>
  </si>
  <si>
    <t xml:space="preserve">Maliya taliya and side </t>
  </si>
  <si>
    <t>m=</t>
  </si>
  <si>
    <t xml:space="preserve">profile  light </t>
  </si>
  <si>
    <t xml:space="preserve">profile light adaptor </t>
  </si>
  <si>
    <t>L</t>
  </si>
  <si>
    <t>B</t>
  </si>
  <si>
    <t>Total -B</t>
  </si>
  <si>
    <t>Area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</si>
  <si>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</si>
  <si>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 xml:space="preserve">Common Washroom Upper Box </t>
  </si>
  <si>
    <t>Washroom Upper box</t>
  </si>
  <si>
    <t xml:space="preserve">Wifi Cable </t>
  </si>
  <si>
    <t>Rate</t>
  </si>
  <si>
    <t>LED Bulb 15V</t>
  </si>
  <si>
    <t>LED Bulb solder</t>
  </si>
  <si>
    <t>Date:-03-03-2025</t>
  </si>
  <si>
    <t>Tube light</t>
  </si>
  <si>
    <t>SIDE Location:- D 803 sky Elegant motera</t>
  </si>
  <si>
    <t xml:space="preserve">Ac Panel </t>
  </si>
  <si>
    <t>A4</t>
  </si>
  <si>
    <t>Temple room</t>
  </si>
  <si>
    <t xml:space="preserve">AC Panel </t>
  </si>
  <si>
    <t xml:space="preserve">Ac panel </t>
  </si>
  <si>
    <t>AC Copper Piping</t>
  </si>
  <si>
    <t>Hall</t>
  </si>
  <si>
    <t>Bedroom No:-2</t>
  </si>
  <si>
    <t>Master Bedroom</t>
  </si>
  <si>
    <t>Mandir room</t>
  </si>
  <si>
    <t>Drainage Pipe</t>
  </si>
  <si>
    <t>C</t>
  </si>
  <si>
    <t>E</t>
  </si>
  <si>
    <t>Rate difference</t>
  </si>
  <si>
    <t>Note:-</t>
  </si>
  <si>
    <t>Kitchen Acralic 3800-1400=2400</t>
  </si>
  <si>
    <t>Hall TV Unit Acralic  5200-1400=3800</t>
  </si>
  <si>
    <t xml:space="preserve">Patti polish </t>
  </si>
  <si>
    <t>Total-E</t>
  </si>
  <si>
    <t>Shoes box</t>
  </si>
  <si>
    <t>Entry Wire Partition</t>
  </si>
  <si>
    <t>T.V. Unit side box panel</t>
  </si>
  <si>
    <t>Bim Panel</t>
  </si>
  <si>
    <t>Oven Stand</t>
  </si>
  <si>
    <t>Small room</t>
  </si>
  <si>
    <t>Kapat (without profile shutter)</t>
  </si>
  <si>
    <t>Guest Room</t>
  </si>
  <si>
    <t>Kapat with 4 drawer</t>
  </si>
  <si>
    <t xml:space="preserve">Maliya taliya </t>
  </si>
  <si>
    <t>12mm Toughen glass with sliding shutter</t>
  </si>
  <si>
    <t>Gas Geyser 6L</t>
  </si>
  <si>
    <t>Gas Geyser Pipe line connection</t>
  </si>
  <si>
    <t>Wifi connection</t>
  </si>
  <si>
    <t>F</t>
  </si>
  <si>
    <t>Domel glass window
in washing area</t>
  </si>
  <si>
    <t>Cunstruction</t>
  </si>
  <si>
    <t>Washing Area Granite Platform</t>
  </si>
  <si>
    <t>SS 304 Sink</t>
  </si>
  <si>
    <t>Plumbing work</t>
  </si>
  <si>
    <t>G</t>
  </si>
  <si>
    <t>Total -G</t>
  </si>
  <si>
    <t>Estimate Total Amount</t>
  </si>
  <si>
    <t>Common Washroom Washbasin &amp; Granite</t>
  </si>
  <si>
    <t>H</t>
  </si>
  <si>
    <t>Kitchen Acralic 3400-1400=2000</t>
  </si>
  <si>
    <t>Hall TV Unit Acralic  4500-1400=3100</t>
  </si>
  <si>
    <t>Kitchen HDMR Plywood rate difference
(3520-2048=1472)</t>
  </si>
  <si>
    <t>Total -H</t>
  </si>
  <si>
    <t>Estimate No:-02</t>
  </si>
  <si>
    <t>Date:-09-03-2025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</si>
</sst>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3" fillId="0" borderId="0" xfId="0" applyFont="1" applyFill="1" applyBorder="1" applyAlignment="1"/>
    <xf numFmtId="2" fontId="0" fillId="0" borderId="0" xfId="0" applyNumberFormat="1" applyFont="1" applyFill="1" applyBorder="1"/>
    <xf numFmtId="0" fontId="4" fillId="0" borderId="0" xfId="0" applyFont="1"/>
    <xf numFmtId="0" fontId="0" fillId="0" borderId="0" xfId="0" applyFont="1"/>
    <xf numFmtId="0" fontId="0" fillId="3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0" xfId="1" applyFont="1"/>
    <xf numFmtId="0" fontId="0" fillId="0" borderId="7" xfId="0" applyFont="1" applyFill="1" applyBorder="1"/>
    <xf numFmtId="0" fontId="0" fillId="0" borderId="7" xfId="0" applyBorder="1"/>
    <xf numFmtId="0" fontId="0" fillId="0" borderId="7" xfId="0" applyFont="1" applyFill="1" applyBorder="1" applyAlignment="1"/>
    <xf numFmtId="164" fontId="0" fillId="0" borderId="7" xfId="0" applyNumberFormat="1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0" fillId="0" borderId="13" xfId="0" applyFont="1" applyFill="1" applyBorder="1"/>
    <xf numFmtId="2" fontId="0" fillId="0" borderId="13" xfId="0" applyNumberFormat="1" applyFont="1" applyFill="1" applyBorder="1"/>
    <xf numFmtId="0" fontId="0" fillId="0" borderId="16" xfId="0" applyFont="1" applyFill="1" applyBorder="1"/>
    <xf numFmtId="0" fontId="0" fillId="0" borderId="16" xfId="0" applyFont="1" applyFill="1" applyBorder="1" applyAlignment="1"/>
    <xf numFmtId="0" fontId="1" fillId="0" borderId="7" xfId="0" applyFont="1" applyBorder="1"/>
    <xf numFmtId="0" fontId="0" fillId="0" borderId="7" xfId="0" applyFont="1" applyBorder="1"/>
    <xf numFmtId="0" fontId="0" fillId="0" borderId="16" xfId="0" applyBorder="1"/>
    <xf numFmtId="164" fontId="0" fillId="0" borderId="16" xfId="0" applyNumberFormat="1" applyFont="1" applyFill="1" applyBorder="1"/>
    <xf numFmtId="0" fontId="1" fillId="0" borderId="7" xfId="0" applyFont="1" applyFill="1" applyBorder="1" applyAlignment="1">
      <alignment vertical="top"/>
    </xf>
    <xf numFmtId="0" fontId="0" fillId="0" borderId="7" xfId="0" applyFont="1" applyFill="1" applyBorder="1" applyAlignment="1">
      <alignment vertical="top"/>
    </xf>
    <xf numFmtId="0" fontId="0" fillId="0" borderId="15" xfId="0" applyFont="1" applyFill="1" applyBorder="1" applyAlignment="1">
      <alignment horizontal="right" vertical="center"/>
    </xf>
    <xf numFmtId="0" fontId="0" fillId="3" borderId="21" xfId="0" applyFill="1" applyBorder="1"/>
    <xf numFmtId="0" fontId="0" fillId="0" borderId="0" xfId="0" applyBorder="1"/>
    <xf numFmtId="43" fontId="0" fillId="0" borderId="23" xfId="1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 applyFill="1"/>
    <xf numFmtId="0" fontId="1" fillId="0" borderId="7" xfId="0" applyFont="1" applyFill="1" applyBorder="1"/>
    <xf numFmtId="0" fontId="0" fillId="0" borderId="12" xfId="0" applyFont="1" applyFill="1" applyBorder="1" applyAlignment="1">
      <alignment horizontal="right" vertical="center"/>
    </xf>
    <xf numFmtId="0" fontId="1" fillId="0" borderId="7" xfId="0" applyFont="1" applyFill="1" applyBorder="1" applyAlignment="1"/>
    <xf numFmtId="164" fontId="1" fillId="0" borderId="7" xfId="0" applyNumberFormat="1" applyFont="1" applyFill="1" applyBorder="1"/>
    <xf numFmtId="43" fontId="1" fillId="0" borderId="41" xfId="1" applyFont="1" applyFill="1" applyBorder="1"/>
    <xf numFmtId="43" fontId="0" fillId="0" borderId="40" xfId="1" applyFont="1" applyFill="1" applyBorder="1" applyAlignment="1">
      <alignment vertical="top"/>
    </xf>
    <xf numFmtId="43" fontId="0" fillId="0" borderId="34" xfId="1" applyFont="1" applyFill="1" applyBorder="1" applyAlignment="1">
      <alignment vertical="top"/>
    </xf>
    <xf numFmtId="0" fontId="1" fillId="0" borderId="13" xfId="0" applyFont="1" applyBorder="1" applyAlignment="1">
      <alignment horizontal="center"/>
    </xf>
    <xf numFmtId="0" fontId="0" fillId="0" borderId="38" xfId="0" applyFont="1" applyFill="1" applyBorder="1" applyAlignment="1">
      <alignment vertical="top"/>
    </xf>
    <xf numFmtId="43" fontId="0" fillId="0" borderId="45" xfId="1" applyFont="1" applyBorder="1"/>
    <xf numFmtId="43" fontId="1" fillId="0" borderId="29" xfId="1" applyFont="1" applyFill="1" applyBorder="1"/>
    <xf numFmtId="0" fontId="1" fillId="0" borderId="8" xfId="0" applyFont="1" applyFill="1" applyBorder="1" applyAlignment="1">
      <alignment horizontal="right" vertical="center"/>
    </xf>
    <xf numFmtId="0" fontId="0" fillId="0" borderId="8" xfId="0" applyFont="1" applyFill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19" xfId="0" applyFont="1" applyFill="1" applyBorder="1"/>
    <xf numFmtId="0" fontId="0" fillId="0" borderId="17" xfId="0" applyFont="1" applyFill="1" applyBorder="1" applyAlignment="1"/>
    <xf numFmtId="0" fontId="0" fillId="0" borderId="17" xfId="0" applyFont="1" applyFill="1" applyBorder="1"/>
    <xf numFmtId="0" fontId="0" fillId="0" borderId="31" xfId="0" applyFont="1" applyFill="1" applyBorder="1"/>
    <xf numFmtId="0" fontId="1" fillId="0" borderId="17" xfId="0" applyFont="1" applyFill="1" applyBorder="1"/>
    <xf numFmtId="43" fontId="1" fillId="2" borderId="3" xfId="1" applyFont="1" applyFill="1" applyBorder="1" applyAlignment="1">
      <alignment horizontal="center" vertical="center" wrapText="1"/>
    </xf>
    <xf numFmtId="43" fontId="0" fillId="0" borderId="32" xfId="1" applyFont="1" applyFill="1" applyBorder="1"/>
    <xf numFmtId="43" fontId="1" fillId="0" borderId="45" xfId="1" applyFont="1" applyFill="1" applyBorder="1"/>
    <xf numFmtId="0" fontId="0" fillId="0" borderId="18" xfId="0" applyFont="1" applyFill="1" applyBorder="1" applyAlignment="1">
      <alignment horizontal="right" vertical="center"/>
    </xf>
    <xf numFmtId="0" fontId="0" fillId="0" borderId="42" xfId="0" applyFont="1" applyFill="1" applyBorder="1" applyAlignment="1">
      <alignment horizontal="right" vertical="center"/>
    </xf>
    <xf numFmtId="0" fontId="1" fillId="0" borderId="14" xfId="0" applyFont="1" applyBorder="1" applyAlignment="1">
      <alignment horizontal="center"/>
    </xf>
    <xf numFmtId="0" fontId="0" fillId="0" borderId="9" xfId="0" applyFont="1" applyFill="1" applyBorder="1" applyAlignment="1">
      <alignment vertical="top"/>
    </xf>
    <xf numFmtId="0" fontId="0" fillId="0" borderId="37" xfId="0" applyFont="1" applyBorder="1" applyAlignment="1">
      <alignment horizontal="right" vertical="center"/>
    </xf>
    <xf numFmtId="0" fontId="0" fillId="0" borderId="39" xfId="0" applyFont="1" applyFill="1" applyBorder="1" applyAlignment="1">
      <alignment vertical="top"/>
    </xf>
    <xf numFmtId="43" fontId="11" fillId="0" borderId="45" xfId="1" applyFont="1" applyFill="1" applyBorder="1"/>
    <xf numFmtId="0" fontId="0" fillId="0" borderId="16" xfId="0" applyFont="1" applyBorder="1"/>
    <xf numFmtId="43" fontId="11" fillId="0" borderId="33" xfId="1" applyFont="1" applyFill="1" applyBorder="1"/>
    <xf numFmtId="0" fontId="1" fillId="0" borderId="46" xfId="0" applyFont="1" applyFill="1" applyBorder="1" applyAlignment="1">
      <alignment horizontal="right" vertical="center"/>
    </xf>
    <xf numFmtId="0" fontId="1" fillId="0" borderId="47" xfId="0" applyFont="1" applyBorder="1"/>
    <xf numFmtId="0" fontId="1" fillId="0" borderId="10" xfId="0" applyFont="1" applyFill="1" applyBorder="1" applyAlignment="1">
      <alignment horizontal="right" vertical="center"/>
    </xf>
    <xf numFmtId="0" fontId="12" fillId="5" borderId="10" xfId="0" applyFont="1" applyFill="1" applyBorder="1"/>
    <xf numFmtId="43" fontId="13" fillId="5" borderId="29" xfId="1" applyFont="1" applyFill="1" applyBorder="1"/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43" fontId="11" fillId="0" borderId="9" xfId="1" applyFont="1" applyFill="1" applyBorder="1"/>
    <xf numFmtId="0" fontId="0" fillId="0" borderId="37" xfId="0" applyFont="1" applyFill="1" applyBorder="1" applyAlignment="1">
      <alignment horizontal="right" vertical="center"/>
    </xf>
    <xf numFmtId="0" fontId="0" fillId="0" borderId="38" xfId="0" applyFont="1" applyBorder="1"/>
    <xf numFmtId="0" fontId="0" fillId="0" borderId="38" xfId="0" applyFont="1" applyFill="1" applyBorder="1"/>
    <xf numFmtId="0" fontId="0" fillId="0" borderId="38" xfId="0" applyFont="1" applyFill="1" applyBorder="1" applyAlignment="1"/>
    <xf numFmtId="164" fontId="0" fillId="0" borderId="38" xfId="0" applyNumberFormat="1" applyFont="1" applyFill="1" applyBorder="1"/>
    <xf numFmtId="43" fontId="1" fillId="0" borderId="39" xfId="1" applyFont="1" applyFill="1" applyBorder="1"/>
    <xf numFmtId="0" fontId="0" fillId="0" borderId="47" xfId="0" applyFont="1" applyFill="1" applyBorder="1"/>
    <xf numFmtId="0" fontId="0" fillId="0" borderId="47" xfId="0" applyFont="1" applyFill="1" applyBorder="1" applyAlignment="1"/>
    <xf numFmtId="164" fontId="0" fillId="0" borderId="47" xfId="0" applyNumberFormat="1" applyFont="1" applyFill="1" applyBorder="1"/>
    <xf numFmtId="43" fontId="1" fillId="0" borderId="48" xfId="1" applyFont="1" applyFill="1" applyBorder="1"/>
    <xf numFmtId="0" fontId="0" fillId="5" borderId="10" xfId="0" applyFont="1" applyFill="1" applyBorder="1"/>
    <xf numFmtId="0" fontId="1" fillId="5" borderId="30" xfId="0" applyFont="1" applyFill="1" applyBorder="1" applyAlignment="1">
      <alignment horizontal="left"/>
    </xf>
    <xf numFmtId="0" fontId="0" fillId="5" borderId="30" xfId="0" applyFont="1" applyFill="1" applyBorder="1"/>
    <xf numFmtId="2" fontId="0" fillId="5" borderId="30" xfId="0" applyNumberFormat="1" applyFont="1" applyFill="1" applyBorder="1"/>
    <xf numFmtId="43" fontId="0" fillId="5" borderId="49" xfId="1" applyFont="1" applyFill="1" applyBorder="1"/>
    <xf numFmtId="43" fontId="0" fillId="0" borderId="23" xfId="1" applyFont="1" applyFill="1" applyBorder="1" applyAlignment="1">
      <alignment vertical="top"/>
    </xf>
    <xf numFmtId="0" fontId="1" fillId="0" borderId="7" xfId="0" applyFont="1" applyBorder="1" applyAlignment="1">
      <alignment wrapText="1"/>
    </xf>
    <xf numFmtId="0" fontId="1" fillId="0" borderId="18" xfId="0" applyFont="1" applyFill="1" applyBorder="1" applyAlignment="1">
      <alignment horizontal="right" vertical="center"/>
    </xf>
    <xf numFmtId="43" fontId="1" fillId="0" borderId="3" xfId="1" applyFont="1" applyFill="1" applyBorder="1"/>
    <xf numFmtId="0" fontId="12" fillId="5" borderId="42" xfId="0" applyFont="1" applyFill="1" applyBorder="1"/>
    <xf numFmtId="43" fontId="13" fillId="5" borderId="51" xfId="1" applyFont="1" applyFill="1" applyBorder="1"/>
    <xf numFmtId="0" fontId="1" fillId="0" borderId="7" xfId="0" applyFont="1" applyBorder="1" applyAlignment="1">
      <alignment horizontal="center"/>
    </xf>
    <xf numFmtId="0" fontId="1" fillId="0" borderId="12" xfId="0" applyFont="1" applyFill="1" applyBorder="1" applyAlignment="1">
      <alignment horizontal="right" vertical="center"/>
    </xf>
    <xf numFmtId="0" fontId="1" fillId="0" borderId="15" xfId="0" applyFont="1" applyFill="1" applyBorder="1" applyAlignment="1">
      <alignment horizontal="right" vertical="center"/>
    </xf>
    <xf numFmtId="0" fontId="1" fillId="0" borderId="16" xfId="0" applyFont="1" applyBorder="1"/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3" fontId="1" fillId="0" borderId="32" xfId="1" applyFont="1" applyFill="1" applyBorder="1"/>
    <xf numFmtId="43" fontId="0" fillId="0" borderId="33" xfId="1" applyFont="1" applyBorder="1"/>
    <xf numFmtId="0" fontId="1" fillId="0" borderId="42" xfId="0" applyFont="1" applyFill="1" applyBorder="1" applyAlignment="1">
      <alignment horizontal="right" vertical="center"/>
    </xf>
    <xf numFmtId="43" fontId="1" fillId="0" borderId="51" xfId="1" applyFont="1" applyFill="1" applyBorder="1"/>
    <xf numFmtId="0" fontId="0" fillId="0" borderId="10" xfId="0" applyFont="1" applyFill="1" applyBorder="1" applyAlignment="1">
      <alignment horizontal="right" vertical="center"/>
    </xf>
    <xf numFmtId="43" fontId="1" fillId="0" borderId="3" xfId="1" applyFont="1" applyBorder="1"/>
    <xf numFmtId="43" fontId="1" fillId="0" borderId="33" xfId="1" applyFont="1" applyFill="1" applyBorder="1"/>
    <xf numFmtId="43" fontId="1" fillId="0" borderId="32" xfId="1" applyFont="1" applyBorder="1"/>
    <xf numFmtId="0" fontId="0" fillId="0" borderId="16" xfId="0" applyFont="1" applyBorder="1" applyAlignment="1">
      <alignment wrapText="1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3" fillId="5" borderId="43" xfId="0" applyFont="1" applyFill="1" applyBorder="1" applyAlignment="1">
      <alignment horizontal="center"/>
    </xf>
    <xf numFmtId="0" fontId="13" fillId="5" borderId="44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0" borderId="2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6" fillId="4" borderId="6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5" fillId="3" borderId="27" xfId="0" applyFont="1" applyFill="1" applyBorder="1" applyAlignment="1">
      <alignment horizontal="left" vertical="top"/>
    </xf>
    <xf numFmtId="0" fontId="0" fillId="3" borderId="28" xfId="0" applyFill="1" applyBorder="1" applyAlignment="1">
      <alignment horizontal="left" vertical="top"/>
    </xf>
    <xf numFmtId="0" fontId="0" fillId="0" borderId="6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5" fillId="3" borderId="24" xfId="0" applyFont="1" applyFill="1" applyBorder="1" applyAlignment="1">
      <alignment horizontal="left" vertical="top" wrapText="1"/>
    </xf>
    <xf numFmtId="0" fontId="5" fillId="3" borderId="25" xfId="0" applyFont="1" applyFill="1" applyBorder="1" applyAlignment="1">
      <alignment horizontal="left" vertical="top" wrapText="1"/>
    </xf>
    <xf numFmtId="0" fontId="0" fillId="3" borderId="20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13" fillId="5" borderId="30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346347" y="355544"/>
          <a:ext cx="611283" cy="6977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6660922" y="355544"/>
          <a:ext cx="611283" cy="697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abSelected="1" topLeftCell="A40" zoomScaleNormal="100" workbookViewId="0">
      <selection activeCell="J53" sqref="J53"/>
    </sheetView>
  </sheetViews>
  <sheetFormatPr defaultRowHeight="15" x14ac:dyDescent="0.25"/>
  <cols>
    <col min="1" max="1" width="4.28515625" bestFit="1" customWidth="1"/>
    <col min="2" max="2" width="36.42578125" customWidth="1"/>
    <col min="3" max="4" width="5" bestFit="1" customWidth="1"/>
    <col min="5" max="5" width="5.140625" bestFit="1" customWidth="1"/>
    <col min="6" max="6" width="5.5703125" bestFit="1" customWidth="1"/>
    <col min="7" max="7" width="4.140625" customWidth="1"/>
    <col min="8" max="8" width="13.5703125" style="19" bestFit="1" customWidth="1"/>
    <col min="9" max="9" width="3" bestFit="1" customWidth="1"/>
    <col min="10" max="10" width="5" bestFit="1" customWidth="1"/>
  </cols>
  <sheetData>
    <row r="1" spans="1:11" ht="21.75" thickBot="1" x14ac:dyDescent="0.4">
      <c r="A1" s="132" t="s">
        <v>5</v>
      </c>
      <c r="B1" s="133"/>
      <c r="C1" s="133"/>
      <c r="D1" s="133"/>
      <c r="E1" s="133"/>
      <c r="F1" s="133"/>
      <c r="G1" s="133"/>
      <c r="H1" s="134"/>
    </row>
    <row r="2" spans="1:11" ht="67.5" customHeight="1" thickBot="1" x14ac:dyDescent="0.3">
      <c r="A2" s="135" t="s">
        <v>66</v>
      </c>
      <c r="B2" s="136"/>
      <c r="C2" s="136"/>
      <c r="D2" s="38"/>
      <c r="E2" s="38"/>
      <c r="F2" s="38"/>
      <c r="G2" s="38"/>
      <c r="H2" s="39"/>
      <c r="K2" t="s">
        <v>52</v>
      </c>
    </row>
    <row r="3" spans="1:11" ht="19.5" customHeight="1" thickBot="1" x14ac:dyDescent="0.35">
      <c r="A3" s="137" t="s">
        <v>6</v>
      </c>
      <c r="B3" s="138"/>
      <c r="C3" s="138"/>
      <c r="D3" s="138"/>
      <c r="E3" s="138"/>
      <c r="F3" s="138"/>
      <c r="G3" s="138"/>
      <c r="H3" s="139"/>
    </row>
    <row r="4" spans="1:11" ht="15.75" thickBot="1" x14ac:dyDescent="0.3">
      <c r="A4" s="140" t="s">
        <v>4</v>
      </c>
      <c r="B4" s="141"/>
      <c r="C4" s="14"/>
      <c r="D4" s="14"/>
      <c r="E4" s="14"/>
      <c r="F4" s="14"/>
      <c r="G4" s="142" t="s">
        <v>124</v>
      </c>
      <c r="H4" s="143"/>
    </row>
    <row r="5" spans="1:11" ht="30.75" customHeight="1" thickBot="1" x14ac:dyDescent="0.3">
      <c r="A5" s="144" t="s">
        <v>75</v>
      </c>
      <c r="B5" s="145"/>
      <c r="C5" s="37"/>
      <c r="D5" s="37"/>
      <c r="E5" s="37"/>
      <c r="F5" s="37"/>
      <c r="G5" s="146" t="s">
        <v>125</v>
      </c>
      <c r="H5" s="147"/>
    </row>
    <row r="6" spans="1:11" s="13" customFormat="1" ht="30.75" customHeight="1" thickBot="1" x14ac:dyDescent="0.3">
      <c r="A6" s="40" t="s">
        <v>3</v>
      </c>
      <c r="B6" s="41" t="s">
        <v>2</v>
      </c>
      <c r="C6" s="42" t="s">
        <v>62</v>
      </c>
      <c r="D6" s="42" t="s">
        <v>63</v>
      </c>
      <c r="E6" s="42" t="s">
        <v>65</v>
      </c>
      <c r="F6" s="43" t="s">
        <v>70</v>
      </c>
      <c r="G6" s="60" t="s">
        <v>1</v>
      </c>
      <c r="H6" s="66" t="s">
        <v>0</v>
      </c>
    </row>
    <row r="7" spans="1:11" x14ac:dyDescent="0.25">
      <c r="A7" s="24"/>
      <c r="B7" s="25"/>
      <c r="C7" s="26"/>
      <c r="D7" s="26"/>
      <c r="E7" s="27"/>
      <c r="F7" s="26"/>
      <c r="G7" s="61"/>
      <c r="H7" s="67"/>
    </row>
    <row r="8" spans="1:11" ht="15.75" customHeight="1" x14ac:dyDescent="0.25">
      <c r="A8" s="56" t="s">
        <v>8</v>
      </c>
      <c r="B8" s="30" t="s">
        <v>9</v>
      </c>
      <c r="C8" s="22"/>
      <c r="D8" s="22"/>
      <c r="E8" s="22"/>
      <c r="F8" s="22"/>
      <c r="G8" s="62"/>
      <c r="H8" s="54"/>
    </row>
    <row r="9" spans="1:11" x14ac:dyDescent="0.25">
      <c r="A9" s="57"/>
      <c r="B9" s="21"/>
      <c r="C9" s="22"/>
      <c r="D9" s="22"/>
      <c r="E9" s="22"/>
      <c r="F9" s="22"/>
      <c r="G9" s="62"/>
      <c r="H9" s="54"/>
    </row>
    <row r="10" spans="1:11" x14ac:dyDescent="0.25">
      <c r="A10" s="56" t="s">
        <v>11</v>
      </c>
      <c r="B10" s="30" t="s">
        <v>10</v>
      </c>
      <c r="C10" s="22"/>
      <c r="D10" s="22"/>
      <c r="E10" s="22"/>
      <c r="F10" s="22"/>
      <c r="G10" s="62"/>
      <c r="H10" s="54"/>
    </row>
    <row r="11" spans="1:11" x14ac:dyDescent="0.25">
      <c r="A11" s="57">
        <v>1</v>
      </c>
      <c r="B11" s="21" t="s">
        <v>20</v>
      </c>
      <c r="C11" s="20">
        <v>41</v>
      </c>
      <c r="D11" s="22">
        <v>81</v>
      </c>
      <c r="E11" s="23"/>
      <c r="F11" s="20"/>
      <c r="G11" s="63">
        <v>1</v>
      </c>
      <c r="H11" s="54">
        <v>22000</v>
      </c>
    </row>
    <row r="12" spans="1:11" x14ac:dyDescent="0.25">
      <c r="A12" s="57">
        <v>2</v>
      </c>
      <c r="B12" s="21" t="s">
        <v>95</v>
      </c>
      <c r="C12" s="20">
        <v>57</v>
      </c>
      <c r="D12" s="22">
        <v>34.5</v>
      </c>
      <c r="E12" s="23">
        <f t="shared" ref="E12:E13" si="0">D12*C12/144</f>
        <v>13.65625</v>
      </c>
      <c r="F12" s="20">
        <v>1450</v>
      </c>
      <c r="G12" s="63">
        <v>1</v>
      </c>
      <c r="H12" s="54">
        <f>E12*G12*F12</f>
        <v>19801.5625</v>
      </c>
    </row>
    <row r="13" spans="1:11" x14ac:dyDescent="0.25">
      <c r="A13" s="57">
        <v>3</v>
      </c>
      <c r="B13" s="21" t="s">
        <v>96</v>
      </c>
      <c r="C13" s="20">
        <v>95</v>
      </c>
      <c r="D13" s="22">
        <v>105</v>
      </c>
      <c r="E13" s="23">
        <f t="shared" si="0"/>
        <v>69.270833333333329</v>
      </c>
      <c r="F13" s="20">
        <v>475</v>
      </c>
      <c r="G13" s="63">
        <v>1</v>
      </c>
      <c r="H13" s="54">
        <f>E13*G13*F13</f>
        <v>32903.645833333328</v>
      </c>
    </row>
    <row r="14" spans="1:11" x14ac:dyDescent="0.25">
      <c r="A14" s="57"/>
      <c r="B14" s="21"/>
      <c r="C14" s="20"/>
      <c r="D14" s="22"/>
      <c r="E14" s="23"/>
      <c r="F14" s="20"/>
      <c r="G14" s="63"/>
      <c r="H14" s="54"/>
    </row>
    <row r="15" spans="1:11" s="12" customFormat="1" ht="15.75" x14ac:dyDescent="0.25">
      <c r="A15" s="56" t="s">
        <v>13</v>
      </c>
      <c r="B15" s="30" t="s">
        <v>12</v>
      </c>
      <c r="C15" s="20"/>
      <c r="D15" s="22"/>
      <c r="E15" s="23"/>
      <c r="F15" s="22"/>
      <c r="G15" s="62"/>
      <c r="H15" s="54"/>
    </row>
    <row r="16" spans="1:11" x14ac:dyDescent="0.25">
      <c r="A16" s="57">
        <v>1</v>
      </c>
      <c r="B16" s="21" t="s">
        <v>21</v>
      </c>
      <c r="C16" s="20">
        <v>21</v>
      </c>
      <c r="D16" s="22">
        <v>23</v>
      </c>
      <c r="E16" s="23">
        <f t="shared" ref="E16:E60" si="1">D16*C16/144</f>
        <v>3.3541666666666665</v>
      </c>
      <c r="F16" s="20">
        <v>1450</v>
      </c>
      <c r="G16" s="63">
        <v>1</v>
      </c>
      <c r="H16" s="54">
        <f>E16*G16*F16</f>
        <v>4863.5416666666661</v>
      </c>
    </row>
    <row r="17" spans="1:8" ht="15.75" customHeight="1" x14ac:dyDescent="0.25">
      <c r="A17" s="57">
        <v>2</v>
      </c>
      <c r="B17" s="21" t="s">
        <v>67</v>
      </c>
      <c r="C17" s="20">
        <v>21</v>
      </c>
      <c r="D17" s="22">
        <v>24</v>
      </c>
      <c r="E17" s="23">
        <f t="shared" si="1"/>
        <v>3.5</v>
      </c>
      <c r="F17" s="20">
        <v>1450</v>
      </c>
      <c r="G17" s="63">
        <v>1</v>
      </c>
      <c r="H17" s="54">
        <f t="shared" ref="H17:H21" si="2">E17*G17*F17</f>
        <v>5075</v>
      </c>
    </row>
    <row r="18" spans="1:8" x14ac:dyDescent="0.25">
      <c r="A18" s="57">
        <v>3</v>
      </c>
      <c r="B18" s="21" t="s">
        <v>41</v>
      </c>
      <c r="C18" s="20">
        <v>73</v>
      </c>
      <c r="D18" s="22">
        <v>95</v>
      </c>
      <c r="E18" s="23">
        <f>D18*C18/144</f>
        <v>48.159722222222221</v>
      </c>
      <c r="F18" s="20">
        <v>850</v>
      </c>
      <c r="G18" s="63">
        <v>1</v>
      </c>
      <c r="H18" s="54">
        <f t="shared" si="2"/>
        <v>40935.763888888891</v>
      </c>
    </row>
    <row r="19" spans="1:8" x14ac:dyDescent="0.25">
      <c r="A19" s="57">
        <v>4</v>
      </c>
      <c r="B19" s="21" t="s">
        <v>97</v>
      </c>
      <c r="C19" s="20">
        <v>23.5</v>
      </c>
      <c r="D19" s="22">
        <v>95</v>
      </c>
      <c r="E19" s="23">
        <f>D19*C19/144</f>
        <v>15.503472222222221</v>
      </c>
      <c r="F19" s="20">
        <v>650</v>
      </c>
      <c r="G19" s="63">
        <v>1</v>
      </c>
      <c r="H19" s="54">
        <f t="shared" si="2"/>
        <v>10077.256944444443</v>
      </c>
    </row>
    <row r="20" spans="1:8" x14ac:dyDescent="0.25">
      <c r="A20" s="57">
        <v>5</v>
      </c>
      <c r="B20" s="21" t="s">
        <v>79</v>
      </c>
      <c r="C20" s="20">
        <v>21</v>
      </c>
      <c r="D20" s="22">
        <v>118</v>
      </c>
      <c r="E20" s="23">
        <f>D20*C20/144</f>
        <v>17.208333333333332</v>
      </c>
      <c r="F20" s="20">
        <v>650</v>
      </c>
      <c r="G20" s="63">
        <v>1</v>
      </c>
      <c r="H20" s="54">
        <f t="shared" si="2"/>
        <v>11185.416666666666</v>
      </c>
    </row>
    <row r="21" spans="1:8" x14ac:dyDescent="0.25">
      <c r="A21" s="57">
        <v>6</v>
      </c>
      <c r="B21" s="21" t="s">
        <v>98</v>
      </c>
      <c r="C21" s="20">
        <v>292</v>
      </c>
      <c r="D21" s="22">
        <v>15</v>
      </c>
      <c r="E21" s="23">
        <f>D21*C21/144</f>
        <v>30.416666666666668</v>
      </c>
      <c r="F21" s="20">
        <v>650</v>
      </c>
      <c r="G21" s="63">
        <v>1</v>
      </c>
      <c r="H21" s="54">
        <f t="shared" si="2"/>
        <v>19770.833333333336</v>
      </c>
    </row>
    <row r="22" spans="1:8" x14ac:dyDescent="0.25">
      <c r="A22" s="57"/>
      <c r="B22" s="21"/>
      <c r="C22" s="20"/>
      <c r="D22" s="22"/>
      <c r="E22" s="23"/>
      <c r="F22" s="20"/>
      <c r="G22" s="63"/>
      <c r="H22" s="54"/>
    </row>
    <row r="23" spans="1:8" x14ac:dyDescent="0.25">
      <c r="A23" s="56" t="s">
        <v>14</v>
      </c>
      <c r="B23" s="30" t="s">
        <v>16</v>
      </c>
      <c r="C23" s="20"/>
      <c r="D23" s="22"/>
      <c r="E23" s="23"/>
      <c r="F23" s="20"/>
      <c r="G23" s="63"/>
      <c r="H23" s="54"/>
    </row>
    <row r="24" spans="1:8" x14ac:dyDescent="0.25">
      <c r="A24" s="57">
        <v>1</v>
      </c>
      <c r="B24" s="31" t="s">
        <v>22</v>
      </c>
      <c r="C24" s="20">
        <v>126</v>
      </c>
      <c r="D24" s="22">
        <v>29</v>
      </c>
      <c r="E24" s="23">
        <f t="shared" si="1"/>
        <v>25.375</v>
      </c>
      <c r="F24" s="20">
        <v>2900</v>
      </c>
      <c r="G24" s="63">
        <v>1</v>
      </c>
      <c r="H24" s="54">
        <f t="shared" ref="H24:H33" si="3">E24*G24*F24</f>
        <v>73587.5</v>
      </c>
    </row>
    <row r="25" spans="1:8" x14ac:dyDescent="0.25">
      <c r="A25" s="57">
        <v>2</v>
      </c>
      <c r="B25" s="31" t="s">
        <v>23</v>
      </c>
      <c r="C25" s="20">
        <v>117</v>
      </c>
      <c r="D25" s="22">
        <v>21.5</v>
      </c>
      <c r="E25" s="23">
        <f t="shared" si="1"/>
        <v>17.46875</v>
      </c>
      <c r="F25" s="20">
        <v>1450</v>
      </c>
      <c r="G25" s="63">
        <v>1</v>
      </c>
      <c r="H25" s="54">
        <f t="shared" si="3"/>
        <v>25329.6875</v>
      </c>
    </row>
    <row r="26" spans="1:8" x14ac:dyDescent="0.25">
      <c r="A26" s="57">
        <v>3</v>
      </c>
      <c r="B26" s="31" t="s">
        <v>54</v>
      </c>
      <c r="C26" s="20">
        <v>140</v>
      </c>
      <c r="D26" s="22">
        <v>29</v>
      </c>
      <c r="E26" s="23">
        <f t="shared" si="1"/>
        <v>28.194444444444443</v>
      </c>
      <c r="F26" s="20">
        <v>750</v>
      </c>
      <c r="G26" s="63">
        <v>1</v>
      </c>
      <c r="H26" s="54">
        <f t="shared" si="3"/>
        <v>21145.833333333332</v>
      </c>
    </row>
    <row r="27" spans="1:8" x14ac:dyDescent="0.25">
      <c r="A27" s="57">
        <v>4</v>
      </c>
      <c r="B27" s="31" t="s">
        <v>58</v>
      </c>
      <c r="C27" s="20">
        <v>69</v>
      </c>
      <c r="D27" s="22">
        <v>18</v>
      </c>
      <c r="E27" s="23">
        <f t="shared" si="1"/>
        <v>8.625</v>
      </c>
      <c r="F27" s="20">
        <v>450</v>
      </c>
      <c r="G27" s="63">
        <v>1</v>
      </c>
      <c r="H27" s="54">
        <f t="shared" si="3"/>
        <v>3881.25</v>
      </c>
    </row>
    <row r="28" spans="1:8" x14ac:dyDescent="0.25">
      <c r="A28" s="57">
        <v>5</v>
      </c>
      <c r="B28" s="31" t="s">
        <v>24</v>
      </c>
      <c r="C28" s="20">
        <v>69</v>
      </c>
      <c r="D28" s="22">
        <v>113</v>
      </c>
      <c r="E28" s="23">
        <f t="shared" si="1"/>
        <v>54.145833333333336</v>
      </c>
      <c r="F28" s="20">
        <v>750</v>
      </c>
      <c r="G28" s="63">
        <v>1</v>
      </c>
      <c r="H28" s="54">
        <f t="shared" si="3"/>
        <v>40609.375</v>
      </c>
    </row>
    <row r="29" spans="1:8" x14ac:dyDescent="0.25">
      <c r="A29" s="57">
        <v>6</v>
      </c>
      <c r="B29" s="31" t="s">
        <v>57</v>
      </c>
      <c r="C29" s="20">
        <v>7</v>
      </c>
      <c r="D29" s="22">
        <v>68</v>
      </c>
      <c r="E29" s="23">
        <f t="shared" si="1"/>
        <v>3.3055555555555554</v>
      </c>
      <c r="F29" s="20">
        <v>450</v>
      </c>
      <c r="G29" s="63">
        <v>1</v>
      </c>
      <c r="H29" s="54">
        <f t="shared" si="3"/>
        <v>1487.5</v>
      </c>
    </row>
    <row r="30" spans="1:8" x14ac:dyDescent="0.25">
      <c r="A30" s="57">
        <v>7</v>
      </c>
      <c r="B30" s="31" t="s">
        <v>53</v>
      </c>
      <c r="C30" s="20">
        <v>16</v>
      </c>
      <c r="D30" s="22">
        <v>113</v>
      </c>
      <c r="E30" s="23">
        <f t="shared" si="1"/>
        <v>12.555555555555555</v>
      </c>
      <c r="F30" s="20">
        <v>750</v>
      </c>
      <c r="G30" s="63">
        <v>1</v>
      </c>
      <c r="H30" s="54">
        <f t="shared" si="3"/>
        <v>9416.6666666666661</v>
      </c>
    </row>
    <row r="31" spans="1:8" x14ac:dyDescent="0.25">
      <c r="A31" s="57">
        <v>8</v>
      </c>
      <c r="B31" s="31" t="s">
        <v>56</v>
      </c>
      <c r="C31" s="20">
        <v>10</v>
      </c>
      <c r="D31" s="22">
        <v>31</v>
      </c>
      <c r="E31" s="23">
        <f t="shared" si="1"/>
        <v>2.1527777777777777</v>
      </c>
      <c r="F31" s="20">
        <v>900</v>
      </c>
      <c r="G31" s="63">
        <v>1</v>
      </c>
      <c r="H31" s="54">
        <f t="shared" si="3"/>
        <v>1937.5</v>
      </c>
    </row>
    <row r="32" spans="1:8" x14ac:dyDescent="0.25">
      <c r="A32" s="57">
        <v>9</v>
      </c>
      <c r="B32" s="31" t="s">
        <v>55</v>
      </c>
      <c r="C32" s="20">
        <v>7</v>
      </c>
      <c r="D32" s="22">
        <v>32</v>
      </c>
      <c r="E32" s="23">
        <f t="shared" si="1"/>
        <v>1.5555555555555556</v>
      </c>
      <c r="F32" s="20">
        <v>1450</v>
      </c>
      <c r="G32" s="63">
        <v>1</v>
      </c>
      <c r="H32" s="54">
        <f t="shared" si="3"/>
        <v>2255.5555555555557</v>
      </c>
    </row>
    <row r="33" spans="1:8" x14ac:dyDescent="0.25">
      <c r="A33" s="57">
        <v>10</v>
      </c>
      <c r="B33" s="31" t="s">
        <v>55</v>
      </c>
      <c r="C33" s="20">
        <v>7</v>
      </c>
      <c r="D33" s="22">
        <v>34</v>
      </c>
      <c r="E33" s="23">
        <f t="shared" si="1"/>
        <v>1.6527777777777777</v>
      </c>
      <c r="F33" s="20">
        <v>1450</v>
      </c>
      <c r="G33" s="63">
        <v>1</v>
      </c>
      <c r="H33" s="54">
        <f t="shared" si="3"/>
        <v>2396.5277777777778</v>
      </c>
    </row>
    <row r="34" spans="1:8" x14ac:dyDescent="0.25">
      <c r="A34" s="57">
        <v>11</v>
      </c>
      <c r="B34" s="31" t="s">
        <v>99</v>
      </c>
      <c r="C34" s="20"/>
      <c r="D34" s="22"/>
      <c r="E34" s="23"/>
      <c r="F34" s="20"/>
      <c r="G34" s="63"/>
      <c r="H34" s="54">
        <v>1100</v>
      </c>
    </row>
    <row r="35" spans="1:8" x14ac:dyDescent="0.25">
      <c r="A35" s="57"/>
      <c r="B35" s="31"/>
      <c r="C35" s="20"/>
      <c r="D35" s="22"/>
      <c r="E35" s="23"/>
      <c r="F35" s="20"/>
      <c r="G35" s="63"/>
      <c r="H35" s="54"/>
    </row>
    <row r="36" spans="1:8" x14ac:dyDescent="0.25">
      <c r="A36" s="56" t="s">
        <v>77</v>
      </c>
      <c r="B36" s="30" t="s">
        <v>100</v>
      </c>
      <c r="C36" s="20"/>
      <c r="D36" s="22"/>
      <c r="E36" s="23"/>
      <c r="F36" s="20"/>
      <c r="G36" s="63"/>
      <c r="H36" s="54"/>
    </row>
    <row r="37" spans="1:8" x14ac:dyDescent="0.25">
      <c r="A37" s="57">
        <v>1</v>
      </c>
      <c r="B37" s="31" t="s">
        <v>76</v>
      </c>
      <c r="C37" s="20">
        <v>24</v>
      </c>
      <c r="D37" s="22">
        <v>114</v>
      </c>
      <c r="E37" s="23">
        <f t="shared" ref="E37:E38" si="4">D37*C37/144</f>
        <v>19</v>
      </c>
      <c r="F37" s="20">
        <v>650</v>
      </c>
      <c r="G37" s="63">
        <v>1</v>
      </c>
      <c r="H37" s="54">
        <f>E37*G37*F37</f>
        <v>12350</v>
      </c>
    </row>
    <row r="38" spans="1:8" x14ac:dyDescent="0.25">
      <c r="A38" s="57">
        <v>2</v>
      </c>
      <c r="B38" s="31" t="s">
        <v>101</v>
      </c>
      <c r="C38" s="20">
        <v>81</v>
      </c>
      <c r="D38" s="22">
        <v>32</v>
      </c>
      <c r="E38" s="23">
        <f t="shared" si="4"/>
        <v>18</v>
      </c>
      <c r="F38" s="20">
        <v>1450</v>
      </c>
      <c r="G38" s="63">
        <v>1</v>
      </c>
      <c r="H38" s="54">
        <f>E38*G38*F38</f>
        <v>26100</v>
      </c>
    </row>
    <row r="39" spans="1:8" ht="15.75" customHeight="1" x14ac:dyDescent="0.25">
      <c r="A39" s="57"/>
      <c r="B39" s="31"/>
      <c r="C39" s="20"/>
      <c r="D39" s="22"/>
      <c r="E39" s="23"/>
      <c r="F39" s="20"/>
      <c r="G39" s="63"/>
      <c r="H39" s="54"/>
    </row>
    <row r="40" spans="1:8" x14ac:dyDescent="0.25">
      <c r="A40" s="56" t="s">
        <v>15</v>
      </c>
      <c r="B40" s="30" t="s">
        <v>102</v>
      </c>
      <c r="C40" s="20"/>
      <c r="D40" s="22"/>
      <c r="E40" s="23"/>
      <c r="F40" s="20"/>
      <c r="G40" s="63"/>
      <c r="H40" s="54"/>
    </row>
    <row r="41" spans="1:8" x14ac:dyDescent="0.25">
      <c r="A41" s="57">
        <v>1</v>
      </c>
      <c r="B41" s="21" t="s">
        <v>26</v>
      </c>
      <c r="C41" s="20">
        <v>20</v>
      </c>
      <c r="D41" s="22">
        <v>23</v>
      </c>
      <c r="E41" s="23">
        <f t="shared" si="1"/>
        <v>3.1944444444444446</v>
      </c>
      <c r="F41" s="20">
        <v>1450</v>
      </c>
      <c r="G41" s="63">
        <v>1</v>
      </c>
      <c r="H41" s="54">
        <f t="shared" ref="H41:H46" si="5">E41*G41*F41</f>
        <v>4631.9444444444443</v>
      </c>
    </row>
    <row r="42" spans="1:8" x14ac:dyDescent="0.25">
      <c r="A42" s="57">
        <v>2</v>
      </c>
      <c r="B42" s="21" t="s">
        <v>68</v>
      </c>
      <c r="C42" s="20">
        <v>24</v>
      </c>
      <c r="D42" s="22">
        <v>23</v>
      </c>
      <c r="E42" s="23">
        <f t="shared" si="1"/>
        <v>3.8333333333333335</v>
      </c>
      <c r="F42" s="20">
        <v>1450</v>
      </c>
      <c r="G42" s="63">
        <v>1</v>
      </c>
      <c r="H42" s="54">
        <f t="shared" si="5"/>
        <v>5558.3333333333339</v>
      </c>
    </row>
    <row r="43" spans="1:8" x14ac:dyDescent="0.25">
      <c r="A43" s="57">
        <v>3</v>
      </c>
      <c r="B43" s="21" t="s">
        <v>76</v>
      </c>
      <c r="C43" s="20">
        <v>21</v>
      </c>
      <c r="D43" s="22">
        <v>147</v>
      </c>
      <c r="E43" s="23">
        <f t="shared" si="1"/>
        <v>21.4375</v>
      </c>
      <c r="F43" s="20">
        <v>650</v>
      </c>
      <c r="G43" s="63">
        <v>1</v>
      </c>
      <c r="H43" s="54">
        <f t="shared" si="5"/>
        <v>13934.375</v>
      </c>
    </row>
    <row r="44" spans="1:8" x14ac:dyDescent="0.25">
      <c r="A44" s="57">
        <v>4</v>
      </c>
      <c r="B44" s="21" t="s">
        <v>103</v>
      </c>
      <c r="C44" s="20">
        <v>84</v>
      </c>
      <c r="D44" s="22">
        <v>84</v>
      </c>
      <c r="E44" s="23">
        <f t="shared" si="1"/>
        <v>49</v>
      </c>
      <c r="F44" s="20">
        <v>1450</v>
      </c>
      <c r="G44" s="63">
        <v>1</v>
      </c>
      <c r="H44" s="54">
        <f t="shared" si="5"/>
        <v>71050</v>
      </c>
    </row>
    <row r="45" spans="1:8" x14ac:dyDescent="0.25">
      <c r="A45" s="57">
        <v>5</v>
      </c>
      <c r="B45" s="21" t="s">
        <v>27</v>
      </c>
      <c r="C45" s="20">
        <v>28</v>
      </c>
      <c r="D45" s="22">
        <v>118</v>
      </c>
      <c r="E45" s="23">
        <f t="shared" si="1"/>
        <v>22.944444444444443</v>
      </c>
      <c r="F45" s="20">
        <v>750</v>
      </c>
      <c r="G45" s="63">
        <v>1</v>
      </c>
      <c r="H45" s="54">
        <f t="shared" si="5"/>
        <v>17208.333333333332</v>
      </c>
    </row>
    <row r="46" spans="1:8" x14ac:dyDescent="0.25">
      <c r="A46" s="57">
        <v>6</v>
      </c>
      <c r="B46" s="21" t="s">
        <v>104</v>
      </c>
      <c r="C46" s="20">
        <v>24</v>
      </c>
      <c r="D46" s="22">
        <f>D45-D44</f>
        <v>34</v>
      </c>
      <c r="E46" s="23">
        <f t="shared" si="1"/>
        <v>5.666666666666667</v>
      </c>
      <c r="F46" s="20">
        <v>450</v>
      </c>
      <c r="G46" s="63">
        <v>1</v>
      </c>
      <c r="H46" s="54">
        <f t="shared" si="5"/>
        <v>2550</v>
      </c>
    </row>
    <row r="47" spans="1:8" x14ac:dyDescent="0.25">
      <c r="A47" s="57"/>
      <c r="B47" s="21"/>
      <c r="C47" s="20"/>
      <c r="D47" s="22"/>
      <c r="E47" s="23"/>
      <c r="F47" s="20"/>
      <c r="G47" s="63"/>
      <c r="H47" s="54"/>
    </row>
    <row r="48" spans="1:8" x14ac:dyDescent="0.25">
      <c r="A48" s="56" t="s">
        <v>18</v>
      </c>
      <c r="B48" s="30" t="s">
        <v>84</v>
      </c>
      <c r="C48" s="20"/>
      <c r="D48" s="22"/>
      <c r="E48" s="23"/>
      <c r="F48" s="20"/>
      <c r="G48" s="63"/>
      <c r="H48" s="54"/>
    </row>
    <row r="49" spans="1:10" x14ac:dyDescent="0.25">
      <c r="A49" s="57">
        <v>1</v>
      </c>
      <c r="B49" s="21" t="s">
        <v>25</v>
      </c>
      <c r="C49" s="20">
        <v>78</v>
      </c>
      <c r="D49" s="22">
        <v>84</v>
      </c>
      <c r="E49" s="23">
        <f t="shared" si="1"/>
        <v>45.5</v>
      </c>
      <c r="F49" s="20">
        <v>1450</v>
      </c>
      <c r="G49" s="63">
        <v>1</v>
      </c>
      <c r="H49" s="54">
        <f t="shared" ref="H49:H54" si="6">E49*G49*F49</f>
        <v>65975</v>
      </c>
    </row>
    <row r="50" spans="1:10" x14ac:dyDescent="0.25">
      <c r="A50" s="57">
        <v>2</v>
      </c>
      <c r="B50" s="21" t="s">
        <v>27</v>
      </c>
      <c r="C50" s="20">
        <v>28</v>
      </c>
      <c r="D50" s="22">
        <v>78</v>
      </c>
      <c r="E50" s="23">
        <f t="shared" si="1"/>
        <v>15.166666666666666</v>
      </c>
      <c r="F50" s="20">
        <v>750</v>
      </c>
      <c r="G50" s="63">
        <v>1</v>
      </c>
      <c r="H50" s="54">
        <f t="shared" si="6"/>
        <v>11375</v>
      </c>
    </row>
    <row r="51" spans="1:10" x14ac:dyDescent="0.25">
      <c r="A51" s="57">
        <v>3</v>
      </c>
      <c r="B51" s="32" t="s">
        <v>50</v>
      </c>
      <c r="C51" s="28">
        <v>39</v>
      </c>
      <c r="D51" s="29">
        <v>40</v>
      </c>
      <c r="E51" s="33">
        <f t="shared" si="1"/>
        <v>10.833333333333334</v>
      </c>
      <c r="F51" s="28">
        <v>450</v>
      </c>
      <c r="G51" s="64">
        <v>1</v>
      </c>
      <c r="H51" s="54">
        <f t="shared" si="6"/>
        <v>4875</v>
      </c>
    </row>
    <row r="52" spans="1:10" x14ac:dyDescent="0.25">
      <c r="A52" s="57">
        <v>4</v>
      </c>
      <c r="B52" s="32" t="s">
        <v>28</v>
      </c>
      <c r="C52" s="28">
        <v>20</v>
      </c>
      <c r="D52" s="29">
        <v>23</v>
      </c>
      <c r="E52" s="23">
        <f t="shared" si="1"/>
        <v>3.1944444444444446</v>
      </c>
      <c r="F52" s="28">
        <v>1450</v>
      </c>
      <c r="G52" s="64">
        <v>1</v>
      </c>
      <c r="H52" s="54">
        <f t="shared" si="6"/>
        <v>4631.9444444444443</v>
      </c>
    </row>
    <row r="53" spans="1:10" x14ac:dyDescent="0.25">
      <c r="A53" s="57">
        <v>5</v>
      </c>
      <c r="B53" s="32" t="s">
        <v>68</v>
      </c>
      <c r="C53" s="28">
        <v>24</v>
      </c>
      <c r="D53" s="29">
        <v>23</v>
      </c>
      <c r="E53" s="23">
        <f t="shared" si="1"/>
        <v>3.8333333333333335</v>
      </c>
      <c r="F53" s="28">
        <v>1450</v>
      </c>
      <c r="G53" s="64">
        <v>1</v>
      </c>
      <c r="H53" s="54">
        <f t="shared" si="6"/>
        <v>5558.3333333333339</v>
      </c>
    </row>
    <row r="54" spans="1:10" x14ac:dyDescent="0.25">
      <c r="A54" s="57">
        <v>6</v>
      </c>
      <c r="B54" s="21" t="s">
        <v>80</v>
      </c>
      <c r="C54" s="20">
        <v>21</v>
      </c>
      <c r="D54" s="22">
        <v>114</v>
      </c>
      <c r="E54" s="23">
        <f t="shared" si="1"/>
        <v>16.625</v>
      </c>
      <c r="F54" s="20">
        <v>650</v>
      </c>
      <c r="G54" s="63">
        <v>1</v>
      </c>
      <c r="H54" s="54">
        <f t="shared" si="6"/>
        <v>10806.25</v>
      </c>
    </row>
    <row r="55" spans="1:10" x14ac:dyDescent="0.25">
      <c r="A55" s="36"/>
      <c r="B55" s="32"/>
      <c r="C55" s="28"/>
      <c r="D55" s="29"/>
      <c r="E55" s="33"/>
      <c r="F55" s="28"/>
      <c r="G55" s="64"/>
      <c r="H55" s="54"/>
    </row>
    <row r="56" spans="1:10" x14ac:dyDescent="0.25">
      <c r="A56" s="36">
        <v>7</v>
      </c>
      <c r="B56" s="32" t="s">
        <v>105</v>
      </c>
      <c r="C56" s="28">
        <v>84</v>
      </c>
      <c r="D56" s="29">
        <v>60</v>
      </c>
      <c r="E56" s="33">
        <f t="shared" si="1"/>
        <v>35</v>
      </c>
      <c r="F56" s="28"/>
      <c r="G56" s="64"/>
      <c r="H56" s="54">
        <v>19500</v>
      </c>
      <c r="I56">
        <v>96</v>
      </c>
      <c r="J56">
        <v>55.5</v>
      </c>
    </row>
    <row r="57" spans="1:10" x14ac:dyDescent="0.25">
      <c r="A57" s="36">
        <v>8</v>
      </c>
      <c r="B57" s="32" t="s">
        <v>106</v>
      </c>
      <c r="C57" s="28"/>
      <c r="D57" s="29"/>
      <c r="E57" s="33"/>
      <c r="F57" s="28"/>
      <c r="G57" s="64"/>
      <c r="H57" s="54">
        <v>6500</v>
      </c>
    </row>
    <row r="58" spans="1:10" x14ac:dyDescent="0.25">
      <c r="A58" s="36">
        <v>9</v>
      </c>
      <c r="B58" s="32" t="s">
        <v>107</v>
      </c>
      <c r="C58" s="28"/>
      <c r="D58" s="29"/>
      <c r="E58" s="33"/>
      <c r="F58" s="28"/>
      <c r="G58" s="64"/>
      <c r="H58" s="54">
        <v>4200</v>
      </c>
    </row>
    <row r="59" spans="1:10" x14ac:dyDescent="0.25">
      <c r="A59" s="36">
        <v>10</v>
      </c>
      <c r="B59" s="32" t="s">
        <v>108</v>
      </c>
      <c r="C59" s="28"/>
      <c r="D59" s="29"/>
      <c r="E59" s="33"/>
      <c r="F59" s="28"/>
      <c r="G59" s="64"/>
      <c r="H59" s="54">
        <v>7900</v>
      </c>
    </row>
    <row r="60" spans="1:10" ht="15.75" thickBot="1" x14ac:dyDescent="0.3">
      <c r="A60" s="36">
        <v>11</v>
      </c>
      <c r="B60" s="32" t="s">
        <v>30</v>
      </c>
      <c r="C60" s="28"/>
      <c r="D60" s="29"/>
      <c r="E60" s="33">
        <f t="shared" si="1"/>
        <v>0</v>
      </c>
      <c r="F60" s="28">
        <v>6200</v>
      </c>
      <c r="G60" s="64">
        <v>7</v>
      </c>
      <c r="H60" s="54">
        <f>G60*F60</f>
        <v>43400</v>
      </c>
    </row>
    <row r="61" spans="1:10" ht="15.75" thickBot="1" x14ac:dyDescent="0.3">
      <c r="A61" s="69"/>
      <c r="B61" s="122" t="s">
        <v>38</v>
      </c>
      <c r="C61" s="123"/>
      <c r="D61" s="123"/>
      <c r="E61" s="123"/>
      <c r="F61" s="123"/>
      <c r="G61" s="123"/>
      <c r="H61" s="55">
        <f>SUM(H8:H60)</f>
        <v>687864.93055555562</v>
      </c>
    </row>
    <row r="62" spans="1:10" x14ac:dyDescent="0.25">
      <c r="A62" s="46"/>
      <c r="B62" s="52"/>
      <c r="C62" s="52"/>
      <c r="D62" s="52"/>
      <c r="E62" s="52"/>
      <c r="F62" s="52"/>
      <c r="G62" s="71"/>
      <c r="H62" s="49"/>
    </row>
    <row r="63" spans="1:10" x14ac:dyDescent="0.25">
      <c r="A63" s="58" t="s">
        <v>63</v>
      </c>
      <c r="B63" s="34" t="s">
        <v>31</v>
      </c>
      <c r="C63" s="35"/>
      <c r="D63" s="35"/>
      <c r="E63" s="35"/>
      <c r="F63" s="35"/>
      <c r="G63" s="72"/>
      <c r="H63" s="50"/>
    </row>
    <row r="64" spans="1:10" x14ac:dyDescent="0.25">
      <c r="A64" s="59">
        <v>1</v>
      </c>
      <c r="B64" s="35" t="s">
        <v>39</v>
      </c>
      <c r="C64" s="35"/>
      <c r="D64" s="35"/>
      <c r="E64" s="35"/>
      <c r="F64" s="35">
        <v>650</v>
      </c>
      <c r="G64" s="72">
        <v>51</v>
      </c>
      <c r="H64" s="50">
        <f>G64*F64</f>
        <v>33150</v>
      </c>
    </row>
    <row r="65" spans="1:8" x14ac:dyDescent="0.25">
      <c r="A65" s="59">
        <v>2</v>
      </c>
      <c r="B65" s="35" t="s">
        <v>40</v>
      </c>
      <c r="C65" s="35"/>
      <c r="D65" s="35"/>
      <c r="E65" s="35"/>
      <c r="F65" s="35">
        <v>2600</v>
      </c>
      <c r="G65" s="72">
        <v>4</v>
      </c>
      <c r="H65" s="50">
        <f>G65*F65</f>
        <v>10400</v>
      </c>
    </row>
    <row r="66" spans="1:8" x14ac:dyDescent="0.25">
      <c r="A66" s="59">
        <v>3</v>
      </c>
      <c r="B66" s="35" t="s">
        <v>33</v>
      </c>
      <c r="C66" s="35"/>
      <c r="D66" s="35"/>
      <c r="E66" s="35">
        <v>100</v>
      </c>
      <c r="F66" s="35">
        <v>48</v>
      </c>
      <c r="G66" s="72"/>
      <c r="H66" s="50">
        <f>F66*E66</f>
        <v>4800</v>
      </c>
    </row>
    <row r="67" spans="1:8" x14ac:dyDescent="0.25">
      <c r="A67" s="59">
        <v>4</v>
      </c>
      <c r="B67" s="35" t="s">
        <v>34</v>
      </c>
      <c r="C67" s="35"/>
      <c r="D67" s="35"/>
      <c r="E67" s="35">
        <v>150</v>
      </c>
      <c r="F67" s="35">
        <v>38</v>
      </c>
      <c r="G67" s="72"/>
      <c r="H67" s="50">
        <f>F67*E67</f>
        <v>5700</v>
      </c>
    </row>
    <row r="68" spans="1:8" x14ac:dyDescent="0.25">
      <c r="A68" s="59">
        <v>5</v>
      </c>
      <c r="B68" s="35" t="s">
        <v>49</v>
      </c>
      <c r="C68" s="35"/>
      <c r="D68" s="35"/>
      <c r="E68" s="35"/>
      <c r="F68" s="35">
        <v>150</v>
      </c>
      <c r="G68" s="72">
        <v>6</v>
      </c>
      <c r="H68" s="50">
        <f>G68*F68</f>
        <v>900</v>
      </c>
    </row>
    <row r="69" spans="1:8" x14ac:dyDescent="0.25">
      <c r="A69" s="59">
        <v>6</v>
      </c>
      <c r="B69" s="35" t="s">
        <v>48</v>
      </c>
      <c r="C69" s="35"/>
      <c r="D69" s="35"/>
      <c r="E69" s="35"/>
      <c r="F69" s="35">
        <v>90</v>
      </c>
      <c r="G69" s="72">
        <v>57</v>
      </c>
      <c r="H69" s="50">
        <f>G69*F69</f>
        <v>5130</v>
      </c>
    </row>
    <row r="70" spans="1:8" x14ac:dyDescent="0.25">
      <c r="A70" s="59">
        <v>7</v>
      </c>
      <c r="B70" s="35" t="s">
        <v>47</v>
      </c>
      <c r="C70" s="35"/>
      <c r="D70" s="35"/>
      <c r="E70" s="35"/>
      <c r="F70" s="35">
        <v>800</v>
      </c>
      <c r="G70" s="72">
        <v>4</v>
      </c>
      <c r="H70" s="50">
        <f>G70*F70</f>
        <v>3200</v>
      </c>
    </row>
    <row r="71" spans="1:8" x14ac:dyDescent="0.25">
      <c r="A71" s="59">
        <v>8</v>
      </c>
      <c r="B71" s="35" t="s">
        <v>35</v>
      </c>
      <c r="C71" s="35"/>
      <c r="D71" s="35"/>
      <c r="E71" s="35"/>
      <c r="F71" s="35">
        <v>750</v>
      </c>
      <c r="G71" s="72">
        <v>28</v>
      </c>
      <c r="H71" s="50">
        <f>G71*F71</f>
        <v>21000</v>
      </c>
    </row>
    <row r="72" spans="1:8" x14ac:dyDescent="0.25">
      <c r="A72" s="59">
        <v>9</v>
      </c>
      <c r="B72" s="35" t="s">
        <v>46</v>
      </c>
      <c r="C72" s="35"/>
      <c r="D72" s="35"/>
      <c r="E72" s="35"/>
      <c r="F72" s="35">
        <v>300</v>
      </c>
      <c r="G72" s="72">
        <v>22</v>
      </c>
      <c r="H72" s="50">
        <f>G72*F72</f>
        <v>6600</v>
      </c>
    </row>
    <row r="73" spans="1:8" x14ac:dyDescent="0.25">
      <c r="A73" s="59">
        <v>10</v>
      </c>
      <c r="B73" s="35" t="s">
        <v>44</v>
      </c>
      <c r="C73" s="35"/>
      <c r="D73" s="35" t="s">
        <v>59</v>
      </c>
      <c r="E73" s="35">
        <v>30</v>
      </c>
      <c r="F73" s="35">
        <v>70</v>
      </c>
      <c r="G73" s="72"/>
      <c r="H73" s="50">
        <f>F73*E73</f>
        <v>2100</v>
      </c>
    </row>
    <row r="74" spans="1:8" x14ac:dyDescent="0.25">
      <c r="A74" s="59">
        <v>11</v>
      </c>
      <c r="B74" s="35" t="s">
        <v>45</v>
      </c>
      <c r="C74" s="35"/>
      <c r="D74" s="35"/>
      <c r="E74" s="35"/>
      <c r="F74" s="35">
        <v>60</v>
      </c>
      <c r="G74" s="72">
        <v>2</v>
      </c>
      <c r="H74" s="50">
        <f>G74*F74</f>
        <v>120</v>
      </c>
    </row>
    <row r="75" spans="1:8" x14ac:dyDescent="0.25">
      <c r="A75" s="59">
        <v>12</v>
      </c>
      <c r="B75" s="35" t="s">
        <v>36</v>
      </c>
      <c r="C75" s="35"/>
      <c r="D75" s="35"/>
      <c r="E75" s="35"/>
      <c r="F75" s="35">
        <v>3500</v>
      </c>
      <c r="G75" s="72">
        <v>0</v>
      </c>
      <c r="H75" s="50">
        <f>G75*F75</f>
        <v>0</v>
      </c>
    </row>
    <row r="76" spans="1:8" x14ac:dyDescent="0.25">
      <c r="A76" s="59">
        <v>13</v>
      </c>
      <c r="B76" s="35" t="s">
        <v>37</v>
      </c>
      <c r="C76" s="35"/>
      <c r="D76" s="35"/>
      <c r="E76" s="35"/>
      <c r="F76" s="35">
        <v>1600</v>
      </c>
      <c r="G76" s="72">
        <v>3</v>
      </c>
      <c r="H76" s="50">
        <f>G76*F76</f>
        <v>4800</v>
      </c>
    </row>
    <row r="77" spans="1:8" x14ac:dyDescent="0.25">
      <c r="A77" s="59">
        <v>14</v>
      </c>
      <c r="B77" s="21" t="s">
        <v>51</v>
      </c>
      <c r="C77" s="35"/>
      <c r="D77" s="35"/>
      <c r="E77" s="35"/>
      <c r="F77" s="35">
        <v>160</v>
      </c>
      <c r="G77" s="72">
        <v>3</v>
      </c>
      <c r="H77" s="50">
        <f>G77*F77</f>
        <v>480</v>
      </c>
    </row>
    <row r="78" spans="1:8" x14ac:dyDescent="0.25">
      <c r="A78" s="59">
        <v>15</v>
      </c>
      <c r="B78" s="35" t="s">
        <v>32</v>
      </c>
      <c r="C78" s="35"/>
      <c r="D78" s="35"/>
      <c r="E78" s="35"/>
      <c r="F78" s="35"/>
      <c r="G78" s="72">
        <v>1</v>
      </c>
      <c r="H78" s="50">
        <v>450</v>
      </c>
    </row>
    <row r="79" spans="1:8" x14ac:dyDescent="0.25">
      <c r="A79" s="59">
        <v>16</v>
      </c>
      <c r="B79" s="35" t="s">
        <v>60</v>
      </c>
      <c r="C79" s="35"/>
      <c r="D79" s="35"/>
      <c r="E79" s="35">
        <v>6</v>
      </c>
      <c r="F79" s="35">
        <v>300</v>
      </c>
      <c r="G79" s="72">
        <v>1</v>
      </c>
      <c r="H79" s="50">
        <f>F79*E79</f>
        <v>1800</v>
      </c>
    </row>
    <row r="80" spans="1:8" x14ac:dyDescent="0.25">
      <c r="A80" s="59">
        <v>17</v>
      </c>
      <c r="B80" s="35" t="s">
        <v>61</v>
      </c>
      <c r="C80" s="35"/>
      <c r="D80" s="35"/>
      <c r="E80" s="35"/>
      <c r="F80" s="35">
        <v>750</v>
      </c>
      <c r="G80" s="72">
        <v>2</v>
      </c>
      <c r="H80" s="50">
        <f>G80*F80</f>
        <v>1500</v>
      </c>
    </row>
    <row r="81" spans="1:8" x14ac:dyDescent="0.25">
      <c r="A81" s="59">
        <v>18</v>
      </c>
      <c r="B81" s="35" t="s">
        <v>69</v>
      </c>
      <c r="C81" s="35"/>
      <c r="D81" s="35"/>
      <c r="E81" s="35"/>
      <c r="F81" s="35"/>
      <c r="G81" s="72"/>
      <c r="H81" s="101">
        <v>1200</v>
      </c>
    </row>
    <row r="82" spans="1:8" x14ac:dyDescent="0.25">
      <c r="A82" s="59">
        <v>20</v>
      </c>
      <c r="B82" s="35" t="s">
        <v>71</v>
      </c>
      <c r="C82" s="35"/>
      <c r="D82" s="35"/>
      <c r="E82" s="35"/>
      <c r="F82" s="35">
        <v>220</v>
      </c>
      <c r="G82" s="72">
        <v>6</v>
      </c>
      <c r="H82" s="51">
        <f>G82*F82</f>
        <v>1320</v>
      </c>
    </row>
    <row r="83" spans="1:8" ht="15.75" thickBot="1" x14ac:dyDescent="0.3">
      <c r="A83" s="73">
        <v>21</v>
      </c>
      <c r="B83" s="53" t="s">
        <v>72</v>
      </c>
      <c r="C83" s="53"/>
      <c r="D83" s="53"/>
      <c r="E83" s="53"/>
      <c r="F83" s="53">
        <v>120</v>
      </c>
      <c r="G83" s="74">
        <v>6</v>
      </c>
      <c r="H83" s="51">
        <f>G83*F83</f>
        <v>720</v>
      </c>
    </row>
    <row r="84" spans="1:8" ht="15.75" thickBot="1" x14ac:dyDescent="0.3">
      <c r="A84" s="70"/>
      <c r="B84" s="126" t="s">
        <v>64</v>
      </c>
      <c r="C84" s="126"/>
      <c r="D84" s="126"/>
      <c r="E84" s="126"/>
      <c r="F84" s="126"/>
      <c r="G84" s="127"/>
      <c r="H84" s="55">
        <f>SUM(H64:H83)</f>
        <v>105370</v>
      </c>
    </row>
    <row r="85" spans="1:8" x14ac:dyDescent="0.25">
      <c r="A85" s="56"/>
      <c r="B85" s="30"/>
      <c r="C85" s="45"/>
      <c r="D85" s="47"/>
      <c r="E85" s="48"/>
      <c r="F85" s="45"/>
      <c r="G85" s="65"/>
      <c r="H85" s="68"/>
    </row>
    <row r="86" spans="1:8" x14ac:dyDescent="0.25">
      <c r="A86" s="56" t="s">
        <v>87</v>
      </c>
      <c r="B86" s="30" t="s">
        <v>42</v>
      </c>
      <c r="C86" s="45"/>
      <c r="D86" s="47"/>
      <c r="E86" s="48"/>
      <c r="F86" s="45"/>
      <c r="G86" s="65"/>
      <c r="H86" s="68">
        <v>32000</v>
      </c>
    </row>
    <row r="87" spans="1:8" x14ac:dyDescent="0.25">
      <c r="A87" s="56"/>
      <c r="B87" s="30"/>
      <c r="C87" s="45"/>
      <c r="D87" s="47"/>
      <c r="E87" s="48"/>
      <c r="F87" s="45"/>
      <c r="G87" s="65"/>
      <c r="H87" s="68"/>
    </row>
    <row r="88" spans="1:8" x14ac:dyDescent="0.25">
      <c r="A88" s="56" t="s">
        <v>29</v>
      </c>
      <c r="B88" s="30" t="s">
        <v>93</v>
      </c>
      <c r="C88" s="45"/>
      <c r="D88" s="47"/>
      <c r="E88" s="48"/>
      <c r="F88" s="45"/>
      <c r="G88" s="65"/>
      <c r="H88" s="68">
        <v>18000</v>
      </c>
    </row>
    <row r="89" spans="1:8" x14ac:dyDescent="0.25">
      <c r="A89" s="56"/>
      <c r="B89" s="30"/>
      <c r="C89" s="45"/>
      <c r="D89" s="47"/>
      <c r="E89" s="48"/>
      <c r="F89" s="45"/>
      <c r="G89" s="65"/>
      <c r="H89" s="68"/>
    </row>
    <row r="90" spans="1:8" x14ac:dyDescent="0.25">
      <c r="A90" s="56" t="s">
        <v>88</v>
      </c>
      <c r="B90" s="30" t="s">
        <v>81</v>
      </c>
      <c r="C90" s="45"/>
      <c r="D90" s="47"/>
      <c r="E90" s="48"/>
      <c r="F90" s="45"/>
      <c r="G90" s="65"/>
      <c r="H90" s="68"/>
    </row>
    <row r="91" spans="1:8" x14ac:dyDescent="0.25">
      <c r="A91" s="57">
        <v>1</v>
      </c>
      <c r="B91" s="31" t="s">
        <v>82</v>
      </c>
      <c r="C91" s="20"/>
      <c r="D91" s="22"/>
      <c r="E91" s="23">
        <v>15</v>
      </c>
      <c r="F91" s="20">
        <v>310</v>
      </c>
      <c r="G91" s="63">
        <v>1</v>
      </c>
      <c r="H91" s="75">
        <f>F91*G91*E91</f>
        <v>4650</v>
      </c>
    </row>
    <row r="92" spans="1:8" x14ac:dyDescent="0.25">
      <c r="A92" s="57">
        <v>2</v>
      </c>
      <c r="B92" s="31" t="s">
        <v>83</v>
      </c>
      <c r="C92" s="20"/>
      <c r="D92" s="22"/>
      <c r="E92" s="23">
        <v>17</v>
      </c>
      <c r="F92" s="20">
        <v>310</v>
      </c>
      <c r="G92" s="63">
        <v>1</v>
      </c>
      <c r="H92" s="75">
        <f t="shared" ref="H92:H95" si="7">F92*G92*E92</f>
        <v>5270</v>
      </c>
    </row>
    <row r="93" spans="1:8" x14ac:dyDescent="0.25">
      <c r="A93" s="57">
        <v>3</v>
      </c>
      <c r="B93" s="31" t="s">
        <v>84</v>
      </c>
      <c r="C93" s="20"/>
      <c r="D93" s="22"/>
      <c r="E93" s="23">
        <v>18</v>
      </c>
      <c r="F93" s="20">
        <v>310</v>
      </c>
      <c r="G93" s="63">
        <v>1</v>
      </c>
      <c r="H93" s="75">
        <f t="shared" si="7"/>
        <v>5580</v>
      </c>
    </row>
    <row r="94" spans="1:8" x14ac:dyDescent="0.25">
      <c r="A94" s="57">
        <v>4</v>
      </c>
      <c r="B94" s="31" t="s">
        <v>85</v>
      </c>
      <c r="C94" s="20"/>
      <c r="D94" s="22"/>
      <c r="E94" s="23">
        <v>17</v>
      </c>
      <c r="F94" s="20">
        <v>310</v>
      </c>
      <c r="G94" s="63">
        <v>1</v>
      </c>
      <c r="H94" s="75">
        <f t="shared" si="7"/>
        <v>5270</v>
      </c>
    </row>
    <row r="95" spans="1:8" ht="15.75" thickBot="1" x14ac:dyDescent="0.3">
      <c r="A95" s="36">
        <v>5</v>
      </c>
      <c r="B95" s="76" t="s">
        <v>86</v>
      </c>
      <c r="C95" s="28"/>
      <c r="D95" s="29"/>
      <c r="E95" s="33">
        <v>57</v>
      </c>
      <c r="F95" s="28">
        <v>45</v>
      </c>
      <c r="G95" s="64">
        <v>1</v>
      </c>
      <c r="H95" s="77">
        <f t="shared" si="7"/>
        <v>2565</v>
      </c>
    </row>
    <row r="96" spans="1:8" ht="15.75" thickBot="1" x14ac:dyDescent="0.3">
      <c r="A96" s="103"/>
      <c r="B96" s="122" t="s">
        <v>94</v>
      </c>
      <c r="C96" s="123"/>
      <c r="D96" s="123"/>
      <c r="E96" s="123"/>
      <c r="F96" s="123"/>
      <c r="G96" s="123"/>
      <c r="H96" s="104">
        <f>SUM(H91:H95)</f>
        <v>23335</v>
      </c>
    </row>
    <row r="97" spans="1:8" x14ac:dyDescent="0.25">
      <c r="A97" s="108"/>
      <c r="B97" s="52"/>
      <c r="C97" s="52"/>
      <c r="D97" s="52"/>
      <c r="E97" s="52"/>
      <c r="F97" s="52"/>
      <c r="G97" s="111"/>
      <c r="H97" s="113"/>
    </row>
    <row r="98" spans="1:8" ht="30" x14ac:dyDescent="0.25">
      <c r="A98" s="56" t="s">
        <v>109</v>
      </c>
      <c r="B98" s="102" t="s">
        <v>110</v>
      </c>
      <c r="C98" s="20">
        <v>56</v>
      </c>
      <c r="D98" s="22">
        <v>57</v>
      </c>
      <c r="E98" s="23">
        <f>D98*C98/144</f>
        <v>22.166666666666668</v>
      </c>
      <c r="F98" s="20">
        <v>580</v>
      </c>
      <c r="G98" s="63">
        <v>1</v>
      </c>
      <c r="H98" s="68">
        <f>F98*E98</f>
        <v>12856.666666666668</v>
      </c>
    </row>
    <row r="99" spans="1:8" x14ac:dyDescent="0.25">
      <c r="A99" s="56"/>
      <c r="B99" s="107"/>
      <c r="C99" s="107"/>
      <c r="D99" s="107"/>
      <c r="E99" s="107"/>
      <c r="F99" s="107"/>
      <c r="G99" s="112"/>
      <c r="H99" s="68"/>
    </row>
    <row r="100" spans="1:8" x14ac:dyDescent="0.25">
      <c r="A100" s="56" t="s">
        <v>115</v>
      </c>
      <c r="B100" s="30" t="s">
        <v>111</v>
      </c>
      <c r="C100" s="20"/>
      <c r="D100" s="22"/>
      <c r="E100" s="23"/>
      <c r="F100" s="20"/>
      <c r="G100" s="63"/>
      <c r="H100" s="75"/>
    </row>
    <row r="101" spans="1:8" x14ac:dyDescent="0.25">
      <c r="A101" s="57">
        <v>1</v>
      </c>
      <c r="B101" s="31" t="s">
        <v>112</v>
      </c>
      <c r="C101" s="20">
        <v>24</v>
      </c>
      <c r="D101" s="22">
        <v>56</v>
      </c>
      <c r="E101" s="23">
        <f t="shared" ref="E101:E102" si="8">D101*C101/144</f>
        <v>9.3333333333333339</v>
      </c>
      <c r="F101" s="20">
        <v>1350</v>
      </c>
      <c r="G101" s="63">
        <v>1</v>
      </c>
      <c r="H101" s="54">
        <f>F101*E101</f>
        <v>12600</v>
      </c>
    </row>
    <row r="102" spans="1:8" x14ac:dyDescent="0.25">
      <c r="A102" s="57">
        <v>2</v>
      </c>
      <c r="B102" s="31" t="s">
        <v>113</v>
      </c>
      <c r="C102" s="20">
        <v>21</v>
      </c>
      <c r="D102" s="22">
        <v>18</v>
      </c>
      <c r="E102" s="23">
        <f t="shared" si="8"/>
        <v>2.625</v>
      </c>
      <c r="F102" s="20"/>
      <c r="G102" s="63"/>
      <c r="H102" s="54">
        <v>2600</v>
      </c>
    </row>
    <row r="103" spans="1:8" x14ac:dyDescent="0.25">
      <c r="A103" s="57">
        <v>3</v>
      </c>
      <c r="B103" s="76" t="s">
        <v>118</v>
      </c>
      <c r="C103" s="28"/>
      <c r="D103" s="29"/>
      <c r="E103" s="33"/>
      <c r="F103" s="28"/>
      <c r="G103" s="64"/>
      <c r="H103" s="114">
        <v>6500</v>
      </c>
    </row>
    <row r="104" spans="1:8" ht="15.75" thickBot="1" x14ac:dyDescent="0.3">
      <c r="A104" s="57">
        <v>4</v>
      </c>
      <c r="B104" s="76" t="s">
        <v>114</v>
      </c>
      <c r="C104" s="28"/>
      <c r="D104" s="29"/>
      <c r="E104" s="33"/>
      <c r="F104" s="28"/>
      <c r="G104" s="64"/>
      <c r="H104" s="114">
        <v>7000</v>
      </c>
    </row>
    <row r="105" spans="1:8" ht="15.75" thickBot="1" x14ac:dyDescent="0.3">
      <c r="A105" s="69"/>
      <c r="B105" s="122" t="s">
        <v>116</v>
      </c>
      <c r="C105" s="123"/>
      <c r="D105" s="123"/>
      <c r="E105" s="123"/>
      <c r="F105" s="123"/>
      <c r="G105" s="128"/>
      <c r="H105" s="118">
        <f>SUM(H101:H104)</f>
        <v>28700</v>
      </c>
    </row>
    <row r="106" spans="1:8" x14ac:dyDescent="0.25">
      <c r="A106" s="46"/>
      <c r="B106" s="52"/>
      <c r="C106" s="52"/>
      <c r="D106" s="52"/>
      <c r="E106" s="52"/>
      <c r="F106" s="52"/>
      <c r="G106" s="111"/>
      <c r="H106" s="120"/>
    </row>
    <row r="107" spans="1:8" x14ac:dyDescent="0.25">
      <c r="A107" s="109" t="s">
        <v>119</v>
      </c>
      <c r="B107" s="110" t="s">
        <v>89</v>
      </c>
      <c r="C107" s="28"/>
      <c r="D107" s="29"/>
      <c r="E107" s="33"/>
      <c r="F107" s="28"/>
      <c r="G107" s="64"/>
      <c r="H107" s="119"/>
    </row>
    <row r="108" spans="1:8" x14ac:dyDescent="0.25">
      <c r="A108" s="36">
        <v>1</v>
      </c>
      <c r="B108" s="76" t="s">
        <v>120</v>
      </c>
      <c r="C108" s="28"/>
      <c r="D108" s="29"/>
      <c r="E108" s="33"/>
      <c r="F108" s="28">
        <v>2000</v>
      </c>
      <c r="G108" s="64">
        <v>9</v>
      </c>
      <c r="H108" s="77">
        <f>F108*G108</f>
        <v>18000</v>
      </c>
    </row>
    <row r="109" spans="1:8" x14ac:dyDescent="0.25">
      <c r="A109" s="36">
        <v>2</v>
      </c>
      <c r="B109" s="76" t="s">
        <v>121</v>
      </c>
      <c r="C109" s="28"/>
      <c r="D109" s="29"/>
      <c r="E109" s="33"/>
      <c r="F109" s="28">
        <v>3100</v>
      </c>
      <c r="G109" s="64">
        <v>2</v>
      </c>
      <c r="H109" s="77">
        <f>F109*G109</f>
        <v>6200</v>
      </c>
    </row>
    <row r="110" spans="1:8" ht="30.75" thickBot="1" x14ac:dyDescent="0.3">
      <c r="A110" s="36">
        <v>3</v>
      </c>
      <c r="B110" s="121" t="s">
        <v>122</v>
      </c>
      <c r="C110" s="28"/>
      <c r="D110" s="29"/>
      <c r="E110" s="33"/>
      <c r="F110" s="28">
        <v>1472</v>
      </c>
      <c r="G110" s="64">
        <v>11</v>
      </c>
      <c r="H110" s="77">
        <f>F110*G110</f>
        <v>16192</v>
      </c>
    </row>
    <row r="111" spans="1:8" ht="15.75" thickBot="1" x14ac:dyDescent="0.3">
      <c r="A111" s="117"/>
      <c r="B111" s="129" t="s">
        <v>123</v>
      </c>
      <c r="C111" s="130"/>
      <c r="D111" s="130"/>
      <c r="E111" s="130"/>
      <c r="F111" s="130"/>
      <c r="G111" s="131"/>
      <c r="H111" s="55">
        <f>SUM(H108:H110)</f>
        <v>40392</v>
      </c>
    </row>
    <row r="112" spans="1:8" ht="15.75" thickBot="1" x14ac:dyDescent="0.3">
      <c r="A112" s="115"/>
      <c r="B112" s="83"/>
      <c r="C112" s="83"/>
      <c r="D112" s="83"/>
      <c r="E112" s="83"/>
      <c r="F112" s="83"/>
      <c r="G112" s="84"/>
      <c r="H112" s="116"/>
    </row>
    <row r="113" spans="1:9" ht="16.5" thickBot="1" x14ac:dyDescent="0.3">
      <c r="A113" s="105"/>
      <c r="B113" s="124" t="s">
        <v>117</v>
      </c>
      <c r="C113" s="124"/>
      <c r="D113" s="124"/>
      <c r="E113" s="124"/>
      <c r="F113" s="124"/>
      <c r="G113" s="125"/>
      <c r="H113" s="106">
        <f>SUM(H111,H105,H98,H96,H88,H86,H84,H61)</f>
        <v>948518.59722222225</v>
      </c>
    </row>
    <row r="114" spans="1:9" s="19" customFormat="1" x14ac:dyDescent="0.25">
      <c r="A114" s="8"/>
      <c r="B114" s="15"/>
      <c r="C114" s="8"/>
      <c r="D114" s="8"/>
      <c r="E114" s="11"/>
      <c r="F114" s="8"/>
      <c r="G114" s="8"/>
      <c r="I114"/>
    </row>
    <row r="115" spans="1:9" s="19" customFormat="1" x14ac:dyDescent="0.25">
      <c r="A115" s="8"/>
      <c r="B115" s="15"/>
      <c r="C115" s="8"/>
      <c r="D115" s="8"/>
      <c r="E115" s="11"/>
      <c r="F115" s="8"/>
      <c r="G115" s="8"/>
      <c r="I115"/>
    </row>
    <row r="116" spans="1:9" s="19" customFormat="1" x14ac:dyDescent="0.25">
      <c r="A116" s="8"/>
      <c r="B116" s="15"/>
      <c r="C116" s="8"/>
      <c r="D116" s="8"/>
      <c r="E116" s="11"/>
      <c r="F116" s="8"/>
      <c r="G116" s="8"/>
      <c r="I116"/>
    </row>
    <row r="117" spans="1:9" s="19" customFormat="1" x14ac:dyDescent="0.25">
      <c r="A117" s="8"/>
      <c r="B117" s="15"/>
      <c r="C117" s="8"/>
      <c r="D117" s="8"/>
      <c r="E117" s="11"/>
      <c r="F117" s="8"/>
      <c r="G117" s="8"/>
      <c r="I117"/>
    </row>
    <row r="118" spans="1:9" s="19" customFormat="1" x14ac:dyDescent="0.25">
      <c r="A118" s="8"/>
      <c r="B118" s="15"/>
      <c r="C118" s="8"/>
      <c r="D118" s="8"/>
      <c r="E118" s="11"/>
      <c r="F118" s="8"/>
      <c r="G118" s="8"/>
      <c r="I118"/>
    </row>
    <row r="119" spans="1:9" s="19" customFormat="1" x14ac:dyDescent="0.25">
      <c r="A119" s="8"/>
      <c r="B119" s="15"/>
      <c r="C119" s="8"/>
      <c r="D119" s="8"/>
      <c r="E119" s="11"/>
      <c r="F119" s="8"/>
      <c r="G119" s="8"/>
      <c r="I119"/>
    </row>
    <row r="120" spans="1:9" s="19" customFormat="1" x14ac:dyDescent="0.25">
      <c r="A120" s="8"/>
      <c r="B120" s="15"/>
      <c r="C120" s="8"/>
      <c r="D120" s="8"/>
      <c r="E120" s="11"/>
      <c r="F120" s="8"/>
      <c r="G120" s="8"/>
      <c r="I120"/>
    </row>
    <row r="121" spans="1:9" s="19" customFormat="1" x14ac:dyDescent="0.25">
      <c r="A121" s="8"/>
      <c r="B121" s="15"/>
      <c r="C121" s="8"/>
      <c r="D121" s="8"/>
      <c r="E121" s="11"/>
      <c r="F121" s="8"/>
      <c r="G121" s="8"/>
      <c r="I121"/>
    </row>
    <row r="122" spans="1:9" s="19" customFormat="1" x14ac:dyDescent="0.25">
      <c r="A122" s="8"/>
      <c r="B122" s="15"/>
      <c r="C122" s="8"/>
      <c r="D122" s="8"/>
      <c r="E122" s="11"/>
      <c r="F122" s="8"/>
      <c r="G122" s="8"/>
      <c r="I122"/>
    </row>
    <row r="123" spans="1:9" s="19" customFormat="1" x14ac:dyDescent="0.25">
      <c r="A123" s="8"/>
      <c r="B123" s="15"/>
      <c r="C123" s="8"/>
      <c r="D123" s="8"/>
      <c r="E123" s="11"/>
      <c r="F123" s="8"/>
      <c r="G123" s="8"/>
      <c r="I123"/>
    </row>
    <row r="124" spans="1:9" s="19" customFormat="1" x14ac:dyDescent="0.25">
      <c r="A124" s="8"/>
      <c r="B124" s="15"/>
      <c r="C124" s="8"/>
      <c r="D124" s="8"/>
      <c r="E124" s="11"/>
      <c r="F124" s="8"/>
      <c r="G124" s="8"/>
      <c r="I124"/>
    </row>
    <row r="125" spans="1:9" s="19" customFormat="1" x14ac:dyDescent="0.25">
      <c r="A125" s="8"/>
      <c r="B125" s="15"/>
      <c r="C125" s="8"/>
      <c r="D125" s="8"/>
      <c r="E125" s="11"/>
      <c r="F125" s="8"/>
      <c r="G125" s="8"/>
      <c r="I125"/>
    </row>
    <row r="126" spans="1:9" s="19" customFormat="1" x14ac:dyDescent="0.25">
      <c r="A126" s="8"/>
      <c r="B126" s="15"/>
      <c r="C126" s="8"/>
      <c r="D126" s="8"/>
      <c r="E126" s="11"/>
      <c r="F126" s="8"/>
      <c r="G126" s="8"/>
      <c r="I126"/>
    </row>
    <row r="127" spans="1:9" s="19" customFormat="1" x14ac:dyDescent="0.25">
      <c r="A127" s="8"/>
      <c r="B127" s="15"/>
      <c r="C127" s="8"/>
      <c r="D127" s="8"/>
      <c r="E127" s="11"/>
      <c r="F127" s="8"/>
      <c r="G127" s="8"/>
      <c r="I127"/>
    </row>
    <row r="128" spans="1:9" s="19" customFormat="1" x14ac:dyDescent="0.25">
      <c r="A128" s="8"/>
      <c r="B128" s="15"/>
      <c r="C128" s="8"/>
      <c r="D128" s="8"/>
      <c r="E128" s="11"/>
      <c r="F128" s="8"/>
      <c r="G128" s="8"/>
      <c r="I128"/>
    </row>
    <row r="129" spans="1:9" s="19" customFormat="1" x14ac:dyDescent="0.25">
      <c r="A129" s="8"/>
      <c r="B129" s="15"/>
      <c r="C129" s="8"/>
      <c r="D129" s="8"/>
      <c r="E129" s="11"/>
      <c r="F129" s="8"/>
      <c r="G129" s="8"/>
      <c r="I129"/>
    </row>
    <row r="130" spans="1:9" s="19" customFormat="1" x14ac:dyDescent="0.25">
      <c r="A130" s="8"/>
      <c r="B130" s="15"/>
      <c r="C130" s="8"/>
      <c r="D130" s="8"/>
      <c r="E130" s="11"/>
      <c r="F130" s="8"/>
      <c r="G130" s="8"/>
      <c r="I130"/>
    </row>
    <row r="131" spans="1:9" s="19" customFormat="1" x14ac:dyDescent="0.25">
      <c r="A131" s="8"/>
      <c r="B131" s="15"/>
      <c r="C131" s="8"/>
      <c r="D131" s="8"/>
      <c r="E131" s="11"/>
      <c r="F131" s="8"/>
      <c r="G131" s="8"/>
      <c r="I131"/>
    </row>
    <row r="132" spans="1:9" s="19" customFormat="1" x14ac:dyDescent="0.25">
      <c r="A132" s="8"/>
      <c r="B132" s="15"/>
      <c r="C132" s="8"/>
      <c r="D132" s="8"/>
      <c r="E132" s="11"/>
      <c r="F132" s="8"/>
      <c r="G132" s="8"/>
      <c r="I132"/>
    </row>
    <row r="133" spans="1:9" s="19" customFormat="1" x14ac:dyDescent="0.25">
      <c r="A133" s="8"/>
      <c r="B133" s="15"/>
      <c r="C133" s="8"/>
      <c r="D133" s="8"/>
      <c r="E133" s="11"/>
      <c r="F133" s="8"/>
      <c r="G133" s="8"/>
      <c r="I133"/>
    </row>
    <row r="134" spans="1:9" s="19" customFormat="1" x14ac:dyDescent="0.25">
      <c r="A134" s="8"/>
      <c r="B134" s="15"/>
      <c r="C134" s="18"/>
      <c r="D134" s="18"/>
      <c r="E134" s="18"/>
      <c r="F134" s="18"/>
      <c r="G134" s="18"/>
      <c r="I134"/>
    </row>
    <row r="135" spans="1:9" s="19" customFormat="1" x14ac:dyDescent="0.25">
      <c r="A135" s="8"/>
      <c r="B135" s="15"/>
      <c r="C135" s="8"/>
      <c r="D135" s="8"/>
      <c r="E135" s="11"/>
      <c r="F135" s="8"/>
      <c r="G135" s="8"/>
      <c r="I135"/>
    </row>
    <row r="136" spans="1:9" s="19" customFormat="1" x14ac:dyDescent="0.25">
      <c r="A136" s="8"/>
      <c r="B136" s="15"/>
      <c r="C136" s="8"/>
      <c r="D136" s="8"/>
      <c r="E136" s="11"/>
      <c r="F136" s="8"/>
      <c r="G136" s="8"/>
      <c r="I136"/>
    </row>
    <row r="137" spans="1:9" s="19" customFormat="1" x14ac:dyDescent="0.25">
      <c r="A137" s="8"/>
      <c r="B137" s="15"/>
      <c r="C137" s="8"/>
      <c r="D137" s="8"/>
      <c r="E137" s="11"/>
      <c r="F137" s="8"/>
      <c r="G137" s="8"/>
      <c r="I137"/>
    </row>
    <row r="138" spans="1:9" s="19" customFormat="1" x14ac:dyDescent="0.25">
      <c r="A138" s="8"/>
      <c r="B138" s="15"/>
      <c r="C138" s="8"/>
      <c r="D138" s="8"/>
      <c r="E138" s="11"/>
      <c r="F138" s="8"/>
      <c r="G138" s="8"/>
      <c r="I138"/>
    </row>
    <row r="139" spans="1:9" s="19" customFormat="1" x14ac:dyDescent="0.25">
      <c r="A139" s="8"/>
      <c r="B139" s="15"/>
      <c r="C139" s="8"/>
      <c r="D139" s="8"/>
      <c r="E139" s="11"/>
      <c r="F139" s="8"/>
      <c r="G139" s="8"/>
      <c r="I139"/>
    </row>
    <row r="140" spans="1:9" s="19" customFormat="1" x14ac:dyDescent="0.25">
      <c r="A140" s="8"/>
      <c r="B140" s="15"/>
      <c r="C140" s="8"/>
      <c r="D140" s="8"/>
      <c r="E140" s="11"/>
      <c r="F140" s="8"/>
      <c r="G140" s="8"/>
      <c r="I140"/>
    </row>
    <row r="141" spans="1:9" s="19" customFormat="1" x14ac:dyDescent="0.25">
      <c r="A141" s="8"/>
      <c r="B141" s="16"/>
      <c r="C141" s="8"/>
      <c r="D141" s="8"/>
      <c r="E141" s="11"/>
      <c r="F141" s="8"/>
      <c r="G141" s="8"/>
      <c r="I141"/>
    </row>
    <row r="142" spans="1:9" s="19" customFormat="1" x14ac:dyDescent="0.25">
      <c r="A142" s="8"/>
      <c r="B142" s="15"/>
      <c r="C142" s="8"/>
      <c r="D142" s="8"/>
      <c r="E142" s="11"/>
      <c r="F142" s="8"/>
      <c r="G142" s="8"/>
      <c r="I142"/>
    </row>
    <row r="143" spans="1:9" s="19" customFormat="1" x14ac:dyDescent="0.25">
      <c r="A143" s="8"/>
      <c r="B143" s="15"/>
      <c r="C143" s="8"/>
      <c r="D143" s="8"/>
      <c r="E143" s="11"/>
      <c r="F143" s="8"/>
      <c r="G143" s="8"/>
      <c r="I143"/>
    </row>
    <row r="144" spans="1:9" s="19" customFormat="1" x14ac:dyDescent="0.25">
      <c r="A144" s="8"/>
      <c r="B144" s="15"/>
      <c r="C144" s="8"/>
      <c r="D144" s="8"/>
      <c r="E144" s="11"/>
      <c r="F144" s="8"/>
      <c r="G144" s="8"/>
      <c r="I144"/>
    </row>
    <row r="145" spans="1:9" s="19" customFormat="1" x14ac:dyDescent="0.25">
      <c r="A145" s="8"/>
      <c r="B145" s="15"/>
      <c r="C145" s="8"/>
      <c r="D145" s="8"/>
      <c r="E145" s="11"/>
      <c r="F145" s="8"/>
      <c r="G145" s="8"/>
      <c r="I145"/>
    </row>
    <row r="146" spans="1:9" s="19" customFormat="1" x14ac:dyDescent="0.25">
      <c r="A146" s="8"/>
      <c r="B146" s="15"/>
      <c r="C146" s="8"/>
      <c r="D146" s="8"/>
      <c r="E146" s="11"/>
      <c r="F146" s="8"/>
      <c r="G146" s="8"/>
      <c r="I146"/>
    </row>
    <row r="147" spans="1:9" s="19" customFormat="1" x14ac:dyDescent="0.25">
      <c r="A147" s="8"/>
      <c r="B147" s="15"/>
      <c r="C147" s="8"/>
      <c r="D147" s="8"/>
      <c r="E147" s="11"/>
      <c r="F147" s="8"/>
      <c r="G147" s="8"/>
      <c r="I147"/>
    </row>
    <row r="148" spans="1:9" s="19" customFormat="1" x14ac:dyDescent="0.25">
      <c r="A148" s="8"/>
      <c r="B148" s="15"/>
      <c r="C148" s="8"/>
      <c r="D148" s="8"/>
      <c r="E148" s="11"/>
      <c r="F148" s="8"/>
      <c r="G148" s="8"/>
      <c r="I148"/>
    </row>
    <row r="149" spans="1:9" s="19" customFormat="1" x14ac:dyDescent="0.25">
      <c r="A149" s="8"/>
      <c r="B149" s="15"/>
      <c r="C149" s="8"/>
      <c r="D149" s="8"/>
      <c r="E149" s="11"/>
      <c r="F149" s="8"/>
      <c r="G149" s="8"/>
      <c r="I149"/>
    </row>
    <row r="150" spans="1:9" s="19" customFormat="1" x14ac:dyDescent="0.25">
      <c r="A150" s="8"/>
      <c r="B150" s="15"/>
      <c r="C150" s="8"/>
      <c r="D150" s="8"/>
      <c r="E150" s="11"/>
      <c r="F150" s="8"/>
      <c r="G150" s="8"/>
      <c r="I150"/>
    </row>
    <row r="151" spans="1:9" s="19" customFormat="1" x14ac:dyDescent="0.25">
      <c r="A151" s="8"/>
      <c r="B151" s="15"/>
      <c r="C151" s="8"/>
      <c r="D151" s="8"/>
      <c r="E151" s="11"/>
      <c r="F151" s="8"/>
      <c r="G151" s="8"/>
      <c r="I151"/>
    </row>
    <row r="152" spans="1:9" s="19" customFormat="1" x14ac:dyDescent="0.25">
      <c r="A152" s="8"/>
      <c r="B152" s="15"/>
      <c r="C152" s="8"/>
      <c r="D152" s="8"/>
      <c r="E152" s="11"/>
      <c r="F152" s="8"/>
      <c r="G152" s="8"/>
      <c r="I152"/>
    </row>
    <row r="153" spans="1:9" s="19" customFormat="1" x14ac:dyDescent="0.25">
      <c r="A153" s="8"/>
      <c r="B153" s="15"/>
      <c r="C153" s="8"/>
      <c r="D153" s="8"/>
      <c r="E153" s="11"/>
      <c r="F153" s="8"/>
      <c r="G153" s="8"/>
      <c r="I153"/>
    </row>
    <row r="154" spans="1:9" s="19" customFormat="1" x14ac:dyDescent="0.25">
      <c r="A154" s="8"/>
      <c r="B154" s="15"/>
      <c r="C154" s="8"/>
      <c r="D154" s="8"/>
      <c r="E154" s="11"/>
      <c r="F154" s="8"/>
      <c r="G154" s="8"/>
      <c r="I154"/>
    </row>
    <row r="155" spans="1:9" s="19" customFormat="1" x14ac:dyDescent="0.25">
      <c r="A155" s="8"/>
      <c r="B155" s="15"/>
      <c r="C155" s="8"/>
      <c r="D155" s="8"/>
      <c r="E155" s="11"/>
      <c r="F155" s="8"/>
      <c r="G155" s="8"/>
      <c r="I155"/>
    </row>
    <row r="156" spans="1:9" s="19" customFormat="1" x14ac:dyDescent="0.25">
      <c r="A156" s="8"/>
      <c r="B156" s="15"/>
      <c r="C156" s="8"/>
      <c r="D156" s="8"/>
      <c r="E156" s="11"/>
      <c r="F156" s="8"/>
      <c r="G156" s="8"/>
      <c r="I156"/>
    </row>
    <row r="157" spans="1:9" s="19" customFormat="1" x14ac:dyDescent="0.25">
      <c r="A157" s="8"/>
      <c r="B157" s="15"/>
      <c r="C157" s="8"/>
      <c r="D157" s="8"/>
      <c r="E157" s="11"/>
      <c r="F157" s="8"/>
      <c r="G157" s="8"/>
      <c r="I157"/>
    </row>
    <row r="158" spans="1:9" s="19" customFormat="1" x14ac:dyDescent="0.25">
      <c r="A158" s="8"/>
      <c r="B158" s="15"/>
      <c r="C158" s="8"/>
      <c r="D158" s="8"/>
      <c r="E158" s="11"/>
      <c r="F158" s="8"/>
      <c r="G158" s="8"/>
      <c r="I158"/>
    </row>
    <row r="159" spans="1:9" s="19" customFormat="1" x14ac:dyDescent="0.25">
      <c r="A159" s="8"/>
      <c r="B159" s="15"/>
      <c r="C159" s="8"/>
      <c r="D159" s="8"/>
      <c r="E159" s="11"/>
      <c r="F159" s="8"/>
      <c r="G159" s="8"/>
      <c r="I159"/>
    </row>
    <row r="160" spans="1:9" s="19" customFormat="1" x14ac:dyDescent="0.25">
      <c r="A160" s="8"/>
      <c r="B160" s="15"/>
      <c r="C160" s="8"/>
      <c r="D160" s="8"/>
      <c r="E160" s="11"/>
      <c r="F160" s="8"/>
      <c r="G160" s="8"/>
      <c r="I160"/>
    </row>
    <row r="161" spans="1:9" s="19" customFormat="1" x14ac:dyDescent="0.25">
      <c r="A161" s="8"/>
      <c r="B161" s="15"/>
      <c r="C161" s="8"/>
      <c r="D161" s="8"/>
      <c r="E161" s="11"/>
      <c r="F161" s="8"/>
      <c r="G161" s="8"/>
      <c r="I161"/>
    </row>
    <row r="162" spans="1:9" s="19" customFormat="1" x14ac:dyDescent="0.25">
      <c r="A162" s="8"/>
      <c r="B162" s="15"/>
      <c r="C162" s="8"/>
      <c r="D162" s="8"/>
      <c r="E162" s="11"/>
      <c r="F162" s="8"/>
      <c r="G162" s="8"/>
      <c r="I162"/>
    </row>
    <row r="163" spans="1:9" s="19" customFormat="1" x14ac:dyDescent="0.25">
      <c r="A163" s="8"/>
      <c r="B163" s="15"/>
      <c r="C163" s="8"/>
      <c r="D163" s="8"/>
      <c r="E163" s="11"/>
      <c r="F163" s="8"/>
      <c r="G163" s="8"/>
      <c r="I163"/>
    </row>
    <row r="164" spans="1:9" s="19" customFormat="1" x14ac:dyDescent="0.25">
      <c r="A164" s="8"/>
      <c r="B164" s="15"/>
      <c r="C164" s="18"/>
      <c r="D164" s="18"/>
      <c r="E164" s="18"/>
      <c r="F164" s="18"/>
      <c r="G164" s="18"/>
      <c r="I164"/>
    </row>
    <row r="165" spans="1:9" s="19" customFormat="1" x14ac:dyDescent="0.25">
      <c r="A165" s="8"/>
      <c r="B165" s="15"/>
      <c r="C165" s="8"/>
      <c r="D165" s="8"/>
      <c r="E165" s="11"/>
      <c r="F165" s="8"/>
      <c r="G165" s="8"/>
      <c r="I165"/>
    </row>
    <row r="166" spans="1:9" s="19" customFormat="1" x14ac:dyDescent="0.25">
      <c r="A166" s="8"/>
      <c r="B166" s="15"/>
      <c r="C166" s="8"/>
      <c r="D166" s="8"/>
      <c r="E166" s="11"/>
      <c r="F166" s="8"/>
      <c r="G166" s="8"/>
      <c r="I166"/>
    </row>
    <row r="167" spans="1:9" s="19" customFormat="1" x14ac:dyDescent="0.25">
      <c r="A167" s="8"/>
      <c r="B167" s="15"/>
      <c r="C167" s="8"/>
      <c r="D167" s="8"/>
      <c r="E167" s="11"/>
      <c r="F167" s="8"/>
      <c r="G167" s="8"/>
      <c r="I167"/>
    </row>
    <row r="168" spans="1:9" s="19" customFormat="1" x14ac:dyDescent="0.25">
      <c r="A168" s="8"/>
      <c r="B168" s="15"/>
      <c r="C168" s="8"/>
      <c r="D168" s="8"/>
      <c r="E168" s="11"/>
      <c r="F168" s="8"/>
      <c r="G168" s="8"/>
      <c r="I168"/>
    </row>
    <row r="169" spans="1:9" s="19" customFormat="1" x14ac:dyDescent="0.25">
      <c r="A169" s="8"/>
      <c r="B169" s="15"/>
      <c r="C169" s="8"/>
      <c r="D169" s="8"/>
      <c r="E169" s="11"/>
      <c r="F169" s="8"/>
      <c r="G169" s="8"/>
      <c r="I169"/>
    </row>
    <row r="170" spans="1:9" s="19" customFormat="1" x14ac:dyDescent="0.25">
      <c r="A170" s="8"/>
      <c r="B170" s="15"/>
      <c r="C170" s="8"/>
      <c r="D170" s="8"/>
      <c r="E170" s="11"/>
      <c r="F170" s="8"/>
      <c r="G170" s="8"/>
      <c r="I170"/>
    </row>
    <row r="171" spans="1:9" s="19" customFormat="1" x14ac:dyDescent="0.25">
      <c r="A171" s="8"/>
      <c r="B171" s="15"/>
      <c r="C171" s="8"/>
      <c r="D171" s="8"/>
      <c r="E171" s="11"/>
      <c r="F171" s="8"/>
      <c r="G171" s="8"/>
      <c r="I171"/>
    </row>
    <row r="172" spans="1:9" s="19" customFormat="1" x14ac:dyDescent="0.25">
      <c r="A172" s="8"/>
      <c r="B172" s="15"/>
      <c r="C172" s="8"/>
      <c r="D172" s="8"/>
      <c r="E172" s="11"/>
      <c r="F172" s="8"/>
      <c r="G172" s="8"/>
      <c r="I172"/>
    </row>
    <row r="173" spans="1:9" s="19" customFormat="1" x14ac:dyDescent="0.25">
      <c r="A173" s="8"/>
      <c r="B173" s="15"/>
      <c r="C173" s="8"/>
      <c r="D173" s="8"/>
      <c r="E173" s="11"/>
      <c r="F173" s="8"/>
      <c r="G173" s="8"/>
      <c r="I173"/>
    </row>
    <row r="174" spans="1:9" s="19" customFormat="1" x14ac:dyDescent="0.25">
      <c r="A174" s="8"/>
      <c r="B174" s="15"/>
      <c r="C174" s="8"/>
      <c r="D174" s="8"/>
      <c r="E174" s="11"/>
      <c r="F174" s="8"/>
      <c r="G174" s="8"/>
      <c r="I174"/>
    </row>
    <row r="175" spans="1:9" s="19" customFormat="1" x14ac:dyDescent="0.25">
      <c r="A175" s="8"/>
      <c r="B175" s="15"/>
      <c r="C175" s="8"/>
      <c r="D175" s="8"/>
      <c r="E175" s="11"/>
      <c r="F175" s="8"/>
      <c r="G175" s="8"/>
      <c r="I175"/>
    </row>
    <row r="176" spans="1:9" s="19" customFormat="1" x14ac:dyDescent="0.25">
      <c r="A176" s="8"/>
      <c r="B176" s="16"/>
      <c r="C176" s="8"/>
      <c r="D176" s="8"/>
      <c r="E176" s="11"/>
      <c r="F176" s="8"/>
      <c r="G176" s="8"/>
      <c r="I176"/>
    </row>
    <row r="177" spans="1:9" s="19" customFormat="1" x14ac:dyDescent="0.25">
      <c r="A177" s="8"/>
      <c r="B177" s="15"/>
      <c r="C177" s="8"/>
      <c r="D177" s="8"/>
      <c r="E177" s="11"/>
      <c r="F177" s="8"/>
      <c r="G177" s="8"/>
      <c r="I177"/>
    </row>
    <row r="178" spans="1:9" s="19" customFormat="1" x14ac:dyDescent="0.25">
      <c r="A178" s="8"/>
      <c r="B178" s="15"/>
      <c r="C178" s="8"/>
      <c r="D178" s="8"/>
      <c r="E178" s="11"/>
      <c r="F178" s="8"/>
      <c r="G178" s="8"/>
      <c r="I178"/>
    </row>
    <row r="179" spans="1:9" s="19" customFormat="1" x14ac:dyDescent="0.25">
      <c r="A179" s="8"/>
      <c r="B179" s="15"/>
      <c r="C179" s="8"/>
      <c r="D179" s="8"/>
      <c r="E179" s="11"/>
      <c r="F179" s="8"/>
      <c r="G179" s="8"/>
      <c r="I179"/>
    </row>
    <row r="180" spans="1:9" s="19" customFormat="1" x14ac:dyDescent="0.25">
      <c r="A180" s="8"/>
      <c r="B180" s="15"/>
      <c r="C180" s="18"/>
      <c r="D180" s="18"/>
      <c r="E180" s="18"/>
      <c r="F180" s="18"/>
      <c r="G180" s="18"/>
      <c r="I180"/>
    </row>
    <row r="181" spans="1:9" s="19" customFormat="1" x14ac:dyDescent="0.25">
      <c r="A181" s="8"/>
      <c r="B181" s="16"/>
      <c r="C181" s="8"/>
      <c r="D181" s="8"/>
      <c r="E181" s="11"/>
      <c r="F181" s="8"/>
      <c r="G181" s="8"/>
      <c r="I181"/>
    </row>
    <row r="182" spans="1:9" s="19" customFormat="1" x14ac:dyDescent="0.25">
      <c r="A182" s="8"/>
      <c r="B182" s="15"/>
      <c r="C182" s="8"/>
      <c r="D182" s="8"/>
      <c r="E182" s="11"/>
      <c r="F182" s="8"/>
      <c r="G182" s="8"/>
      <c r="I182"/>
    </row>
    <row r="183" spans="1:9" s="19" customFormat="1" x14ac:dyDescent="0.25">
      <c r="A183" s="8"/>
      <c r="B183" s="16"/>
      <c r="C183" s="8"/>
      <c r="D183" s="8"/>
      <c r="E183" s="11"/>
      <c r="F183" s="8"/>
      <c r="G183" s="8"/>
      <c r="I183"/>
    </row>
    <row r="184" spans="1:9" s="19" customFormat="1" x14ac:dyDescent="0.25">
      <c r="A184" s="8"/>
      <c r="B184" s="15"/>
      <c r="C184" s="8"/>
      <c r="D184" s="8"/>
      <c r="E184" s="11"/>
      <c r="F184" s="8"/>
      <c r="G184" s="8"/>
      <c r="I184"/>
    </row>
    <row r="185" spans="1:9" s="19" customFormat="1" x14ac:dyDescent="0.25">
      <c r="A185" s="8"/>
      <c r="B185" s="16"/>
      <c r="C185" s="8"/>
      <c r="D185" s="8"/>
      <c r="E185" s="11"/>
      <c r="F185" s="8"/>
      <c r="G185" s="8"/>
      <c r="I185"/>
    </row>
    <row r="186" spans="1:9" s="19" customFormat="1" x14ac:dyDescent="0.25">
      <c r="A186" s="8"/>
      <c r="B186" s="15"/>
      <c r="C186" s="8"/>
      <c r="D186" s="8"/>
      <c r="E186" s="11"/>
      <c r="F186" s="8"/>
      <c r="G186" s="8"/>
      <c r="I186"/>
    </row>
    <row r="187" spans="1:9" s="19" customFormat="1" x14ac:dyDescent="0.25">
      <c r="A187" s="8"/>
      <c r="B187" s="16"/>
      <c r="C187" s="8"/>
      <c r="D187" s="8"/>
      <c r="E187" s="11"/>
      <c r="F187" s="8"/>
      <c r="G187" s="8"/>
      <c r="I187"/>
    </row>
    <row r="188" spans="1:9" s="19" customFormat="1" x14ac:dyDescent="0.25">
      <c r="A188" s="8"/>
      <c r="B188" s="15"/>
      <c r="C188" s="8"/>
      <c r="D188" s="8"/>
      <c r="E188" s="11"/>
      <c r="F188" s="8"/>
      <c r="G188" s="8"/>
      <c r="I188"/>
    </row>
    <row r="189" spans="1:9" s="19" customFormat="1" x14ac:dyDescent="0.25">
      <c r="A189" s="8"/>
      <c r="B189" s="15"/>
      <c r="C189" s="18"/>
      <c r="D189" s="18"/>
      <c r="E189" s="18"/>
      <c r="F189" s="18"/>
      <c r="G189" s="18"/>
      <c r="I189"/>
    </row>
    <row r="190" spans="1:9" s="19" customFormat="1" x14ac:dyDescent="0.25">
      <c r="A190" s="8"/>
      <c r="B190" s="15"/>
      <c r="C190" s="8"/>
      <c r="D190" s="8"/>
      <c r="E190" s="11"/>
      <c r="F190" s="8"/>
      <c r="G190" s="8"/>
      <c r="I190"/>
    </row>
    <row r="191" spans="1:9" s="19" customFormat="1" x14ac:dyDescent="0.25">
      <c r="A191" s="8"/>
      <c r="B191" s="15"/>
      <c r="C191" s="8"/>
      <c r="D191" s="8"/>
      <c r="E191" s="11"/>
      <c r="F191" s="8"/>
      <c r="G191" s="8"/>
      <c r="I191"/>
    </row>
    <row r="192" spans="1:9" s="19" customFormat="1" x14ac:dyDescent="0.25">
      <c r="A192" s="8"/>
      <c r="B192" s="15"/>
      <c r="C192" s="8"/>
      <c r="D192" s="8"/>
      <c r="E192" s="11"/>
      <c r="F192" s="8"/>
      <c r="G192" s="8"/>
      <c r="I192"/>
    </row>
    <row r="193" spans="1:9" s="19" customFormat="1" x14ac:dyDescent="0.25">
      <c r="A193" s="8"/>
      <c r="B193" s="15"/>
      <c r="C193" s="8"/>
      <c r="D193" s="8"/>
      <c r="E193" s="11"/>
      <c r="F193" s="8"/>
      <c r="G193" s="8"/>
      <c r="I193"/>
    </row>
    <row r="194" spans="1:9" s="19" customFormat="1" x14ac:dyDescent="0.25">
      <c r="A194" s="8"/>
      <c r="B194" s="16"/>
      <c r="C194" s="8"/>
      <c r="D194" s="8"/>
      <c r="E194" s="11"/>
      <c r="F194" s="8"/>
      <c r="G194" s="8"/>
      <c r="I194"/>
    </row>
    <row r="195" spans="1:9" s="19" customFormat="1" x14ac:dyDescent="0.25">
      <c r="A195" s="8"/>
      <c r="B195" s="15"/>
      <c r="C195" s="8"/>
      <c r="D195" s="8"/>
      <c r="E195" s="11"/>
      <c r="F195" s="8"/>
      <c r="G195" s="8"/>
      <c r="I195"/>
    </row>
    <row r="196" spans="1:9" s="19" customFormat="1" x14ac:dyDescent="0.25">
      <c r="A196" s="8"/>
      <c r="B196" s="15"/>
      <c r="C196" s="8"/>
      <c r="D196" s="8"/>
      <c r="E196" s="11"/>
      <c r="F196" s="8"/>
      <c r="G196" s="8"/>
      <c r="I196"/>
    </row>
    <row r="197" spans="1:9" s="19" customFormat="1" x14ac:dyDescent="0.25">
      <c r="A197" s="8"/>
      <c r="B197" s="15"/>
      <c r="C197" s="8"/>
      <c r="D197" s="8"/>
      <c r="E197" s="11"/>
      <c r="F197" s="8"/>
      <c r="G197" s="8"/>
      <c r="I197"/>
    </row>
    <row r="198" spans="1:9" s="19" customFormat="1" x14ac:dyDescent="0.25">
      <c r="A198" s="8"/>
      <c r="B198" s="15"/>
      <c r="C198" s="8"/>
      <c r="D198" s="8"/>
      <c r="E198" s="11"/>
      <c r="F198" s="8"/>
      <c r="G198" s="8"/>
      <c r="I198"/>
    </row>
    <row r="199" spans="1:9" s="19" customFormat="1" x14ac:dyDescent="0.25">
      <c r="A199" s="8"/>
      <c r="B199" s="15"/>
      <c r="C199" s="8"/>
      <c r="D199" s="8"/>
      <c r="E199" s="11"/>
      <c r="F199" s="8"/>
      <c r="G199" s="8"/>
      <c r="I199"/>
    </row>
    <row r="200" spans="1:9" s="19" customFormat="1" x14ac:dyDescent="0.25">
      <c r="A200" s="8"/>
      <c r="B200" s="15"/>
      <c r="C200" s="8"/>
      <c r="D200" s="8"/>
      <c r="E200" s="11"/>
      <c r="F200" s="8"/>
      <c r="G200" s="8"/>
      <c r="I200"/>
    </row>
    <row r="201" spans="1:9" s="19" customFormat="1" x14ac:dyDescent="0.25">
      <c r="A201" s="8"/>
      <c r="B201" s="15"/>
      <c r="C201" s="8"/>
      <c r="D201" s="8"/>
      <c r="E201" s="11"/>
      <c r="F201" s="8"/>
      <c r="G201" s="8"/>
      <c r="I201"/>
    </row>
    <row r="202" spans="1:9" x14ac:dyDescent="0.25">
      <c r="A202" s="8"/>
      <c r="B202" s="15"/>
      <c r="C202" s="8"/>
      <c r="D202" s="8"/>
      <c r="E202" s="11"/>
      <c r="F202" s="8"/>
      <c r="G202" s="8"/>
    </row>
    <row r="203" spans="1:9" x14ac:dyDescent="0.25">
      <c r="A203" s="8"/>
      <c r="B203" s="15"/>
      <c r="C203" s="8"/>
      <c r="D203" s="8"/>
      <c r="E203" s="11"/>
      <c r="F203" s="8"/>
      <c r="G203" s="8"/>
    </row>
    <row r="204" spans="1:9" x14ac:dyDescent="0.25">
      <c r="A204" s="8"/>
      <c r="B204" s="16"/>
      <c r="C204" s="8"/>
      <c r="D204" s="8"/>
      <c r="E204" s="11"/>
      <c r="F204" s="8"/>
      <c r="G204" s="8"/>
    </row>
    <row r="205" spans="1:9" x14ac:dyDescent="0.25">
      <c r="A205" s="8"/>
      <c r="B205" s="15"/>
      <c r="C205" s="8"/>
      <c r="D205" s="8"/>
      <c r="E205" s="11"/>
      <c r="F205" s="8"/>
      <c r="G205" s="8"/>
    </row>
    <row r="206" spans="1:9" x14ac:dyDescent="0.25">
      <c r="A206" s="8"/>
      <c r="B206" s="15"/>
      <c r="C206" s="8"/>
      <c r="D206" s="8"/>
      <c r="E206" s="11"/>
      <c r="F206" s="8"/>
      <c r="G206" s="8"/>
    </row>
    <row r="207" spans="1:9" x14ac:dyDescent="0.25">
      <c r="A207" s="8"/>
      <c r="B207" s="15"/>
      <c r="C207" s="8"/>
      <c r="D207" s="8"/>
      <c r="E207" s="11"/>
      <c r="F207" s="8"/>
      <c r="G207" s="8"/>
    </row>
    <row r="208" spans="1:9" x14ac:dyDescent="0.25">
      <c r="A208" s="8"/>
      <c r="B208" s="15"/>
      <c r="C208" s="8"/>
      <c r="D208" s="8"/>
      <c r="E208" s="11"/>
      <c r="F208" s="8"/>
      <c r="G208" s="8"/>
    </row>
    <row r="209" spans="1:9" x14ac:dyDescent="0.25">
      <c r="A209" s="8"/>
      <c r="B209" s="15"/>
      <c r="C209" s="8"/>
      <c r="D209" s="8"/>
      <c r="E209" s="11"/>
      <c r="F209" s="8"/>
      <c r="G209" s="8"/>
    </row>
    <row r="210" spans="1:9" x14ac:dyDescent="0.25">
      <c r="A210" s="8"/>
      <c r="B210" s="15"/>
      <c r="C210" s="8"/>
      <c r="D210" s="8"/>
      <c r="E210" s="11"/>
      <c r="F210" s="8"/>
      <c r="G210" s="8"/>
    </row>
    <row r="211" spans="1:9" x14ac:dyDescent="0.25">
      <c r="A211" s="8"/>
      <c r="B211" s="15"/>
      <c r="C211" s="8"/>
      <c r="D211" s="8"/>
      <c r="E211" s="8"/>
      <c r="F211" s="8"/>
      <c r="G211" s="8"/>
    </row>
    <row r="212" spans="1:9" x14ac:dyDescent="0.25">
      <c r="A212" s="8"/>
      <c r="B212" s="17"/>
      <c r="C212" s="10"/>
      <c r="D212" s="10"/>
      <c r="E212" s="10"/>
      <c r="F212" s="10"/>
      <c r="G212" s="10"/>
    </row>
    <row r="213" spans="1:9" s="9" customFormat="1" x14ac:dyDescent="0.25">
      <c r="A213" s="8"/>
      <c r="B213" s="17"/>
      <c r="C213" s="7"/>
      <c r="D213" s="7"/>
      <c r="E213" s="7"/>
      <c r="F213" s="7"/>
      <c r="G213" s="7"/>
      <c r="H213" s="44"/>
    </row>
    <row r="214" spans="1:9" s="9" customFormat="1" x14ac:dyDescent="0.25">
      <c r="A214" s="8"/>
      <c r="B214" s="7"/>
      <c r="C214" s="7"/>
      <c r="D214" s="7"/>
      <c r="E214" s="7"/>
      <c r="F214" s="7"/>
      <c r="G214" s="7"/>
      <c r="H214" s="44"/>
    </row>
    <row r="215" spans="1:9" x14ac:dyDescent="0.25">
      <c r="A215" s="8"/>
      <c r="B215" s="7"/>
      <c r="C215" s="7"/>
      <c r="D215" s="7"/>
      <c r="E215" s="7"/>
      <c r="F215" s="7"/>
      <c r="G215" s="7"/>
    </row>
    <row r="216" spans="1:9" x14ac:dyDescent="0.25">
      <c r="A216" s="1"/>
      <c r="B216" s="5"/>
      <c r="C216" s="5"/>
      <c r="D216" s="5"/>
      <c r="E216" s="5"/>
      <c r="F216" s="5"/>
      <c r="G216" s="4"/>
    </row>
    <row r="217" spans="1:9" x14ac:dyDescent="0.25">
      <c r="A217" s="1"/>
      <c r="B217" s="5"/>
      <c r="C217" s="5"/>
      <c r="D217" s="5"/>
      <c r="E217" s="5"/>
      <c r="F217" s="5"/>
      <c r="G217" s="4"/>
    </row>
    <row r="218" spans="1:9" s="19" customFormat="1" ht="33.75" customHeight="1" x14ac:dyDescent="0.25">
      <c r="A218" s="1"/>
      <c r="B218" s="6"/>
      <c r="C218" s="5"/>
      <c r="D218" s="5"/>
      <c r="E218" s="5"/>
      <c r="F218" s="5"/>
      <c r="G218" s="4"/>
      <c r="I218"/>
    </row>
    <row r="219" spans="1:9" s="19" customFormat="1" x14ac:dyDescent="0.25">
      <c r="A219" s="1"/>
      <c r="B219" s="6"/>
      <c r="C219" s="5"/>
      <c r="D219" s="5"/>
      <c r="E219" s="5"/>
      <c r="F219" s="5"/>
      <c r="G219" s="4"/>
      <c r="I219"/>
    </row>
    <row r="220" spans="1:9" s="19" customFormat="1" ht="18.75" x14ac:dyDescent="0.3">
      <c r="A220" s="1"/>
      <c r="B220" s="3"/>
      <c r="C220" s="3"/>
      <c r="D220" s="3"/>
      <c r="E220" s="3"/>
      <c r="F220" s="3"/>
      <c r="G220" s="2"/>
      <c r="I220"/>
    </row>
    <row r="221" spans="1:9" s="19" customFormat="1" x14ac:dyDescent="0.25">
      <c r="A221" s="1"/>
      <c r="B221" s="1"/>
      <c r="C221" s="1"/>
      <c r="D221" s="1"/>
      <c r="E221" s="1"/>
      <c r="F221" s="1"/>
      <c r="G221" s="1"/>
      <c r="I221"/>
    </row>
    <row r="222" spans="1:9" s="19" customFormat="1" x14ac:dyDescent="0.25">
      <c r="A222" s="1"/>
      <c r="B222" s="1"/>
      <c r="C222" s="1"/>
      <c r="D222" s="1"/>
      <c r="E222" s="1"/>
      <c r="F222" s="1"/>
      <c r="G222" s="1"/>
      <c r="I222"/>
    </row>
    <row r="223" spans="1:9" s="19" customFormat="1" x14ac:dyDescent="0.25">
      <c r="A223" s="1"/>
      <c r="B223" s="1"/>
      <c r="C223" s="1"/>
      <c r="D223" s="1"/>
      <c r="E223" s="1"/>
      <c r="F223" s="1"/>
      <c r="G223" s="1"/>
      <c r="I223"/>
    </row>
  </sheetData>
  <mergeCells count="13">
    <mergeCell ref="A5:B5"/>
    <mergeCell ref="G5:H5"/>
    <mergeCell ref="A1:H1"/>
    <mergeCell ref="A2:C2"/>
    <mergeCell ref="A3:H3"/>
    <mergeCell ref="A4:B4"/>
    <mergeCell ref="G4:H4"/>
    <mergeCell ref="B61:G61"/>
    <mergeCell ref="B96:G96"/>
    <mergeCell ref="B113:G113"/>
    <mergeCell ref="B84:G84"/>
    <mergeCell ref="B105:G105"/>
    <mergeCell ref="B111:G111"/>
  </mergeCells>
  <pageMargins left="1" right="1" top="1" bottom="1" header="0.5" footer="0.5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49" zoomScaleNormal="100" workbookViewId="0">
      <selection activeCell="H73" sqref="H73"/>
    </sheetView>
  </sheetViews>
  <sheetFormatPr defaultRowHeight="15" x14ac:dyDescent="0.25"/>
  <cols>
    <col min="1" max="1" width="4.28515625" bestFit="1" customWidth="1"/>
    <col min="2" max="2" width="34.5703125" customWidth="1"/>
    <col min="3" max="4" width="5" bestFit="1" customWidth="1"/>
    <col min="5" max="5" width="5.140625" bestFit="1" customWidth="1"/>
    <col min="6" max="6" width="5.5703125" bestFit="1" customWidth="1"/>
    <col min="7" max="7" width="4.140625" customWidth="1"/>
    <col min="8" max="8" width="13.5703125" style="19" bestFit="1" customWidth="1"/>
    <col min="9" max="9" width="4.85546875" bestFit="1" customWidth="1"/>
    <col min="10" max="10" width="10" bestFit="1" customWidth="1"/>
  </cols>
  <sheetData>
    <row r="1" spans="1:11" ht="21.75" thickBot="1" x14ac:dyDescent="0.4">
      <c r="A1" s="132" t="s">
        <v>5</v>
      </c>
      <c r="B1" s="133"/>
      <c r="C1" s="133"/>
      <c r="D1" s="133"/>
      <c r="E1" s="133"/>
      <c r="F1" s="133"/>
      <c r="G1" s="133"/>
      <c r="H1" s="134"/>
    </row>
    <row r="2" spans="1:11" ht="67.5" customHeight="1" thickBot="1" x14ac:dyDescent="0.3">
      <c r="A2" s="135" t="s">
        <v>66</v>
      </c>
      <c r="B2" s="136"/>
      <c r="C2" s="136"/>
      <c r="D2" s="38"/>
      <c r="E2" s="38"/>
      <c r="F2" s="38"/>
      <c r="G2" s="38"/>
      <c r="H2" s="39"/>
      <c r="K2" t="s">
        <v>52</v>
      </c>
    </row>
    <row r="3" spans="1:11" ht="19.5" customHeight="1" thickBot="1" x14ac:dyDescent="0.35">
      <c r="A3" s="137" t="s">
        <v>6</v>
      </c>
      <c r="B3" s="138"/>
      <c r="C3" s="138"/>
      <c r="D3" s="138"/>
      <c r="E3" s="138"/>
      <c r="F3" s="138"/>
      <c r="G3" s="138"/>
      <c r="H3" s="139"/>
    </row>
    <row r="4" spans="1:11" ht="15.75" thickBot="1" x14ac:dyDescent="0.3">
      <c r="A4" s="140" t="s">
        <v>4</v>
      </c>
      <c r="B4" s="141"/>
      <c r="C4" s="14"/>
      <c r="D4" s="14"/>
      <c r="E4" s="14"/>
      <c r="F4" s="14"/>
      <c r="G4" s="142" t="s">
        <v>7</v>
      </c>
      <c r="H4" s="143"/>
    </row>
    <row r="5" spans="1:11" ht="30.75" customHeight="1" thickBot="1" x14ac:dyDescent="0.3">
      <c r="A5" s="144" t="s">
        <v>75</v>
      </c>
      <c r="B5" s="145"/>
      <c r="C5" s="37"/>
      <c r="D5" s="37"/>
      <c r="E5" s="37"/>
      <c r="F5" s="37"/>
      <c r="G5" s="146" t="s">
        <v>73</v>
      </c>
      <c r="H5" s="147"/>
    </row>
    <row r="6" spans="1:11" s="13" customFormat="1" ht="30.75" customHeight="1" thickBot="1" x14ac:dyDescent="0.3">
      <c r="A6" s="40" t="s">
        <v>3</v>
      </c>
      <c r="B6" s="41" t="s">
        <v>2</v>
      </c>
      <c r="C6" s="42" t="s">
        <v>62</v>
      </c>
      <c r="D6" s="42" t="s">
        <v>63</v>
      </c>
      <c r="E6" s="42" t="s">
        <v>65</v>
      </c>
      <c r="F6" s="43" t="s">
        <v>70</v>
      </c>
      <c r="G6" s="60" t="s">
        <v>1</v>
      </c>
      <c r="H6" s="66" t="s">
        <v>0</v>
      </c>
    </row>
    <row r="7" spans="1:11" x14ac:dyDescent="0.25">
      <c r="A7" s="24"/>
      <c r="B7" s="25"/>
      <c r="C7" s="26"/>
      <c r="D7" s="26"/>
      <c r="E7" s="27"/>
      <c r="F7" s="26"/>
      <c r="G7" s="61"/>
      <c r="H7" s="67"/>
    </row>
    <row r="8" spans="1:11" ht="15.75" customHeight="1" x14ac:dyDescent="0.25">
      <c r="A8" s="56" t="s">
        <v>8</v>
      </c>
      <c r="B8" s="30" t="s">
        <v>9</v>
      </c>
      <c r="C8" s="22"/>
      <c r="D8" s="22"/>
      <c r="E8" s="22"/>
      <c r="F8" s="22"/>
      <c r="G8" s="62"/>
      <c r="H8" s="54"/>
    </row>
    <row r="9" spans="1:11" x14ac:dyDescent="0.25">
      <c r="A9" s="57"/>
      <c r="B9" s="21"/>
      <c r="C9" s="22"/>
      <c r="D9" s="22"/>
      <c r="E9" s="22"/>
      <c r="F9" s="22"/>
      <c r="G9" s="62"/>
      <c r="H9" s="54"/>
    </row>
    <row r="10" spans="1:11" x14ac:dyDescent="0.25">
      <c r="A10" s="56" t="s">
        <v>11</v>
      </c>
      <c r="B10" s="30" t="s">
        <v>10</v>
      </c>
      <c r="C10" s="22"/>
      <c r="D10" s="22"/>
      <c r="E10" s="22"/>
      <c r="F10" s="22"/>
      <c r="G10" s="62"/>
      <c r="H10" s="54"/>
    </row>
    <row r="11" spans="1:11" x14ac:dyDescent="0.25">
      <c r="A11" s="57">
        <v>1</v>
      </c>
      <c r="B11" s="21" t="s">
        <v>20</v>
      </c>
      <c r="C11" s="20">
        <v>41</v>
      </c>
      <c r="D11" s="22">
        <v>81</v>
      </c>
      <c r="E11" s="23"/>
      <c r="F11" s="20"/>
      <c r="G11" s="63">
        <v>1</v>
      </c>
      <c r="H11" s="54">
        <v>22000</v>
      </c>
    </row>
    <row r="12" spans="1:11" x14ac:dyDescent="0.25">
      <c r="A12" s="57"/>
      <c r="B12" s="21"/>
      <c r="C12" s="20"/>
      <c r="D12" s="22"/>
      <c r="E12" s="23"/>
      <c r="F12" s="20"/>
      <c r="G12" s="63"/>
      <c r="H12" s="54"/>
    </row>
    <row r="13" spans="1:11" s="12" customFormat="1" ht="15.75" x14ac:dyDescent="0.25">
      <c r="A13" s="56" t="s">
        <v>13</v>
      </c>
      <c r="B13" s="30" t="s">
        <v>12</v>
      </c>
      <c r="C13" s="20"/>
      <c r="D13" s="22"/>
      <c r="E13" s="23"/>
      <c r="F13" s="22"/>
      <c r="G13" s="62"/>
      <c r="H13" s="54"/>
    </row>
    <row r="14" spans="1:11" x14ac:dyDescent="0.25">
      <c r="A14" s="57">
        <v>1</v>
      </c>
      <c r="B14" s="21" t="s">
        <v>21</v>
      </c>
      <c r="C14" s="20">
        <v>21</v>
      </c>
      <c r="D14" s="22">
        <v>23</v>
      </c>
      <c r="E14" s="23">
        <f t="shared" ref="E14:E48" si="0">D14*C14/144</f>
        <v>3.3541666666666665</v>
      </c>
      <c r="F14" s="20">
        <v>1450</v>
      </c>
      <c r="G14" s="63">
        <v>1</v>
      </c>
      <c r="H14" s="54">
        <f>E14*G14*F14</f>
        <v>4863.5416666666661</v>
      </c>
    </row>
    <row r="15" spans="1:11" ht="15.75" customHeight="1" x14ac:dyDescent="0.25">
      <c r="A15" s="57">
        <v>2</v>
      </c>
      <c r="B15" s="21" t="s">
        <v>67</v>
      </c>
      <c r="C15" s="20">
        <v>21</v>
      </c>
      <c r="D15" s="22">
        <v>24</v>
      </c>
      <c r="E15" s="23">
        <f t="shared" si="0"/>
        <v>3.5</v>
      </c>
      <c r="F15" s="20">
        <v>1450</v>
      </c>
      <c r="G15" s="63">
        <v>1</v>
      </c>
      <c r="H15" s="54">
        <f t="shared" ref="H15:H17" si="1">E15*G15*F15</f>
        <v>5075</v>
      </c>
    </row>
    <row r="16" spans="1:11" x14ac:dyDescent="0.25">
      <c r="A16" s="57">
        <v>3</v>
      </c>
      <c r="B16" s="21" t="s">
        <v>41</v>
      </c>
      <c r="C16" s="20">
        <v>73</v>
      </c>
      <c r="D16" s="22">
        <v>95</v>
      </c>
      <c r="E16" s="23">
        <f>D16*C16/144</f>
        <v>48.159722222222221</v>
      </c>
      <c r="F16" s="20">
        <v>850</v>
      </c>
      <c r="G16" s="63">
        <v>1</v>
      </c>
      <c r="H16" s="54">
        <f t="shared" si="1"/>
        <v>40935.763888888891</v>
      </c>
    </row>
    <row r="17" spans="1:8" x14ac:dyDescent="0.25">
      <c r="A17" s="57">
        <v>4</v>
      </c>
      <c r="B17" s="21" t="s">
        <v>79</v>
      </c>
      <c r="C17" s="20">
        <v>21</v>
      </c>
      <c r="D17" s="22">
        <v>118</v>
      </c>
      <c r="E17" s="23">
        <f>D17*C17/144</f>
        <v>17.208333333333332</v>
      </c>
      <c r="F17" s="20">
        <v>650</v>
      </c>
      <c r="G17" s="63">
        <v>1</v>
      </c>
      <c r="H17" s="54">
        <f t="shared" si="1"/>
        <v>11185.416666666666</v>
      </c>
    </row>
    <row r="18" spans="1:8" x14ac:dyDescent="0.25">
      <c r="A18" s="57"/>
      <c r="B18" s="21"/>
      <c r="C18" s="20"/>
      <c r="D18" s="22"/>
      <c r="E18" s="23"/>
      <c r="F18" s="20"/>
      <c r="G18" s="63"/>
      <c r="H18" s="54"/>
    </row>
    <row r="19" spans="1:8" x14ac:dyDescent="0.25">
      <c r="A19" s="56" t="s">
        <v>14</v>
      </c>
      <c r="B19" s="30" t="s">
        <v>16</v>
      </c>
      <c r="C19" s="20"/>
      <c r="D19" s="22"/>
      <c r="E19" s="23"/>
      <c r="F19" s="20"/>
      <c r="G19" s="63"/>
      <c r="H19" s="54"/>
    </row>
    <row r="20" spans="1:8" x14ac:dyDescent="0.25">
      <c r="A20" s="57">
        <v>1</v>
      </c>
      <c r="B20" s="31" t="s">
        <v>22</v>
      </c>
      <c r="C20" s="20">
        <v>126</v>
      </c>
      <c r="D20" s="22">
        <v>29</v>
      </c>
      <c r="E20" s="23">
        <f t="shared" si="0"/>
        <v>25.375</v>
      </c>
      <c r="F20" s="20">
        <v>2900</v>
      </c>
      <c r="G20" s="63">
        <v>1</v>
      </c>
      <c r="H20" s="54">
        <f t="shared" ref="H20:H29" si="2">E20*G20*F20</f>
        <v>73587.5</v>
      </c>
    </row>
    <row r="21" spans="1:8" x14ac:dyDescent="0.25">
      <c r="A21" s="57">
        <v>2</v>
      </c>
      <c r="B21" s="31" t="s">
        <v>23</v>
      </c>
      <c r="C21" s="20">
        <v>117</v>
      </c>
      <c r="D21" s="22">
        <v>21.5</v>
      </c>
      <c r="E21" s="23">
        <f t="shared" si="0"/>
        <v>17.46875</v>
      </c>
      <c r="F21" s="20">
        <v>1450</v>
      </c>
      <c r="G21" s="63">
        <v>1</v>
      </c>
      <c r="H21" s="54">
        <f t="shared" si="2"/>
        <v>25329.6875</v>
      </c>
    </row>
    <row r="22" spans="1:8" x14ac:dyDescent="0.25">
      <c r="A22" s="57">
        <v>3</v>
      </c>
      <c r="B22" s="31" t="s">
        <v>54</v>
      </c>
      <c r="C22" s="20">
        <v>140</v>
      </c>
      <c r="D22" s="22">
        <v>29</v>
      </c>
      <c r="E22" s="23">
        <f t="shared" si="0"/>
        <v>28.194444444444443</v>
      </c>
      <c r="F22" s="20">
        <v>750</v>
      </c>
      <c r="G22" s="63">
        <v>1</v>
      </c>
      <c r="H22" s="54">
        <f t="shared" si="2"/>
        <v>21145.833333333332</v>
      </c>
    </row>
    <row r="23" spans="1:8" x14ac:dyDescent="0.25">
      <c r="A23" s="57">
        <v>4</v>
      </c>
      <c r="B23" s="31" t="s">
        <v>58</v>
      </c>
      <c r="C23" s="20">
        <v>69</v>
      </c>
      <c r="D23" s="22">
        <v>18</v>
      </c>
      <c r="E23" s="23">
        <f t="shared" si="0"/>
        <v>8.625</v>
      </c>
      <c r="F23" s="20">
        <v>450</v>
      </c>
      <c r="G23" s="63">
        <v>1</v>
      </c>
      <c r="H23" s="54">
        <f t="shared" si="2"/>
        <v>3881.25</v>
      </c>
    </row>
    <row r="24" spans="1:8" x14ac:dyDescent="0.25">
      <c r="A24" s="57">
        <v>5</v>
      </c>
      <c r="B24" s="31" t="s">
        <v>24</v>
      </c>
      <c r="C24" s="20">
        <v>69</v>
      </c>
      <c r="D24" s="22">
        <v>113</v>
      </c>
      <c r="E24" s="23">
        <f t="shared" si="0"/>
        <v>54.145833333333336</v>
      </c>
      <c r="F24" s="20">
        <v>750</v>
      </c>
      <c r="G24" s="63">
        <v>1</v>
      </c>
      <c r="H24" s="54">
        <f t="shared" si="2"/>
        <v>40609.375</v>
      </c>
    </row>
    <row r="25" spans="1:8" x14ac:dyDescent="0.25">
      <c r="A25" s="57">
        <v>6</v>
      </c>
      <c r="B25" s="31" t="s">
        <v>57</v>
      </c>
      <c r="C25" s="20">
        <v>7</v>
      </c>
      <c r="D25" s="22">
        <v>68</v>
      </c>
      <c r="E25" s="23">
        <f t="shared" si="0"/>
        <v>3.3055555555555554</v>
      </c>
      <c r="F25" s="20">
        <v>450</v>
      </c>
      <c r="G25" s="63">
        <v>1</v>
      </c>
      <c r="H25" s="54">
        <f t="shared" si="2"/>
        <v>1487.5</v>
      </c>
    </row>
    <row r="26" spans="1:8" x14ac:dyDescent="0.25">
      <c r="A26" s="57">
        <v>7</v>
      </c>
      <c r="B26" s="31" t="s">
        <v>53</v>
      </c>
      <c r="C26" s="20">
        <v>16</v>
      </c>
      <c r="D26" s="22">
        <v>113</v>
      </c>
      <c r="E26" s="23">
        <f t="shared" si="0"/>
        <v>12.555555555555555</v>
      </c>
      <c r="F26" s="20">
        <v>750</v>
      </c>
      <c r="G26" s="63">
        <v>1</v>
      </c>
      <c r="H26" s="54">
        <f t="shared" si="2"/>
        <v>9416.6666666666661</v>
      </c>
    </row>
    <row r="27" spans="1:8" x14ac:dyDescent="0.25">
      <c r="A27" s="57">
        <v>8</v>
      </c>
      <c r="B27" s="31" t="s">
        <v>56</v>
      </c>
      <c r="C27" s="20">
        <v>10</v>
      </c>
      <c r="D27" s="22">
        <v>31</v>
      </c>
      <c r="E27" s="23">
        <f t="shared" si="0"/>
        <v>2.1527777777777777</v>
      </c>
      <c r="F27" s="20">
        <v>900</v>
      </c>
      <c r="G27" s="63">
        <v>1</v>
      </c>
      <c r="H27" s="54">
        <f t="shared" si="2"/>
        <v>1937.5</v>
      </c>
    </row>
    <row r="28" spans="1:8" x14ac:dyDescent="0.25">
      <c r="A28" s="57">
        <v>9</v>
      </c>
      <c r="B28" s="31" t="s">
        <v>55</v>
      </c>
      <c r="C28" s="20">
        <v>7</v>
      </c>
      <c r="D28" s="22">
        <v>32</v>
      </c>
      <c r="E28" s="23">
        <f t="shared" si="0"/>
        <v>1.5555555555555556</v>
      </c>
      <c r="F28" s="20">
        <v>1450</v>
      </c>
      <c r="G28" s="63">
        <v>1</v>
      </c>
      <c r="H28" s="54">
        <f t="shared" si="2"/>
        <v>2255.5555555555557</v>
      </c>
    </row>
    <row r="29" spans="1:8" x14ac:dyDescent="0.25">
      <c r="A29" s="57">
        <v>10</v>
      </c>
      <c r="B29" s="31" t="s">
        <v>55</v>
      </c>
      <c r="C29" s="20">
        <v>7</v>
      </c>
      <c r="D29" s="22">
        <v>34</v>
      </c>
      <c r="E29" s="23">
        <f t="shared" si="0"/>
        <v>1.6527777777777777</v>
      </c>
      <c r="F29" s="20">
        <v>1450</v>
      </c>
      <c r="G29" s="63">
        <v>1</v>
      </c>
      <c r="H29" s="54">
        <f t="shared" si="2"/>
        <v>2396.5277777777778</v>
      </c>
    </row>
    <row r="30" spans="1:8" x14ac:dyDescent="0.25">
      <c r="A30" s="57"/>
      <c r="B30" s="31"/>
      <c r="C30" s="20"/>
      <c r="D30" s="22"/>
      <c r="E30" s="23"/>
      <c r="F30" s="20"/>
      <c r="G30" s="63"/>
      <c r="H30" s="54"/>
    </row>
    <row r="31" spans="1:8" x14ac:dyDescent="0.25">
      <c r="A31" s="56" t="s">
        <v>77</v>
      </c>
      <c r="B31" s="30" t="s">
        <v>78</v>
      </c>
      <c r="C31" s="20"/>
      <c r="D31" s="22"/>
      <c r="E31" s="23"/>
      <c r="F31" s="20"/>
      <c r="G31" s="63"/>
      <c r="H31" s="54"/>
    </row>
    <row r="32" spans="1:8" x14ac:dyDescent="0.25">
      <c r="A32" s="57">
        <v>1</v>
      </c>
      <c r="B32" s="31" t="s">
        <v>76</v>
      </c>
      <c r="C32" s="20">
        <v>24</v>
      </c>
      <c r="D32" s="22">
        <v>114</v>
      </c>
      <c r="E32" s="23">
        <f t="shared" ref="E32" si="3">D32*C32/144</f>
        <v>19</v>
      </c>
      <c r="F32" s="20">
        <v>650</v>
      </c>
      <c r="G32" s="63">
        <v>1</v>
      </c>
      <c r="H32" s="54">
        <f>E32*G32*F32</f>
        <v>12350</v>
      </c>
    </row>
    <row r="33" spans="1:8" x14ac:dyDescent="0.25">
      <c r="A33" s="57"/>
      <c r="B33" s="31"/>
      <c r="C33" s="20"/>
      <c r="D33" s="22"/>
      <c r="E33" s="23"/>
      <c r="F33" s="20"/>
      <c r="G33" s="63"/>
      <c r="H33" s="54"/>
    </row>
    <row r="34" spans="1:8" ht="15.75" customHeight="1" x14ac:dyDescent="0.25">
      <c r="A34" s="57"/>
      <c r="B34" s="31"/>
      <c r="C34" s="20"/>
      <c r="D34" s="22"/>
      <c r="E34" s="23"/>
      <c r="F34" s="20"/>
      <c r="G34" s="63"/>
      <c r="H34" s="54"/>
    </row>
    <row r="35" spans="1:8" x14ac:dyDescent="0.25">
      <c r="A35" s="56" t="s">
        <v>15</v>
      </c>
      <c r="B35" s="30" t="s">
        <v>17</v>
      </c>
      <c r="C35" s="20"/>
      <c r="D35" s="22"/>
      <c r="E35" s="23"/>
      <c r="F35" s="20"/>
      <c r="G35" s="63"/>
      <c r="H35" s="54"/>
    </row>
    <row r="36" spans="1:8" x14ac:dyDescent="0.25">
      <c r="A36" s="57">
        <v>1</v>
      </c>
      <c r="B36" s="21" t="s">
        <v>26</v>
      </c>
      <c r="C36" s="20">
        <v>20</v>
      </c>
      <c r="D36" s="22">
        <v>23</v>
      </c>
      <c r="E36" s="23">
        <f t="shared" si="0"/>
        <v>3.1944444444444446</v>
      </c>
      <c r="F36" s="20">
        <v>1450</v>
      </c>
      <c r="G36" s="63">
        <v>1</v>
      </c>
      <c r="H36" s="54">
        <f t="shared" ref="H36:H38" si="4">E36*G36*F36</f>
        <v>4631.9444444444443</v>
      </c>
    </row>
    <row r="37" spans="1:8" x14ac:dyDescent="0.25">
      <c r="A37" s="57">
        <v>2</v>
      </c>
      <c r="B37" s="21" t="s">
        <v>68</v>
      </c>
      <c r="C37" s="20">
        <v>24</v>
      </c>
      <c r="D37" s="22">
        <v>23</v>
      </c>
      <c r="E37" s="23">
        <f t="shared" si="0"/>
        <v>3.8333333333333335</v>
      </c>
      <c r="F37" s="20">
        <v>1450</v>
      </c>
      <c r="G37" s="63">
        <v>1</v>
      </c>
      <c r="H37" s="54">
        <f t="shared" si="4"/>
        <v>5558.3333333333339</v>
      </c>
    </row>
    <row r="38" spans="1:8" x14ac:dyDescent="0.25">
      <c r="A38" s="57">
        <v>3</v>
      </c>
      <c r="B38" s="21" t="s">
        <v>76</v>
      </c>
      <c r="C38" s="20">
        <v>21</v>
      </c>
      <c r="D38" s="22">
        <v>147</v>
      </c>
      <c r="E38" s="23">
        <f t="shared" si="0"/>
        <v>21.4375</v>
      </c>
      <c r="F38" s="20">
        <v>650</v>
      </c>
      <c r="G38" s="63">
        <v>1</v>
      </c>
      <c r="H38" s="54">
        <f t="shared" si="4"/>
        <v>13934.375</v>
      </c>
    </row>
    <row r="39" spans="1:8" x14ac:dyDescent="0.25">
      <c r="A39" s="57"/>
      <c r="B39" s="21"/>
      <c r="C39" s="20"/>
      <c r="D39" s="22"/>
      <c r="E39" s="23"/>
      <c r="F39" s="20"/>
      <c r="G39" s="63"/>
      <c r="H39" s="54"/>
    </row>
    <row r="40" spans="1:8" x14ac:dyDescent="0.25">
      <c r="A40" s="56" t="s">
        <v>18</v>
      </c>
      <c r="B40" s="30" t="s">
        <v>19</v>
      </c>
      <c r="C40" s="20"/>
      <c r="D40" s="22"/>
      <c r="E40" s="23"/>
      <c r="F40" s="20"/>
      <c r="G40" s="63"/>
      <c r="H40" s="54"/>
    </row>
    <row r="41" spans="1:8" x14ac:dyDescent="0.25">
      <c r="A41" s="57">
        <v>1</v>
      </c>
      <c r="B41" s="21" t="s">
        <v>25</v>
      </c>
      <c r="C41" s="20">
        <v>78</v>
      </c>
      <c r="D41" s="22">
        <v>84</v>
      </c>
      <c r="E41" s="23">
        <f t="shared" si="0"/>
        <v>45.5</v>
      </c>
      <c r="F41" s="20">
        <v>1450</v>
      </c>
      <c r="G41" s="63">
        <v>1</v>
      </c>
      <c r="H41" s="54">
        <f t="shared" ref="H41:H46" si="5">E41*G41*F41</f>
        <v>65975</v>
      </c>
    </row>
    <row r="42" spans="1:8" x14ac:dyDescent="0.25">
      <c r="A42" s="57">
        <v>2</v>
      </c>
      <c r="B42" s="21" t="s">
        <v>27</v>
      </c>
      <c r="C42" s="20">
        <v>28</v>
      </c>
      <c r="D42" s="22">
        <v>78</v>
      </c>
      <c r="E42" s="23">
        <f t="shared" si="0"/>
        <v>15.166666666666666</v>
      </c>
      <c r="F42" s="20">
        <v>750</v>
      </c>
      <c r="G42" s="63">
        <v>1</v>
      </c>
      <c r="H42" s="54">
        <f t="shared" si="5"/>
        <v>11375</v>
      </c>
    </row>
    <row r="43" spans="1:8" x14ac:dyDescent="0.25">
      <c r="A43" s="57">
        <v>3</v>
      </c>
      <c r="B43" s="32" t="s">
        <v>50</v>
      </c>
      <c r="C43" s="28">
        <v>39</v>
      </c>
      <c r="D43" s="29">
        <v>40</v>
      </c>
      <c r="E43" s="33">
        <f t="shared" ref="E43" si="6">D43*C43/144</f>
        <v>10.833333333333334</v>
      </c>
      <c r="F43" s="28">
        <v>450</v>
      </c>
      <c r="G43" s="64">
        <v>1</v>
      </c>
      <c r="H43" s="54">
        <f t="shared" ref="H43" si="7">E43*G43*F43</f>
        <v>4875</v>
      </c>
    </row>
    <row r="44" spans="1:8" x14ac:dyDescent="0.25">
      <c r="A44" s="57">
        <v>4</v>
      </c>
      <c r="B44" s="32" t="s">
        <v>28</v>
      </c>
      <c r="C44" s="28">
        <v>20</v>
      </c>
      <c r="D44" s="29">
        <v>23</v>
      </c>
      <c r="E44" s="23">
        <f t="shared" si="0"/>
        <v>3.1944444444444446</v>
      </c>
      <c r="F44" s="28">
        <v>1450</v>
      </c>
      <c r="G44" s="64">
        <v>1</v>
      </c>
      <c r="H44" s="54">
        <f t="shared" si="5"/>
        <v>4631.9444444444443</v>
      </c>
    </row>
    <row r="45" spans="1:8" x14ac:dyDescent="0.25">
      <c r="A45" s="57">
        <v>5</v>
      </c>
      <c r="B45" s="32" t="s">
        <v>68</v>
      </c>
      <c r="C45" s="28">
        <v>24</v>
      </c>
      <c r="D45" s="29">
        <v>23</v>
      </c>
      <c r="E45" s="23">
        <f t="shared" si="0"/>
        <v>3.8333333333333335</v>
      </c>
      <c r="F45" s="28">
        <v>1450</v>
      </c>
      <c r="G45" s="64">
        <v>1</v>
      </c>
      <c r="H45" s="54">
        <f t="shared" si="5"/>
        <v>5558.3333333333339</v>
      </c>
    </row>
    <row r="46" spans="1:8" x14ac:dyDescent="0.25">
      <c r="A46" s="57">
        <v>6</v>
      </c>
      <c r="B46" s="21" t="s">
        <v>80</v>
      </c>
      <c r="C46" s="20">
        <v>21</v>
      </c>
      <c r="D46" s="22">
        <v>114</v>
      </c>
      <c r="E46" s="23">
        <f t="shared" si="0"/>
        <v>16.625</v>
      </c>
      <c r="F46" s="20">
        <v>650</v>
      </c>
      <c r="G46" s="63">
        <v>1</v>
      </c>
      <c r="H46" s="54">
        <f t="shared" si="5"/>
        <v>10806.25</v>
      </c>
    </row>
    <row r="47" spans="1:8" x14ac:dyDescent="0.25">
      <c r="A47" s="36"/>
      <c r="B47" s="32"/>
      <c r="C47" s="28"/>
      <c r="D47" s="29"/>
      <c r="E47" s="33"/>
      <c r="F47" s="28"/>
      <c r="G47" s="64"/>
      <c r="H47" s="54"/>
    </row>
    <row r="48" spans="1:8" ht="15.75" thickBot="1" x14ac:dyDescent="0.3">
      <c r="A48" s="36">
        <v>7</v>
      </c>
      <c r="B48" s="32" t="s">
        <v>30</v>
      </c>
      <c r="C48" s="28"/>
      <c r="D48" s="29"/>
      <c r="E48" s="33">
        <f t="shared" si="0"/>
        <v>0</v>
      </c>
      <c r="F48" s="28">
        <v>6200</v>
      </c>
      <c r="G48" s="64">
        <v>7</v>
      </c>
      <c r="H48" s="54">
        <f>G48*F48</f>
        <v>43400</v>
      </c>
    </row>
    <row r="49" spans="1:8" ht="15.75" thickBot="1" x14ac:dyDescent="0.3">
      <c r="A49" s="69"/>
      <c r="B49" s="122" t="s">
        <v>38</v>
      </c>
      <c r="C49" s="123"/>
      <c r="D49" s="123"/>
      <c r="E49" s="123"/>
      <c r="F49" s="123"/>
      <c r="G49" s="123"/>
      <c r="H49" s="55">
        <f>SUM(H8:H48)</f>
        <v>449203.29861111107</v>
      </c>
    </row>
    <row r="50" spans="1:8" x14ac:dyDescent="0.25">
      <c r="A50" s="46"/>
      <c r="B50" s="52"/>
      <c r="C50" s="52"/>
      <c r="D50" s="52"/>
      <c r="E50" s="52"/>
      <c r="F50" s="52"/>
      <c r="G50" s="71"/>
      <c r="H50" s="49"/>
    </row>
    <row r="51" spans="1:8" x14ac:dyDescent="0.25">
      <c r="A51" s="58" t="s">
        <v>63</v>
      </c>
      <c r="B51" s="34" t="s">
        <v>31</v>
      </c>
      <c r="C51" s="35"/>
      <c r="D51" s="35"/>
      <c r="E51" s="35"/>
      <c r="F51" s="35"/>
      <c r="G51" s="72"/>
      <c r="H51" s="50"/>
    </row>
    <row r="52" spans="1:8" x14ac:dyDescent="0.25">
      <c r="A52" s="59">
        <v>1</v>
      </c>
      <c r="B52" s="35" t="s">
        <v>39</v>
      </c>
      <c r="C52" s="35"/>
      <c r="D52" s="35"/>
      <c r="E52" s="35"/>
      <c r="F52" s="35">
        <v>650</v>
      </c>
      <c r="G52" s="72">
        <v>15</v>
      </c>
      <c r="H52" s="50">
        <f>G52*F52</f>
        <v>9750</v>
      </c>
    </row>
    <row r="53" spans="1:8" x14ac:dyDescent="0.25">
      <c r="A53" s="59">
        <v>2</v>
      </c>
      <c r="B53" s="35" t="s">
        <v>40</v>
      </c>
      <c r="C53" s="35"/>
      <c r="D53" s="35"/>
      <c r="E53" s="35"/>
      <c r="F53" s="35">
        <v>2600</v>
      </c>
      <c r="G53" s="72">
        <v>4</v>
      </c>
      <c r="H53" s="50">
        <f>G53*F53</f>
        <v>10400</v>
      </c>
    </row>
    <row r="54" spans="1:8" x14ac:dyDescent="0.25">
      <c r="A54" s="59">
        <v>3</v>
      </c>
      <c r="B54" s="35" t="s">
        <v>33</v>
      </c>
      <c r="C54" s="35"/>
      <c r="D54" s="35"/>
      <c r="E54" s="35">
        <v>100</v>
      </c>
      <c r="F54" s="35">
        <v>42</v>
      </c>
      <c r="G54" s="72"/>
      <c r="H54" s="50"/>
    </row>
    <row r="55" spans="1:8" x14ac:dyDescent="0.25">
      <c r="A55" s="59">
        <v>4</v>
      </c>
      <c r="B55" s="35" t="s">
        <v>34</v>
      </c>
      <c r="C55" s="35"/>
      <c r="D55" s="35"/>
      <c r="E55" s="35">
        <v>150</v>
      </c>
      <c r="F55" s="35">
        <v>36</v>
      </c>
      <c r="G55" s="72"/>
      <c r="H55" s="50"/>
    </row>
    <row r="56" spans="1:8" x14ac:dyDescent="0.25">
      <c r="A56" s="59">
        <v>5</v>
      </c>
      <c r="B56" s="35" t="s">
        <v>49</v>
      </c>
      <c r="C56" s="35"/>
      <c r="D56" s="35"/>
      <c r="E56" s="35"/>
      <c r="F56" s="35">
        <v>150</v>
      </c>
      <c r="G56" s="72">
        <v>6</v>
      </c>
      <c r="H56" s="50">
        <f>G56*F56</f>
        <v>900</v>
      </c>
    </row>
    <row r="57" spans="1:8" x14ac:dyDescent="0.25">
      <c r="A57" s="59">
        <v>6</v>
      </c>
      <c r="B57" s="35" t="s">
        <v>48</v>
      </c>
      <c r="C57" s="35"/>
      <c r="D57" s="35"/>
      <c r="E57" s="35"/>
      <c r="F57" s="35">
        <v>90</v>
      </c>
      <c r="G57" s="72">
        <v>15</v>
      </c>
      <c r="H57" s="50">
        <f>G57*F57</f>
        <v>1350</v>
      </c>
    </row>
    <row r="58" spans="1:8" x14ac:dyDescent="0.25">
      <c r="A58" s="59">
        <v>7</v>
      </c>
      <c r="B58" s="35" t="s">
        <v>47</v>
      </c>
      <c r="C58" s="35"/>
      <c r="D58" s="35"/>
      <c r="E58" s="35"/>
      <c r="F58" s="35">
        <v>800</v>
      </c>
      <c r="G58" s="72">
        <v>1</v>
      </c>
      <c r="H58" s="50">
        <f>G58*F58</f>
        <v>800</v>
      </c>
    </row>
    <row r="59" spans="1:8" x14ac:dyDescent="0.25">
      <c r="A59" s="59">
        <v>8</v>
      </c>
      <c r="B59" s="35" t="s">
        <v>35</v>
      </c>
      <c r="C59" s="35"/>
      <c r="D59" s="35"/>
      <c r="E59" s="35"/>
      <c r="F59" s="35">
        <v>750</v>
      </c>
      <c r="G59" s="72">
        <v>28</v>
      </c>
      <c r="H59" s="50"/>
    </row>
    <row r="60" spans="1:8" x14ac:dyDescent="0.25">
      <c r="A60" s="59">
        <v>9</v>
      </c>
      <c r="B60" s="35" t="s">
        <v>46</v>
      </c>
      <c r="C60" s="35"/>
      <c r="D60" s="35"/>
      <c r="E60" s="35"/>
      <c r="F60" s="35">
        <v>300</v>
      </c>
      <c r="G60" s="72">
        <v>2</v>
      </c>
      <c r="H60" s="50">
        <f>G60*F60</f>
        <v>600</v>
      </c>
    </row>
    <row r="61" spans="1:8" x14ac:dyDescent="0.25">
      <c r="A61" s="59">
        <v>10</v>
      </c>
      <c r="B61" s="35" t="s">
        <v>44</v>
      </c>
      <c r="C61" s="35"/>
      <c r="D61" s="35" t="s">
        <v>59</v>
      </c>
      <c r="E61" s="35">
        <v>30</v>
      </c>
      <c r="F61" s="35">
        <v>70</v>
      </c>
      <c r="G61" s="72"/>
      <c r="H61" s="50"/>
    </row>
    <row r="62" spans="1:8" x14ac:dyDescent="0.25">
      <c r="A62" s="59">
        <v>11</v>
      </c>
      <c r="B62" s="35" t="s">
        <v>45</v>
      </c>
      <c r="C62" s="35"/>
      <c r="D62" s="35"/>
      <c r="E62" s="35"/>
      <c r="F62" s="35">
        <v>60</v>
      </c>
      <c r="G62" s="72">
        <v>2</v>
      </c>
      <c r="H62" s="50"/>
    </row>
    <row r="63" spans="1:8" x14ac:dyDescent="0.25">
      <c r="A63" s="59">
        <v>12</v>
      </c>
      <c r="B63" s="35" t="s">
        <v>36</v>
      </c>
      <c r="C63" s="35"/>
      <c r="D63" s="35"/>
      <c r="E63" s="35"/>
      <c r="F63" s="35">
        <v>3500</v>
      </c>
      <c r="G63" s="72">
        <v>0</v>
      </c>
      <c r="H63" s="50">
        <f>G63*F63</f>
        <v>0</v>
      </c>
    </row>
    <row r="64" spans="1:8" x14ac:dyDescent="0.25">
      <c r="A64" s="59">
        <v>13</v>
      </c>
      <c r="B64" s="35" t="s">
        <v>37</v>
      </c>
      <c r="C64" s="35"/>
      <c r="D64" s="35"/>
      <c r="E64" s="35"/>
      <c r="F64" s="35">
        <v>1600</v>
      </c>
      <c r="G64" s="72">
        <v>3</v>
      </c>
      <c r="H64" s="50">
        <f>G64*F64</f>
        <v>4800</v>
      </c>
    </row>
    <row r="65" spans="1:8" x14ac:dyDescent="0.25">
      <c r="A65" s="59">
        <v>14</v>
      </c>
      <c r="B65" s="21" t="s">
        <v>51</v>
      </c>
      <c r="C65" s="35"/>
      <c r="D65" s="35"/>
      <c r="E65" s="35"/>
      <c r="F65" s="35">
        <v>160</v>
      </c>
      <c r="G65" s="72">
        <v>3</v>
      </c>
      <c r="H65" s="50">
        <f>G65*F65</f>
        <v>480</v>
      </c>
    </row>
    <row r="66" spans="1:8" x14ac:dyDescent="0.25">
      <c r="A66" s="59">
        <v>15</v>
      </c>
      <c r="B66" s="35" t="s">
        <v>32</v>
      </c>
      <c r="C66" s="35"/>
      <c r="D66" s="35"/>
      <c r="E66" s="35"/>
      <c r="F66" s="35"/>
      <c r="G66" s="72">
        <v>1</v>
      </c>
      <c r="H66" s="50">
        <v>450</v>
      </c>
    </row>
    <row r="67" spans="1:8" x14ac:dyDescent="0.25">
      <c r="A67" s="59">
        <v>16</v>
      </c>
      <c r="B67" s="35" t="s">
        <v>60</v>
      </c>
      <c r="C67" s="35"/>
      <c r="D67" s="35"/>
      <c r="E67" s="35">
        <v>6</v>
      </c>
      <c r="F67" s="35">
        <v>300</v>
      </c>
      <c r="G67" s="72">
        <v>1</v>
      </c>
      <c r="H67" s="50">
        <f>F67*E67</f>
        <v>1800</v>
      </c>
    </row>
    <row r="68" spans="1:8" x14ac:dyDescent="0.25">
      <c r="A68" s="59">
        <v>17</v>
      </c>
      <c r="B68" s="35" t="s">
        <v>61</v>
      </c>
      <c r="C68" s="35"/>
      <c r="D68" s="35"/>
      <c r="E68" s="35"/>
      <c r="F68" s="35">
        <v>800</v>
      </c>
      <c r="G68" s="72">
        <v>2</v>
      </c>
      <c r="H68" s="50">
        <f>G68*F68</f>
        <v>1600</v>
      </c>
    </row>
    <row r="69" spans="1:8" x14ac:dyDescent="0.25">
      <c r="A69" s="59">
        <v>18</v>
      </c>
      <c r="B69" s="35" t="s">
        <v>69</v>
      </c>
      <c r="C69" s="35"/>
      <c r="D69" s="35"/>
      <c r="E69" s="35"/>
      <c r="F69" s="35"/>
      <c r="G69" s="72"/>
      <c r="H69" s="50">
        <v>1200</v>
      </c>
    </row>
    <row r="70" spans="1:8" x14ac:dyDescent="0.25">
      <c r="A70" s="59">
        <v>19</v>
      </c>
      <c r="B70" s="35" t="s">
        <v>74</v>
      </c>
      <c r="C70" s="35"/>
      <c r="D70" s="35"/>
      <c r="E70" s="35"/>
      <c r="F70" s="35">
        <v>450</v>
      </c>
      <c r="G70" s="72">
        <v>5</v>
      </c>
      <c r="H70" s="50">
        <f>G70*F70</f>
        <v>2250</v>
      </c>
    </row>
    <row r="71" spans="1:8" x14ac:dyDescent="0.25">
      <c r="A71" s="59">
        <v>20</v>
      </c>
      <c r="B71" s="35" t="s">
        <v>71</v>
      </c>
      <c r="C71" s="35"/>
      <c r="D71" s="35"/>
      <c r="E71" s="35"/>
      <c r="F71" s="35">
        <v>350</v>
      </c>
      <c r="G71" s="72">
        <v>6</v>
      </c>
      <c r="H71" s="51">
        <f>G71*F71</f>
        <v>2100</v>
      </c>
    </row>
    <row r="72" spans="1:8" ht="15.75" thickBot="1" x14ac:dyDescent="0.3">
      <c r="A72" s="73">
        <v>21</v>
      </c>
      <c r="B72" s="53" t="s">
        <v>72</v>
      </c>
      <c r="C72" s="53"/>
      <c r="D72" s="53"/>
      <c r="E72" s="53"/>
      <c r="F72" s="53">
        <v>160</v>
      </c>
      <c r="G72" s="74">
        <v>6</v>
      </c>
      <c r="H72" s="51">
        <f>G72*F72</f>
        <v>960</v>
      </c>
    </row>
    <row r="73" spans="1:8" ht="15.75" thickBot="1" x14ac:dyDescent="0.3">
      <c r="A73" s="70"/>
      <c r="B73" s="126" t="s">
        <v>64</v>
      </c>
      <c r="C73" s="126"/>
      <c r="D73" s="126"/>
      <c r="E73" s="126"/>
      <c r="F73" s="126"/>
      <c r="G73" s="127"/>
      <c r="H73" s="55">
        <f>SUM(H52:H72)</f>
        <v>39440</v>
      </c>
    </row>
    <row r="74" spans="1:8" x14ac:dyDescent="0.25">
      <c r="A74" s="56"/>
      <c r="B74" s="30"/>
      <c r="C74" s="45"/>
      <c r="D74" s="47"/>
      <c r="E74" s="48"/>
      <c r="F74" s="45"/>
      <c r="G74" s="65"/>
      <c r="H74" s="68"/>
    </row>
    <row r="75" spans="1:8" x14ac:dyDescent="0.25">
      <c r="A75" s="56" t="s">
        <v>87</v>
      </c>
      <c r="B75" s="30" t="s">
        <v>42</v>
      </c>
      <c r="C75" s="45"/>
      <c r="D75" s="47"/>
      <c r="E75" s="48"/>
      <c r="F75" s="45"/>
      <c r="G75" s="65"/>
      <c r="H75" s="68">
        <v>32000</v>
      </c>
    </row>
    <row r="76" spans="1:8" x14ac:dyDescent="0.25">
      <c r="A76" s="56"/>
      <c r="B76" s="30"/>
      <c r="C76" s="45"/>
      <c r="D76" s="47"/>
      <c r="E76" s="48"/>
      <c r="F76" s="45"/>
      <c r="G76" s="65"/>
      <c r="H76" s="68"/>
    </row>
    <row r="77" spans="1:8" x14ac:dyDescent="0.25">
      <c r="A77" s="56" t="s">
        <v>29</v>
      </c>
      <c r="B77" s="30" t="s">
        <v>93</v>
      </c>
      <c r="C77" s="45"/>
      <c r="D77" s="47"/>
      <c r="E77" s="48"/>
      <c r="F77" s="45"/>
      <c r="G77" s="65"/>
      <c r="H77" s="68">
        <v>18000</v>
      </c>
    </row>
    <row r="78" spans="1:8" x14ac:dyDescent="0.25">
      <c r="A78" s="56"/>
      <c r="B78" s="30"/>
      <c r="C78" s="45"/>
      <c r="D78" s="47"/>
      <c r="E78" s="48"/>
      <c r="F78" s="45"/>
      <c r="G78" s="65"/>
      <c r="H78" s="68"/>
    </row>
    <row r="79" spans="1:8" x14ac:dyDescent="0.25">
      <c r="A79" s="56" t="s">
        <v>88</v>
      </c>
      <c r="B79" s="30" t="s">
        <v>81</v>
      </c>
      <c r="C79" s="45"/>
      <c r="D79" s="47"/>
      <c r="E79" s="48"/>
      <c r="F79" s="45"/>
      <c r="G79" s="65"/>
      <c r="H79" s="68"/>
    </row>
    <row r="80" spans="1:8" x14ac:dyDescent="0.25">
      <c r="A80" s="57">
        <v>1</v>
      </c>
      <c r="B80" s="31" t="s">
        <v>82</v>
      </c>
      <c r="C80" s="20"/>
      <c r="D80" s="22"/>
      <c r="E80" s="23">
        <v>15</v>
      </c>
      <c r="F80" s="20">
        <v>310</v>
      </c>
      <c r="G80" s="63">
        <v>1</v>
      </c>
      <c r="H80" s="75">
        <f>F80*G80*E80</f>
        <v>4650</v>
      </c>
    </row>
    <row r="81" spans="1:9" x14ac:dyDescent="0.25">
      <c r="A81" s="57">
        <v>2</v>
      </c>
      <c r="B81" s="31" t="s">
        <v>83</v>
      </c>
      <c r="C81" s="20"/>
      <c r="D81" s="22"/>
      <c r="E81" s="23">
        <v>17</v>
      </c>
      <c r="F81" s="20">
        <v>310</v>
      </c>
      <c r="G81" s="63">
        <v>1</v>
      </c>
      <c r="H81" s="75">
        <f t="shared" ref="H81:H84" si="8">F81*G81*E81</f>
        <v>5270</v>
      </c>
    </row>
    <row r="82" spans="1:9" x14ac:dyDescent="0.25">
      <c r="A82" s="57">
        <v>3</v>
      </c>
      <c r="B82" s="31" t="s">
        <v>84</v>
      </c>
      <c r="C82" s="20"/>
      <c r="D82" s="22"/>
      <c r="E82" s="23">
        <v>18</v>
      </c>
      <c r="F82" s="20">
        <v>310</v>
      </c>
      <c r="G82" s="63">
        <v>1</v>
      </c>
      <c r="H82" s="75">
        <f t="shared" si="8"/>
        <v>5580</v>
      </c>
    </row>
    <row r="83" spans="1:9" x14ac:dyDescent="0.25">
      <c r="A83" s="57">
        <v>4</v>
      </c>
      <c r="B83" s="31" t="s">
        <v>85</v>
      </c>
      <c r="C83" s="20"/>
      <c r="D83" s="22"/>
      <c r="E83" s="23">
        <v>17</v>
      </c>
      <c r="F83" s="20">
        <v>310</v>
      </c>
      <c r="G83" s="63">
        <v>1</v>
      </c>
      <c r="H83" s="75">
        <f t="shared" si="8"/>
        <v>5270</v>
      </c>
    </row>
    <row r="84" spans="1:9" ht="15.75" thickBot="1" x14ac:dyDescent="0.3">
      <c r="A84" s="36">
        <v>5</v>
      </c>
      <c r="B84" s="76" t="s">
        <v>86</v>
      </c>
      <c r="C84" s="28"/>
      <c r="D84" s="29"/>
      <c r="E84" s="33">
        <v>57</v>
      </c>
      <c r="F84" s="28">
        <v>45</v>
      </c>
      <c r="G84" s="64">
        <v>1</v>
      </c>
      <c r="H84" s="77">
        <f t="shared" si="8"/>
        <v>2565</v>
      </c>
    </row>
    <row r="85" spans="1:9" ht="15.75" thickBot="1" x14ac:dyDescent="0.3">
      <c r="A85" s="80"/>
      <c r="B85" s="129" t="s">
        <v>94</v>
      </c>
      <c r="C85" s="130"/>
      <c r="D85" s="130"/>
      <c r="E85" s="130"/>
      <c r="F85" s="130"/>
      <c r="G85" s="131"/>
      <c r="H85" s="55">
        <f>SUM(H80:H84)</f>
        <v>23335</v>
      </c>
    </row>
    <row r="86" spans="1:9" ht="16.5" thickBot="1" x14ac:dyDescent="0.3">
      <c r="A86" s="81"/>
      <c r="B86" s="148" t="s">
        <v>43</v>
      </c>
      <c r="C86" s="148"/>
      <c r="D86" s="148"/>
      <c r="E86" s="148"/>
      <c r="F86" s="148"/>
      <c r="G86" s="149"/>
      <c r="H86" s="82">
        <f>SUM(H85,H75,H73,H49,H77)</f>
        <v>561978.29861111101</v>
      </c>
    </row>
    <row r="87" spans="1:9" s="19" customFormat="1" ht="15.75" thickBot="1" x14ac:dyDescent="0.3">
      <c r="A87" s="8"/>
      <c r="B87" s="15"/>
      <c r="C87" s="8"/>
      <c r="D87" s="8"/>
      <c r="E87" s="11"/>
      <c r="F87" s="8"/>
      <c r="G87" s="8"/>
      <c r="I87"/>
    </row>
    <row r="88" spans="1:9" s="19" customFormat="1" ht="15.75" thickBot="1" x14ac:dyDescent="0.3">
      <c r="A88" s="96"/>
      <c r="B88" s="97" t="s">
        <v>90</v>
      </c>
      <c r="C88" s="98"/>
      <c r="D88" s="98"/>
      <c r="E88" s="99"/>
      <c r="F88" s="98"/>
      <c r="G88" s="98"/>
      <c r="H88" s="100"/>
      <c r="I88"/>
    </row>
    <row r="89" spans="1:9" s="19" customFormat="1" x14ac:dyDescent="0.25">
      <c r="A89" s="78"/>
      <c r="B89" s="79" t="s">
        <v>89</v>
      </c>
      <c r="C89" s="92"/>
      <c r="D89" s="93"/>
      <c r="E89" s="94"/>
      <c r="F89" s="92"/>
      <c r="G89" s="92"/>
      <c r="H89" s="95"/>
      <c r="I89"/>
    </row>
    <row r="90" spans="1:9" s="19" customFormat="1" x14ac:dyDescent="0.25">
      <c r="A90" s="57">
        <v>1</v>
      </c>
      <c r="B90" s="31" t="s">
        <v>91</v>
      </c>
      <c r="C90" s="20"/>
      <c r="D90" s="22"/>
      <c r="E90" s="23"/>
      <c r="F90" s="20">
        <v>2400</v>
      </c>
      <c r="G90" s="20">
        <v>9</v>
      </c>
      <c r="H90" s="85">
        <f>F90*G90</f>
        <v>21600</v>
      </c>
      <c r="I90"/>
    </row>
    <row r="91" spans="1:9" s="19" customFormat="1" x14ac:dyDescent="0.25">
      <c r="A91" s="57">
        <v>2</v>
      </c>
      <c r="B91" s="31" t="s">
        <v>92</v>
      </c>
      <c r="C91" s="20"/>
      <c r="D91" s="22"/>
      <c r="E91" s="23"/>
      <c r="F91" s="20">
        <v>3800</v>
      </c>
      <c r="G91" s="20">
        <v>2</v>
      </c>
      <c r="H91" s="85">
        <f>F91*G91</f>
        <v>7600</v>
      </c>
      <c r="I91"/>
    </row>
    <row r="92" spans="1:9" s="19" customFormat="1" ht="15.75" thickBot="1" x14ac:dyDescent="0.3">
      <c r="A92" s="86"/>
      <c r="B92" s="87"/>
      <c r="C92" s="88"/>
      <c r="D92" s="89"/>
      <c r="E92" s="90"/>
      <c r="F92" s="88"/>
      <c r="G92" s="88"/>
      <c r="H92" s="91">
        <f>SUM(H90:H91)</f>
        <v>29200</v>
      </c>
      <c r="I92"/>
    </row>
    <row r="93" spans="1:9" s="19" customFormat="1" x14ac:dyDescent="0.25">
      <c r="A93" s="8"/>
      <c r="B93" s="15"/>
      <c r="C93" s="8"/>
      <c r="D93" s="8"/>
      <c r="E93" s="11"/>
      <c r="F93" s="8"/>
      <c r="G93" s="8"/>
      <c r="I93"/>
    </row>
    <row r="94" spans="1:9" s="19" customFormat="1" x14ac:dyDescent="0.25">
      <c r="A94" s="8"/>
      <c r="B94" s="15"/>
      <c r="C94" s="8"/>
      <c r="D94" s="8"/>
      <c r="E94" s="11"/>
      <c r="F94" s="8"/>
      <c r="G94" s="8"/>
      <c r="I94"/>
    </row>
    <row r="95" spans="1:9" s="19" customFormat="1" x14ac:dyDescent="0.25">
      <c r="A95" s="8"/>
      <c r="B95" s="15"/>
      <c r="C95" s="8"/>
      <c r="D95" s="8"/>
      <c r="E95" s="11"/>
      <c r="F95" s="8"/>
      <c r="G95" s="8"/>
      <c r="I95"/>
    </row>
    <row r="96" spans="1:9" s="19" customFormat="1" x14ac:dyDescent="0.25">
      <c r="A96" s="8"/>
      <c r="B96" s="15"/>
      <c r="C96" s="8"/>
      <c r="D96" s="8"/>
      <c r="E96" s="11"/>
      <c r="F96" s="8"/>
      <c r="G96" s="8"/>
      <c r="I96"/>
    </row>
    <row r="97" spans="1:9" s="19" customFormat="1" x14ac:dyDescent="0.25">
      <c r="A97" s="8"/>
      <c r="B97" s="15"/>
      <c r="C97" s="8"/>
      <c r="D97" s="8"/>
      <c r="E97" s="11"/>
      <c r="F97" s="8"/>
      <c r="G97" s="8"/>
      <c r="I97"/>
    </row>
    <row r="98" spans="1:9" s="19" customFormat="1" x14ac:dyDescent="0.25">
      <c r="A98" s="8"/>
      <c r="B98" s="15"/>
      <c r="C98" s="8"/>
      <c r="D98" s="8"/>
      <c r="E98" s="11"/>
      <c r="F98" s="8"/>
      <c r="G98" s="8"/>
      <c r="I98"/>
    </row>
    <row r="99" spans="1:9" s="19" customFormat="1" x14ac:dyDescent="0.25">
      <c r="A99" s="8"/>
      <c r="B99" s="15"/>
      <c r="C99" s="8"/>
      <c r="D99" s="8"/>
      <c r="E99" s="11"/>
      <c r="F99" s="8"/>
      <c r="G99" s="8"/>
      <c r="I99"/>
    </row>
    <row r="100" spans="1:9" s="19" customFormat="1" x14ac:dyDescent="0.25">
      <c r="A100" s="8"/>
      <c r="B100" s="15"/>
      <c r="C100" s="8"/>
      <c r="D100" s="8"/>
      <c r="E100" s="11"/>
      <c r="F100" s="8"/>
      <c r="G100" s="8"/>
      <c r="I100"/>
    </row>
    <row r="101" spans="1:9" s="19" customFormat="1" x14ac:dyDescent="0.25">
      <c r="A101" s="8"/>
      <c r="B101" s="15"/>
      <c r="C101" s="8"/>
      <c r="D101" s="8"/>
      <c r="E101" s="11"/>
      <c r="F101" s="8"/>
      <c r="G101" s="8"/>
      <c r="I101"/>
    </row>
    <row r="102" spans="1:9" s="19" customFormat="1" x14ac:dyDescent="0.25">
      <c r="A102" s="8"/>
      <c r="B102" s="15"/>
      <c r="C102" s="8"/>
      <c r="D102" s="8"/>
      <c r="E102" s="11"/>
      <c r="F102" s="8"/>
      <c r="G102" s="8"/>
      <c r="I102"/>
    </row>
    <row r="103" spans="1:9" s="19" customFormat="1" x14ac:dyDescent="0.25">
      <c r="A103" s="8"/>
      <c r="B103" s="15"/>
      <c r="C103" s="8"/>
      <c r="D103" s="8"/>
      <c r="E103" s="11"/>
      <c r="F103" s="8"/>
      <c r="G103" s="8"/>
      <c r="I103"/>
    </row>
    <row r="104" spans="1:9" s="19" customFormat="1" x14ac:dyDescent="0.25">
      <c r="A104" s="8"/>
      <c r="B104" s="15"/>
      <c r="C104" s="8"/>
      <c r="D104" s="8"/>
      <c r="E104" s="11"/>
      <c r="F104" s="8"/>
      <c r="G104" s="8"/>
      <c r="I104"/>
    </row>
    <row r="105" spans="1:9" s="19" customFormat="1" x14ac:dyDescent="0.25">
      <c r="A105" s="8"/>
      <c r="B105" s="15"/>
      <c r="C105" s="8"/>
      <c r="D105" s="8"/>
      <c r="E105" s="11"/>
      <c r="F105" s="8"/>
      <c r="G105" s="8"/>
      <c r="I105"/>
    </row>
    <row r="106" spans="1:9" s="19" customFormat="1" x14ac:dyDescent="0.25">
      <c r="A106" s="8"/>
      <c r="B106" s="15"/>
      <c r="C106" s="8"/>
      <c r="D106" s="8"/>
      <c r="E106" s="11"/>
      <c r="F106" s="8"/>
      <c r="G106" s="8"/>
      <c r="I106"/>
    </row>
    <row r="107" spans="1:9" s="19" customFormat="1" x14ac:dyDescent="0.25">
      <c r="A107" s="8"/>
      <c r="B107" s="15"/>
      <c r="C107" s="8"/>
      <c r="D107" s="8"/>
      <c r="E107" s="11"/>
      <c r="F107" s="8"/>
      <c r="G107" s="8"/>
      <c r="I107"/>
    </row>
    <row r="108" spans="1:9" s="19" customFormat="1" x14ac:dyDescent="0.25">
      <c r="A108" s="8"/>
      <c r="B108" s="15"/>
      <c r="C108" s="8"/>
      <c r="D108" s="8"/>
      <c r="E108" s="11"/>
      <c r="F108" s="8"/>
      <c r="G108" s="8"/>
      <c r="I108"/>
    </row>
    <row r="109" spans="1:9" s="19" customFormat="1" x14ac:dyDescent="0.25">
      <c r="A109" s="8"/>
      <c r="B109" s="15"/>
      <c r="C109" s="8"/>
      <c r="D109" s="8"/>
      <c r="E109" s="11"/>
      <c r="F109" s="8"/>
      <c r="G109" s="8"/>
      <c r="I109"/>
    </row>
    <row r="110" spans="1:9" s="19" customFormat="1" x14ac:dyDescent="0.25">
      <c r="A110" s="8"/>
      <c r="B110" s="15"/>
      <c r="C110" s="8"/>
      <c r="D110" s="8"/>
      <c r="E110" s="11"/>
      <c r="F110" s="8"/>
      <c r="G110" s="8"/>
      <c r="I110"/>
    </row>
    <row r="111" spans="1:9" s="19" customFormat="1" x14ac:dyDescent="0.25">
      <c r="A111" s="8"/>
      <c r="B111" s="15"/>
      <c r="C111" s="8"/>
      <c r="D111" s="8"/>
      <c r="E111" s="11"/>
      <c r="F111" s="8"/>
      <c r="G111" s="8"/>
      <c r="I111"/>
    </row>
    <row r="112" spans="1:9" s="19" customFormat="1" x14ac:dyDescent="0.25">
      <c r="A112" s="8"/>
      <c r="B112" s="15"/>
      <c r="C112" s="18"/>
      <c r="D112" s="18"/>
      <c r="E112" s="18"/>
      <c r="F112" s="18"/>
      <c r="G112" s="18"/>
      <c r="I112"/>
    </row>
    <row r="113" spans="1:9" s="19" customFormat="1" x14ac:dyDescent="0.25">
      <c r="A113" s="8"/>
      <c r="B113" s="15"/>
      <c r="C113" s="8"/>
      <c r="D113" s="8"/>
      <c r="E113" s="11"/>
      <c r="F113" s="8"/>
      <c r="G113" s="8"/>
      <c r="I113"/>
    </row>
    <row r="114" spans="1:9" s="19" customFormat="1" x14ac:dyDescent="0.25">
      <c r="A114" s="8"/>
      <c r="B114" s="15"/>
      <c r="C114" s="8"/>
      <c r="D114" s="8"/>
      <c r="E114" s="11"/>
      <c r="F114" s="8"/>
      <c r="G114" s="8"/>
      <c r="I114"/>
    </row>
    <row r="115" spans="1:9" s="19" customFormat="1" x14ac:dyDescent="0.25">
      <c r="A115" s="8"/>
      <c r="B115" s="15"/>
      <c r="C115" s="8"/>
      <c r="D115" s="8"/>
      <c r="E115" s="11"/>
      <c r="F115" s="8"/>
      <c r="G115" s="8"/>
      <c r="I115"/>
    </row>
    <row r="116" spans="1:9" s="19" customFormat="1" x14ac:dyDescent="0.25">
      <c r="A116" s="8"/>
      <c r="B116" s="15"/>
      <c r="C116" s="8"/>
      <c r="D116" s="8"/>
      <c r="E116" s="11"/>
      <c r="F116" s="8"/>
      <c r="G116" s="8"/>
      <c r="I116"/>
    </row>
    <row r="117" spans="1:9" s="19" customFormat="1" x14ac:dyDescent="0.25">
      <c r="A117" s="8"/>
      <c r="B117" s="15"/>
      <c r="C117" s="8"/>
      <c r="D117" s="8"/>
      <c r="E117" s="11"/>
      <c r="F117" s="8"/>
      <c r="G117" s="8"/>
      <c r="I117"/>
    </row>
    <row r="118" spans="1:9" s="19" customFormat="1" x14ac:dyDescent="0.25">
      <c r="A118" s="8"/>
      <c r="B118" s="15"/>
      <c r="C118" s="8"/>
      <c r="D118" s="8"/>
      <c r="E118" s="11"/>
      <c r="F118" s="8"/>
      <c r="G118" s="8"/>
      <c r="I118"/>
    </row>
    <row r="119" spans="1:9" s="19" customFormat="1" x14ac:dyDescent="0.25">
      <c r="A119" s="8"/>
      <c r="B119" s="16"/>
      <c r="C119" s="8"/>
      <c r="D119" s="8"/>
      <c r="E119" s="11"/>
      <c r="F119" s="8"/>
      <c r="G119" s="8"/>
      <c r="I119"/>
    </row>
    <row r="120" spans="1:9" s="19" customFormat="1" x14ac:dyDescent="0.25">
      <c r="A120" s="8"/>
      <c r="B120" s="15"/>
      <c r="C120" s="8"/>
      <c r="D120" s="8"/>
      <c r="E120" s="11"/>
      <c r="F120" s="8"/>
      <c r="G120" s="8"/>
      <c r="I120"/>
    </row>
    <row r="121" spans="1:9" s="19" customFormat="1" x14ac:dyDescent="0.25">
      <c r="A121" s="8"/>
      <c r="B121" s="15"/>
      <c r="C121" s="8"/>
      <c r="D121" s="8"/>
      <c r="E121" s="11"/>
      <c r="F121" s="8"/>
      <c r="G121" s="8"/>
      <c r="I121"/>
    </row>
    <row r="122" spans="1:9" s="19" customFormat="1" x14ac:dyDescent="0.25">
      <c r="A122" s="8"/>
      <c r="B122" s="15"/>
      <c r="C122" s="8"/>
      <c r="D122" s="8"/>
      <c r="E122" s="11"/>
      <c r="F122" s="8"/>
      <c r="G122" s="8"/>
      <c r="I122"/>
    </row>
    <row r="123" spans="1:9" s="19" customFormat="1" x14ac:dyDescent="0.25">
      <c r="A123" s="8"/>
      <c r="B123" s="15"/>
      <c r="C123" s="8"/>
      <c r="D123" s="8"/>
      <c r="E123" s="11"/>
      <c r="F123" s="8"/>
      <c r="G123" s="8"/>
      <c r="I123"/>
    </row>
    <row r="124" spans="1:9" s="19" customFormat="1" x14ac:dyDescent="0.25">
      <c r="A124" s="8"/>
      <c r="B124" s="15"/>
      <c r="C124" s="8"/>
      <c r="D124" s="8"/>
      <c r="E124" s="11"/>
      <c r="F124" s="8"/>
      <c r="G124" s="8"/>
      <c r="I124"/>
    </row>
    <row r="125" spans="1:9" s="19" customFormat="1" x14ac:dyDescent="0.25">
      <c r="A125" s="8"/>
      <c r="B125" s="15"/>
      <c r="C125" s="8"/>
      <c r="D125" s="8"/>
      <c r="E125" s="11"/>
      <c r="F125" s="8"/>
      <c r="G125" s="8"/>
      <c r="I125"/>
    </row>
    <row r="126" spans="1:9" s="19" customFormat="1" x14ac:dyDescent="0.25">
      <c r="A126" s="8"/>
      <c r="B126" s="15"/>
      <c r="C126" s="8"/>
      <c r="D126" s="8"/>
      <c r="E126" s="11"/>
      <c r="F126" s="8"/>
      <c r="G126" s="8"/>
      <c r="I126"/>
    </row>
    <row r="127" spans="1:9" s="19" customFormat="1" x14ac:dyDescent="0.25">
      <c r="A127" s="8"/>
      <c r="B127" s="15"/>
      <c r="C127" s="8"/>
      <c r="D127" s="8"/>
      <c r="E127" s="11"/>
      <c r="F127" s="8"/>
      <c r="G127" s="8"/>
      <c r="I127"/>
    </row>
    <row r="128" spans="1:9" s="19" customFormat="1" x14ac:dyDescent="0.25">
      <c r="A128" s="8"/>
      <c r="B128" s="15"/>
      <c r="C128" s="8"/>
      <c r="D128" s="8"/>
      <c r="E128" s="11"/>
      <c r="F128" s="8"/>
      <c r="G128" s="8"/>
      <c r="I128"/>
    </row>
    <row r="129" spans="1:9" s="19" customFormat="1" x14ac:dyDescent="0.25">
      <c r="A129" s="8"/>
      <c r="B129" s="15"/>
      <c r="C129" s="8"/>
      <c r="D129" s="8"/>
      <c r="E129" s="11"/>
      <c r="F129" s="8"/>
      <c r="G129" s="8"/>
      <c r="I129"/>
    </row>
    <row r="130" spans="1:9" s="19" customFormat="1" x14ac:dyDescent="0.25">
      <c r="A130" s="8"/>
      <c r="B130" s="15"/>
      <c r="C130" s="8"/>
      <c r="D130" s="8"/>
      <c r="E130" s="11"/>
      <c r="F130" s="8"/>
      <c r="G130" s="8"/>
      <c r="I130"/>
    </row>
    <row r="131" spans="1:9" s="19" customFormat="1" x14ac:dyDescent="0.25">
      <c r="A131" s="8"/>
      <c r="B131" s="15"/>
      <c r="C131" s="8"/>
      <c r="D131" s="8"/>
      <c r="E131" s="11"/>
      <c r="F131" s="8"/>
      <c r="G131" s="8"/>
      <c r="I131"/>
    </row>
    <row r="132" spans="1:9" s="19" customFormat="1" x14ac:dyDescent="0.25">
      <c r="A132" s="8"/>
      <c r="B132" s="15"/>
      <c r="C132" s="8"/>
      <c r="D132" s="8"/>
      <c r="E132" s="11"/>
      <c r="F132" s="8"/>
      <c r="G132" s="8"/>
      <c r="I132"/>
    </row>
    <row r="133" spans="1:9" s="19" customFormat="1" x14ac:dyDescent="0.25">
      <c r="A133" s="8"/>
      <c r="B133" s="15"/>
      <c r="C133" s="8"/>
      <c r="D133" s="8"/>
      <c r="E133" s="11"/>
      <c r="F133" s="8"/>
      <c r="G133" s="8"/>
      <c r="I133"/>
    </row>
    <row r="134" spans="1:9" s="19" customFormat="1" x14ac:dyDescent="0.25">
      <c r="A134" s="8"/>
      <c r="B134" s="15"/>
      <c r="C134" s="8"/>
      <c r="D134" s="8"/>
      <c r="E134" s="11"/>
      <c r="F134" s="8"/>
      <c r="G134" s="8"/>
      <c r="I134"/>
    </row>
    <row r="135" spans="1:9" s="19" customFormat="1" x14ac:dyDescent="0.25">
      <c r="A135" s="8"/>
      <c r="B135" s="15"/>
      <c r="C135" s="8"/>
      <c r="D135" s="8"/>
      <c r="E135" s="11"/>
      <c r="F135" s="8"/>
      <c r="G135" s="8"/>
      <c r="I135"/>
    </row>
    <row r="136" spans="1:9" s="19" customFormat="1" x14ac:dyDescent="0.25">
      <c r="A136" s="8"/>
      <c r="B136" s="15"/>
      <c r="C136" s="8"/>
      <c r="D136" s="8"/>
      <c r="E136" s="11"/>
      <c r="F136" s="8"/>
      <c r="G136" s="8"/>
      <c r="I136"/>
    </row>
    <row r="137" spans="1:9" s="19" customFormat="1" x14ac:dyDescent="0.25">
      <c r="A137" s="8"/>
      <c r="B137" s="15"/>
      <c r="C137" s="8"/>
      <c r="D137" s="8"/>
      <c r="E137" s="11"/>
      <c r="F137" s="8"/>
      <c r="G137" s="8"/>
      <c r="I137"/>
    </row>
    <row r="138" spans="1:9" s="19" customFormat="1" x14ac:dyDescent="0.25">
      <c r="A138" s="8"/>
      <c r="B138" s="15"/>
      <c r="C138" s="8"/>
      <c r="D138" s="8"/>
      <c r="E138" s="11"/>
      <c r="F138" s="8"/>
      <c r="G138" s="8"/>
      <c r="I138"/>
    </row>
    <row r="139" spans="1:9" s="19" customFormat="1" x14ac:dyDescent="0.25">
      <c r="A139" s="8"/>
      <c r="B139" s="15"/>
      <c r="C139" s="8"/>
      <c r="D139" s="8"/>
      <c r="E139" s="11"/>
      <c r="F139" s="8"/>
      <c r="G139" s="8"/>
      <c r="I139"/>
    </row>
    <row r="140" spans="1:9" s="19" customFormat="1" x14ac:dyDescent="0.25">
      <c r="A140" s="8"/>
      <c r="B140" s="15"/>
      <c r="C140" s="8"/>
      <c r="D140" s="8"/>
      <c r="E140" s="11"/>
      <c r="F140" s="8"/>
      <c r="G140" s="8"/>
      <c r="I140"/>
    </row>
    <row r="141" spans="1:9" s="19" customFormat="1" x14ac:dyDescent="0.25">
      <c r="A141" s="8"/>
      <c r="B141" s="15"/>
      <c r="C141" s="8"/>
      <c r="D141" s="8"/>
      <c r="E141" s="11"/>
      <c r="F141" s="8"/>
      <c r="G141" s="8"/>
      <c r="I141"/>
    </row>
    <row r="142" spans="1:9" s="19" customFormat="1" x14ac:dyDescent="0.25">
      <c r="A142" s="8"/>
      <c r="B142" s="15"/>
      <c r="C142" s="18"/>
      <c r="D142" s="18"/>
      <c r="E142" s="18"/>
      <c r="F142" s="18"/>
      <c r="G142" s="18"/>
      <c r="I142"/>
    </row>
    <row r="143" spans="1:9" s="19" customFormat="1" x14ac:dyDescent="0.25">
      <c r="A143" s="8"/>
      <c r="B143" s="15"/>
      <c r="C143" s="8"/>
      <c r="D143" s="8"/>
      <c r="E143" s="11"/>
      <c r="F143" s="8"/>
      <c r="G143" s="8"/>
      <c r="I143"/>
    </row>
    <row r="144" spans="1:9" s="19" customFormat="1" x14ac:dyDescent="0.25">
      <c r="A144" s="8"/>
      <c r="B144" s="15"/>
      <c r="C144" s="8"/>
      <c r="D144" s="8"/>
      <c r="E144" s="11"/>
      <c r="F144" s="8"/>
      <c r="G144" s="8"/>
      <c r="I144"/>
    </row>
    <row r="145" spans="1:9" s="19" customFormat="1" x14ac:dyDescent="0.25">
      <c r="A145" s="8"/>
      <c r="B145" s="15"/>
      <c r="C145" s="8"/>
      <c r="D145" s="8"/>
      <c r="E145" s="11"/>
      <c r="F145" s="8"/>
      <c r="G145" s="8"/>
      <c r="I145"/>
    </row>
    <row r="146" spans="1:9" s="19" customFormat="1" x14ac:dyDescent="0.25">
      <c r="A146" s="8"/>
      <c r="B146" s="15"/>
      <c r="C146" s="8"/>
      <c r="D146" s="8"/>
      <c r="E146" s="11"/>
      <c r="F146" s="8"/>
      <c r="G146" s="8"/>
      <c r="I146"/>
    </row>
    <row r="147" spans="1:9" s="19" customFormat="1" x14ac:dyDescent="0.25">
      <c r="A147" s="8"/>
      <c r="B147" s="15"/>
      <c r="C147" s="8"/>
      <c r="D147" s="8"/>
      <c r="E147" s="11"/>
      <c r="F147" s="8"/>
      <c r="G147" s="8"/>
      <c r="I147"/>
    </row>
    <row r="148" spans="1:9" s="19" customFormat="1" x14ac:dyDescent="0.25">
      <c r="A148" s="8"/>
      <c r="B148" s="15"/>
      <c r="C148" s="8"/>
      <c r="D148" s="8"/>
      <c r="E148" s="11"/>
      <c r="F148" s="8"/>
      <c r="G148" s="8"/>
      <c r="I148"/>
    </row>
    <row r="149" spans="1:9" s="19" customFormat="1" x14ac:dyDescent="0.25">
      <c r="A149" s="8"/>
      <c r="B149" s="15"/>
      <c r="C149" s="8"/>
      <c r="D149" s="8"/>
      <c r="E149" s="11"/>
      <c r="F149" s="8"/>
      <c r="G149" s="8"/>
      <c r="I149"/>
    </row>
    <row r="150" spans="1:9" s="19" customFormat="1" x14ac:dyDescent="0.25">
      <c r="A150" s="8"/>
      <c r="B150" s="15"/>
      <c r="C150" s="8"/>
      <c r="D150" s="8"/>
      <c r="E150" s="11"/>
      <c r="F150" s="8"/>
      <c r="G150" s="8"/>
      <c r="I150"/>
    </row>
    <row r="151" spans="1:9" s="19" customFormat="1" x14ac:dyDescent="0.25">
      <c r="A151" s="8"/>
      <c r="B151" s="15"/>
      <c r="C151" s="8"/>
      <c r="D151" s="8"/>
      <c r="E151" s="11"/>
      <c r="F151" s="8"/>
      <c r="G151" s="8"/>
      <c r="I151"/>
    </row>
    <row r="152" spans="1:9" s="19" customFormat="1" x14ac:dyDescent="0.25">
      <c r="A152" s="8"/>
      <c r="B152" s="15"/>
      <c r="C152" s="8"/>
      <c r="D152" s="8"/>
      <c r="E152" s="11"/>
      <c r="F152" s="8"/>
      <c r="G152" s="8"/>
      <c r="I152"/>
    </row>
    <row r="153" spans="1:9" s="19" customFormat="1" x14ac:dyDescent="0.25">
      <c r="A153" s="8"/>
      <c r="B153" s="15"/>
      <c r="C153" s="8"/>
      <c r="D153" s="8"/>
      <c r="E153" s="11"/>
      <c r="F153" s="8"/>
      <c r="G153" s="8"/>
      <c r="I153"/>
    </row>
    <row r="154" spans="1:9" s="19" customFormat="1" x14ac:dyDescent="0.25">
      <c r="A154" s="8"/>
      <c r="B154" s="16"/>
      <c r="C154" s="8"/>
      <c r="D154" s="8"/>
      <c r="E154" s="11"/>
      <c r="F154" s="8"/>
      <c r="G154" s="8"/>
      <c r="I154"/>
    </row>
    <row r="155" spans="1:9" s="19" customFormat="1" x14ac:dyDescent="0.25">
      <c r="A155" s="8"/>
      <c r="B155" s="15"/>
      <c r="C155" s="8"/>
      <c r="D155" s="8"/>
      <c r="E155" s="11"/>
      <c r="F155" s="8"/>
      <c r="G155" s="8"/>
      <c r="I155"/>
    </row>
    <row r="156" spans="1:9" s="19" customFormat="1" x14ac:dyDescent="0.25">
      <c r="A156" s="8"/>
      <c r="B156" s="15"/>
      <c r="C156" s="8"/>
      <c r="D156" s="8"/>
      <c r="E156" s="11"/>
      <c r="F156" s="8"/>
      <c r="G156" s="8"/>
      <c r="I156"/>
    </row>
    <row r="157" spans="1:9" s="19" customFormat="1" x14ac:dyDescent="0.25">
      <c r="A157" s="8"/>
      <c r="B157" s="15"/>
      <c r="C157" s="8"/>
      <c r="D157" s="8"/>
      <c r="E157" s="11"/>
      <c r="F157" s="8"/>
      <c r="G157" s="8"/>
      <c r="I157"/>
    </row>
    <row r="158" spans="1:9" s="19" customFormat="1" x14ac:dyDescent="0.25">
      <c r="A158" s="8"/>
      <c r="B158" s="15"/>
      <c r="C158" s="18"/>
      <c r="D158" s="18"/>
      <c r="E158" s="18"/>
      <c r="F158" s="18"/>
      <c r="G158" s="18"/>
      <c r="I158"/>
    </row>
    <row r="159" spans="1:9" s="19" customFormat="1" x14ac:dyDescent="0.25">
      <c r="A159" s="8"/>
      <c r="B159" s="16"/>
      <c r="C159" s="8"/>
      <c r="D159" s="8"/>
      <c r="E159" s="11"/>
      <c r="F159" s="8"/>
      <c r="G159" s="8"/>
      <c r="I159"/>
    </row>
    <row r="160" spans="1:9" s="19" customFormat="1" x14ac:dyDescent="0.25">
      <c r="A160" s="8"/>
      <c r="B160" s="15"/>
      <c r="C160" s="8"/>
      <c r="D160" s="8"/>
      <c r="E160" s="11"/>
      <c r="F160" s="8"/>
      <c r="G160" s="8"/>
      <c r="I160"/>
    </row>
    <row r="161" spans="1:9" s="19" customFormat="1" x14ac:dyDescent="0.25">
      <c r="A161" s="8"/>
      <c r="B161" s="16"/>
      <c r="C161" s="8"/>
      <c r="D161" s="8"/>
      <c r="E161" s="11"/>
      <c r="F161" s="8"/>
      <c r="G161" s="8"/>
      <c r="I161"/>
    </row>
    <row r="162" spans="1:9" s="19" customFormat="1" x14ac:dyDescent="0.25">
      <c r="A162" s="8"/>
      <c r="B162" s="15"/>
      <c r="C162" s="8"/>
      <c r="D162" s="8"/>
      <c r="E162" s="11"/>
      <c r="F162" s="8"/>
      <c r="G162" s="8"/>
      <c r="I162"/>
    </row>
    <row r="163" spans="1:9" s="19" customFormat="1" x14ac:dyDescent="0.25">
      <c r="A163" s="8"/>
      <c r="B163" s="16"/>
      <c r="C163" s="8"/>
      <c r="D163" s="8"/>
      <c r="E163" s="11"/>
      <c r="F163" s="8"/>
      <c r="G163" s="8"/>
      <c r="I163"/>
    </row>
    <row r="164" spans="1:9" s="19" customFormat="1" x14ac:dyDescent="0.25">
      <c r="A164" s="8"/>
      <c r="B164" s="15"/>
      <c r="C164" s="8"/>
      <c r="D164" s="8"/>
      <c r="E164" s="11"/>
      <c r="F164" s="8"/>
      <c r="G164" s="8"/>
      <c r="I164"/>
    </row>
    <row r="165" spans="1:9" s="19" customFormat="1" x14ac:dyDescent="0.25">
      <c r="A165" s="8"/>
      <c r="B165" s="16"/>
      <c r="C165" s="8"/>
      <c r="D165" s="8"/>
      <c r="E165" s="11"/>
      <c r="F165" s="8"/>
      <c r="G165" s="8"/>
      <c r="I165"/>
    </row>
    <row r="166" spans="1:9" s="19" customFormat="1" x14ac:dyDescent="0.25">
      <c r="A166" s="8"/>
      <c r="B166" s="15"/>
      <c r="C166" s="8"/>
      <c r="D166" s="8"/>
      <c r="E166" s="11"/>
      <c r="F166" s="8"/>
      <c r="G166" s="8"/>
      <c r="I166"/>
    </row>
    <row r="167" spans="1:9" s="19" customFormat="1" x14ac:dyDescent="0.25">
      <c r="A167" s="8"/>
      <c r="B167" s="15"/>
      <c r="C167" s="18"/>
      <c r="D167" s="18"/>
      <c r="E167" s="18"/>
      <c r="F167" s="18"/>
      <c r="G167" s="18"/>
      <c r="I167"/>
    </row>
    <row r="168" spans="1:9" s="19" customFormat="1" x14ac:dyDescent="0.25">
      <c r="A168" s="8"/>
      <c r="B168" s="15"/>
      <c r="C168" s="8"/>
      <c r="D168" s="8"/>
      <c r="E168" s="11"/>
      <c r="F168" s="8"/>
      <c r="G168" s="8"/>
      <c r="I168"/>
    </row>
    <row r="169" spans="1:9" s="19" customFormat="1" x14ac:dyDescent="0.25">
      <c r="A169" s="8"/>
      <c r="B169" s="15"/>
      <c r="C169" s="8"/>
      <c r="D169" s="8"/>
      <c r="E169" s="11"/>
      <c r="F169" s="8"/>
      <c r="G169" s="8"/>
      <c r="I169"/>
    </row>
    <row r="170" spans="1:9" s="19" customFormat="1" x14ac:dyDescent="0.25">
      <c r="A170" s="8"/>
      <c r="B170" s="15"/>
      <c r="C170" s="8"/>
      <c r="D170" s="8"/>
      <c r="E170" s="11"/>
      <c r="F170" s="8"/>
      <c r="G170" s="8"/>
      <c r="I170"/>
    </row>
    <row r="171" spans="1:9" s="19" customFormat="1" x14ac:dyDescent="0.25">
      <c r="A171" s="8"/>
      <c r="B171" s="15"/>
      <c r="C171" s="8"/>
      <c r="D171" s="8"/>
      <c r="E171" s="11"/>
      <c r="F171" s="8"/>
      <c r="G171" s="8"/>
      <c r="I171"/>
    </row>
    <row r="172" spans="1:9" s="19" customFormat="1" x14ac:dyDescent="0.25">
      <c r="A172" s="8"/>
      <c r="B172" s="16"/>
      <c r="C172" s="8"/>
      <c r="D172" s="8"/>
      <c r="E172" s="11"/>
      <c r="F172" s="8"/>
      <c r="G172" s="8"/>
      <c r="I172"/>
    </row>
    <row r="173" spans="1:9" s="19" customFormat="1" x14ac:dyDescent="0.25">
      <c r="A173" s="8"/>
      <c r="B173" s="15"/>
      <c r="C173" s="8"/>
      <c r="D173" s="8"/>
      <c r="E173" s="11"/>
      <c r="F173" s="8"/>
      <c r="G173" s="8"/>
      <c r="I173"/>
    </row>
    <row r="174" spans="1:9" s="19" customFormat="1" x14ac:dyDescent="0.25">
      <c r="A174" s="8"/>
      <c r="B174" s="15"/>
      <c r="C174" s="8"/>
      <c r="D174" s="8"/>
      <c r="E174" s="11"/>
      <c r="F174" s="8"/>
      <c r="G174" s="8"/>
      <c r="I174"/>
    </row>
    <row r="175" spans="1:9" s="19" customFormat="1" x14ac:dyDescent="0.25">
      <c r="A175" s="8"/>
      <c r="B175" s="15"/>
      <c r="C175" s="8"/>
      <c r="D175" s="8"/>
      <c r="E175" s="11"/>
      <c r="F175" s="8"/>
      <c r="G175" s="8"/>
      <c r="I175"/>
    </row>
    <row r="176" spans="1:9" s="19" customFormat="1" x14ac:dyDescent="0.25">
      <c r="A176" s="8"/>
      <c r="B176" s="15"/>
      <c r="C176" s="8"/>
      <c r="D176" s="8"/>
      <c r="E176" s="11"/>
      <c r="F176" s="8"/>
      <c r="G176" s="8"/>
      <c r="I176"/>
    </row>
    <row r="177" spans="1:9" s="19" customFormat="1" x14ac:dyDescent="0.25">
      <c r="A177" s="8"/>
      <c r="B177" s="15"/>
      <c r="C177" s="8"/>
      <c r="D177" s="8"/>
      <c r="E177" s="11"/>
      <c r="F177" s="8"/>
      <c r="G177" s="8"/>
      <c r="I177"/>
    </row>
    <row r="178" spans="1:9" s="19" customFormat="1" x14ac:dyDescent="0.25">
      <c r="A178" s="8"/>
      <c r="B178" s="15"/>
      <c r="C178" s="8"/>
      <c r="D178" s="8"/>
      <c r="E178" s="11"/>
      <c r="F178" s="8"/>
      <c r="G178" s="8"/>
      <c r="I178"/>
    </row>
    <row r="179" spans="1:9" s="19" customFormat="1" x14ac:dyDescent="0.25">
      <c r="A179" s="8"/>
      <c r="B179" s="15"/>
      <c r="C179" s="8"/>
      <c r="D179" s="8"/>
      <c r="E179" s="11"/>
      <c r="F179" s="8"/>
      <c r="G179" s="8"/>
      <c r="I179"/>
    </row>
    <row r="180" spans="1:9" x14ac:dyDescent="0.25">
      <c r="A180" s="8"/>
      <c r="B180" s="15"/>
      <c r="C180" s="8"/>
      <c r="D180" s="8"/>
      <c r="E180" s="11"/>
      <c r="F180" s="8"/>
      <c r="G180" s="8"/>
    </row>
    <row r="181" spans="1:9" x14ac:dyDescent="0.25">
      <c r="A181" s="8"/>
      <c r="B181" s="15"/>
      <c r="C181" s="8"/>
      <c r="D181" s="8"/>
      <c r="E181" s="11"/>
      <c r="F181" s="8"/>
      <c r="G181" s="8"/>
    </row>
    <row r="182" spans="1:9" x14ac:dyDescent="0.25">
      <c r="A182" s="8"/>
      <c r="B182" s="16"/>
      <c r="C182" s="8"/>
      <c r="D182" s="8"/>
      <c r="E182" s="11"/>
      <c r="F182" s="8"/>
      <c r="G182" s="8"/>
    </row>
    <row r="183" spans="1:9" x14ac:dyDescent="0.25">
      <c r="A183" s="8"/>
      <c r="B183" s="15"/>
      <c r="C183" s="8"/>
      <c r="D183" s="8"/>
      <c r="E183" s="11"/>
      <c r="F183" s="8"/>
      <c r="G183" s="8"/>
    </row>
    <row r="184" spans="1:9" x14ac:dyDescent="0.25">
      <c r="A184" s="8"/>
      <c r="B184" s="15"/>
      <c r="C184" s="8"/>
      <c r="D184" s="8"/>
      <c r="E184" s="11"/>
      <c r="F184" s="8"/>
      <c r="G184" s="8"/>
    </row>
    <row r="185" spans="1:9" x14ac:dyDescent="0.25">
      <c r="A185" s="8"/>
      <c r="B185" s="15"/>
      <c r="C185" s="8"/>
      <c r="D185" s="8"/>
      <c r="E185" s="11"/>
      <c r="F185" s="8"/>
      <c r="G185" s="8"/>
    </row>
    <row r="186" spans="1:9" x14ac:dyDescent="0.25">
      <c r="A186" s="8"/>
      <c r="B186" s="15"/>
      <c r="C186" s="8"/>
      <c r="D186" s="8"/>
      <c r="E186" s="11"/>
      <c r="F186" s="8"/>
      <c r="G186" s="8"/>
    </row>
    <row r="187" spans="1:9" x14ac:dyDescent="0.25">
      <c r="A187" s="8"/>
      <c r="B187" s="15"/>
      <c r="C187" s="8"/>
      <c r="D187" s="8"/>
      <c r="E187" s="11"/>
      <c r="F187" s="8"/>
      <c r="G187" s="8"/>
    </row>
    <row r="188" spans="1:9" x14ac:dyDescent="0.25">
      <c r="A188" s="8"/>
      <c r="B188" s="15"/>
      <c r="C188" s="8"/>
      <c r="D188" s="8"/>
      <c r="E188" s="11"/>
      <c r="F188" s="8"/>
      <c r="G188" s="8"/>
    </row>
    <row r="189" spans="1:9" x14ac:dyDescent="0.25">
      <c r="A189" s="8"/>
      <c r="B189" s="15"/>
      <c r="C189" s="8"/>
      <c r="D189" s="8"/>
      <c r="E189" s="8"/>
      <c r="F189" s="8"/>
      <c r="G189" s="8"/>
    </row>
    <row r="190" spans="1:9" x14ac:dyDescent="0.25">
      <c r="A190" s="8"/>
      <c r="B190" s="17"/>
      <c r="C190" s="10"/>
      <c r="D190" s="10"/>
      <c r="E190" s="10"/>
      <c r="F190" s="10"/>
      <c r="G190" s="10"/>
    </row>
    <row r="191" spans="1:9" s="9" customFormat="1" x14ac:dyDescent="0.25">
      <c r="A191" s="8"/>
      <c r="B191" s="17"/>
      <c r="C191" s="7"/>
      <c r="D191" s="7"/>
      <c r="E191" s="7"/>
      <c r="F191" s="7"/>
      <c r="G191" s="7"/>
      <c r="H191" s="44"/>
    </row>
    <row r="192" spans="1:9" s="9" customFormat="1" x14ac:dyDescent="0.25">
      <c r="A192" s="8"/>
      <c r="B192" s="7"/>
      <c r="C192" s="7"/>
      <c r="D192" s="7"/>
      <c r="E192" s="7"/>
      <c r="F192" s="7"/>
      <c r="G192" s="7"/>
      <c r="H192" s="44"/>
    </row>
    <row r="193" spans="1:9" x14ac:dyDescent="0.25">
      <c r="A193" s="8"/>
      <c r="B193" s="7"/>
      <c r="C193" s="7"/>
      <c r="D193" s="7"/>
      <c r="E193" s="7"/>
      <c r="F193" s="7"/>
      <c r="G193" s="7"/>
    </row>
    <row r="194" spans="1:9" x14ac:dyDescent="0.25">
      <c r="A194" s="1"/>
      <c r="B194" s="5"/>
      <c r="C194" s="5"/>
      <c r="D194" s="5"/>
      <c r="E194" s="5"/>
      <c r="F194" s="5"/>
      <c r="G194" s="4"/>
    </row>
    <row r="195" spans="1:9" x14ac:dyDescent="0.25">
      <c r="A195" s="1"/>
      <c r="B195" s="5"/>
      <c r="C195" s="5"/>
      <c r="D195" s="5"/>
      <c r="E195" s="5"/>
      <c r="F195" s="5"/>
      <c r="G195" s="4"/>
    </row>
    <row r="196" spans="1:9" s="19" customFormat="1" ht="33.75" customHeight="1" x14ac:dyDescent="0.25">
      <c r="A196" s="1"/>
      <c r="B196" s="6"/>
      <c r="C196" s="5"/>
      <c r="D196" s="5"/>
      <c r="E196" s="5"/>
      <c r="F196" s="5"/>
      <c r="G196" s="4"/>
      <c r="I196"/>
    </row>
    <row r="197" spans="1:9" s="19" customFormat="1" x14ac:dyDescent="0.25">
      <c r="A197" s="1"/>
      <c r="B197" s="6"/>
      <c r="C197" s="5"/>
      <c r="D197" s="5"/>
      <c r="E197" s="5"/>
      <c r="F197" s="5"/>
      <c r="G197" s="4"/>
      <c r="I197"/>
    </row>
    <row r="198" spans="1:9" s="19" customFormat="1" ht="18.75" x14ac:dyDescent="0.3">
      <c r="A198" s="1"/>
      <c r="B198" s="3"/>
      <c r="C198" s="3"/>
      <c r="D198" s="3"/>
      <c r="E198" s="3"/>
      <c r="F198" s="3"/>
      <c r="G198" s="2"/>
      <c r="I198"/>
    </row>
    <row r="199" spans="1:9" s="19" customFormat="1" x14ac:dyDescent="0.25">
      <c r="A199" s="1"/>
      <c r="B199" s="1"/>
      <c r="C199" s="1"/>
      <c r="D199" s="1"/>
      <c r="E199" s="1"/>
      <c r="F199" s="1"/>
      <c r="G199" s="1"/>
      <c r="I199"/>
    </row>
    <row r="200" spans="1:9" s="19" customFormat="1" x14ac:dyDescent="0.25">
      <c r="A200" s="1"/>
      <c r="B200" s="1"/>
      <c r="C200" s="1"/>
      <c r="D200" s="1"/>
      <c r="E200" s="1"/>
      <c r="F200" s="1"/>
      <c r="G200" s="1"/>
      <c r="I200"/>
    </row>
    <row r="201" spans="1:9" s="19" customFormat="1" x14ac:dyDescent="0.25">
      <c r="A201" s="1"/>
      <c r="B201" s="1"/>
      <c r="C201" s="1"/>
      <c r="D201" s="1"/>
      <c r="E201" s="1"/>
      <c r="F201" s="1"/>
      <c r="G201" s="1"/>
      <c r="I201"/>
    </row>
  </sheetData>
  <mergeCells count="11">
    <mergeCell ref="B49:G49"/>
    <mergeCell ref="B86:G86"/>
    <mergeCell ref="B73:G73"/>
    <mergeCell ref="A5:B5"/>
    <mergeCell ref="G5:H5"/>
    <mergeCell ref="B85:G85"/>
    <mergeCell ref="A1:H1"/>
    <mergeCell ref="A2:C2"/>
    <mergeCell ref="A3:H3"/>
    <mergeCell ref="A4:B4"/>
    <mergeCell ref="G4:H4"/>
  </mergeCells>
  <pageMargins left="1" right="1" top="1" bottom="1" header="0.5" footer="0.5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Estimate-2</vt:lpstr>
      <vt:lpstr>Estimate-1</vt:lpstr>
      <vt:lpstr>'Estimate-1'!Print_Area</vt:lpstr>
      <vt:lpstr>'Estimate-2'!Print_Area</vt:lpstr>
      <vt:lpstr>'Estimate-1'!Print_Titles</vt:lpstr>
      <vt:lpstr>'Estimate-2'!Print_Titles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2025-03-09T18:07:08Z</cp:lastPrinted>
  <dcterms:created xsi:type="dcterms:W3CDTF">2024-03-31T04:29:11Z</dcterms:created>
  <dcterms:modified xsi:type="dcterms:W3CDTF">2025-03-10T06:40:12Z</dcterms:modified>
</cp:coreProperties>
</file>