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0" yWindow="0" windowWidth="7695" windowHeight="3585"/>
  </bookViews>
  <sheets>
    <sheet name="Estimate -1" sheetId="8" r:id="rId1"/>
    <sheet name="Sheet1" sheetId="9" r:id="rId2"/>
  </sheets>
  <definedNames>
    <definedName name="_xlnm._FilterDatabase" localSheetId="0" hidden="1">'Estimate -1'!#REF!</definedName>
    <definedName name="_xlnm.Print_Area" localSheetId="0">'Estimate -1'!$A$1:$H$65</definedName>
    <definedName name="_xlnm.Print_Titles" localSheetId="0">'Estimate -1'!$6:$6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8" l="1"/>
  <c r="H18" i="8"/>
  <c r="E18" i="8"/>
  <c r="E14" i="8"/>
  <c r="H62" i="8" l="1"/>
  <c r="H63" i="8"/>
  <c r="H61" i="8"/>
  <c r="H54" i="8" l="1"/>
  <c r="H46" i="8"/>
  <c r="H35" i="8"/>
  <c r="H28" i="8"/>
  <c r="H37" i="8"/>
  <c r="E59" i="8"/>
  <c r="H59" i="8" s="1"/>
  <c r="E58" i="8"/>
  <c r="H58" i="8" s="1"/>
  <c r="E57" i="8"/>
  <c r="H57" i="8" s="1"/>
  <c r="E56" i="8"/>
  <c r="H56" i="8" s="1"/>
  <c r="E55" i="8"/>
  <c r="H55" i="8" s="1"/>
  <c r="E50" i="8"/>
  <c r="H50" i="8" s="1"/>
  <c r="E49" i="8"/>
  <c r="H49" i="8" s="1"/>
  <c r="E48" i="8"/>
  <c r="H48" i="8" s="1"/>
  <c r="E47" i="8"/>
  <c r="H47" i="8" s="1"/>
  <c r="E44" i="8"/>
  <c r="H44" i="8" s="1"/>
  <c r="E41" i="8"/>
  <c r="H41" i="8" s="1"/>
  <c r="E40" i="8"/>
  <c r="H40" i="8" s="1"/>
  <c r="E39" i="8"/>
  <c r="H39" i="8" s="1"/>
  <c r="E38" i="8"/>
  <c r="H38" i="8" s="1"/>
  <c r="E36" i="8"/>
  <c r="H36" i="8" s="1"/>
  <c r="E34" i="8"/>
  <c r="H34" i="8" s="1"/>
  <c r="E30" i="8"/>
  <c r="H30" i="8" s="1"/>
  <c r="E29" i="8"/>
  <c r="E27" i="8"/>
  <c r="H27" i="8" s="1"/>
  <c r="E26" i="8"/>
  <c r="H26" i="8" s="1"/>
  <c r="E25" i="8"/>
  <c r="H25" i="8" s="1"/>
  <c r="E24" i="8"/>
  <c r="H24" i="8" s="1"/>
  <c r="E21" i="8"/>
  <c r="H21" i="8" s="1"/>
  <c r="E20" i="8"/>
  <c r="H20" i="8" s="1"/>
  <c r="E19" i="8"/>
  <c r="H19" i="8" s="1"/>
  <c r="E17" i="8"/>
  <c r="H17" i="8" s="1"/>
  <c r="E16" i="8"/>
  <c r="H16" i="8" s="1"/>
  <c r="E15" i="8"/>
  <c r="H15" i="8" s="1"/>
  <c r="E13" i="8"/>
  <c r="H13" i="8" s="1"/>
  <c r="E12" i="8"/>
  <c r="H12" i="8" s="1"/>
  <c r="E11" i="8"/>
  <c r="H11" i="8" s="1"/>
  <c r="E10" i="8"/>
  <c r="H10" i="8" s="1"/>
  <c r="E48" i="9"/>
  <c r="E49" i="9"/>
  <c r="E50" i="9"/>
  <c r="E51" i="9"/>
  <c r="E47" i="9"/>
  <c r="E41" i="9"/>
  <c r="E42" i="9"/>
  <c r="E43" i="9"/>
  <c r="E40" i="9"/>
  <c r="E37" i="9"/>
  <c r="E33" i="9"/>
  <c r="E34" i="9"/>
  <c r="E35" i="9"/>
  <c r="E32" i="9"/>
  <c r="E30" i="9"/>
  <c r="E28" i="9"/>
  <c r="E25" i="9"/>
  <c r="E24" i="9"/>
  <c r="E20" i="9"/>
  <c r="E21" i="9"/>
  <c r="E22" i="9"/>
  <c r="E19" i="9"/>
  <c r="E16" i="9"/>
  <c r="E17" i="9"/>
  <c r="E15" i="9"/>
  <c r="E12" i="9"/>
  <c r="E13" i="9"/>
  <c r="E11" i="9"/>
  <c r="E9" i="9"/>
  <c r="E7" i="9"/>
  <c r="E8" i="9"/>
  <c r="E6" i="9"/>
  <c r="H65" i="8" l="1"/>
</calcChain>
</file>

<file path=xl/sharedStrings.xml><?xml version="1.0" encoding="utf-8"?>
<sst xmlns="http://schemas.openxmlformats.org/spreadsheetml/2006/main" count="126" uniqueCount="69">
  <si>
    <t xml:space="preserve">Amount </t>
  </si>
  <si>
    <t>Qty</t>
  </si>
  <si>
    <t>B
(inch)</t>
  </si>
  <si>
    <t>L
(inch)</t>
  </si>
  <si>
    <t xml:space="preserve">Item Name </t>
  </si>
  <si>
    <t>Sr 
No-</t>
  </si>
  <si>
    <t>Estimate by:- Ramanand Vishwakarma</t>
  </si>
  <si>
    <r>
      <rPr>
        <b/>
        <sz val="8"/>
        <color rgb="FF000000"/>
        <rFont val="Calibri"/>
        <family val="2"/>
        <scheme val="minor"/>
      </rPr>
      <t>ADD:-</t>
    </r>
    <r>
      <rPr>
        <sz val="8"/>
        <color rgb="FF000000"/>
        <rFont val="Calibri"/>
        <family val="2"/>
        <scheme val="minor"/>
      </rPr>
      <t xml:space="preserve"> G-604, Pancham Pentagon mansarover
 road, IOC road, Chandkheda, Ahmedabad Gujarat-382424
</t>
    </r>
    <r>
      <rPr>
        <b/>
        <sz val="8"/>
        <color rgb="FF000000"/>
        <rFont val="Calibri"/>
        <family val="2"/>
        <scheme val="minor"/>
      </rPr>
      <t>Phone No</t>
    </r>
    <r>
      <rPr>
        <sz val="8"/>
        <color rgb="FF000000"/>
        <rFont val="Calibri"/>
        <family val="2"/>
        <scheme val="minor"/>
      </rPr>
      <t xml:space="preserve">:- +91-9925482498
</t>
    </r>
    <r>
      <rPr>
        <b/>
        <sz val="8"/>
        <color rgb="FF000000"/>
        <rFont val="Calibri"/>
        <family val="2"/>
        <scheme val="minor"/>
      </rPr>
      <t>Email:</t>
    </r>
    <r>
      <rPr>
        <sz val="8"/>
        <color rgb="FF000000"/>
        <rFont val="Calibri"/>
        <family val="2"/>
        <scheme val="minor"/>
      </rPr>
      <t xml:space="preserve">-vramanand15@gmail.com
</t>
    </r>
    <r>
      <rPr>
        <b/>
        <sz val="8"/>
        <color rgb="FF000000"/>
        <rFont val="Calibri"/>
        <family val="2"/>
        <scheme val="minor"/>
      </rPr>
      <t>GST No:-</t>
    </r>
    <r>
      <rPr>
        <sz val="8"/>
        <color rgb="FF000000"/>
        <rFont val="Calibri"/>
        <family val="2"/>
        <scheme val="minor"/>
      </rPr>
      <t>240ANNPV7097E1ZD</t>
    </r>
  </si>
  <si>
    <t>RAMANAND S VISHWAKARMA FURNITURE</t>
  </si>
  <si>
    <t>A</t>
  </si>
  <si>
    <t>Rate</t>
  </si>
  <si>
    <t>Area</t>
  </si>
  <si>
    <t>Estimate No:-01</t>
  </si>
  <si>
    <t>FURNITURE</t>
  </si>
  <si>
    <t xml:space="preserve">E 201 Ratnakar Pristine </t>
  </si>
  <si>
    <t xml:space="preserve">Kitchen </t>
  </si>
  <si>
    <t xml:space="preserve">Hall </t>
  </si>
  <si>
    <t>Bed -6'x6.5'</t>
  </si>
  <si>
    <t>Son Bedroom -1</t>
  </si>
  <si>
    <t xml:space="preserve">Master bedroom </t>
  </si>
  <si>
    <t>Bed Side box-1nung</t>
  </si>
  <si>
    <t>Door laminate -7nung</t>
  </si>
  <si>
    <t>Door frame -1nung</t>
  </si>
  <si>
    <t>New Door -1nung</t>
  </si>
  <si>
    <t xml:space="preserve">Tandem Platform </t>
  </si>
  <si>
    <t xml:space="preserve">Showcase </t>
  </si>
  <si>
    <t xml:space="preserve">Maliya </t>
  </si>
  <si>
    <t xml:space="preserve">Fridge shelf </t>
  </si>
  <si>
    <t xml:space="preserve">Service Tandem  Platform </t>
  </si>
  <si>
    <t xml:space="preserve">Service platform showcase </t>
  </si>
  <si>
    <t xml:space="preserve">Crowcary box </t>
  </si>
  <si>
    <t xml:space="preserve">Service platform Shelf </t>
  </si>
  <si>
    <t xml:space="preserve">Gas Stobe Tandem Platform </t>
  </si>
  <si>
    <t xml:space="preserve">Storage box </t>
  </si>
  <si>
    <t>Microwave box</t>
  </si>
  <si>
    <t xml:space="preserve">TV Unit </t>
  </si>
  <si>
    <t xml:space="preserve">Temple Partition </t>
  </si>
  <si>
    <t xml:space="preserve">Entry box </t>
  </si>
  <si>
    <t xml:space="preserve">Shoes box </t>
  </si>
  <si>
    <t xml:space="preserve">Entrance panel </t>
  </si>
  <si>
    <t xml:space="preserve">Shefty Door </t>
  </si>
  <si>
    <t xml:space="preserve">Panel </t>
  </si>
  <si>
    <t xml:space="preserve">Bed </t>
  </si>
  <si>
    <t xml:space="preserve">Bed back and Side panel </t>
  </si>
  <si>
    <t xml:space="preserve">Bed side box </t>
  </si>
  <si>
    <t>Wall Wooden patti</t>
  </si>
  <si>
    <t xml:space="preserve">Study table </t>
  </si>
  <si>
    <t xml:space="preserve">Study book box </t>
  </si>
  <si>
    <t xml:space="preserve">Drassing panel </t>
  </si>
  <si>
    <t xml:space="preserve">Kapat </t>
  </si>
  <si>
    <t xml:space="preserve">Bed side table </t>
  </si>
  <si>
    <t xml:space="preserve">Bed back panel </t>
  </si>
  <si>
    <t xml:space="preserve">AC panel </t>
  </si>
  <si>
    <t xml:space="preserve">Study box </t>
  </si>
  <si>
    <t>AC panel L-Type</t>
  </si>
  <si>
    <t>Son Bedroom 2</t>
  </si>
  <si>
    <t xml:space="preserve">Bed back full wallpanel </t>
  </si>
  <si>
    <t xml:space="preserve">Bed Side kapat </t>
  </si>
  <si>
    <t xml:space="preserve">Drassing </t>
  </si>
  <si>
    <t>RF--</t>
  </si>
  <si>
    <t>Estimate Total Amount</t>
  </si>
  <si>
    <t>Date:-16-03-2025</t>
  </si>
  <si>
    <t>A1</t>
  </si>
  <si>
    <t>A2</t>
  </si>
  <si>
    <t>A3</t>
  </si>
  <si>
    <t>A4</t>
  </si>
  <si>
    <t>A5</t>
  </si>
  <si>
    <t xml:space="preserve">WITHOUT MATERIAL ESTIMATE
</t>
  </si>
  <si>
    <t xml:space="preserve">SIDE Location:- E-201 Ratnaakar Pristine,Opp Star Bazaar, near Prernatirth Derasar road, Jodhpur, Satellite, Ahmedabad, Gujarat 380015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</si>
</sst>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C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68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Fill="1" applyBorder="1"/>
    <xf numFmtId="0" fontId="0" fillId="0" borderId="0" xfId="0" applyFont="1" applyFill="1" applyBorder="1"/>
    <xf numFmtId="0" fontId="0" fillId="0" borderId="0" xfId="0" applyFill="1"/>
    <xf numFmtId="0" fontId="0" fillId="0" borderId="0" xfId="0" applyFont="1"/>
    <xf numFmtId="0" fontId="1" fillId="2" borderId="3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 vertical="top" wrapText="1"/>
    </xf>
    <xf numFmtId="0" fontId="0" fillId="0" borderId="25" xfId="0" applyFont="1" applyFill="1" applyBorder="1" applyAlignment="1">
      <alignment horizontal="center" vertical="top"/>
    </xf>
    <xf numFmtId="0" fontId="0" fillId="0" borderId="25" xfId="0" applyFont="1" applyFill="1" applyBorder="1" applyAlignment="1">
      <alignment horizontal="center" vertical="top" wrapText="1"/>
    </xf>
    <xf numFmtId="0" fontId="1" fillId="0" borderId="22" xfId="0" applyFont="1" applyFill="1" applyBorder="1" applyAlignment="1">
      <alignment horizontal="center" vertical="top" wrapText="1"/>
    </xf>
    <xf numFmtId="43" fontId="0" fillId="0" borderId="16" xfId="1" applyFont="1" applyBorder="1"/>
    <xf numFmtId="43" fontId="1" fillId="2" borderId="2" xfId="1" applyFont="1" applyFill="1" applyBorder="1" applyAlignment="1">
      <alignment horizontal="center" vertical="top" wrapText="1"/>
    </xf>
    <xf numFmtId="43" fontId="0" fillId="0" borderId="26" xfId="1" applyFont="1" applyFill="1" applyBorder="1" applyAlignment="1">
      <alignment horizontal="center" vertical="top" wrapText="1"/>
    </xf>
    <xf numFmtId="43" fontId="0" fillId="0" borderId="0" xfId="1" applyFont="1"/>
    <xf numFmtId="0" fontId="1" fillId="0" borderId="1" xfId="0" applyFont="1" applyFill="1" applyBorder="1" applyAlignment="1">
      <alignment horizontal="left" vertical="top"/>
    </xf>
    <xf numFmtId="0" fontId="1" fillId="0" borderId="0" xfId="0" applyFont="1"/>
    <xf numFmtId="0" fontId="0" fillId="0" borderId="17" xfId="0" applyFont="1" applyBorder="1"/>
    <xf numFmtId="0" fontId="0" fillId="3" borderId="0" xfId="0" applyFont="1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Fill="1" applyBorder="1"/>
    <xf numFmtId="0" fontId="1" fillId="0" borderId="1" xfId="0" applyFont="1" applyBorder="1"/>
    <xf numFmtId="0" fontId="0" fillId="0" borderId="1" xfId="0" applyFont="1" applyBorder="1"/>
    <xf numFmtId="0" fontId="0" fillId="0" borderId="1" xfId="0" applyFont="1" applyFill="1" applyBorder="1" applyAlignment="1">
      <alignment horizontal="right"/>
    </xf>
    <xf numFmtId="164" fontId="0" fillId="0" borderId="1" xfId="0" applyNumberFormat="1" applyFont="1" applyFill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43" fontId="0" fillId="0" borderId="23" xfId="1" applyFont="1" applyFill="1" applyBorder="1" applyAlignment="1">
      <alignment horizontal="center" vertical="top" wrapText="1"/>
    </xf>
    <xf numFmtId="0" fontId="0" fillId="0" borderId="22" xfId="0" applyFont="1" applyFill="1" applyBorder="1"/>
    <xf numFmtId="43" fontId="0" fillId="0" borderId="23" xfId="1" applyFont="1" applyFill="1" applyBorder="1"/>
    <xf numFmtId="43" fontId="0" fillId="0" borderId="23" xfId="1" applyFont="1" applyFill="1" applyBorder="1" applyAlignment="1">
      <alignment horizontal="right"/>
    </xf>
    <xf numFmtId="0" fontId="0" fillId="0" borderId="22" xfId="0" applyFill="1" applyBorder="1"/>
    <xf numFmtId="0" fontId="0" fillId="0" borderId="22" xfId="0" applyBorder="1"/>
    <xf numFmtId="0" fontId="0" fillId="0" borderId="27" xfId="0" applyBorder="1"/>
    <xf numFmtId="0" fontId="0" fillId="0" borderId="28" xfId="0" applyFont="1" applyBorder="1"/>
    <xf numFmtId="43" fontId="0" fillId="0" borderId="29" xfId="1" applyFont="1" applyBorder="1"/>
    <xf numFmtId="0" fontId="0" fillId="0" borderId="30" xfId="0" applyBorder="1"/>
    <xf numFmtId="43" fontId="1" fillId="0" borderId="31" xfId="1" applyFont="1" applyBorder="1"/>
    <xf numFmtId="0" fontId="1" fillId="0" borderId="22" xfId="0" applyFont="1" applyFill="1" applyBorder="1"/>
    <xf numFmtId="0" fontId="1" fillId="0" borderId="22" xfId="0" applyFont="1" applyBorder="1"/>
    <xf numFmtId="0" fontId="1" fillId="0" borderId="32" xfId="0" applyFont="1" applyBorder="1" applyAlignment="1">
      <alignment horizontal="center"/>
    </xf>
    <xf numFmtId="0" fontId="4" fillId="3" borderId="9" xfId="0" applyFont="1" applyFill="1" applyBorder="1" applyAlignment="1">
      <alignment horizontal="left" vertical="top" wrapText="1"/>
    </xf>
    <xf numFmtId="0" fontId="4" fillId="3" borderId="8" xfId="0" applyFont="1" applyFill="1" applyBorder="1" applyAlignment="1">
      <alignment horizontal="left" vertical="top" wrapText="1"/>
    </xf>
    <xf numFmtId="0" fontId="0" fillId="3" borderId="7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/>
    </xf>
    <xf numFmtId="0" fontId="5" fillId="4" borderId="13" xfId="0" applyFont="1" applyFill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0" borderId="11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212725</xdr:colOff>
      <xdr:row>1</xdr:row>
      <xdr:rowOff>22623</xdr:rowOff>
    </xdr:from>
    <xdr:ext cx="611283" cy="697706"/>
    <xdr:pic>
      <xdr:nvPicPr>
        <xdr:cNvPr id="2" name="Picture 1">
          <a:extLst>
            <a:ext uri="{FF2B5EF4-FFF2-40B4-BE49-F238E27FC236}">
              <a16:creationId xmlns:a16="http://schemas.microsoft.com/office/drawing/2014/main" xmlns="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5032375" y="298848"/>
          <a:ext cx="611283" cy="697706"/>
        </a:xfrm>
        <a:prstGeom prst="rect">
          <a:avLst/>
        </a:prstGeom>
      </xdr:spPr>
    </xdr:pic>
    <xdr:clientData/>
  </xdr:oneCellAnchor>
  <xdr:twoCellAnchor>
    <xdr:from>
      <xdr:col>6</xdr:col>
      <xdr:colOff>600075</xdr:colOff>
      <xdr:row>1</xdr:row>
      <xdr:rowOff>1038225</xdr:rowOff>
    </xdr:from>
    <xdr:to>
      <xdr:col>7</xdr:col>
      <xdr:colOff>95250</xdr:colOff>
      <xdr:row>2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xmlns="" id="{02EB34B3-3825-BBD0-9C9B-605FA283F0FD}"/>
            </a:ext>
            <a:ext uri="{147F2762-F138-4A5C-976F-8EAC2B608ADB}">
              <a16:predDERef xmlns:a16="http://schemas.microsoft.com/office/drawing/2014/main" xmlns="" pred="{E3369C1E-7402-3D20-A21F-3143F3FAFC21}"/>
            </a:ext>
          </a:extLst>
        </xdr:cNvPr>
        <xdr:cNvSpPr txBox="1"/>
      </xdr:nvSpPr>
      <xdr:spPr>
        <a:xfrm>
          <a:off x="4819650" y="1028700"/>
          <a:ext cx="95250" cy="11430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topLeftCell="A52" zoomScale="120" zoomScaleNormal="120" workbookViewId="0">
      <selection activeCell="H15" sqref="H15"/>
    </sheetView>
  </sheetViews>
  <sheetFormatPr defaultRowHeight="15" x14ac:dyDescent="0.25"/>
  <cols>
    <col min="1" max="1" width="4.28515625" bestFit="1" customWidth="1"/>
    <col min="2" max="2" width="36.85546875" style="6" customWidth="1"/>
    <col min="3" max="3" width="6.28515625" style="6" bestFit="1" customWidth="1"/>
    <col min="4" max="4" width="6.42578125" style="6" bestFit="1" customWidth="1"/>
    <col min="5" max="5" width="6" style="6" bestFit="1" customWidth="1"/>
    <col min="6" max="6" width="4.28515625" style="6" bestFit="1" customWidth="1"/>
    <col min="7" max="7" width="8.42578125" style="6" customWidth="1"/>
    <col min="8" max="8" width="12.42578125" style="19" bestFit="1" customWidth="1"/>
    <col min="9" max="9" width="7" bestFit="1" customWidth="1"/>
    <col min="10" max="10" width="14" bestFit="1" customWidth="1"/>
    <col min="11" max="11" width="10.5703125" bestFit="1" customWidth="1"/>
  </cols>
  <sheetData>
    <row r="1" spans="1:13" ht="21.75" thickBot="1" x14ac:dyDescent="0.4">
      <c r="A1" s="55" t="s">
        <v>8</v>
      </c>
      <c r="B1" s="56"/>
      <c r="C1" s="56"/>
      <c r="D1" s="56"/>
      <c r="E1" s="56"/>
      <c r="F1" s="56"/>
      <c r="G1" s="56"/>
      <c r="H1" s="57"/>
    </row>
    <row r="2" spans="1:13" ht="59.25" customHeight="1" thickBot="1" x14ac:dyDescent="0.3">
      <c r="A2" s="58" t="s">
        <v>7</v>
      </c>
      <c r="B2" s="59"/>
      <c r="C2" s="59"/>
      <c r="D2" s="22"/>
      <c r="E2" s="22"/>
      <c r="F2" s="22"/>
      <c r="G2" s="22"/>
      <c r="H2" s="16"/>
    </row>
    <row r="3" spans="1:13" ht="19.5" thickBot="1" x14ac:dyDescent="0.35">
      <c r="A3" s="60" t="s">
        <v>67</v>
      </c>
      <c r="B3" s="61"/>
      <c r="C3" s="61"/>
      <c r="D3" s="61"/>
      <c r="E3" s="61"/>
      <c r="F3" s="61"/>
      <c r="G3" s="62"/>
      <c r="H3" s="63"/>
      <c r="I3" s="54"/>
      <c r="J3" s="54"/>
      <c r="K3" s="1"/>
    </row>
    <row r="4" spans="1:13" ht="15.75" thickBot="1" x14ac:dyDescent="0.3">
      <c r="A4" s="64" t="s">
        <v>6</v>
      </c>
      <c r="B4" s="65"/>
      <c r="C4" s="23"/>
      <c r="D4" s="23"/>
      <c r="E4" s="23"/>
      <c r="F4" s="23"/>
      <c r="G4" s="66" t="s">
        <v>12</v>
      </c>
      <c r="H4" s="67"/>
      <c r="I4" s="1"/>
      <c r="J4" s="1"/>
      <c r="K4" s="1"/>
    </row>
    <row r="5" spans="1:13" ht="39" customHeight="1" thickBot="1" x14ac:dyDescent="0.3">
      <c r="A5" s="50" t="s">
        <v>68</v>
      </c>
      <c r="B5" s="51"/>
      <c r="C5" s="23"/>
      <c r="D5" s="23"/>
      <c r="E5" s="23"/>
      <c r="F5" s="23"/>
      <c r="G5" s="52" t="s">
        <v>61</v>
      </c>
      <c r="H5" s="53"/>
      <c r="I5" s="1"/>
      <c r="J5" s="1"/>
      <c r="K5" s="1"/>
    </row>
    <row r="6" spans="1:13" s="6" customFormat="1" ht="30.75" customHeight="1" thickBot="1" x14ac:dyDescent="0.3">
      <c r="A6" s="10" t="s">
        <v>5</v>
      </c>
      <c r="B6" s="9" t="s">
        <v>4</v>
      </c>
      <c r="C6" s="8" t="s">
        <v>3</v>
      </c>
      <c r="D6" s="8" t="s">
        <v>2</v>
      </c>
      <c r="E6" s="8" t="s">
        <v>11</v>
      </c>
      <c r="F6" s="7" t="s">
        <v>1</v>
      </c>
      <c r="G6" s="7" t="s">
        <v>10</v>
      </c>
      <c r="H6" s="17" t="s">
        <v>0</v>
      </c>
      <c r="I6" s="54"/>
      <c r="J6" s="54"/>
      <c r="K6" s="4"/>
    </row>
    <row r="7" spans="1:13" s="4" customFormat="1" x14ac:dyDescent="0.25">
      <c r="A7" s="12"/>
      <c r="B7" s="13"/>
      <c r="C7" s="14"/>
      <c r="D7" s="14"/>
      <c r="E7" s="14"/>
      <c r="F7" s="13"/>
      <c r="G7" s="13"/>
      <c r="H7" s="18"/>
      <c r="I7" s="11"/>
      <c r="J7" s="11"/>
    </row>
    <row r="8" spans="1:13" s="4" customFormat="1" x14ac:dyDescent="0.25">
      <c r="A8" s="15" t="s">
        <v>9</v>
      </c>
      <c r="B8" s="20" t="s">
        <v>13</v>
      </c>
      <c r="C8" s="28"/>
      <c r="D8" s="28"/>
      <c r="E8" s="28"/>
      <c r="F8" s="29"/>
      <c r="G8" s="29"/>
      <c r="H8" s="36"/>
      <c r="I8" s="11"/>
      <c r="J8" s="11"/>
    </row>
    <row r="9" spans="1:13" x14ac:dyDescent="0.25">
      <c r="A9" s="47" t="s">
        <v>62</v>
      </c>
      <c r="B9" s="31" t="s">
        <v>15</v>
      </c>
      <c r="C9" s="32"/>
      <c r="D9" s="32"/>
      <c r="E9" s="32"/>
      <c r="F9" s="32"/>
      <c r="G9" s="30"/>
      <c r="H9" s="38"/>
      <c r="I9" s="1"/>
      <c r="J9" s="4"/>
      <c r="K9" s="1"/>
    </row>
    <row r="10" spans="1:13" x14ac:dyDescent="0.25">
      <c r="A10" s="37">
        <v>1</v>
      </c>
      <c r="B10" s="32" t="s">
        <v>24</v>
      </c>
      <c r="C10" s="32">
        <v>92</v>
      </c>
      <c r="D10" s="32">
        <v>34</v>
      </c>
      <c r="E10" s="32">
        <f>D10*C10/144</f>
        <v>21.722222222222221</v>
      </c>
      <c r="F10" s="32">
        <v>1</v>
      </c>
      <c r="G10" s="33">
        <v>700</v>
      </c>
      <c r="H10" s="39">
        <f>G10*F10*E10</f>
        <v>15205.555555555555</v>
      </c>
      <c r="I10" s="24"/>
      <c r="J10" s="4"/>
      <c r="K10" s="1"/>
      <c r="L10" s="1"/>
      <c r="M10" s="1"/>
    </row>
    <row r="11" spans="1:13" x14ac:dyDescent="0.25">
      <c r="A11" s="37">
        <v>2</v>
      </c>
      <c r="B11" s="32" t="s">
        <v>25</v>
      </c>
      <c r="C11" s="32">
        <v>173</v>
      </c>
      <c r="D11" s="32">
        <v>28.5</v>
      </c>
      <c r="E11" s="32">
        <f t="shared" ref="E11:E30" si="0">D11*C11/144</f>
        <v>34.239583333333336</v>
      </c>
      <c r="F11" s="32">
        <v>1</v>
      </c>
      <c r="G11" s="33">
        <v>390</v>
      </c>
      <c r="H11" s="39">
        <f t="shared" ref="H11:H59" si="1">G11*F11*E11</f>
        <v>13353.437500000002</v>
      </c>
      <c r="I11" s="24"/>
      <c r="J11" s="4"/>
      <c r="K11" s="1"/>
      <c r="L11" s="1"/>
      <c r="M11" s="1"/>
    </row>
    <row r="12" spans="1:13" x14ac:dyDescent="0.25">
      <c r="A12" s="37">
        <v>3</v>
      </c>
      <c r="B12" s="32" t="s">
        <v>26</v>
      </c>
      <c r="C12" s="32">
        <v>7.5</v>
      </c>
      <c r="D12" s="32">
        <v>73</v>
      </c>
      <c r="E12" s="32">
        <f t="shared" si="0"/>
        <v>3.8020833333333335</v>
      </c>
      <c r="F12" s="32">
        <v>1</v>
      </c>
      <c r="G12" s="33">
        <v>290</v>
      </c>
      <c r="H12" s="39">
        <f t="shared" si="1"/>
        <v>1102.6041666666667</v>
      </c>
      <c r="I12" s="24"/>
      <c r="J12" s="4"/>
      <c r="K12" s="1"/>
      <c r="L12" s="1"/>
      <c r="M12" s="1"/>
    </row>
    <row r="13" spans="1:13" x14ac:dyDescent="0.25">
      <c r="A13" s="37">
        <v>4</v>
      </c>
      <c r="B13" s="32" t="s">
        <v>26</v>
      </c>
      <c r="C13" s="32">
        <v>18</v>
      </c>
      <c r="D13" s="32">
        <v>129</v>
      </c>
      <c r="E13" s="32">
        <f t="shared" si="0"/>
        <v>16.125</v>
      </c>
      <c r="F13" s="32">
        <v>1</v>
      </c>
      <c r="G13" s="33">
        <v>290</v>
      </c>
      <c r="H13" s="39">
        <f t="shared" si="1"/>
        <v>4676.25</v>
      </c>
      <c r="I13" s="25"/>
      <c r="J13" s="4"/>
      <c r="K13" s="1"/>
      <c r="L13" s="1"/>
      <c r="M13" s="1"/>
    </row>
    <row r="14" spans="1:13" x14ac:dyDescent="0.25">
      <c r="A14" s="37">
        <v>5</v>
      </c>
      <c r="B14" s="32" t="s">
        <v>27</v>
      </c>
      <c r="C14" s="32" t="s">
        <v>59</v>
      </c>
      <c r="D14" s="32">
        <v>42</v>
      </c>
      <c r="E14" s="32">
        <f>D14/12</f>
        <v>3.5</v>
      </c>
      <c r="F14" s="32">
        <v>1</v>
      </c>
      <c r="G14" s="33">
        <v>350</v>
      </c>
      <c r="H14" s="39">
        <f t="shared" si="1"/>
        <v>1225</v>
      </c>
      <c r="I14" s="26"/>
      <c r="J14" s="1"/>
      <c r="K14" s="1"/>
      <c r="L14" s="1"/>
      <c r="M14" s="1"/>
    </row>
    <row r="15" spans="1:13" x14ac:dyDescent="0.25">
      <c r="A15" s="37">
        <v>6</v>
      </c>
      <c r="B15" s="32" t="s">
        <v>28</v>
      </c>
      <c r="C15" s="32">
        <v>34</v>
      </c>
      <c r="D15" s="32">
        <v>58.5</v>
      </c>
      <c r="E15" s="32">
        <f t="shared" si="0"/>
        <v>13.8125</v>
      </c>
      <c r="F15" s="32">
        <v>1</v>
      </c>
      <c r="G15" s="33">
        <v>700</v>
      </c>
      <c r="H15" s="39">
        <f t="shared" si="1"/>
        <v>9668.75</v>
      </c>
      <c r="I15" s="24"/>
      <c r="J15" s="1"/>
      <c r="K15" s="1"/>
      <c r="L15" s="1"/>
      <c r="M15" s="1"/>
    </row>
    <row r="16" spans="1:13" s="5" customFormat="1" x14ac:dyDescent="0.25">
      <c r="A16" s="37">
        <v>7</v>
      </c>
      <c r="B16" s="32" t="s">
        <v>29</v>
      </c>
      <c r="C16" s="32">
        <v>58.5</v>
      </c>
      <c r="D16" s="32">
        <v>45</v>
      </c>
      <c r="E16" s="32">
        <f t="shared" si="0"/>
        <v>18.28125</v>
      </c>
      <c r="F16" s="32">
        <v>1</v>
      </c>
      <c r="G16" s="33">
        <v>290</v>
      </c>
      <c r="H16" s="39">
        <f t="shared" si="1"/>
        <v>5301.5625</v>
      </c>
      <c r="I16" s="24"/>
      <c r="J16" s="1"/>
      <c r="K16" s="1"/>
      <c r="L16" s="1"/>
      <c r="M16" s="1"/>
    </row>
    <row r="17" spans="1:13" s="5" customFormat="1" x14ac:dyDescent="0.25">
      <c r="A17" s="37">
        <v>8</v>
      </c>
      <c r="B17" s="32" t="s">
        <v>30</v>
      </c>
      <c r="C17" s="32">
        <v>36</v>
      </c>
      <c r="D17" s="32">
        <v>98</v>
      </c>
      <c r="E17" s="32">
        <f t="shared" si="0"/>
        <v>24.5</v>
      </c>
      <c r="F17" s="32">
        <v>1</v>
      </c>
      <c r="G17" s="33">
        <v>390</v>
      </c>
      <c r="H17" s="39">
        <f t="shared" si="1"/>
        <v>9555</v>
      </c>
      <c r="I17" s="24"/>
      <c r="J17" s="1"/>
      <c r="K17" s="1"/>
      <c r="L17" s="1"/>
      <c r="M17" s="1"/>
    </row>
    <row r="18" spans="1:13" ht="18.75" x14ac:dyDescent="0.3">
      <c r="A18" s="37">
        <v>9</v>
      </c>
      <c r="B18" s="32" t="s">
        <v>31</v>
      </c>
      <c r="C18" s="32">
        <v>58.5</v>
      </c>
      <c r="D18" s="32"/>
      <c r="E18" s="32">
        <f>C18/12</f>
        <v>4.875</v>
      </c>
      <c r="F18" s="32">
        <v>1</v>
      </c>
      <c r="G18" s="33">
        <v>350</v>
      </c>
      <c r="H18" s="39">
        <f t="shared" si="1"/>
        <v>1706.25</v>
      </c>
      <c r="I18" s="24"/>
      <c r="J18" s="3"/>
      <c r="K18" s="1"/>
      <c r="L18" s="1"/>
      <c r="M18" s="1"/>
    </row>
    <row r="19" spans="1:13" ht="21" x14ac:dyDescent="0.35">
      <c r="A19" s="37">
        <v>10</v>
      </c>
      <c r="B19" s="32" t="s">
        <v>32</v>
      </c>
      <c r="C19" s="32">
        <v>84</v>
      </c>
      <c r="D19" s="32">
        <v>34</v>
      </c>
      <c r="E19" s="32">
        <f t="shared" si="0"/>
        <v>19.833333333333332</v>
      </c>
      <c r="F19" s="32">
        <v>1</v>
      </c>
      <c r="G19" s="34">
        <v>700</v>
      </c>
      <c r="H19" s="39">
        <f t="shared" si="1"/>
        <v>13883.333333333332</v>
      </c>
      <c r="I19" s="24"/>
      <c r="J19" s="2"/>
      <c r="K19" s="1"/>
      <c r="L19" s="1"/>
      <c r="M19" s="1"/>
    </row>
    <row r="20" spans="1:13" x14ac:dyDescent="0.25">
      <c r="A20" s="37">
        <v>11</v>
      </c>
      <c r="B20" s="32" t="s">
        <v>33</v>
      </c>
      <c r="C20" s="32">
        <v>36</v>
      </c>
      <c r="D20" s="32">
        <v>90</v>
      </c>
      <c r="E20" s="32">
        <f t="shared" si="0"/>
        <v>22.5</v>
      </c>
      <c r="F20" s="32">
        <v>1</v>
      </c>
      <c r="G20" s="34">
        <v>390</v>
      </c>
      <c r="H20" s="39">
        <f t="shared" si="1"/>
        <v>8775</v>
      </c>
      <c r="I20" s="24"/>
      <c r="J20" s="1"/>
      <c r="K20" s="1"/>
      <c r="L20" s="1"/>
      <c r="M20" s="1"/>
    </row>
    <row r="21" spans="1:13" x14ac:dyDescent="0.25">
      <c r="A21" s="37">
        <v>12</v>
      </c>
      <c r="B21" s="32" t="s">
        <v>34</v>
      </c>
      <c r="C21" s="32">
        <v>24</v>
      </c>
      <c r="D21" s="32">
        <v>90</v>
      </c>
      <c r="E21" s="32">
        <f t="shared" si="0"/>
        <v>15</v>
      </c>
      <c r="F21" s="32">
        <v>1</v>
      </c>
      <c r="G21" s="34">
        <v>390</v>
      </c>
      <c r="H21" s="39">
        <f t="shared" si="1"/>
        <v>5850</v>
      </c>
      <c r="I21" s="24"/>
      <c r="J21" s="1"/>
      <c r="K21" s="1"/>
      <c r="L21" s="1"/>
      <c r="M21" s="1"/>
    </row>
    <row r="22" spans="1:13" x14ac:dyDescent="0.25">
      <c r="A22" s="40"/>
      <c r="B22" s="32"/>
      <c r="C22" s="32"/>
      <c r="D22" s="32"/>
      <c r="E22" s="32"/>
      <c r="F22" s="32"/>
      <c r="G22" s="34"/>
      <c r="H22" s="39"/>
      <c r="I22" s="24"/>
      <c r="J22" s="1"/>
      <c r="K22" s="1"/>
      <c r="L22" s="1"/>
      <c r="M22" s="1"/>
    </row>
    <row r="23" spans="1:13" x14ac:dyDescent="0.25">
      <c r="A23" s="47" t="s">
        <v>63</v>
      </c>
      <c r="B23" s="31" t="s">
        <v>16</v>
      </c>
      <c r="C23" s="32"/>
      <c r="D23" s="32"/>
      <c r="E23" s="32"/>
      <c r="F23" s="32"/>
      <c r="G23" s="34"/>
      <c r="H23" s="39"/>
      <c r="I23" s="24"/>
      <c r="J23" s="1"/>
      <c r="K23" s="1"/>
      <c r="L23" s="1"/>
      <c r="M23" s="1"/>
    </row>
    <row r="24" spans="1:13" x14ac:dyDescent="0.25">
      <c r="A24" s="40">
        <v>1</v>
      </c>
      <c r="B24" s="32" t="s">
        <v>35</v>
      </c>
      <c r="C24" s="32">
        <v>144</v>
      </c>
      <c r="D24" s="32">
        <v>105</v>
      </c>
      <c r="E24" s="32">
        <f t="shared" si="0"/>
        <v>105</v>
      </c>
      <c r="F24" s="32">
        <v>1</v>
      </c>
      <c r="G24" s="34">
        <v>280</v>
      </c>
      <c r="H24" s="39">
        <f t="shared" si="1"/>
        <v>29400</v>
      </c>
      <c r="I24" s="26"/>
      <c r="J24" s="1"/>
      <c r="K24" s="1"/>
      <c r="L24" s="1"/>
      <c r="M24" s="1"/>
    </row>
    <row r="25" spans="1:13" x14ac:dyDescent="0.25">
      <c r="A25" s="40">
        <v>2</v>
      </c>
      <c r="B25" s="32" t="s">
        <v>36</v>
      </c>
      <c r="C25" s="32">
        <v>105</v>
      </c>
      <c r="D25" s="32">
        <v>147</v>
      </c>
      <c r="E25" s="32">
        <f t="shared" si="0"/>
        <v>107.1875</v>
      </c>
      <c r="F25" s="32">
        <v>1</v>
      </c>
      <c r="G25" s="33">
        <v>260</v>
      </c>
      <c r="H25" s="39">
        <f t="shared" si="1"/>
        <v>27868.75</v>
      </c>
      <c r="I25" s="24"/>
      <c r="J25" s="1"/>
      <c r="K25" s="1"/>
      <c r="L25" s="1"/>
      <c r="M25" s="1"/>
    </row>
    <row r="26" spans="1:13" x14ac:dyDescent="0.25">
      <c r="A26" s="40">
        <v>3</v>
      </c>
      <c r="B26" s="32" t="s">
        <v>37</v>
      </c>
      <c r="C26" s="32">
        <v>60</v>
      </c>
      <c r="D26" s="32">
        <v>90</v>
      </c>
      <c r="E26" s="32">
        <f t="shared" si="0"/>
        <v>37.5</v>
      </c>
      <c r="F26" s="32">
        <v>1</v>
      </c>
      <c r="G26" s="33">
        <v>390</v>
      </c>
      <c r="H26" s="39">
        <f t="shared" si="1"/>
        <v>14625</v>
      </c>
      <c r="I26" s="24"/>
      <c r="J26" s="1"/>
      <c r="K26" s="1"/>
      <c r="L26" s="1"/>
      <c r="M26" s="1"/>
    </row>
    <row r="27" spans="1:13" x14ac:dyDescent="0.25">
      <c r="A27" s="40">
        <v>4</v>
      </c>
      <c r="B27" s="32" t="s">
        <v>38</v>
      </c>
      <c r="C27" s="32">
        <v>15.5</v>
      </c>
      <c r="D27" s="32">
        <v>21</v>
      </c>
      <c r="E27" s="32">
        <f t="shared" si="0"/>
        <v>2.2604166666666665</v>
      </c>
      <c r="F27" s="32">
        <v>1</v>
      </c>
      <c r="G27" s="33">
        <v>390</v>
      </c>
      <c r="H27" s="39">
        <f t="shared" si="1"/>
        <v>881.56249999999989</v>
      </c>
      <c r="I27" s="24"/>
      <c r="J27" s="1"/>
      <c r="K27" s="1"/>
      <c r="L27" s="1"/>
      <c r="M27" s="1"/>
    </row>
    <row r="28" spans="1:13" x14ac:dyDescent="0.25">
      <c r="A28" s="40">
        <v>5</v>
      </c>
      <c r="B28" s="32" t="s">
        <v>39</v>
      </c>
      <c r="C28" s="32"/>
      <c r="D28" s="32"/>
      <c r="E28" s="32">
        <v>21</v>
      </c>
      <c r="F28" s="32">
        <v>1</v>
      </c>
      <c r="G28" s="35">
        <v>210</v>
      </c>
      <c r="H28" s="39">
        <f t="shared" si="1"/>
        <v>4410</v>
      </c>
      <c r="I28" s="27"/>
    </row>
    <row r="29" spans="1:13" x14ac:dyDescent="0.25">
      <c r="A29" s="40">
        <v>6</v>
      </c>
      <c r="B29" s="32" t="s">
        <v>40</v>
      </c>
      <c r="C29" s="32">
        <v>39</v>
      </c>
      <c r="D29" s="32">
        <v>90</v>
      </c>
      <c r="E29" s="32">
        <f t="shared" si="0"/>
        <v>24.375</v>
      </c>
      <c r="F29" s="32">
        <v>1</v>
      </c>
      <c r="G29" s="35">
        <v>7500</v>
      </c>
      <c r="H29" s="39">
        <v>7500</v>
      </c>
      <c r="I29" s="27"/>
    </row>
    <row r="30" spans="1:13" x14ac:dyDescent="0.25">
      <c r="A30" s="40">
        <v>7</v>
      </c>
      <c r="B30" s="32" t="s">
        <v>41</v>
      </c>
      <c r="C30" s="32">
        <v>97</v>
      </c>
      <c r="D30" s="32">
        <v>90</v>
      </c>
      <c r="E30" s="32">
        <f t="shared" si="0"/>
        <v>60.625</v>
      </c>
      <c r="F30" s="32">
        <v>1</v>
      </c>
      <c r="G30" s="35">
        <v>240</v>
      </c>
      <c r="H30" s="39">
        <f t="shared" si="1"/>
        <v>14550</v>
      </c>
      <c r="I30" s="27"/>
    </row>
    <row r="31" spans="1:13" x14ac:dyDescent="0.25">
      <c r="A31" s="41"/>
      <c r="B31" s="32"/>
      <c r="C31" s="32"/>
      <c r="D31" s="32"/>
      <c r="E31" s="32"/>
      <c r="F31" s="32"/>
      <c r="G31" s="35"/>
      <c r="H31" s="39"/>
      <c r="I31" s="27"/>
    </row>
    <row r="32" spans="1:13" x14ac:dyDescent="0.25">
      <c r="A32" s="48" t="s">
        <v>64</v>
      </c>
      <c r="B32" s="31" t="s">
        <v>55</v>
      </c>
      <c r="C32" s="32"/>
      <c r="D32" s="32"/>
      <c r="E32" s="32"/>
      <c r="F32" s="32"/>
      <c r="G32" s="35"/>
      <c r="H32" s="39"/>
      <c r="I32" s="27"/>
    </row>
    <row r="33" spans="1:9" x14ac:dyDescent="0.25">
      <c r="A33" s="41">
        <v>1</v>
      </c>
      <c r="B33" s="32" t="s">
        <v>42</v>
      </c>
      <c r="C33" s="32"/>
      <c r="D33" s="32"/>
      <c r="E33" s="32"/>
      <c r="F33" s="32">
        <v>1</v>
      </c>
      <c r="G33" s="35">
        <v>13000</v>
      </c>
      <c r="H33" s="39">
        <v>13000</v>
      </c>
      <c r="I33" s="27"/>
    </row>
    <row r="34" spans="1:9" x14ac:dyDescent="0.25">
      <c r="A34" s="41">
        <v>2</v>
      </c>
      <c r="B34" s="32" t="s">
        <v>43</v>
      </c>
      <c r="C34" s="32">
        <v>192</v>
      </c>
      <c r="D34" s="32">
        <v>42</v>
      </c>
      <c r="E34" s="32">
        <f t="shared" ref="E34" si="2">D34*C34/144</f>
        <v>56</v>
      </c>
      <c r="F34" s="32">
        <v>1</v>
      </c>
      <c r="G34" s="35">
        <v>240</v>
      </c>
      <c r="H34" s="39">
        <f t="shared" si="1"/>
        <v>13440</v>
      </c>
      <c r="I34" s="27"/>
    </row>
    <row r="35" spans="1:9" x14ac:dyDescent="0.25">
      <c r="A35" s="41">
        <v>3</v>
      </c>
      <c r="B35" s="32" t="s">
        <v>44</v>
      </c>
      <c r="C35" s="32"/>
      <c r="D35" s="32"/>
      <c r="E35" s="32"/>
      <c r="F35" s="32">
        <v>1</v>
      </c>
      <c r="G35" s="35">
        <v>5500</v>
      </c>
      <c r="H35" s="39">
        <f>G35*F35</f>
        <v>5500</v>
      </c>
      <c r="I35" s="27"/>
    </row>
    <row r="36" spans="1:9" x14ac:dyDescent="0.25">
      <c r="A36" s="41">
        <v>4</v>
      </c>
      <c r="B36" s="32" t="s">
        <v>54</v>
      </c>
      <c r="C36" s="32">
        <v>256</v>
      </c>
      <c r="D36" s="32">
        <v>21</v>
      </c>
      <c r="E36" s="32">
        <f t="shared" ref="E36" si="3">D36*C36/144</f>
        <v>37.333333333333336</v>
      </c>
      <c r="F36" s="32">
        <v>1</v>
      </c>
      <c r="G36" s="35">
        <v>240</v>
      </c>
      <c r="H36" s="39">
        <f t="shared" si="1"/>
        <v>8960</v>
      </c>
      <c r="I36" s="27"/>
    </row>
    <row r="37" spans="1:9" x14ac:dyDescent="0.25">
      <c r="A37" s="41">
        <v>5</v>
      </c>
      <c r="B37" s="32" t="s">
        <v>45</v>
      </c>
      <c r="C37" s="32"/>
      <c r="D37" s="32"/>
      <c r="E37" s="32">
        <v>50</v>
      </c>
      <c r="F37" s="32">
        <v>1</v>
      </c>
      <c r="G37" s="35">
        <v>55</v>
      </c>
      <c r="H37" s="39">
        <f t="shared" si="1"/>
        <v>2750</v>
      </c>
      <c r="I37" s="27"/>
    </row>
    <row r="38" spans="1:9" x14ac:dyDescent="0.25">
      <c r="A38" s="41">
        <v>6</v>
      </c>
      <c r="B38" s="32" t="s">
        <v>46</v>
      </c>
      <c r="C38" s="32">
        <v>36</v>
      </c>
      <c r="D38" s="32">
        <v>30</v>
      </c>
      <c r="E38" s="32">
        <f t="shared" ref="E38:E44" si="4">D38*C38/144</f>
        <v>7.5</v>
      </c>
      <c r="F38" s="32">
        <v>1</v>
      </c>
      <c r="G38" s="35">
        <v>390</v>
      </c>
      <c r="H38" s="39">
        <f t="shared" si="1"/>
        <v>2925</v>
      </c>
      <c r="I38" s="27"/>
    </row>
    <row r="39" spans="1:9" x14ac:dyDescent="0.25">
      <c r="A39" s="41">
        <v>7</v>
      </c>
      <c r="B39" s="32" t="s">
        <v>47</v>
      </c>
      <c r="C39" s="32">
        <v>16</v>
      </c>
      <c r="D39" s="32">
        <v>105</v>
      </c>
      <c r="E39" s="32">
        <f t="shared" si="4"/>
        <v>11.666666666666666</v>
      </c>
      <c r="F39" s="32">
        <v>1</v>
      </c>
      <c r="G39" s="35">
        <v>390</v>
      </c>
      <c r="H39" s="39">
        <f t="shared" si="1"/>
        <v>4550</v>
      </c>
      <c r="I39" s="27"/>
    </row>
    <row r="40" spans="1:9" x14ac:dyDescent="0.25">
      <c r="A40" s="41">
        <v>8</v>
      </c>
      <c r="B40" s="32" t="s">
        <v>48</v>
      </c>
      <c r="C40" s="32">
        <v>105</v>
      </c>
      <c r="D40" s="32">
        <v>24</v>
      </c>
      <c r="E40" s="32">
        <f t="shared" si="4"/>
        <v>17.5</v>
      </c>
      <c r="F40" s="32">
        <v>1</v>
      </c>
      <c r="G40" s="35">
        <v>210</v>
      </c>
      <c r="H40" s="39">
        <f t="shared" si="1"/>
        <v>3675</v>
      </c>
      <c r="I40" s="27"/>
    </row>
    <row r="41" spans="1:9" x14ac:dyDescent="0.25">
      <c r="A41" s="41">
        <v>9</v>
      </c>
      <c r="B41" s="32" t="s">
        <v>49</v>
      </c>
      <c r="C41" s="32">
        <v>170</v>
      </c>
      <c r="D41" s="32">
        <v>107</v>
      </c>
      <c r="E41" s="32">
        <f t="shared" si="4"/>
        <v>126.31944444444444</v>
      </c>
      <c r="F41" s="32">
        <v>1</v>
      </c>
      <c r="G41" s="35">
        <v>390</v>
      </c>
      <c r="H41" s="39">
        <f t="shared" si="1"/>
        <v>49264.583333333336</v>
      </c>
      <c r="I41" s="27"/>
    </row>
    <row r="42" spans="1:9" x14ac:dyDescent="0.25">
      <c r="A42" s="41"/>
      <c r="B42" s="32"/>
      <c r="C42" s="32"/>
      <c r="D42" s="32"/>
      <c r="E42" s="32"/>
      <c r="F42" s="32"/>
      <c r="G42" s="35"/>
      <c r="H42" s="39"/>
      <c r="I42" s="27"/>
    </row>
    <row r="43" spans="1:9" x14ac:dyDescent="0.25">
      <c r="A43" s="48" t="s">
        <v>65</v>
      </c>
      <c r="B43" s="31" t="s">
        <v>18</v>
      </c>
      <c r="C43" s="32"/>
      <c r="D43" s="32"/>
      <c r="E43" s="32"/>
      <c r="F43" s="32"/>
      <c r="G43" s="35"/>
      <c r="H43" s="39"/>
      <c r="I43" s="27"/>
    </row>
    <row r="44" spans="1:9" x14ac:dyDescent="0.25">
      <c r="A44" s="41">
        <v>1</v>
      </c>
      <c r="B44" s="32" t="s">
        <v>35</v>
      </c>
      <c r="C44" s="32">
        <v>60</v>
      </c>
      <c r="D44" s="32">
        <v>90</v>
      </c>
      <c r="E44" s="32">
        <f t="shared" si="4"/>
        <v>37.5</v>
      </c>
      <c r="F44" s="32">
        <v>1</v>
      </c>
      <c r="G44" s="35">
        <v>280</v>
      </c>
      <c r="H44" s="39">
        <f t="shared" si="1"/>
        <v>10500</v>
      </c>
      <c r="I44" s="27"/>
    </row>
    <row r="45" spans="1:9" x14ac:dyDescent="0.25">
      <c r="A45" s="41">
        <v>2</v>
      </c>
      <c r="B45" s="32" t="s">
        <v>42</v>
      </c>
      <c r="C45" s="32"/>
      <c r="D45" s="32"/>
      <c r="E45" s="32"/>
      <c r="F45" s="32">
        <v>1</v>
      </c>
      <c r="G45" s="35">
        <v>13000</v>
      </c>
      <c r="H45" s="39">
        <v>13000</v>
      </c>
      <c r="I45" s="27"/>
    </row>
    <row r="46" spans="1:9" x14ac:dyDescent="0.25">
      <c r="A46" s="41">
        <v>3</v>
      </c>
      <c r="B46" s="32" t="s">
        <v>50</v>
      </c>
      <c r="C46" s="32"/>
      <c r="D46" s="32"/>
      <c r="E46" s="32"/>
      <c r="F46" s="32">
        <v>1</v>
      </c>
      <c r="G46" s="35">
        <v>5500</v>
      </c>
      <c r="H46" s="39">
        <f>G46*F46</f>
        <v>5500</v>
      </c>
      <c r="I46" s="27"/>
    </row>
    <row r="47" spans="1:9" x14ac:dyDescent="0.25">
      <c r="A47" s="41">
        <v>4</v>
      </c>
      <c r="B47" s="32" t="s">
        <v>51</v>
      </c>
      <c r="C47" s="32">
        <v>113</v>
      </c>
      <c r="D47" s="32">
        <v>90</v>
      </c>
      <c r="E47" s="32">
        <f t="shared" ref="E47:E50" si="5">D47*C47/144</f>
        <v>70.625</v>
      </c>
      <c r="F47" s="32">
        <v>1</v>
      </c>
      <c r="G47" s="35">
        <v>240</v>
      </c>
      <c r="H47" s="39">
        <f t="shared" si="1"/>
        <v>16950</v>
      </c>
      <c r="I47" s="27"/>
    </row>
    <row r="48" spans="1:9" x14ac:dyDescent="0.25">
      <c r="A48" s="41">
        <v>5</v>
      </c>
      <c r="B48" s="32" t="s">
        <v>52</v>
      </c>
      <c r="C48" s="32">
        <v>132</v>
      </c>
      <c r="D48" s="32">
        <v>21</v>
      </c>
      <c r="E48" s="32">
        <f t="shared" si="5"/>
        <v>19.25</v>
      </c>
      <c r="F48" s="32">
        <v>1</v>
      </c>
      <c r="G48" s="35">
        <v>240</v>
      </c>
      <c r="H48" s="39">
        <f t="shared" si="1"/>
        <v>4620</v>
      </c>
      <c r="I48" s="27"/>
    </row>
    <row r="49" spans="1:9" x14ac:dyDescent="0.25">
      <c r="A49" s="41">
        <v>6</v>
      </c>
      <c r="B49" s="32" t="s">
        <v>46</v>
      </c>
      <c r="C49" s="32">
        <v>36</v>
      </c>
      <c r="D49" s="32">
        <v>30</v>
      </c>
      <c r="E49" s="32">
        <f t="shared" si="5"/>
        <v>7.5</v>
      </c>
      <c r="F49" s="32">
        <v>1</v>
      </c>
      <c r="G49" s="35">
        <v>390</v>
      </c>
      <c r="H49" s="39">
        <f t="shared" si="1"/>
        <v>2925</v>
      </c>
      <c r="I49" s="27"/>
    </row>
    <row r="50" spans="1:9" x14ac:dyDescent="0.25">
      <c r="A50" s="41">
        <v>7</v>
      </c>
      <c r="B50" s="32" t="s">
        <v>53</v>
      </c>
      <c r="C50" s="32">
        <v>31</v>
      </c>
      <c r="D50" s="32">
        <v>105</v>
      </c>
      <c r="E50" s="32">
        <f t="shared" si="5"/>
        <v>22.604166666666668</v>
      </c>
      <c r="F50" s="32">
        <v>1</v>
      </c>
      <c r="G50" s="35">
        <v>390</v>
      </c>
      <c r="H50" s="39">
        <f t="shared" si="1"/>
        <v>8815.625</v>
      </c>
      <c r="I50" s="27"/>
    </row>
    <row r="51" spans="1:9" x14ac:dyDescent="0.25">
      <c r="A51" s="41"/>
      <c r="B51" s="32"/>
      <c r="C51" s="32"/>
      <c r="D51" s="32"/>
      <c r="E51" s="32"/>
      <c r="F51" s="32"/>
      <c r="G51" s="35"/>
      <c r="H51" s="39"/>
      <c r="I51" s="27"/>
    </row>
    <row r="52" spans="1:9" x14ac:dyDescent="0.25">
      <c r="A52" s="48" t="s">
        <v>66</v>
      </c>
      <c r="B52" s="31" t="s">
        <v>19</v>
      </c>
      <c r="C52" s="32"/>
      <c r="D52" s="32"/>
      <c r="E52" s="32"/>
      <c r="F52" s="32"/>
      <c r="G52" s="35"/>
      <c r="H52" s="39"/>
      <c r="I52" s="27"/>
    </row>
    <row r="53" spans="1:9" x14ac:dyDescent="0.25">
      <c r="A53" s="41">
        <v>1</v>
      </c>
      <c r="B53" s="32" t="s">
        <v>17</v>
      </c>
      <c r="C53" s="32"/>
      <c r="D53" s="32"/>
      <c r="E53" s="32"/>
      <c r="F53" s="32">
        <v>1</v>
      </c>
      <c r="G53" s="35">
        <v>13000</v>
      </c>
      <c r="H53" s="39">
        <v>13000</v>
      </c>
      <c r="I53" s="27"/>
    </row>
    <row r="54" spans="1:9" x14ac:dyDescent="0.25">
      <c r="A54" s="41">
        <v>2</v>
      </c>
      <c r="B54" s="32" t="s">
        <v>20</v>
      </c>
      <c r="C54" s="32"/>
      <c r="D54" s="32"/>
      <c r="E54" s="32"/>
      <c r="F54" s="32">
        <v>1</v>
      </c>
      <c r="G54" s="35">
        <v>5500</v>
      </c>
      <c r="H54" s="39">
        <f>G54*F54</f>
        <v>5500</v>
      </c>
      <c r="I54" s="27"/>
    </row>
    <row r="55" spans="1:9" x14ac:dyDescent="0.25">
      <c r="A55" s="41">
        <v>3</v>
      </c>
      <c r="B55" s="32" t="s">
        <v>56</v>
      </c>
      <c r="C55" s="32">
        <v>172</v>
      </c>
      <c r="D55" s="32">
        <v>106</v>
      </c>
      <c r="E55" s="32">
        <f t="shared" ref="E55:E59" si="6">D55*C55/144</f>
        <v>126.61111111111111</v>
      </c>
      <c r="F55" s="32">
        <v>1</v>
      </c>
      <c r="G55" s="35">
        <v>210</v>
      </c>
      <c r="H55" s="39">
        <f t="shared" si="1"/>
        <v>26588.333333333336</v>
      </c>
      <c r="I55" s="27"/>
    </row>
    <row r="56" spans="1:9" x14ac:dyDescent="0.25">
      <c r="A56" s="41">
        <v>4</v>
      </c>
      <c r="B56" s="32" t="s">
        <v>52</v>
      </c>
      <c r="C56" s="32">
        <v>21</v>
      </c>
      <c r="D56" s="32">
        <v>115</v>
      </c>
      <c r="E56" s="32">
        <f t="shared" si="6"/>
        <v>16.770833333333332</v>
      </c>
      <c r="F56" s="32">
        <v>1</v>
      </c>
      <c r="G56" s="35">
        <v>240</v>
      </c>
      <c r="H56" s="39">
        <f t="shared" si="1"/>
        <v>4024.9999999999995</v>
      </c>
      <c r="I56" s="27"/>
    </row>
    <row r="57" spans="1:9" x14ac:dyDescent="0.25">
      <c r="A57" s="41">
        <v>5</v>
      </c>
      <c r="B57" s="32" t="s">
        <v>49</v>
      </c>
      <c r="C57" s="32">
        <v>87</v>
      </c>
      <c r="D57" s="32">
        <v>109</v>
      </c>
      <c r="E57" s="32">
        <f t="shared" si="6"/>
        <v>65.854166666666671</v>
      </c>
      <c r="F57" s="32">
        <v>1</v>
      </c>
      <c r="G57" s="35">
        <v>390</v>
      </c>
      <c r="H57" s="39">
        <f t="shared" si="1"/>
        <v>25683.125000000004</v>
      </c>
      <c r="I57" s="27"/>
    </row>
    <row r="58" spans="1:9" x14ac:dyDescent="0.25">
      <c r="A58" s="41">
        <v>6</v>
      </c>
      <c r="B58" s="32" t="s">
        <v>57</v>
      </c>
      <c r="C58" s="32">
        <v>29</v>
      </c>
      <c r="D58" s="32">
        <v>109</v>
      </c>
      <c r="E58" s="32">
        <f t="shared" si="6"/>
        <v>21.951388888888889</v>
      </c>
      <c r="F58" s="32">
        <v>1</v>
      </c>
      <c r="G58" s="35">
        <v>390</v>
      </c>
      <c r="H58" s="39">
        <f t="shared" si="1"/>
        <v>8561.0416666666661</v>
      </c>
      <c r="I58" s="27"/>
    </row>
    <row r="59" spans="1:9" x14ac:dyDescent="0.25">
      <c r="A59" s="41">
        <v>7</v>
      </c>
      <c r="B59" s="32" t="s">
        <v>58</v>
      </c>
      <c r="C59" s="32">
        <v>24</v>
      </c>
      <c r="D59" s="32">
        <v>90</v>
      </c>
      <c r="E59" s="32">
        <f t="shared" si="6"/>
        <v>15</v>
      </c>
      <c r="F59" s="32">
        <v>1</v>
      </c>
      <c r="G59" s="35">
        <v>390</v>
      </c>
      <c r="H59" s="39">
        <f t="shared" si="1"/>
        <v>5850</v>
      </c>
      <c r="I59" s="27"/>
    </row>
    <row r="60" spans="1:9" x14ac:dyDescent="0.25">
      <c r="A60" s="41"/>
      <c r="B60" s="32"/>
      <c r="C60" s="32"/>
      <c r="D60" s="32"/>
      <c r="E60" s="32"/>
      <c r="F60" s="32"/>
      <c r="G60" s="32"/>
      <c r="H60" s="39"/>
    </row>
    <row r="61" spans="1:9" x14ac:dyDescent="0.25">
      <c r="A61" s="41">
        <v>8</v>
      </c>
      <c r="B61" s="32" t="s">
        <v>21</v>
      </c>
      <c r="C61" s="32"/>
      <c r="D61" s="32"/>
      <c r="E61" s="32"/>
      <c r="F61" s="32">
        <v>7</v>
      </c>
      <c r="G61" s="32">
        <v>2600</v>
      </c>
      <c r="H61" s="39">
        <f>G61*F61</f>
        <v>18200</v>
      </c>
    </row>
    <row r="62" spans="1:9" x14ac:dyDescent="0.25">
      <c r="A62" s="41">
        <v>9</v>
      </c>
      <c r="B62" s="32" t="s">
        <v>22</v>
      </c>
      <c r="C62" s="32"/>
      <c r="D62" s="32"/>
      <c r="E62" s="32"/>
      <c r="F62" s="32">
        <v>1</v>
      </c>
      <c r="G62" s="32">
        <v>5500</v>
      </c>
      <c r="H62" s="39">
        <f t="shared" ref="H62:H63" si="7">G62*F62</f>
        <v>5500</v>
      </c>
    </row>
    <row r="63" spans="1:9" x14ac:dyDescent="0.25">
      <c r="A63" s="41">
        <v>10</v>
      </c>
      <c r="B63" s="32" t="s">
        <v>23</v>
      </c>
      <c r="C63" s="32"/>
      <c r="D63" s="32"/>
      <c r="E63" s="32"/>
      <c r="F63" s="32">
        <v>1</v>
      </c>
      <c r="G63" s="32">
        <v>2800</v>
      </c>
      <c r="H63" s="39">
        <f t="shared" si="7"/>
        <v>2800</v>
      </c>
    </row>
    <row r="64" spans="1:9" ht="15.75" thickBot="1" x14ac:dyDescent="0.3">
      <c r="A64" s="42"/>
      <c r="B64" s="43"/>
      <c r="C64" s="43"/>
      <c r="D64" s="43"/>
      <c r="E64" s="43"/>
      <c r="F64" s="43"/>
      <c r="G64" s="43"/>
      <c r="H64" s="44"/>
    </row>
    <row r="65" spans="1:8" ht="15.75" thickBot="1" x14ac:dyDescent="0.3">
      <c r="A65" s="45"/>
      <c r="B65" s="49" t="s">
        <v>60</v>
      </c>
      <c r="C65" s="49"/>
      <c r="D65" s="49"/>
      <c r="E65" s="49"/>
      <c r="F65" s="49"/>
      <c r="G65" s="49"/>
      <c r="H65" s="46">
        <f>SUM(H9:H64)</f>
        <v>471620.76388888888</v>
      </c>
    </row>
  </sheetData>
  <mergeCells count="10">
    <mergeCell ref="B65:G65"/>
    <mergeCell ref="A5:B5"/>
    <mergeCell ref="G5:H5"/>
    <mergeCell ref="I6:J6"/>
    <mergeCell ref="A1:H1"/>
    <mergeCell ref="A2:C2"/>
    <mergeCell ref="A3:H3"/>
    <mergeCell ref="I3:J3"/>
    <mergeCell ref="A4:B4"/>
    <mergeCell ref="G4:H4"/>
  </mergeCells>
  <pageMargins left="0.70866141732283472" right="0.70866141732283472" top="0.74803149606299213" bottom="0.74803149606299213" header="0.31496062992125984" footer="0.31496062992125984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5"/>
  <sheetViews>
    <sheetView workbookViewId="0">
      <selection activeCell="F55" sqref="C5:F55"/>
    </sheetView>
  </sheetViews>
  <sheetFormatPr defaultRowHeight="15" x14ac:dyDescent="0.25"/>
  <cols>
    <col min="2" max="2" width="34.85546875" bestFit="1" customWidth="1"/>
  </cols>
  <sheetData>
    <row r="3" spans="2:6" x14ac:dyDescent="0.25">
      <c r="B3" t="s">
        <v>14</v>
      </c>
    </row>
    <row r="5" spans="2:6" x14ac:dyDescent="0.25">
      <c r="B5" s="21" t="s">
        <v>15</v>
      </c>
    </row>
    <row r="6" spans="2:6" x14ac:dyDescent="0.25">
      <c r="B6" t="s">
        <v>24</v>
      </c>
      <c r="C6">
        <v>92</v>
      </c>
      <c r="D6">
        <v>34</v>
      </c>
      <c r="E6">
        <f>D6*C6/144</f>
        <v>21.722222222222221</v>
      </c>
      <c r="F6">
        <v>1</v>
      </c>
    </row>
    <row r="7" spans="2:6" x14ac:dyDescent="0.25">
      <c r="B7" t="s">
        <v>25</v>
      </c>
      <c r="C7">
        <v>173</v>
      </c>
      <c r="D7">
        <v>28.5</v>
      </c>
      <c r="E7">
        <f t="shared" ref="E7:E25" si="0">D7*C7/144</f>
        <v>34.239583333333336</v>
      </c>
      <c r="F7">
        <v>1</v>
      </c>
    </row>
    <row r="8" spans="2:6" x14ac:dyDescent="0.25">
      <c r="B8" t="s">
        <v>26</v>
      </c>
      <c r="C8">
        <v>7.5</v>
      </c>
      <c r="D8">
        <v>73</v>
      </c>
      <c r="E8">
        <f t="shared" si="0"/>
        <v>3.8020833333333335</v>
      </c>
      <c r="F8">
        <v>1</v>
      </c>
    </row>
    <row r="9" spans="2:6" x14ac:dyDescent="0.25">
      <c r="B9" t="s">
        <v>26</v>
      </c>
      <c r="C9">
        <v>18</v>
      </c>
      <c r="D9">
        <v>129</v>
      </c>
      <c r="E9">
        <f t="shared" si="0"/>
        <v>16.125</v>
      </c>
      <c r="F9">
        <v>1</v>
      </c>
    </row>
    <row r="10" spans="2:6" x14ac:dyDescent="0.25">
      <c r="B10" t="s">
        <v>27</v>
      </c>
      <c r="C10" t="s">
        <v>59</v>
      </c>
      <c r="D10">
        <v>42</v>
      </c>
    </row>
    <row r="11" spans="2:6" x14ac:dyDescent="0.25">
      <c r="B11" t="s">
        <v>28</v>
      </c>
      <c r="C11">
        <v>34</v>
      </c>
      <c r="D11">
        <v>58.5</v>
      </c>
      <c r="E11">
        <f t="shared" si="0"/>
        <v>13.8125</v>
      </c>
      <c r="F11">
        <v>1</v>
      </c>
    </row>
    <row r="12" spans="2:6" x14ac:dyDescent="0.25">
      <c r="B12" t="s">
        <v>29</v>
      </c>
      <c r="C12">
        <v>58.5</v>
      </c>
      <c r="D12">
        <v>45</v>
      </c>
      <c r="E12">
        <f t="shared" si="0"/>
        <v>18.28125</v>
      </c>
      <c r="F12">
        <v>1</v>
      </c>
    </row>
    <row r="13" spans="2:6" x14ac:dyDescent="0.25">
      <c r="B13" t="s">
        <v>30</v>
      </c>
      <c r="C13">
        <v>36</v>
      </c>
      <c r="D13">
        <v>98</v>
      </c>
      <c r="E13">
        <f t="shared" si="0"/>
        <v>24.5</v>
      </c>
      <c r="F13">
        <v>1</v>
      </c>
    </row>
    <row r="14" spans="2:6" x14ac:dyDescent="0.25">
      <c r="B14" t="s">
        <v>31</v>
      </c>
      <c r="F14">
        <v>1</v>
      </c>
    </row>
    <row r="15" spans="2:6" x14ac:dyDescent="0.25">
      <c r="B15" t="s">
        <v>32</v>
      </c>
      <c r="C15">
        <v>84</v>
      </c>
      <c r="D15">
        <v>34</v>
      </c>
      <c r="E15">
        <f t="shared" si="0"/>
        <v>19.833333333333332</v>
      </c>
      <c r="F15">
        <v>1</v>
      </c>
    </row>
    <row r="16" spans="2:6" x14ac:dyDescent="0.25">
      <c r="B16" t="s">
        <v>33</v>
      </c>
      <c r="C16">
        <v>36</v>
      </c>
      <c r="D16">
        <v>90</v>
      </c>
      <c r="E16">
        <f t="shared" si="0"/>
        <v>22.5</v>
      </c>
      <c r="F16">
        <v>1</v>
      </c>
    </row>
    <row r="17" spans="2:6" x14ac:dyDescent="0.25">
      <c r="B17" t="s">
        <v>34</v>
      </c>
      <c r="C17">
        <v>24</v>
      </c>
      <c r="D17">
        <v>90</v>
      </c>
      <c r="E17">
        <f t="shared" si="0"/>
        <v>15</v>
      </c>
      <c r="F17">
        <v>1</v>
      </c>
    </row>
    <row r="18" spans="2:6" x14ac:dyDescent="0.25">
      <c r="B18" s="21" t="s">
        <v>16</v>
      </c>
    </row>
    <row r="19" spans="2:6" x14ac:dyDescent="0.25">
      <c r="B19" t="s">
        <v>35</v>
      </c>
      <c r="C19">
        <v>144</v>
      </c>
      <c r="D19">
        <v>105</v>
      </c>
      <c r="E19">
        <f t="shared" si="0"/>
        <v>105</v>
      </c>
      <c r="F19">
        <v>1</v>
      </c>
    </row>
    <row r="20" spans="2:6" x14ac:dyDescent="0.25">
      <c r="B20" t="s">
        <v>36</v>
      </c>
      <c r="C20">
        <v>105</v>
      </c>
      <c r="D20">
        <v>147</v>
      </c>
      <c r="E20">
        <f t="shared" si="0"/>
        <v>107.1875</v>
      </c>
      <c r="F20">
        <v>1</v>
      </c>
    </row>
    <row r="21" spans="2:6" x14ac:dyDescent="0.25">
      <c r="B21" t="s">
        <v>37</v>
      </c>
      <c r="C21">
        <v>60</v>
      </c>
      <c r="D21">
        <v>90</v>
      </c>
      <c r="E21">
        <f t="shared" si="0"/>
        <v>37.5</v>
      </c>
      <c r="F21">
        <v>1</v>
      </c>
    </row>
    <row r="22" spans="2:6" x14ac:dyDescent="0.25">
      <c r="B22" t="s">
        <v>38</v>
      </c>
      <c r="C22">
        <v>15.5</v>
      </c>
      <c r="D22">
        <v>21</v>
      </c>
      <c r="E22">
        <f t="shared" si="0"/>
        <v>2.2604166666666665</v>
      </c>
      <c r="F22">
        <v>1</v>
      </c>
    </row>
    <row r="23" spans="2:6" x14ac:dyDescent="0.25">
      <c r="B23" t="s">
        <v>39</v>
      </c>
      <c r="E23">
        <v>21</v>
      </c>
      <c r="F23">
        <v>1</v>
      </c>
    </row>
    <row r="24" spans="2:6" x14ac:dyDescent="0.25">
      <c r="B24" t="s">
        <v>40</v>
      </c>
      <c r="C24">
        <v>39</v>
      </c>
      <c r="D24">
        <v>90</v>
      </c>
      <c r="E24">
        <f t="shared" si="0"/>
        <v>24.375</v>
      </c>
      <c r="F24">
        <v>1</v>
      </c>
    </row>
    <row r="25" spans="2:6" x14ac:dyDescent="0.25">
      <c r="B25" t="s">
        <v>41</v>
      </c>
      <c r="C25">
        <v>97</v>
      </c>
      <c r="D25">
        <v>90</v>
      </c>
      <c r="E25">
        <f t="shared" si="0"/>
        <v>60.625</v>
      </c>
      <c r="F25">
        <v>1</v>
      </c>
    </row>
    <row r="26" spans="2:6" x14ac:dyDescent="0.25">
      <c r="B26" s="21" t="s">
        <v>55</v>
      </c>
    </row>
    <row r="27" spans="2:6" x14ac:dyDescent="0.25">
      <c r="B27" t="s">
        <v>42</v>
      </c>
      <c r="F27">
        <v>1</v>
      </c>
    </row>
    <row r="28" spans="2:6" x14ac:dyDescent="0.25">
      <c r="B28" t="s">
        <v>43</v>
      </c>
      <c r="C28">
        <v>192</v>
      </c>
      <c r="D28">
        <v>42</v>
      </c>
      <c r="E28">
        <f t="shared" ref="E28" si="1">D28*C28/144</f>
        <v>56</v>
      </c>
      <c r="F28">
        <v>1</v>
      </c>
    </row>
    <row r="29" spans="2:6" x14ac:dyDescent="0.25">
      <c r="B29" t="s">
        <v>44</v>
      </c>
      <c r="F29">
        <v>1</v>
      </c>
    </row>
    <row r="30" spans="2:6" x14ac:dyDescent="0.25">
      <c r="B30" t="s">
        <v>54</v>
      </c>
      <c r="C30">
        <v>256</v>
      </c>
      <c r="D30">
        <v>21</v>
      </c>
      <c r="E30">
        <f t="shared" ref="E30" si="2">D30*C30/144</f>
        <v>37.333333333333336</v>
      </c>
      <c r="F30">
        <v>1</v>
      </c>
    </row>
    <row r="31" spans="2:6" x14ac:dyDescent="0.25">
      <c r="B31" t="s">
        <v>45</v>
      </c>
      <c r="E31">
        <v>50</v>
      </c>
      <c r="F31">
        <v>1</v>
      </c>
    </row>
    <row r="32" spans="2:6" x14ac:dyDescent="0.25">
      <c r="B32" t="s">
        <v>46</v>
      </c>
      <c r="C32">
        <v>36</v>
      </c>
      <c r="D32">
        <v>30</v>
      </c>
      <c r="E32">
        <f t="shared" ref="E32:E37" si="3">D32*C32/144</f>
        <v>7.5</v>
      </c>
      <c r="F32">
        <v>1</v>
      </c>
    </row>
    <row r="33" spans="2:6" x14ac:dyDescent="0.25">
      <c r="B33" t="s">
        <v>47</v>
      </c>
      <c r="C33">
        <v>16</v>
      </c>
      <c r="D33">
        <v>105</v>
      </c>
      <c r="E33">
        <f t="shared" si="3"/>
        <v>11.666666666666666</v>
      </c>
      <c r="F33">
        <v>1</v>
      </c>
    </row>
    <row r="34" spans="2:6" x14ac:dyDescent="0.25">
      <c r="B34" t="s">
        <v>48</v>
      </c>
      <c r="C34">
        <v>105</v>
      </c>
      <c r="D34">
        <v>24</v>
      </c>
      <c r="E34">
        <f t="shared" si="3"/>
        <v>17.5</v>
      </c>
      <c r="F34">
        <v>1</v>
      </c>
    </row>
    <row r="35" spans="2:6" x14ac:dyDescent="0.25">
      <c r="B35" t="s">
        <v>49</v>
      </c>
      <c r="C35">
        <v>170</v>
      </c>
      <c r="D35">
        <v>107</v>
      </c>
      <c r="E35">
        <f t="shared" si="3"/>
        <v>126.31944444444444</v>
      </c>
      <c r="F35">
        <v>1</v>
      </c>
    </row>
    <row r="36" spans="2:6" x14ac:dyDescent="0.25">
      <c r="B36" s="21" t="s">
        <v>18</v>
      </c>
    </row>
    <row r="37" spans="2:6" x14ac:dyDescent="0.25">
      <c r="B37" t="s">
        <v>35</v>
      </c>
      <c r="C37">
        <v>60</v>
      </c>
      <c r="D37">
        <v>90</v>
      </c>
      <c r="E37">
        <f t="shared" si="3"/>
        <v>37.5</v>
      </c>
      <c r="F37">
        <v>1</v>
      </c>
    </row>
    <row r="38" spans="2:6" x14ac:dyDescent="0.25">
      <c r="B38" t="s">
        <v>42</v>
      </c>
      <c r="F38">
        <v>1</v>
      </c>
    </row>
    <row r="39" spans="2:6" x14ac:dyDescent="0.25">
      <c r="B39" t="s">
        <v>50</v>
      </c>
      <c r="F39">
        <v>1</v>
      </c>
    </row>
    <row r="40" spans="2:6" x14ac:dyDescent="0.25">
      <c r="B40" t="s">
        <v>51</v>
      </c>
      <c r="C40">
        <v>113</v>
      </c>
      <c r="D40">
        <v>90</v>
      </c>
      <c r="E40">
        <f t="shared" ref="E40:E43" si="4">D40*C40/144</f>
        <v>70.625</v>
      </c>
      <c r="F40">
        <v>1</v>
      </c>
    </row>
    <row r="41" spans="2:6" x14ac:dyDescent="0.25">
      <c r="B41" t="s">
        <v>52</v>
      </c>
      <c r="C41">
        <v>132</v>
      </c>
      <c r="D41">
        <v>21</v>
      </c>
      <c r="E41">
        <f t="shared" si="4"/>
        <v>19.25</v>
      </c>
      <c r="F41">
        <v>1</v>
      </c>
    </row>
    <row r="42" spans="2:6" x14ac:dyDescent="0.25">
      <c r="B42" t="s">
        <v>46</v>
      </c>
      <c r="C42">
        <v>36</v>
      </c>
      <c r="D42">
        <v>30</v>
      </c>
      <c r="E42">
        <f t="shared" si="4"/>
        <v>7.5</v>
      </c>
      <c r="F42">
        <v>1</v>
      </c>
    </row>
    <row r="43" spans="2:6" x14ac:dyDescent="0.25">
      <c r="B43" t="s">
        <v>53</v>
      </c>
      <c r="C43">
        <v>31</v>
      </c>
      <c r="D43">
        <v>105</v>
      </c>
      <c r="E43">
        <f t="shared" si="4"/>
        <v>22.604166666666668</v>
      </c>
      <c r="F43">
        <v>1</v>
      </c>
    </row>
    <row r="44" spans="2:6" x14ac:dyDescent="0.25">
      <c r="B44" s="21" t="s">
        <v>19</v>
      </c>
    </row>
    <row r="45" spans="2:6" x14ac:dyDescent="0.25">
      <c r="B45" t="s">
        <v>17</v>
      </c>
      <c r="F45">
        <v>1</v>
      </c>
    </row>
    <row r="46" spans="2:6" x14ac:dyDescent="0.25">
      <c r="B46" t="s">
        <v>20</v>
      </c>
      <c r="F46">
        <v>1</v>
      </c>
    </row>
    <row r="47" spans="2:6" x14ac:dyDescent="0.25">
      <c r="B47" t="s">
        <v>56</v>
      </c>
      <c r="C47">
        <v>172</v>
      </c>
      <c r="D47">
        <v>106</v>
      </c>
      <c r="E47">
        <f t="shared" ref="E47:E51" si="5">D47*C47/144</f>
        <v>126.61111111111111</v>
      </c>
      <c r="F47">
        <v>1</v>
      </c>
    </row>
    <row r="48" spans="2:6" x14ac:dyDescent="0.25">
      <c r="B48" t="s">
        <v>52</v>
      </c>
      <c r="C48">
        <v>21</v>
      </c>
      <c r="D48">
        <v>115</v>
      </c>
      <c r="E48">
        <f t="shared" si="5"/>
        <v>16.770833333333332</v>
      </c>
      <c r="F48">
        <v>1</v>
      </c>
    </row>
    <row r="49" spans="2:6" x14ac:dyDescent="0.25">
      <c r="B49" t="s">
        <v>49</v>
      </c>
      <c r="C49">
        <v>87</v>
      </c>
      <c r="D49">
        <v>109</v>
      </c>
      <c r="E49">
        <f t="shared" si="5"/>
        <v>65.854166666666671</v>
      </c>
      <c r="F49">
        <v>1</v>
      </c>
    </row>
    <row r="50" spans="2:6" x14ac:dyDescent="0.25">
      <c r="B50" t="s">
        <v>57</v>
      </c>
      <c r="C50">
        <v>29</v>
      </c>
      <c r="D50">
        <v>109</v>
      </c>
      <c r="E50">
        <f t="shared" si="5"/>
        <v>21.951388888888889</v>
      </c>
      <c r="F50">
        <v>1</v>
      </c>
    </row>
    <row r="51" spans="2:6" x14ac:dyDescent="0.25">
      <c r="B51" t="s">
        <v>58</v>
      </c>
      <c r="C51">
        <v>24</v>
      </c>
      <c r="D51">
        <v>90</v>
      </c>
      <c r="E51">
        <f t="shared" si="5"/>
        <v>15</v>
      </c>
      <c r="F51">
        <v>1</v>
      </c>
    </row>
    <row r="53" spans="2:6" x14ac:dyDescent="0.25">
      <c r="B53" t="s">
        <v>21</v>
      </c>
      <c r="F53">
        <v>7</v>
      </c>
    </row>
    <row r="54" spans="2:6" x14ac:dyDescent="0.25">
      <c r="B54" t="s">
        <v>22</v>
      </c>
      <c r="F54">
        <v>1</v>
      </c>
    </row>
    <row r="55" spans="2:6" x14ac:dyDescent="0.25">
      <c r="B55" t="s">
        <v>23</v>
      </c>
      <c r="F5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Estimate -1</vt:lpstr>
      <vt:lpstr>Sheet1</vt:lpstr>
      <vt:lpstr>'Estimate -1'!Print_Area</vt:lpstr>
      <vt:lpstr>'Estimate -1'!Print_Titles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cp:lastPrinted>2025-03-12T08:12:23Z</cp:lastPrinted>
  <dcterms:created xsi:type="dcterms:W3CDTF">2024-03-31T04:29:11Z</dcterms:created>
  <dcterms:modified xsi:type="dcterms:W3CDTF">2025-03-16T11:36:36Z</dcterms:modified>
</cp:coreProperties>
</file>