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Estimate!$C$9:$E$14</definedName>
    <definedName name="_xlnm.Print_Area" localSheetId="1">Estimate!$B$1:$I$209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2" l="1"/>
  <c r="I48" i="2"/>
  <c r="I39" i="2"/>
  <c r="I28" i="2"/>
  <c r="I13" i="2"/>
  <c r="F21" i="2" l="1"/>
  <c r="I21" i="2" s="1"/>
  <c r="F27" i="2"/>
  <c r="I27" i="2" s="1"/>
  <c r="I36" i="2"/>
  <c r="I9" i="2"/>
  <c r="I10" i="2"/>
  <c r="I11" i="2"/>
  <c r="I12" i="2"/>
  <c r="I15" i="2"/>
  <c r="I16" i="2"/>
  <c r="I17" i="2"/>
  <c r="I18" i="2"/>
  <c r="I19" i="2"/>
  <c r="I20" i="2"/>
  <c r="I22" i="2"/>
  <c r="I23" i="2"/>
  <c r="I24" i="2"/>
  <c r="I25" i="2"/>
  <c r="I26" i="2"/>
  <c r="I30" i="2"/>
  <c r="I31" i="2"/>
  <c r="I33" i="2"/>
  <c r="I34" i="2"/>
  <c r="I35" i="2"/>
  <c r="I37" i="2"/>
  <c r="I38" i="2"/>
  <c r="I41" i="2"/>
  <c r="I42" i="2"/>
  <c r="I43" i="2"/>
  <c r="I44" i="2"/>
  <c r="I45" i="2"/>
  <c r="I46" i="2"/>
  <c r="I47" i="2"/>
  <c r="I8" i="2"/>
  <c r="F9" i="2"/>
  <c r="F10" i="2"/>
  <c r="F11" i="2"/>
  <c r="F12" i="2"/>
  <c r="F15" i="2"/>
  <c r="F16" i="2"/>
  <c r="F17" i="2"/>
  <c r="F19" i="2"/>
  <c r="F20" i="2"/>
  <c r="F23" i="2"/>
  <c r="F25" i="2"/>
  <c r="F30" i="2"/>
  <c r="F31" i="2"/>
  <c r="I32" i="2"/>
  <c r="F34" i="2"/>
  <c r="F35" i="2"/>
  <c r="F37" i="2"/>
  <c r="F38" i="2"/>
  <c r="F41" i="2"/>
  <c r="F42" i="2"/>
  <c r="F45" i="2"/>
  <c r="F46" i="2"/>
  <c r="F47" i="2"/>
  <c r="F8" i="2"/>
</calcChain>
</file>

<file path=xl/sharedStrings.xml><?xml version="1.0" encoding="utf-8"?>
<sst xmlns="http://schemas.openxmlformats.org/spreadsheetml/2006/main" count="81" uniqueCount="69">
  <si>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</si>
  <si>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</si>
  <si>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</si>
  <si>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</si>
  <si>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</si>
  <si>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</si>
  <si>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</si>
  <si>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</si>
  <si>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</si>
  <si>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</si>
  <si>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</si>
  <si>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Estimate
</t>
  </si>
  <si>
    <t>HALL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</si>
  <si>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</si>
  <si>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</si>
  <si>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</si>
  <si>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</si>
  <si>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</si>
  <si>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</si>
  <si>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</si>
  <si>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</si>
  <si>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</si>
  <si>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</si>
  <si>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</si>
  <si>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</si>
  <si>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</si>
  <si>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</si>
  <si>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t>Tendom Platefom 152"x30"</t>
  </si>
  <si>
    <t>Showcase 152"x22"</t>
  </si>
  <si>
    <t>Maliya- 152"x24"</t>
  </si>
  <si>
    <t>Partition- 35"x96"</t>
  </si>
  <si>
    <t>Partition- 30"x85"</t>
  </si>
  <si>
    <t>KITCHEN</t>
  </si>
  <si>
    <t>Balcony box - 18"x18"</t>
  </si>
  <si>
    <t>Partition border- 252"x14"</t>
  </si>
  <si>
    <t>Partition border- 131"x14"</t>
  </si>
  <si>
    <t>Door border panel double side</t>
  </si>
  <si>
    <t>Framing kapat - 109"x46"</t>
  </si>
  <si>
    <t>TV unit -74"x85"</t>
  </si>
  <si>
    <t>SOFA -175"+36"</t>
  </si>
  <si>
    <t>centre Table</t>
  </si>
  <si>
    <t>Safety door - 83"x37"</t>
  </si>
  <si>
    <t>Safety door painel-</t>
  </si>
  <si>
    <t xml:space="preserve">Shoes box - 39"x45" </t>
  </si>
  <si>
    <t>Door fitting + laminate</t>
  </si>
  <si>
    <t>Curtain panel- 77"x8"</t>
  </si>
  <si>
    <t>SMALL ROOM</t>
  </si>
  <si>
    <t>Kapat -72"x81"</t>
  </si>
  <si>
    <t>Maliya -72"x28"</t>
  </si>
  <si>
    <t>Bed - 66"x78"</t>
  </si>
  <si>
    <t>Side box -</t>
  </si>
  <si>
    <t>Dressing panel- 26"x81"</t>
  </si>
  <si>
    <t>Study table+Soft board+box - 26.5"x 81"</t>
  </si>
  <si>
    <t>wall border patti - 119"x80"</t>
  </si>
  <si>
    <t>Curtain panel running ft. - 109"x8"</t>
  </si>
  <si>
    <t>Bed back panel- 96"x40"</t>
  </si>
  <si>
    <t>Kapat- 84"x81"</t>
  </si>
  <si>
    <t>BIG ROOM</t>
  </si>
  <si>
    <t>Maliya - 84"x28"</t>
  </si>
  <si>
    <t>Bed- 72"x78"</t>
  </si>
  <si>
    <t>Side box-</t>
  </si>
  <si>
    <t>Dressing panel- 32"x81"</t>
  </si>
  <si>
    <t>Curtain panel running ft. - 119"x8"</t>
  </si>
  <si>
    <t>Bed back panel - 96"x40"</t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</si>
  <si>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604, Sahara Apptt., 6th floor,
opp vallabhvadi Temple, Rambag, 
Maninagar,Ahmedabad-380008
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</si>
  <si>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</si>
  <si>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Date:-05-05-2024</t>
  </si>
  <si>
    <t xml:space="preserve">CURRECTION KARNA HAI 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</si>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</sst>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Font="1" applyFill="1" applyBorder="1" applyAlignment="1">
      <alignment vertical="top"/>
    </xf>
    <xf numFmtId="0" fontId="0" fillId="0" borderId="23" xfId="0" applyFont="1" applyFill="1" applyBorder="1" applyAlignment="1">
      <alignment vertical="top"/>
    </xf>
    <xf numFmtId="164" fontId="2" fillId="0" borderId="25" xfId="0" applyNumberFormat="1" applyFont="1" applyFill="1" applyBorder="1" applyAlignment="1">
      <alignment vertical="top"/>
    </xf>
    <xf numFmtId="0" fontId="8" fillId="4" borderId="2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28" xfId="0" applyFont="1" applyFill="1" applyBorder="1" applyAlignment="1">
      <alignment vertical="top"/>
    </xf>
    <xf numFmtId="0" fontId="2" fillId="0" borderId="29" xfId="0" applyFont="1" applyBorder="1" applyAlignment="1">
      <alignment horizontal="center"/>
    </xf>
    <xf numFmtId="164" fontId="0" fillId="0" borderId="30" xfId="0" applyNumberFormat="1" applyFont="1" applyFill="1" applyBorder="1" applyAlignment="1">
      <alignment vertical="top"/>
    </xf>
    <xf numFmtId="164" fontId="2" fillId="0" borderId="30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0" fontId="0" fillId="0" borderId="32" xfId="0" applyFont="1" applyFill="1" applyBorder="1" applyAlignment="1">
      <alignment vertical="top"/>
    </xf>
    <xf numFmtId="0" fontId="2" fillId="0" borderId="2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abSelected="1" topLeftCell="A34" zoomScale="120" zoomScaleNormal="120" workbookViewId="0">
      <selection activeCell="K41" sqref="K41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8.140625" bestFit="1" customWidth="1"/>
    <col min="7" max="7" width="7" bestFit="1" customWidth="1"/>
    <col min="8" max="8" width="4.28515625" bestFit="1" customWidth="1"/>
    <col min="9" max="9" width="12.140625" customWidth="1"/>
    <col min="11" max="11" width="14" bestFit="1" customWidth="1"/>
    <col min="12" max="12" width="23.85546875" bestFit="1" customWidth="1"/>
  </cols>
  <sheetData>
    <row r="1" spans="1:13" ht="21.75" thickBot="1" x14ac:dyDescent="0.4">
      <c r="B1" s="33" t="s">
        <v>10</v>
      </c>
      <c r="C1" s="34"/>
      <c r="D1" s="34"/>
      <c r="E1" s="34"/>
      <c r="F1" s="34"/>
      <c r="G1" s="34"/>
      <c r="H1" s="34"/>
      <c r="I1" s="35"/>
    </row>
    <row r="2" spans="1:13" ht="59.25" customHeight="1" thickBot="1" x14ac:dyDescent="0.3">
      <c r="B2" s="36" t="s">
        <v>9</v>
      </c>
      <c r="C2" s="37"/>
      <c r="D2" s="37"/>
      <c r="E2" s="24"/>
      <c r="F2" s="24"/>
      <c r="G2" s="24"/>
      <c r="H2" s="24"/>
      <c r="I2" s="23"/>
    </row>
    <row r="3" spans="1:13" ht="19.5" thickBot="1" x14ac:dyDescent="0.35">
      <c r="B3" s="53" t="s">
        <v>11</v>
      </c>
      <c r="C3" s="54"/>
      <c r="D3" s="54"/>
      <c r="E3" s="54"/>
      <c r="F3" s="54"/>
      <c r="G3" s="54"/>
      <c r="H3" s="55"/>
      <c r="I3" s="56"/>
      <c r="J3" s="32"/>
      <c r="K3" s="32"/>
      <c r="L3" s="1"/>
    </row>
    <row r="4" spans="1:13" ht="15.75" thickBot="1" x14ac:dyDescent="0.3">
      <c r="B4" s="42" t="s">
        <v>65</v>
      </c>
      <c r="C4" s="43"/>
      <c r="D4" s="22"/>
      <c r="E4" s="22"/>
      <c r="F4" s="22"/>
      <c r="G4" s="22"/>
      <c r="H4" s="38" t="s">
        <v>8</v>
      </c>
      <c r="I4" s="39"/>
      <c r="J4" s="1"/>
      <c r="K4" s="1"/>
      <c r="L4" s="1"/>
    </row>
    <row r="5" spans="1:13" ht="50.25" customHeight="1" thickBot="1" x14ac:dyDescent="0.3">
      <c r="B5" s="44" t="s">
        <v>64</v>
      </c>
      <c r="C5" s="45"/>
      <c r="D5" s="22"/>
      <c r="E5" s="22"/>
      <c r="F5" s="22"/>
      <c r="G5" s="22"/>
      <c r="H5" s="40" t="s">
        <v>66</v>
      </c>
      <c r="I5" s="41"/>
      <c r="J5" s="1"/>
      <c r="K5" s="1"/>
      <c r="L5" s="1"/>
    </row>
    <row r="6" spans="1:13" s="18" customFormat="1" ht="30.75" customHeight="1" x14ac:dyDescent="0.25">
      <c r="B6" s="26" t="s">
        <v>7</v>
      </c>
      <c r="C6" s="27" t="s">
        <v>6</v>
      </c>
      <c r="D6" s="28" t="s">
        <v>5</v>
      </c>
      <c r="E6" s="28" t="s">
        <v>4</v>
      </c>
      <c r="F6" s="28" t="s">
        <v>3</v>
      </c>
      <c r="G6" s="29" t="s">
        <v>2</v>
      </c>
      <c r="H6" s="29" t="s">
        <v>1</v>
      </c>
      <c r="I6" s="30" t="s">
        <v>0</v>
      </c>
      <c r="J6" s="32"/>
      <c r="K6" s="32"/>
      <c r="L6" s="12"/>
    </row>
    <row r="7" spans="1:13" s="21" customFormat="1" ht="30.75" customHeight="1" x14ac:dyDescent="0.25">
      <c r="A7" s="31"/>
      <c r="B7" s="57"/>
      <c r="C7" s="48" t="s">
        <v>32</v>
      </c>
      <c r="D7" s="49"/>
      <c r="E7" s="49"/>
      <c r="F7" s="49"/>
      <c r="G7" s="49"/>
      <c r="H7" s="49"/>
      <c r="I7" s="58"/>
      <c r="J7" s="31"/>
      <c r="K7" s="12"/>
      <c r="L7" s="12" t="s">
        <v>67</v>
      </c>
    </row>
    <row r="8" spans="1:13" ht="15.75" customHeight="1" x14ac:dyDescent="0.25">
      <c r="A8" s="31"/>
      <c r="B8" s="57">
        <v>1</v>
      </c>
      <c r="C8" s="47" t="s">
        <v>27</v>
      </c>
      <c r="D8" s="46">
        <v>152</v>
      </c>
      <c r="E8" s="46">
        <v>30</v>
      </c>
      <c r="F8" s="46">
        <f>D8*E8/144</f>
        <v>31.666666666666668</v>
      </c>
      <c r="G8" s="46">
        <v>550</v>
      </c>
      <c r="H8" s="46">
        <v>1</v>
      </c>
      <c r="I8" s="59">
        <f>F8*G8*H8</f>
        <v>17416.666666666668</v>
      </c>
      <c r="J8" s="31"/>
      <c r="K8" s="1"/>
      <c r="L8" s="1"/>
    </row>
    <row r="9" spans="1:13" ht="15.75" customHeight="1" x14ac:dyDescent="0.25">
      <c r="A9" s="31"/>
      <c r="B9" s="57">
        <v>2</v>
      </c>
      <c r="C9" s="47" t="s">
        <v>28</v>
      </c>
      <c r="D9" s="46">
        <v>152</v>
      </c>
      <c r="E9" s="46">
        <v>22</v>
      </c>
      <c r="F9" s="46">
        <f t="shared" ref="F9:F47" si="0">D9*E9/144</f>
        <v>23.222222222222221</v>
      </c>
      <c r="G9" s="46">
        <v>390</v>
      </c>
      <c r="H9" s="46">
        <v>1</v>
      </c>
      <c r="I9" s="59">
        <f t="shared" ref="I9:I47" si="1">F9*G9*H9</f>
        <v>9056.6666666666661</v>
      </c>
      <c r="J9" s="31"/>
      <c r="K9" s="12"/>
      <c r="L9" s="12"/>
      <c r="M9" s="18"/>
    </row>
    <row r="10" spans="1:13" ht="15.75" customHeight="1" x14ac:dyDescent="0.25">
      <c r="A10" s="31"/>
      <c r="B10" s="57">
        <v>3</v>
      </c>
      <c r="C10" s="47" t="s">
        <v>29</v>
      </c>
      <c r="D10" s="46">
        <v>152</v>
      </c>
      <c r="E10" s="46">
        <v>24</v>
      </c>
      <c r="F10" s="46">
        <f t="shared" si="0"/>
        <v>25.333333333333332</v>
      </c>
      <c r="G10" s="46">
        <v>290</v>
      </c>
      <c r="H10" s="46">
        <v>1</v>
      </c>
      <c r="I10" s="59">
        <f t="shared" si="1"/>
        <v>7346.6666666666661</v>
      </c>
      <c r="J10" s="31"/>
      <c r="K10" s="12"/>
      <c r="L10" s="12"/>
      <c r="M10" s="18"/>
    </row>
    <row r="11" spans="1:13" ht="15.75" customHeight="1" x14ac:dyDescent="0.25">
      <c r="A11" s="31"/>
      <c r="B11" s="57">
        <v>4</v>
      </c>
      <c r="C11" s="47" t="s">
        <v>30</v>
      </c>
      <c r="D11" s="46">
        <v>35</v>
      </c>
      <c r="E11" s="46">
        <v>96</v>
      </c>
      <c r="F11" s="46">
        <f t="shared" si="0"/>
        <v>23.333333333333332</v>
      </c>
      <c r="G11" s="46">
        <v>170</v>
      </c>
      <c r="H11" s="46">
        <v>1</v>
      </c>
      <c r="I11" s="59">
        <f t="shared" si="1"/>
        <v>3966.6666666666665</v>
      </c>
      <c r="J11" s="31"/>
      <c r="K11" s="12"/>
      <c r="L11" s="12"/>
      <c r="M11" s="18"/>
    </row>
    <row r="12" spans="1:13" s="16" customFormat="1" ht="15.75" customHeight="1" x14ac:dyDescent="0.25">
      <c r="A12" s="31"/>
      <c r="B12" s="57">
        <v>5</v>
      </c>
      <c r="C12" s="47" t="s">
        <v>31</v>
      </c>
      <c r="D12" s="46">
        <v>30</v>
      </c>
      <c r="E12" s="46">
        <v>85</v>
      </c>
      <c r="F12" s="46">
        <f t="shared" si="0"/>
        <v>17.708333333333332</v>
      </c>
      <c r="G12" s="46">
        <v>170</v>
      </c>
      <c r="H12" s="46">
        <v>1</v>
      </c>
      <c r="I12" s="59">
        <f t="shared" si="1"/>
        <v>3010.4166666666665</v>
      </c>
      <c r="J12" s="31"/>
      <c r="K12" s="12"/>
      <c r="L12" s="17"/>
    </row>
    <row r="13" spans="1:13" ht="15.75" customHeight="1" x14ac:dyDescent="0.25">
      <c r="A13" s="31"/>
      <c r="B13" s="57"/>
      <c r="C13" s="46"/>
      <c r="D13" s="46"/>
      <c r="E13" s="46"/>
      <c r="F13" s="46"/>
      <c r="G13" s="46"/>
      <c r="H13" s="46"/>
      <c r="I13" s="60">
        <f>SUM(I8:I12)</f>
        <v>40797.083333333328</v>
      </c>
      <c r="J13" s="31"/>
      <c r="K13" s="12"/>
      <c r="L13" s="12"/>
      <c r="M13" s="18"/>
    </row>
    <row r="14" spans="1:13" ht="15.75" customHeight="1" x14ac:dyDescent="0.25">
      <c r="A14" s="31"/>
      <c r="B14" s="57"/>
      <c r="C14" s="48" t="s">
        <v>12</v>
      </c>
      <c r="D14" s="49"/>
      <c r="E14" s="49"/>
      <c r="F14" s="49"/>
      <c r="G14" s="49"/>
      <c r="H14" s="49"/>
      <c r="I14" s="58"/>
      <c r="J14" s="31"/>
      <c r="K14" s="12"/>
      <c r="L14" s="12"/>
      <c r="M14" s="18"/>
    </row>
    <row r="15" spans="1:13" s="16" customFormat="1" ht="15.75" customHeight="1" x14ac:dyDescent="0.25">
      <c r="A15" s="31"/>
      <c r="B15" s="57">
        <v>6</v>
      </c>
      <c r="C15" s="47" t="s">
        <v>33</v>
      </c>
      <c r="D15" s="46">
        <v>18</v>
      </c>
      <c r="E15" s="46">
        <v>18</v>
      </c>
      <c r="F15" s="46">
        <f t="shared" si="0"/>
        <v>2.25</v>
      </c>
      <c r="G15" s="46">
        <v>390</v>
      </c>
      <c r="H15" s="46">
        <v>1</v>
      </c>
      <c r="I15" s="59">
        <f t="shared" si="1"/>
        <v>877.5</v>
      </c>
      <c r="J15" s="31"/>
      <c r="K15" s="12"/>
      <c r="L15" s="17"/>
    </row>
    <row r="16" spans="1:13" s="16" customFormat="1" ht="15.75" customHeight="1" x14ac:dyDescent="0.25">
      <c r="A16" s="31"/>
      <c r="B16" s="57">
        <v>7</v>
      </c>
      <c r="C16" s="47" t="s">
        <v>34</v>
      </c>
      <c r="D16" s="46">
        <v>252</v>
      </c>
      <c r="E16" s="46">
        <v>14</v>
      </c>
      <c r="F16" s="46">
        <f t="shared" si="0"/>
        <v>24.5</v>
      </c>
      <c r="G16" s="46">
        <v>190</v>
      </c>
      <c r="H16" s="46">
        <v>1</v>
      </c>
      <c r="I16" s="59">
        <f t="shared" si="1"/>
        <v>4655</v>
      </c>
      <c r="J16" s="31"/>
      <c r="K16" s="12"/>
      <c r="L16" s="17"/>
    </row>
    <row r="17" spans="1:13" s="16" customFormat="1" ht="15.75" customHeight="1" x14ac:dyDescent="0.25">
      <c r="A17" s="31"/>
      <c r="B17" s="57">
        <v>8</v>
      </c>
      <c r="C17" s="47" t="s">
        <v>35</v>
      </c>
      <c r="D17" s="46">
        <v>131</v>
      </c>
      <c r="E17" s="46">
        <v>14</v>
      </c>
      <c r="F17" s="46">
        <f t="shared" si="0"/>
        <v>12.736111111111111</v>
      </c>
      <c r="G17" s="46">
        <v>190</v>
      </c>
      <c r="H17" s="46">
        <v>1</v>
      </c>
      <c r="I17" s="59">
        <f t="shared" si="1"/>
        <v>2419.8611111111109</v>
      </c>
      <c r="J17" s="31"/>
      <c r="K17" s="12"/>
      <c r="L17" s="17"/>
    </row>
    <row r="18" spans="1:13" s="16" customFormat="1" ht="15.75" customHeight="1" x14ac:dyDescent="0.25">
      <c r="A18" s="31"/>
      <c r="B18" s="57">
        <v>9</v>
      </c>
      <c r="C18" s="47" t="s">
        <v>36</v>
      </c>
      <c r="D18" s="46"/>
      <c r="E18" s="46"/>
      <c r="F18" s="46">
        <v>1</v>
      </c>
      <c r="G18" s="46">
        <v>2200</v>
      </c>
      <c r="H18" s="46">
        <v>8</v>
      </c>
      <c r="I18" s="59">
        <f t="shared" si="1"/>
        <v>17600</v>
      </c>
      <c r="J18" s="31"/>
      <c r="K18" s="12"/>
      <c r="L18" s="17"/>
    </row>
    <row r="19" spans="1:13" s="16" customFormat="1" ht="15.75" customHeight="1" x14ac:dyDescent="0.25">
      <c r="A19" s="31"/>
      <c r="B19" s="57">
        <v>10</v>
      </c>
      <c r="C19" s="47" t="s">
        <v>37</v>
      </c>
      <c r="D19" s="46">
        <v>109</v>
      </c>
      <c r="E19" s="46">
        <v>46</v>
      </c>
      <c r="F19" s="46">
        <f t="shared" si="0"/>
        <v>34.819444444444443</v>
      </c>
      <c r="G19" s="46">
        <v>290</v>
      </c>
      <c r="H19" s="46">
        <v>1</v>
      </c>
      <c r="I19" s="59">
        <f t="shared" si="1"/>
        <v>10097.638888888889</v>
      </c>
      <c r="J19" s="31"/>
      <c r="K19" s="12"/>
      <c r="L19" s="17"/>
    </row>
    <row r="20" spans="1:13" s="16" customFormat="1" ht="15.75" customHeight="1" x14ac:dyDescent="0.25">
      <c r="A20" s="31"/>
      <c r="B20" s="57">
        <v>11</v>
      </c>
      <c r="C20" s="47" t="s">
        <v>38</v>
      </c>
      <c r="D20" s="46">
        <v>74</v>
      </c>
      <c r="E20" s="46">
        <v>85</v>
      </c>
      <c r="F20" s="46">
        <f t="shared" si="0"/>
        <v>43.680555555555557</v>
      </c>
      <c r="G20" s="46">
        <v>280</v>
      </c>
      <c r="H20" s="46">
        <v>1</v>
      </c>
      <c r="I20" s="59">
        <f t="shared" si="1"/>
        <v>12230.555555555557</v>
      </c>
      <c r="J20" s="31"/>
      <c r="K20" s="12"/>
      <c r="L20" s="17"/>
    </row>
    <row r="21" spans="1:13" s="16" customFormat="1" ht="15.75" customHeight="1" x14ac:dyDescent="0.25">
      <c r="A21" s="31"/>
      <c r="B21" s="57">
        <v>12</v>
      </c>
      <c r="C21" s="47" t="s">
        <v>39</v>
      </c>
      <c r="D21" s="46">
        <v>211</v>
      </c>
      <c r="E21" s="46">
        <v>1</v>
      </c>
      <c r="F21" s="46">
        <f>D21*E21/12</f>
        <v>17.583333333333332</v>
      </c>
      <c r="G21" s="46">
        <v>390</v>
      </c>
      <c r="H21" s="46">
        <v>1</v>
      </c>
      <c r="I21" s="59">
        <f t="shared" si="1"/>
        <v>6857.4999999999991</v>
      </c>
      <c r="J21" s="31"/>
      <c r="K21" s="12"/>
      <c r="L21" s="17"/>
    </row>
    <row r="22" spans="1:13" s="16" customFormat="1" ht="15.75" customHeight="1" x14ac:dyDescent="0.25">
      <c r="A22" s="31"/>
      <c r="B22" s="57">
        <v>13</v>
      </c>
      <c r="C22" s="47" t="s">
        <v>40</v>
      </c>
      <c r="D22" s="46"/>
      <c r="E22" s="46"/>
      <c r="F22" s="46">
        <v>1</v>
      </c>
      <c r="G22" s="46">
        <v>3200</v>
      </c>
      <c r="H22" s="46">
        <v>1</v>
      </c>
      <c r="I22" s="59">
        <f t="shared" si="1"/>
        <v>3200</v>
      </c>
      <c r="J22" s="31"/>
      <c r="K22" s="12"/>
      <c r="L22" s="17"/>
    </row>
    <row r="23" spans="1:13" s="16" customFormat="1" ht="15.75" customHeight="1" x14ac:dyDescent="0.25">
      <c r="A23" s="31"/>
      <c r="B23" s="57">
        <v>14</v>
      </c>
      <c r="C23" s="47" t="s">
        <v>41</v>
      </c>
      <c r="D23" s="46">
        <v>83</v>
      </c>
      <c r="E23" s="46">
        <v>37</v>
      </c>
      <c r="F23" s="46">
        <f t="shared" si="0"/>
        <v>21.326388888888889</v>
      </c>
      <c r="G23" s="46">
        <v>220</v>
      </c>
      <c r="H23" s="46">
        <v>1</v>
      </c>
      <c r="I23" s="59">
        <f t="shared" si="1"/>
        <v>4691.8055555555557</v>
      </c>
      <c r="J23" s="31"/>
      <c r="K23" s="12"/>
      <c r="L23" s="17"/>
    </row>
    <row r="24" spans="1:13" s="16" customFormat="1" ht="15.75" customHeight="1" x14ac:dyDescent="0.25">
      <c r="A24" s="31"/>
      <c r="B24" s="57">
        <v>15</v>
      </c>
      <c r="C24" s="47" t="s">
        <v>42</v>
      </c>
      <c r="D24" s="46"/>
      <c r="E24" s="46"/>
      <c r="F24" s="46">
        <v>21</v>
      </c>
      <c r="G24" s="46">
        <v>190</v>
      </c>
      <c r="H24" s="46">
        <v>1</v>
      </c>
      <c r="I24" s="59">
        <f t="shared" si="1"/>
        <v>3990</v>
      </c>
      <c r="J24" s="31"/>
      <c r="K24" s="12"/>
      <c r="L24" s="17"/>
    </row>
    <row r="25" spans="1:13" s="16" customFormat="1" ht="15.75" customHeight="1" x14ac:dyDescent="0.25">
      <c r="A25" s="31"/>
      <c r="B25" s="57">
        <v>16</v>
      </c>
      <c r="C25" s="46" t="s">
        <v>43</v>
      </c>
      <c r="D25" s="46">
        <v>39</v>
      </c>
      <c r="E25" s="46">
        <v>45</v>
      </c>
      <c r="F25" s="46">
        <f t="shared" si="0"/>
        <v>12.1875</v>
      </c>
      <c r="G25" s="46">
        <v>390</v>
      </c>
      <c r="H25" s="46">
        <v>1</v>
      </c>
      <c r="I25" s="59">
        <f t="shared" si="1"/>
        <v>4753.125</v>
      </c>
      <c r="J25" s="31"/>
      <c r="K25" s="12"/>
      <c r="L25" s="17"/>
    </row>
    <row r="26" spans="1:13" s="16" customFormat="1" ht="15.75" customHeight="1" x14ac:dyDescent="0.25">
      <c r="A26" s="31"/>
      <c r="B26" s="57">
        <v>17</v>
      </c>
      <c r="C26" s="47" t="s">
        <v>44</v>
      </c>
      <c r="D26" s="46"/>
      <c r="E26" s="46"/>
      <c r="F26" s="46">
        <v>1</v>
      </c>
      <c r="G26" s="46">
        <v>1900</v>
      </c>
      <c r="H26" s="46">
        <v>5</v>
      </c>
      <c r="I26" s="59">
        <f t="shared" si="1"/>
        <v>9500</v>
      </c>
      <c r="J26" s="31"/>
      <c r="K26" s="12"/>
      <c r="L26" s="17"/>
    </row>
    <row r="27" spans="1:13" s="16" customFormat="1" ht="15.75" customHeight="1" x14ac:dyDescent="0.25">
      <c r="A27" s="31"/>
      <c r="B27" s="57">
        <v>18</v>
      </c>
      <c r="C27" s="47" t="s">
        <v>45</v>
      </c>
      <c r="D27" s="46">
        <v>77</v>
      </c>
      <c r="E27" s="46">
        <v>1</v>
      </c>
      <c r="F27" s="46">
        <f>D27*E27/12</f>
        <v>6.416666666666667</v>
      </c>
      <c r="G27" s="46">
        <v>245</v>
      </c>
      <c r="H27" s="46">
        <v>1</v>
      </c>
      <c r="I27" s="59">
        <f t="shared" si="1"/>
        <v>1572.0833333333335</v>
      </c>
      <c r="J27" s="31"/>
      <c r="K27" s="12"/>
      <c r="L27" s="17"/>
    </row>
    <row r="28" spans="1:13" ht="15.75" customHeight="1" x14ac:dyDescent="0.25">
      <c r="A28" s="31"/>
      <c r="B28" s="57"/>
      <c r="C28" s="46"/>
      <c r="D28" s="46"/>
      <c r="E28" s="46"/>
      <c r="F28" s="46"/>
      <c r="G28" s="46"/>
      <c r="H28" s="46"/>
      <c r="I28" s="60">
        <f>SUM(I15:I27)</f>
        <v>82445.069444444438</v>
      </c>
      <c r="J28" s="31"/>
      <c r="K28" s="12"/>
      <c r="L28" s="12"/>
      <c r="M28" s="18"/>
    </row>
    <row r="29" spans="1:13" ht="15.75" customHeight="1" x14ac:dyDescent="0.25">
      <c r="A29" s="31"/>
      <c r="B29" s="57"/>
      <c r="C29" s="48" t="s">
        <v>46</v>
      </c>
      <c r="D29" s="49"/>
      <c r="E29" s="49"/>
      <c r="F29" s="49"/>
      <c r="G29" s="49"/>
      <c r="H29" s="49"/>
      <c r="I29" s="58"/>
      <c r="J29" s="31"/>
      <c r="K29" s="12"/>
      <c r="L29" s="12"/>
      <c r="M29" s="18"/>
    </row>
    <row r="30" spans="1:13" ht="15.75" customHeight="1" x14ac:dyDescent="0.25">
      <c r="A30" s="31"/>
      <c r="B30" s="57">
        <v>19</v>
      </c>
      <c r="C30" s="47" t="s">
        <v>47</v>
      </c>
      <c r="D30" s="46">
        <v>72</v>
      </c>
      <c r="E30" s="46">
        <v>81</v>
      </c>
      <c r="F30" s="46">
        <f t="shared" si="0"/>
        <v>40.5</v>
      </c>
      <c r="G30" s="46">
        <v>350</v>
      </c>
      <c r="H30" s="46">
        <v>1</v>
      </c>
      <c r="I30" s="59">
        <f t="shared" si="1"/>
        <v>14175</v>
      </c>
      <c r="J30" s="31"/>
      <c r="K30" s="12"/>
      <c r="L30" s="12"/>
      <c r="M30" s="18"/>
    </row>
    <row r="31" spans="1:13" ht="15.75" customHeight="1" x14ac:dyDescent="0.25">
      <c r="A31" s="31"/>
      <c r="B31" s="57">
        <v>20</v>
      </c>
      <c r="C31" s="47" t="s">
        <v>48</v>
      </c>
      <c r="D31" s="46">
        <v>72</v>
      </c>
      <c r="E31" s="46">
        <v>28</v>
      </c>
      <c r="F31" s="46">
        <f t="shared" si="0"/>
        <v>14</v>
      </c>
      <c r="G31" s="46">
        <v>290</v>
      </c>
      <c r="H31" s="46">
        <v>1</v>
      </c>
      <c r="I31" s="59">
        <f t="shared" si="1"/>
        <v>4060</v>
      </c>
      <c r="J31" s="31"/>
      <c r="K31" s="12"/>
      <c r="L31" s="12"/>
      <c r="M31" s="18"/>
    </row>
    <row r="32" spans="1:13" ht="15.75" customHeight="1" x14ac:dyDescent="0.25">
      <c r="A32" s="31"/>
      <c r="B32" s="57">
        <v>21</v>
      </c>
      <c r="C32" s="47" t="s">
        <v>49</v>
      </c>
      <c r="D32" s="46"/>
      <c r="E32" s="46"/>
      <c r="F32" s="46">
        <v>1</v>
      </c>
      <c r="G32" s="46">
        <v>11000</v>
      </c>
      <c r="H32" s="46">
        <v>1</v>
      </c>
      <c r="I32" s="59">
        <f t="shared" si="1"/>
        <v>11000</v>
      </c>
      <c r="J32" s="31"/>
      <c r="K32" s="12"/>
      <c r="L32" s="12"/>
      <c r="M32" s="18"/>
    </row>
    <row r="33" spans="1:13" s="16" customFormat="1" x14ac:dyDescent="0.25">
      <c r="A33" s="31"/>
      <c r="B33" s="57">
        <v>22</v>
      </c>
      <c r="C33" s="47" t="s">
        <v>50</v>
      </c>
      <c r="D33" s="46"/>
      <c r="E33" s="46"/>
      <c r="F33" s="46">
        <v>1</v>
      </c>
      <c r="G33" s="46">
        <v>2600</v>
      </c>
      <c r="H33" s="46">
        <v>1</v>
      </c>
      <c r="I33" s="59">
        <f t="shared" si="1"/>
        <v>2600</v>
      </c>
      <c r="J33" s="31"/>
      <c r="K33" s="12"/>
      <c r="L33" s="17"/>
    </row>
    <row r="34" spans="1:13" x14ac:dyDescent="0.25">
      <c r="A34" s="31"/>
      <c r="B34" s="57">
        <v>23</v>
      </c>
      <c r="C34" s="47" t="s">
        <v>51</v>
      </c>
      <c r="D34" s="46">
        <v>26</v>
      </c>
      <c r="E34" s="46">
        <v>81</v>
      </c>
      <c r="F34" s="46">
        <f t="shared" si="0"/>
        <v>14.625</v>
      </c>
      <c r="G34" s="46">
        <v>290</v>
      </c>
      <c r="H34" s="46">
        <v>1</v>
      </c>
      <c r="I34" s="59">
        <f t="shared" si="1"/>
        <v>4241.25</v>
      </c>
      <c r="J34" s="31"/>
      <c r="K34" s="12"/>
      <c r="L34" s="12"/>
      <c r="M34" s="18"/>
    </row>
    <row r="35" spans="1:13" x14ac:dyDescent="0.25">
      <c r="A35" s="31"/>
      <c r="B35" s="57">
        <v>24</v>
      </c>
      <c r="C35" s="46" t="s">
        <v>52</v>
      </c>
      <c r="D35" s="46">
        <v>26.5</v>
      </c>
      <c r="E35" s="46">
        <v>81</v>
      </c>
      <c r="F35" s="46">
        <f t="shared" si="0"/>
        <v>14.90625</v>
      </c>
      <c r="G35" s="46">
        <v>390</v>
      </c>
      <c r="H35" s="46">
        <v>1</v>
      </c>
      <c r="I35" s="59">
        <f t="shared" si="1"/>
        <v>5813.4375</v>
      </c>
      <c r="J35" s="31"/>
      <c r="K35" s="12"/>
      <c r="L35" s="12"/>
      <c r="M35" s="18"/>
    </row>
    <row r="36" spans="1:13" x14ac:dyDescent="0.25">
      <c r="A36" s="31"/>
      <c r="B36" s="57">
        <v>25</v>
      </c>
      <c r="C36" s="47" t="s">
        <v>53</v>
      </c>
      <c r="D36" s="46">
        <v>119</v>
      </c>
      <c r="E36" s="46">
        <v>1</v>
      </c>
      <c r="F36" s="46">
        <v>9.9</v>
      </c>
      <c r="G36" s="46">
        <v>80</v>
      </c>
      <c r="H36" s="46">
        <v>1</v>
      </c>
      <c r="I36" s="59">
        <f>F36*G36*H36</f>
        <v>792</v>
      </c>
      <c r="J36" s="31"/>
      <c r="K36" s="12"/>
      <c r="L36" s="12"/>
      <c r="M36" s="18"/>
    </row>
    <row r="37" spans="1:13" x14ac:dyDescent="0.25">
      <c r="A37" s="31"/>
      <c r="B37" s="57">
        <v>26</v>
      </c>
      <c r="C37" s="47" t="s">
        <v>54</v>
      </c>
      <c r="D37" s="46">
        <v>109</v>
      </c>
      <c r="E37" s="46">
        <v>8</v>
      </c>
      <c r="F37" s="46">
        <f t="shared" si="0"/>
        <v>6.0555555555555554</v>
      </c>
      <c r="G37" s="46">
        <v>245</v>
      </c>
      <c r="H37" s="46">
        <v>1</v>
      </c>
      <c r="I37" s="59">
        <f t="shared" si="1"/>
        <v>1483.6111111111111</v>
      </c>
      <c r="J37" s="31"/>
      <c r="K37" s="12"/>
      <c r="L37" s="12"/>
      <c r="M37" s="18"/>
    </row>
    <row r="38" spans="1:13" x14ac:dyDescent="0.25">
      <c r="A38" s="31"/>
      <c r="B38" s="57">
        <v>27</v>
      </c>
      <c r="C38" s="47" t="s">
        <v>55</v>
      </c>
      <c r="D38" s="46">
        <v>96</v>
      </c>
      <c r="E38" s="46">
        <v>40</v>
      </c>
      <c r="F38" s="46">
        <f t="shared" si="0"/>
        <v>26.666666666666668</v>
      </c>
      <c r="G38" s="46">
        <v>190</v>
      </c>
      <c r="H38" s="46">
        <v>1</v>
      </c>
      <c r="I38" s="59">
        <f t="shared" si="1"/>
        <v>5066.666666666667</v>
      </c>
      <c r="J38" s="31"/>
      <c r="K38" s="12"/>
      <c r="L38" s="12"/>
      <c r="M38" s="18"/>
    </row>
    <row r="39" spans="1:13" x14ac:dyDescent="0.25">
      <c r="A39" s="31"/>
      <c r="B39" s="57"/>
      <c r="C39" s="46"/>
      <c r="D39" s="46"/>
      <c r="E39" s="46"/>
      <c r="F39" s="46"/>
      <c r="G39" s="46"/>
      <c r="H39" s="46"/>
      <c r="I39" s="60">
        <f>SUM(I30:I38)</f>
        <v>49231.965277777774</v>
      </c>
      <c r="J39" s="31"/>
      <c r="K39" s="12"/>
      <c r="L39" s="12"/>
      <c r="M39" s="18"/>
    </row>
    <row r="40" spans="1:13" x14ac:dyDescent="0.25">
      <c r="A40" s="31"/>
      <c r="B40" s="57"/>
      <c r="C40" s="48" t="s">
        <v>57</v>
      </c>
      <c r="D40" s="49"/>
      <c r="E40" s="49"/>
      <c r="F40" s="49"/>
      <c r="G40" s="49"/>
      <c r="H40" s="49"/>
      <c r="I40" s="58"/>
      <c r="J40" s="31"/>
      <c r="K40" s="12"/>
      <c r="L40" s="12"/>
      <c r="M40" s="18"/>
    </row>
    <row r="41" spans="1:13" x14ac:dyDescent="0.25">
      <c r="A41" s="31"/>
      <c r="B41" s="57">
        <v>28</v>
      </c>
      <c r="C41" s="47" t="s">
        <v>56</v>
      </c>
      <c r="D41" s="46">
        <v>84</v>
      </c>
      <c r="E41" s="46">
        <v>81</v>
      </c>
      <c r="F41" s="46">
        <f t="shared" si="0"/>
        <v>47.25</v>
      </c>
      <c r="G41" s="46">
        <v>390</v>
      </c>
      <c r="H41" s="46">
        <v>1</v>
      </c>
      <c r="I41" s="59">
        <f t="shared" si="1"/>
        <v>18427.5</v>
      </c>
      <c r="J41" s="31"/>
      <c r="K41" s="12"/>
      <c r="L41" s="12"/>
      <c r="M41" s="18"/>
    </row>
    <row r="42" spans="1:13" x14ac:dyDescent="0.25">
      <c r="A42" s="31"/>
      <c r="B42" s="57">
        <v>29</v>
      </c>
      <c r="C42" s="47" t="s">
        <v>58</v>
      </c>
      <c r="D42" s="46">
        <v>84</v>
      </c>
      <c r="E42" s="46">
        <v>28</v>
      </c>
      <c r="F42" s="46">
        <f t="shared" si="0"/>
        <v>16.333333333333332</v>
      </c>
      <c r="G42" s="46">
        <v>290</v>
      </c>
      <c r="H42" s="46">
        <v>1</v>
      </c>
      <c r="I42" s="59">
        <f t="shared" si="1"/>
        <v>4736.6666666666661</v>
      </c>
      <c r="J42" s="31"/>
      <c r="K42" s="12"/>
      <c r="L42" s="12"/>
      <c r="M42" s="18"/>
    </row>
    <row r="43" spans="1:13" x14ac:dyDescent="0.25">
      <c r="A43" s="31"/>
      <c r="B43" s="57">
        <v>30</v>
      </c>
      <c r="C43" s="47" t="s">
        <v>59</v>
      </c>
      <c r="D43" s="46">
        <v>72</v>
      </c>
      <c r="E43" s="46">
        <v>78</v>
      </c>
      <c r="F43" s="46">
        <v>1</v>
      </c>
      <c r="G43" s="46">
        <v>11000</v>
      </c>
      <c r="H43" s="46">
        <v>1</v>
      </c>
      <c r="I43" s="59">
        <f t="shared" si="1"/>
        <v>11000</v>
      </c>
      <c r="J43" s="31"/>
      <c r="K43" s="12"/>
      <c r="L43" s="12"/>
      <c r="M43" s="18"/>
    </row>
    <row r="44" spans="1:13" x14ac:dyDescent="0.25">
      <c r="A44" s="31"/>
      <c r="B44" s="57">
        <v>31</v>
      </c>
      <c r="C44" s="47" t="s">
        <v>60</v>
      </c>
      <c r="D44" s="46"/>
      <c r="E44" s="46"/>
      <c r="F44" s="46">
        <v>1</v>
      </c>
      <c r="G44" s="46">
        <v>2600</v>
      </c>
      <c r="H44" s="46">
        <v>2</v>
      </c>
      <c r="I44" s="59">
        <f t="shared" si="1"/>
        <v>5200</v>
      </c>
      <c r="J44" s="31"/>
      <c r="K44" s="12"/>
      <c r="L44" s="12"/>
      <c r="M44" s="18"/>
    </row>
    <row r="45" spans="1:13" x14ac:dyDescent="0.25">
      <c r="A45" s="31"/>
      <c r="B45" s="57">
        <v>32</v>
      </c>
      <c r="C45" s="47" t="s">
        <v>61</v>
      </c>
      <c r="D45" s="46">
        <v>32</v>
      </c>
      <c r="E45" s="46">
        <v>81</v>
      </c>
      <c r="F45" s="46">
        <f t="shared" si="0"/>
        <v>18</v>
      </c>
      <c r="G45" s="46">
        <v>220</v>
      </c>
      <c r="H45" s="46">
        <v>1</v>
      </c>
      <c r="I45" s="59">
        <f t="shared" si="1"/>
        <v>3960</v>
      </c>
      <c r="J45" s="31"/>
      <c r="K45" s="12"/>
      <c r="L45" s="12"/>
      <c r="M45" s="18"/>
    </row>
    <row r="46" spans="1:13" x14ac:dyDescent="0.25">
      <c r="A46" s="31"/>
      <c r="B46" s="57">
        <v>33</v>
      </c>
      <c r="C46" s="47" t="s">
        <v>62</v>
      </c>
      <c r="D46" s="46">
        <v>119</v>
      </c>
      <c r="E46" s="46">
        <v>8</v>
      </c>
      <c r="F46" s="46">
        <f t="shared" si="0"/>
        <v>6.6111111111111107</v>
      </c>
      <c r="G46" s="46">
        <v>220</v>
      </c>
      <c r="H46" s="46">
        <v>1</v>
      </c>
      <c r="I46" s="59">
        <f t="shared" si="1"/>
        <v>1454.4444444444443</v>
      </c>
      <c r="J46" s="31"/>
      <c r="K46" s="12"/>
      <c r="L46" s="12"/>
      <c r="M46" s="18"/>
    </row>
    <row r="47" spans="1:13" x14ac:dyDescent="0.25">
      <c r="A47" s="31"/>
      <c r="B47" s="57">
        <v>34</v>
      </c>
      <c r="C47" s="47" t="s">
        <v>63</v>
      </c>
      <c r="D47" s="46">
        <v>96</v>
      </c>
      <c r="E47" s="46">
        <v>40</v>
      </c>
      <c r="F47" s="46">
        <f t="shared" si="0"/>
        <v>26.666666666666668</v>
      </c>
      <c r="G47" s="46">
        <v>190</v>
      </c>
      <c r="H47" s="46">
        <v>1</v>
      </c>
      <c r="I47" s="59">
        <f t="shared" si="1"/>
        <v>5066.666666666667</v>
      </c>
      <c r="J47" s="31"/>
      <c r="K47" s="12"/>
      <c r="L47" s="12"/>
      <c r="M47" s="18"/>
    </row>
    <row r="48" spans="1:13" x14ac:dyDescent="0.25">
      <c r="A48" s="31"/>
      <c r="B48" s="57"/>
      <c r="C48" s="46"/>
      <c r="D48" s="46"/>
      <c r="E48" s="46"/>
      <c r="F48" s="46"/>
      <c r="G48" s="46"/>
      <c r="H48" s="46"/>
      <c r="I48" s="60">
        <f>SUM(I41:I47)</f>
        <v>49845.277777777774</v>
      </c>
      <c r="J48" s="31"/>
      <c r="K48" s="12"/>
      <c r="L48" s="12"/>
      <c r="M48" s="18"/>
    </row>
    <row r="49" spans="1:13" ht="15.75" thickBot="1" x14ac:dyDescent="0.3">
      <c r="A49" s="31"/>
      <c r="B49" s="61"/>
      <c r="C49" s="50"/>
      <c r="D49" s="50"/>
      <c r="E49" s="50"/>
      <c r="F49" s="50"/>
      <c r="G49" s="50"/>
      <c r="H49" s="50"/>
      <c r="I49" s="62"/>
      <c r="J49" s="31"/>
      <c r="K49" s="12"/>
      <c r="L49" s="12"/>
      <c r="M49" s="18"/>
    </row>
    <row r="50" spans="1:13" s="16" customFormat="1" ht="15.75" thickBot="1" x14ac:dyDescent="0.3">
      <c r="A50" s="31"/>
      <c r="B50" s="51"/>
      <c r="C50" s="63" t="s">
        <v>68</v>
      </c>
      <c r="D50" s="63"/>
      <c r="E50" s="63"/>
      <c r="F50" s="63"/>
      <c r="G50" s="63"/>
      <c r="H50" s="63"/>
      <c r="I50" s="52">
        <f>SUM(I48,I39,I28,I13)</f>
        <v>222319.39583333331</v>
      </c>
      <c r="J50" s="31"/>
      <c r="K50" s="12"/>
      <c r="L50" s="17"/>
    </row>
    <row r="51" spans="1:13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12"/>
      <c r="L51" s="12"/>
      <c r="M51" s="18"/>
    </row>
    <row r="52" spans="1:13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12"/>
      <c r="L52" s="12"/>
      <c r="M52" s="18"/>
    </row>
    <row r="53" spans="1:13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12"/>
      <c r="L53" s="12"/>
      <c r="M53" s="18"/>
    </row>
    <row r="54" spans="1:13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12"/>
      <c r="L54" s="12"/>
      <c r="M54" s="18"/>
    </row>
    <row r="55" spans="1:13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12"/>
      <c r="L55" s="12"/>
      <c r="M55" s="18"/>
    </row>
    <row r="56" spans="1:13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12"/>
      <c r="L56" s="12"/>
      <c r="M56" s="18"/>
    </row>
    <row r="57" spans="1:13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12"/>
      <c r="L57" s="12"/>
      <c r="M57" s="18"/>
    </row>
    <row r="58" spans="1:13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12"/>
      <c r="L58" s="12"/>
      <c r="M58" s="18"/>
    </row>
    <row r="59" spans="1:13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12"/>
      <c r="L59" s="12"/>
      <c r="M59" s="18"/>
    </row>
    <row r="60" spans="1:13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12"/>
      <c r="L60" s="12"/>
      <c r="M60" s="18"/>
    </row>
    <row r="61" spans="1:13" s="16" customFormat="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12"/>
      <c r="L61" s="17"/>
    </row>
    <row r="62" spans="1:13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12"/>
      <c r="L62" s="12"/>
      <c r="M62" s="18"/>
    </row>
    <row r="63" spans="1:13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12"/>
      <c r="L63" s="12"/>
      <c r="M63" s="18"/>
    </row>
    <row r="64" spans="1:13" s="16" customFormat="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12"/>
      <c r="L64" s="17"/>
    </row>
    <row r="65" spans="1:13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12"/>
      <c r="L65" s="12"/>
      <c r="M65" s="18"/>
    </row>
    <row r="66" spans="1:13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12"/>
      <c r="L66" s="12"/>
      <c r="M66" s="18"/>
    </row>
    <row r="67" spans="1:13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12"/>
      <c r="L67" s="12"/>
      <c r="M67" s="18"/>
    </row>
    <row r="68" spans="1:13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12"/>
      <c r="L68" s="12"/>
      <c r="M68" s="18"/>
    </row>
    <row r="69" spans="1:13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12"/>
      <c r="L69" s="12"/>
      <c r="M69" s="18"/>
    </row>
    <row r="70" spans="1:13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12"/>
      <c r="L70" s="12"/>
      <c r="M70" s="18"/>
    </row>
    <row r="71" spans="1:13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12"/>
      <c r="L71" s="12"/>
      <c r="M71" s="18"/>
    </row>
    <row r="72" spans="1:13" s="16" customFormat="1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12"/>
      <c r="L72" s="17"/>
    </row>
    <row r="73" spans="1:13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12"/>
      <c r="L73" s="12"/>
      <c r="M73" s="18"/>
    </row>
    <row r="74" spans="1:13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12"/>
      <c r="L74" s="12"/>
      <c r="M74" s="18"/>
    </row>
    <row r="75" spans="1:13" s="16" customFormat="1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12"/>
      <c r="L75" s="17"/>
    </row>
    <row r="76" spans="1:13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12"/>
      <c r="L76" s="12"/>
      <c r="M76" s="18"/>
    </row>
    <row r="77" spans="1:13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12"/>
      <c r="L77" s="12"/>
      <c r="M77" s="18"/>
    </row>
    <row r="78" spans="1:13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12"/>
      <c r="L78" s="12"/>
      <c r="M78" s="18"/>
    </row>
    <row r="79" spans="1:13" ht="15.7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12"/>
      <c r="L79" s="12"/>
      <c r="M79" s="18"/>
    </row>
    <row r="80" spans="1:13" s="16" customFormat="1" ht="15.7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12"/>
      <c r="L80" s="17"/>
    </row>
    <row r="81" spans="1:12" s="14" customFormat="1" ht="15.75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12"/>
      <c r="L81" s="15"/>
    </row>
    <row r="82" spans="1:12" ht="15.7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12"/>
      <c r="L82" s="1"/>
    </row>
    <row r="83" spans="1:12" ht="15.7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12"/>
      <c r="L83" s="1"/>
    </row>
    <row r="84" spans="1:12" ht="15.7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12"/>
      <c r="L84" s="1"/>
    </row>
    <row r="85" spans="1:12" ht="15.7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12"/>
      <c r="L85" s="1"/>
    </row>
    <row r="86" spans="1:12" ht="15.75" customHeight="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12"/>
      <c r="L86" s="1"/>
    </row>
    <row r="87" spans="1:12" ht="15.75" customHeigh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12"/>
      <c r="L87" s="1"/>
    </row>
    <row r="88" spans="1:12" ht="15.7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12"/>
      <c r="L88" s="1"/>
    </row>
    <row r="89" spans="1:12" ht="15.7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12"/>
      <c r="L89" s="1"/>
    </row>
    <row r="90" spans="1:12" ht="15.75" customHeigh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12"/>
      <c r="L90" s="1"/>
    </row>
    <row r="91" spans="1:12" ht="15.7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12"/>
      <c r="L91" s="1"/>
    </row>
    <row r="92" spans="1:12" ht="15.7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12"/>
      <c r="L92" s="1"/>
    </row>
    <row r="93" spans="1:12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12"/>
      <c r="L93" s="1"/>
    </row>
    <row r="94" spans="1:12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12"/>
      <c r="L94" s="1"/>
    </row>
    <row r="95" spans="1:12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12"/>
      <c r="L95" s="1"/>
    </row>
    <row r="96" spans="1:12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12"/>
      <c r="L96" s="1"/>
    </row>
    <row r="97" spans="1:12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12"/>
      <c r="L97" s="1"/>
    </row>
    <row r="98" spans="1:12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12"/>
      <c r="L98" s="1"/>
    </row>
    <row r="99" spans="1:12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12"/>
      <c r="L99" s="1"/>
    </row>
    <row r="100" spans="1:12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12"/>
      <c r="L100" s="1"/>
    </row>
    <row r="101" spans="1:12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12"/>
      <c r="L101" s="1"/>
    </row>
    <row r="102" spans="1:12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12"/>
      <c r="L102" s="1"/>
    </row>
    <row r="103" spans="1:12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12"/>
      <c r="L103" s="1"/>
    </row>
    <row r="104" spans="1:12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12"/>
      <c r="L104" s="1"/>
    </row>
    <row r="105" spans="1:12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12"/>
      <c r="L105" s="1"/>
    </row>
    <row r="106" spans="1:12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12"/>
      <c r="L106" s="1"/>
    </row>
    <row r="107" spans="1:12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12"/>
      <c r="L107" s="1"/>
    </row>
    <row r="108" spans="1:12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12"/>
      <c r="L108" s="1"/>
    </row>
    <row r="109" spans="1:12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12"/>
      <c r="L109" s="1"/>
    </row>
    <row r="110" spans="1:12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12"/>
      <c r="L110" s="1"/>
    </row>
    <row r="111" spans="1:12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12"/>
      <c r="L111" s="1"/>
    </row>
    <row r="112" spans="1:12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12"/>
      <c r="L112" s="1"/>
    </row>
    <row r="113" spans="1:12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12"/>
      <c r="L113" s="1"/>
    </row>
    <row r="114" spans="1:12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12"/>
      <c r="L114" s="1"/>
    </row>
    <row r="115" spans="1:12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12"/>
      <c r="L115" s="1"/>
    </row>
    <row r="116" spans="1:12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12"/>
      <c r="L116" s="1"/>
    </row>
    <row r="117" spans="1:12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12"/>
      <c r="L117" s="1"/>
    </row>
    <row r="118" spans="1:12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12"/>
      <c r="L118" s="1"/>
    </row>
    <row r="119" spans="1:12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12"/>
      <c r="L119" s="1"/>
    </row>
    <row r="120" spans="1:12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12"/>
      <c r="L120" s="1"/>
    </row>
    <row r="121" spans="1:12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12"/>
      <c r="L121" s="1"/>
    </row>
    <row r="122" spans="1:12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12"/>
      <c r="L122" s="1"/>
    </row>
    <row r="123" spans="1:12" ht="15.75" customHeight="1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12"/>
      <c r="L123" s="1"/>
    </row>
    <row r="124" spans="1:12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12"/>
      <c r="L124" s="1"/>
    </row>
    <row r="125" spans="1:12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12"/>
      <c r="L125" s="1"/>
    </row>
    <row r="126" spans="1:12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12"/>
      <c r="L126" s="1"/>
    </row>
    <row r="127" spans="1:12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12"/>
      <c r="L127" s="1"/>
    </row>
    <row r="128" spans="1:12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12"/>
      <c r="L128" s="1"/>
    </row>
    <row r="129" spans="1:12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12"/>
      <c r="L129" s="1"/>
    </row>
    <row r="130" spans="1:12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12" t="s">
        <v>26</v>
      </c>
      <c r="L130" s="1"/>
    </row>
    <row r="131" spans="1:12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12"/>
      <c r="L131" s="1"/>
    </row>
    <row r="132" spans="1:12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12"/>
      <c r="L132" s="1"/>
    </row>
    <row r="133" spans="1:12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12"/>
      <c r="L133" s="1"/>
    </row>
    <row r="134" spans="1:12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12"/>
      <c r="L134" s="1"/>
    </row>
    <row r="135" spans="1:12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12"/>
      <c r="L135" s="1"/>
    </row>
    <row r="136" spans="1:12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12"/>
      <c r="L136" s="1"/>
    </row>
    <row r="137" spans="1:12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12"/>
      <c r="L137" s="1"/>
    </row>
    <row r="138" spans="1:12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12"/>
      <c r="L138" s="1"/>
    </row>
    <row r="139" spans="1:12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12"/>
      <c r="L139" s="1"/>
    </row>
    <row r="140" spans="1:12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12"/>
      <c r="L140" s="1"/>
    </row>
    <row r="141" spans="1:12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12"/>
      <c r="L141" s="1"/>
    </row>
    <row r="142" spans="1:12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12"/>
      <c r="L142" s="1"/>
    </row>
    <row r="143" spans="1:12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12"/>
      <c r="L143" s="1"/>
    </row>
    <row r="144" spans="1:12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12"/>
      <c r="L144" s="1"/>
    </row>
    <row r="145" spans="1:12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12"/>
      <c r="L145" s="1"/>
    </row>
    <row r="146" spans="1:12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12"/>
      <c r="L146" s="1"/>
    </row>
    <row r="147" spans="1:12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12"/>
      <c r="L147" s="1"/>
    </row>
    <row r="148" spans="1:12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12"/>
      <c r="L148" s="1"/>
    </row>
    <row r="149" spans="1:12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12"/>
      <c r="L149" s="1"/>
    </row>
    <row r="150" spans="1:12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12"/>
      <c r="L150" s="1"/>
    </row>
    <row r="151" spans="1:12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12"/>
      <c r="L151" s="1"/>
    </row>
    <row r="152" spans="1:12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12"/>
      <c r="L152" s="1"/>
    </row>
    <row r="153" spans="1:12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12"/>
      <c r="L153" s="1"/>
    </row>
    <row r="154" spans="1:12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12"/>
      <c r="L154" s="1"/>
    </row>
    <row r="155" spans="1:12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12"/>
      <c r="L155" s="1"/>
    </row>
    <row r="156" spans="1:12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12"/>
      <c r="L156" s="1"/>
    </row>
    <row r="157" spans="1:12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12"/>
      <c r="L157" s="1"/>
    </row>
    <row r="158" spans="1:12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12"/>
      <c r="L158" s="1"/>
    </row>
    <row r="159" spans="1:12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12"/>
      <c r="L159" s="1"/>
    </row>
    <row r="160" spans="1:12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12"/>
      <c r="L160" s="1"/>
    </row>
    <row r="161" spans="1:12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12"/>
      <c r="L161" s="1"/>
    </row>
    <row r="162" spans="1:12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12"/>
      <c r="L162" s="1"/>
    </row>
    <row r="163" spans="1:12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12"/>
      <c r="L163" s="1"/>
    </row>
    <row r="164" spans="1:12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12"/>
      <c r="L164" s="1"/>
    </row>
    <row r="165" spans="1:12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12"/>
      <c r="L165" s="1"/>
    </row>
    <row r="166" spans="1:12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12"/>
      <c r="L166" s="1"/>
    </row>
    <row r="167" spans="1:12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12"/>
      <c r="L167" s="1"/>
    </row>
    <row r="168" spans="1:12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12"/>
      <c r="L168" s="1"/>
    </row>
    <row r="169" spans="1:12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12"/>
      <c r="L169" s="1"/>
    </row>
    <row r="170" spans="1:12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12"/>
      <c r="L170" s="1"/>
    </row>
    <row r="171" spans="1:12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12"/>
      <c r="L171" s="1"/>
    </row>
    <row r="172" spans="1:12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12"/>
      <c r="L172" s="1"/>
    </row>
    <row r="173" spans="1:12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12"/>
      <c r="L173" s="1"/>
    </row>
    <row r="174" spans="1:12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12"/>
      <c r="L174" s="1"/>
    </row>
    <row r="175" spans="1:12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12"/>
      <c r="L175" s="1"/>
    </row>
    <row r="176" spans="1:12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12"/>
      <c r="L176" s="1"/>
    </row>
    <row r="177" spans="1:12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12"/>
      <c r="L177" s="1"/>
    </row>
    <row r="178" spans="1:12" ht="15.75" customHeight="1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12"/>
      <c r="L178" s="1"/>
    </row>
    <row r="179" spans="1:12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12"/>
      <c r="L179" s="1"/>
    </row>
    <row r="180" spans="1:12" ht="18.75" customHeight="1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12"/>
      <c r="L180" s="1"/>
    </row>
    <row r="181" spans="1:12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12"/>
      <c r="L181" s="1"/>
    </row>
    <row r="182" spans="1:12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12"/>
      <c r="L182" s="1"/>
    </row>
    <row r="183" spans="1:12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12"/>
      <c r="L183" s="1"/>
    </row>
    <row r="184" spans="1:12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12"/>
      <c r="L184" s="1"/>
    </row>
    <row r="185" spans="1:12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12"/>
      <c r="L185" s="1"/>
    </row>
    <row r="186" spans="1:12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12"/>
      <c r="L186" s="1"/>
    </row>
    <row r="187" spans="1:12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12"/>
      <c r="L187" s="1"/>
    </row>
    <row r="188" spans="1:12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12"/>
      <c r="L188" s="1"/>
    </row>
    <row r="189" spans="1:12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12"/>
      <c r="L189" s="1"/>
    </row>
    <row r="190" spans="1:12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12"/>
      <c r="L190" s="1"/>
    </row>
    <row r="191" spans="1:12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12"/>
      <c r="L191" s="1"/>
    </row>
    <row r="192" spans="1:12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12"/>
      <c r="L192" s="1"/>
    </row>
    <row r="193" spans="1:14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12"/>
      <c r="L193" s="1"/>
    </row>
    <row r="194" spans="1:14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12"/>
      <c r="L194" s="1"/>
    </row>
    <row r="195" spans="1:14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12"/>
      <c r="L195" s="1"/>
    </row>
    <row r="196" spans="1:14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12"/>
      <c r="L196" s="1"/>
      <c r="M196" s="1"/>
      <c r="N196" s="1"/>
    </row>
    <row r="197" spans="1:14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12"/>
      <c r="L197" s="1"/>
      <c r="M197" s="1"/>
      <c r="N197" s="1"/>
    </row>
    <row r="198" spans="1:14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12"/>
      <c r="L198" s="1"/>
      <c r="M198" s="1"/>
      <c r="N198" s="1"/>
    </row>
    <row r="199" spans="1:14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12"/>
      <c r="L199" s="1"/>
      <c r="M199" s="1"/>
      <c r="N199" s="1"/>
    </row>
    <row r="200" spans="1:14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1"/>
      <c r="L200" s="1"/>
      <c r="M200" s="1"/>
      <c r="N200" s="1"/>
    </row>
    <row r="201" spans="1:14" ht="15.75" customHeight="1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1"/>
      <c r="L201" s="1"/>
      <c r="M201" s="1"/>
      <c r="N201" s="1"/>
    </row>
    <row r="202" spans="1:14" s="13" customFormat="1" ht="15.75" customHeight="1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1"/>
      <c r="L202" s="1"/>
      <c r="M202" s="1"/>
      <c r="N202" s="1"/>
    </row>
    <row r="203" spans="1:14" s="13" customFormat="1" ht="15.75" customHeight="1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1"/>
      <c r="L203" s="1"/>
      <c r="M203" s="1"/>
      <c r="N203" s="1"/>
    </row>
    <row r="204" spans="1:14" ht="18.75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11"/>
      <c r="L204" s="1"/>
      <c r="M204" s="1"/>
      <c r="N204" s="1"/>
    </row>
    <row r="205" spans="1:14" ht="21" x14ac:dyDescent="0.35">
      <c r="A205" s="1"/>
      <c r="B205" s="1"/>
      <c r="C205" s="8"/>
      <c r="D205" s="8"/>
      <c r="E205" s="8"/>
      <c r="F205" s="8"/>
      <c r="G205" s="8"/>
      <c r="H205" s="7"/>
      <c r="I205" s="6"/>
      <c r="J205" s="1"/>
      <c r="K205" s="10"/>
      <c r="L205" s="1"/>
      <c r="M205" s="1"/>
      <c r="N205" s="1"/>
    </row>
    <row r="206" spans="1:14" x14ac:dyDescent="0.25">
      <c r="A206" s="1"/>
      <c r="B206" s="1"/>
      <c r="C206" s="8"/>
      <c r="D206" s="8"/>
      <c r="E206" s="8"/>
      <c r="F206" s="8"/>
      <c r="G206" s="8"/>
      <c r="H206" s="7"/>
      <c r="I206" s="6"/>
      <c r="J206" s="1"/>
      <c r="K206" s="1"/>
      <c r="L206" s="1"/>
      <c r="M206" s="1"/>
      <c r="N206" s="1"/>
    </row>
    <row r="207" spans="1:14" ht="33.75" customHeight="1" x14ac:dyDescent="0.25">
      <c r="A207" s="1"/>
      <c r="B207" s="1"/>
      <c r="C207" s="9"/>
      <c r="D207" s="8"/>
      <c r="E207" s="8"/>
      <c r="F207" s="8"/>
      <c r="G207" s="8"/>
      <c r="H207" s="7"/>
      <c r="I207" s="6"/>
      <c r="J207" s="1"/>
      <c r="K207" s="1"/>
      <c r="L207" s="1"/>
      <c r="M207" s="1"/>
      <c r="N207" s="1"/>
    </row>
    <row r="208" spans="1:14" x14ac:dyDescent="0.25">
      <c r="A208" s="1"/>
      <c r="B208" s="1"/>
      <c r="C208" s="9"/>
      <c r="D208" s="8"/>
      <c r="E208" s="8"/>
      <c r="F208" s="8"/>
      <c r="G208" s="8"/>
      <c r="H208" s="7"/>
      <c r="I208" s="6"/>
      <c r="J208" s="1"/>
      <c r="K208" s="1"/>
      <c r="L208" s="1"/>
      <c r="M208" s="1"/>
      <c r="N208" s="1"/>
    </row>
    <row r="209" spans="1:14" ht="18.75" x14ac:dyDescent="0.3">
      <c r="A209" s="1"/>
      <c r="B209" s="1"/>
      <c r="C209" s="5"/>
      <c r="D209" s="5"/>
      <c r="E209" s="5"/>
      <c r="F209" s="5"/>
      <c r="G209" s="5"/>
      <c r="H209" s="4"/>
      <c r="I209" s="3"/>
      <c r="J209" s="2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</sheetData>
  <mergeCells count="14">
    <mergeCell ref="C7:I7"/>
    <mergeCell ref="C14:I14"/>
    <mergeCell ref="C50:H50"/>
    <mergeCell ref="C29:I29"/>
    <mergeCell ref="C40:I40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24</v>
      </c>
    </row>
    <row r="6" spans="3:8" x14ac:dyDescent="0.25">
      <c r="C6" s="19" t="s">
        <v>14</v>
      </c>
      <c r="D6" s="25"/>
      <c r="G6" s="19" t="s">
        <v>14</v>
      </c>
      <c r="H6">
        <v>53900</v>
      </c>
    </row>
    <row r="7" spans="3:8" x14ac:dyDescent="0.25">
      <c r="C7" s="19" t="s">
        <v>15</v>
      </c>
      <c r="G7" s="19" t="s">
        <v>15</v>
      </c>
      <c r="H7">
        <v>7000</v>
      </c>
    </row>
    <row r="8" spans="3:8" x14ac:dyDescent="0.25">
      <c r="C8" s="19" t="s">
        <v>16</v>
      </c>
      <c r="D8" s="25"/>
      <c r="G8" s="19" t="s">
        <v>16</v>
      </c>
      <c r="H8">
        <v>10500</v>
      </c>
    </row>
    <row r="9" spans="3:8" x14ac:dyDescent="0.25">
      <c r="C9" s="19" t="s">
        <v>17</v>
      </c>
      <c r="D9" s="25"/>
      <c r="G9" s="19" t="s">
        <v>17</v>
      </c>
      <c r="H9">
        <v>9720</v>
      </c>
    </row>
    <row r="10" spans="3:8" x14ac:dyDescent="0.25">
      <c r="C10" s="19" t="s">
        <v>13</v>
      </c>
      <c r="G10" s="19" t="s">
        <v>13</v>
      </c>
      <c r="H10">
        <v>900</v>
      </c>
    </row>
    <row r="11" spans="3:8" x14ac:dyDescent="0.25">
      <c r="C11" s="19" t="s">
        <v>18</v>
      </c>
      <c r="D11" s="25"/>
      <c r="G11" s="19" t="s">
        <v>18</v>
      </c>
      <c r="H11">
        <v>6300</v>
      </c>
    </row>
    <row r="12" spans="3:8" x14ac:dyDescent="0.25">
      <c r="C12" s="19" t="s">
        <v>19</v>
      </c>
      <c r="D12" s="25"/>
      <c r="G12" s="19" t="s">
        <v>19</v>
      </c>
      <c r="H12">
        <v>3900</v>
      </c>
    </row>
    <row r="13" spans="3:8" x14ac:dyDescent="0.25">
      <c r="C13" s="20" t="s">
        <v>20</v>
      </c>
      <c r="D13" s="25"/>
      <c r="G13" s="20" t="s">
        <v>20</v>
      </c>
      <c r="H13">
        <v>20125</v>
      </c>
    </row>
    <row r="14" spans="3:8" x14ac:dyDescent="0.25">
      <c r="C14" s="19" t="s">
        <v>21</v>
      </c>
      <c r="D14" s="25"/>
      <c r="G14" s="19" t="s">
        <v>21</v>
      </c>
      <c r="H14">
        <v>5250</v>
      </c>
    </row>
    <row r="15" spans="3:8" x14ac:dyDescent="0.25">
      <c r="C15" s="19" t="s">
        <v>22</v>
      </c>
      <c r="D15" s="25"/>
      <c r="G15" s="19" t="s">
        <v>22</v>
      </c>
      <c r="H15">
        <v>4550</v>
      </c>
    </row>
    <row r="16" spans="3:8" x14ac:dyDescent="0.25">
      <c r="C16" s="19" t="s">
        <v>23</v>
      </c>
      <c r="G16" s="19" t="s">
        <v>23</v>
      </c>
      <c r="H16">
        <v>600</v>
      </c>
    </row>
    <row r="17" spans="3:8" x14ac:dyDescent="0.25">
      <c r="C17" s="19" t="s">
        <v>25</v>
      </c>
      <c r="D17" s="25"/>
      <c r="G17" s="19" t="s">
        <v>25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2024-03-31T04:29:11Z</dcterms:created>
  <dcterms:modified xsi:type="dcterms:W3CDTF">2024-05-07T09:07:18Z</dcterms:modified>
</cp:coreProperties>
</file>