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/>
  </bookViews>
  <sheets>
    <sheet name="Estimate labour" sheetId="3" r:id="rId1"/>
    <sheet name="Estimate with material" sheetId="2" r:id="rId2"/>
  </sheets>
  <definedNames>
    <definedName name="_xlnm._FilterDatabase" localSheetId="0" hidden="1">'Estimate labour'!#REF!</definedName>
    <definedName name="_xlnm._FilterDatabase" localSheetId="1" hidden="1">'Estimate with material'!#REF!</definedName>
    <definedName name="_xlnm.Print_Area" localSheetId="0">'Estimate labour'!$B$1:$I$87</definedName>
    <definedName name="_xlnm.Print_Area" localSheetId="1">'Estimate with material'!$B$1:$I$90</definedName>
    <definedName name="_xlnm.Print_Titles" localSheetId="0">'Estimate labour'!$6:$6</definedName>
    <definedName name="_xlnm.Print_Titles" localSheetId="1">'Estimate with material'!$6:$6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2" i="3" l="1"/>
  <c r="C81" i="3"/>
  <c r="I78" i="3"/>
  <c r="I77" i="3"/>
  <c r="I76" i="3"/>
  <c r="I75" i="3"/>
  <c r="I74" i="3"/>
  <c r="I73" i="3"/>
  <c r="I72" i="3"/>
  <c r="I71" i="3"/>
  <c r="I70" i="3"/>
  <c r="I69" i="3"/>
  <c r="I68" i="3"/>
  <c r="I67" i="3"/>
  <c r="I63" i="3"/>
  <c r="F62" i="3"/>
  <c r="I62" i="3" s="1"/>
  <c r="F61" i="3"/>
  <c r="I61" i="3" s="1"/>
  <c r="F60" i="3"/>
  <c r="I60" i="3" s="1"/>
  <c r="F59" i="3"/>
  <c r="I59" i="3" s="1"/>
  <c r="F56" i="3"/>
  <c r="I56" i="3" s="1"/>
  <c r="F55" i="3"/>
  <c r="I55" i="3" s="1"/>
  <c r="F54" i="3"/>
  <c r="I54" i="3" s="1"/>
  <c r="F53" i="3"/>
  <c r="I53" i="3" s="1"/>
  <c r="I52" i="3"/>
  <c r="F52" i="3"/>
  <c r="I51" i="3"/>
  <c r="F49" i="3"/>
  <c r="I49" i="3" s="1"/>
  <c r="F47" i="3"/>
  <c r="I47" i="3" s="1"/>
  <c r="F46" i="3"/>
  <c r="I46" i="3" s="1"/>
  <c r="F43" i="3"/>
  <c r="I43" i="3" s="1"/>
  <c r="F42" i="3"/>
  <c r="I42" i="3" s="1"/>
  <c r="I41" i="3"/>
  <c r="F40" i="3"/>
  <c r="I40" i="3" s="1"/>
  <c r="F37" i="3"/>
  <c r="I37" i="3" s="1"/>
  <c r="F36" i="3"/>
  <c r="I36" i="3" s="1"/>
  <c r="F35" i="3"/>
  <c r="I35" i="3" s="1"/>
  <c r="F32" i="3"/>
  <c r="I32" i="3" s="1"/>
  <c r="F31" i="3"/>
  <c r="I31" i="3" s="1"/>
  <c r="F30" i="3"/>
  <c r="I30" i="3" s="1"/>
  <c r="F29" i="3"/>
  <c r="I29" i="3" s="1"/>
  <c r="F28" i="3"/>
  <c r="I28" i="3" s="1"/>
  <c r="F25" i="3"/>
  <c r="I25" i="3" s="1"/>
  <c r="I24" i="3"/>
  <c r="F22" i="3"/>
  <c r="I22" i="3" s="1"/>
  <c r="F21" i="3"/>
  <c r="I21" i="3" s="1"/>
  <c r="F20" i="3"/>
  <c r="I20" i="3" s="1"/>
  <c r="F19" i="3"/>
  <c r="I19" i="3" s="1"/>
  <c r="F18" i="3"/>
  <c r="I18" i="3" s="1"/>
  <c r="F17" i="3"/>
  <c r="I17" i="3" s="1"/>
  <c r="F16" i="3"/>
  <c r="I16" i="3" s="1"/>
  <c r="F15" i="3"/>
  <c r="I15" i="3" s="1"/>
  <c r="I14" i="3"/>
  <c r="F12" i="3"/>
  <c r="I12" i="3" s="1"/>
  <c r="I10" i="3"/>
  <c r="I79" i="3" l="1"/>
  <c r="I82" i="3" s="1"/>
  <c r="I64" i="3"/>
  <c r="F87" i="2"/>
  <c r="I87" i="2" s="1"/>
  <c r="F88" i="2"/>
  <c r="I88" i="2" s="1"/>
  <c r="F89" i="2"/>
  <c r="I89" i="2" s="1"/>
  <c r="F86" i="2"/>
  <c r="I86" i="2" s="1"/>
  <c r="I81" i="3" l="1"/>
  <c r="I87" i="3" s="1"/>
  <c r="I73" i="2"/>
  <c r="I24" i="2"/>
  <c r="I74" i="2"/>
  <c r="I76" i="2"/>
  <c r="I70" i="2"/>
  <c r="I69" i="2"/>
  <c r="I78" i="2"/>
  <c r="I77" i="2"/>
  <c r="I75" i="2"/>
  <c r="I72" i="2"/>
  <c r="I71" i="2"/>
  <c r="I68" i="2"/>
  <c r="I67" i="2"/>
  <c r="I63" i="2"/>
  <c r="F62" i="2"/>
  <c r="I62" i="2" s="1"/>
  <c r="F61" i="2"/>
  <c r="I61" i="2" s="1"/>
  <c r="F60" i="2"/>
  <c r="I60" i="2" s="1"/>
  <c r="F59" i="2"/>
  <c r="I59" i="2" s="1"/>
  <c r="F56" i="2"/>
  <c r="I56" i="2" s="1"/>
  <c r="F55" i="2"/>
  <c r="I55" i="2" s="1"/>
  <c r="F54" i="2"/>
  <c r="I54" i="2" s="1"/>
  <c r="F53" i="2"/>
  <c r="I53" i="2" s="1"/>
  <c r="F52" i="2"/>
  <c r="I52" i="2" s="1"/>
  <c r="I51" i="2"/>
  <c r="F49" i="2"/>
  <c r="I49" i="2" s="1"/>
  <c r="F47" i="2"/>
  <c r="I47" i="2" s="1"/>
  <c r="F46" i="2"/>
  <c r="I46" i="2" s="1"/>
  <c r="F43" i="2"/>
  <c r="I43" i="2" s="1"/>
  <c r="F42" i="2"/>
  <c r="I42" i="2" s="1"/>
  <c r="I41" i="2"/>
  <c r="F40" i="2"/>
  <c r="I40" i="2" s="1"/>
  <c r="F37" i="2"/>
  <c r="I37" i="2" s="1"/>
  <c r="F36" i="2"/>
  <c r="I36" i="2" s="1"/>
  <c r="F35" i="2"/>
  <c r="I35" i="2" s="1"/>
  <c r="F25" i="2"/>
  <c r="I25" i="2" s="1"/>
  <c r="F22" i="2"/>
  <c r="I22" i="2" s="1"/>
  <c r="F21" i="2"/>
  <c r="I21" i="2" s="1"/>
  <c r="F20" i="2"/>
  <c r="I20" i="2" s="1"/>
  <c r="F19" i="2"/>
  <c r="I19" i="2" s="1"/>
  <c r="F18" i="2"/>
  <c r="I18" i="2" s="1"/>
  <c r="F17" i="2"/>
  <c r="I17" i="2" s="1"/>
  <c r="F16" i="2"/>
  <c r="I16" i="2" s="1"/>
  <c r="F15" i="2"/>
  <c r="I15" i="2" s="1"/>
  <c r="I14" i="2"/>
  <c r="F12" i="2"/>
  <c r="I12" i="2" s="1"/>
  <c r="I10" i="2"/>
  <c r="F32" i="2"/>
  <c r="I32" i="2" s="1"/>
  <c r="F31" i="2"/>
  <c r="I31" i="2" s="1"/>
  <c r="F30" i="2"/>
  <c r="I30" i="2" s="1"/>
  <c r="F29" i="2"/>
  <c r="I29" i="2" s="1"/>
  <c r="F28" i="2"/>
  <c r="I28" i="2" s="1"/>
  <c r="I64" i="2" l="1"/>
  <c r="I80" i="2"/>
  <c r="I90" i="2" s="1"/>
</calcChain>
</file>

<file path=xl/sharedStrings.xml><?xml version="1.0" encoding="utf-8"?>
<sst xmlns="http://schemas.openxmlformats.org/spreadsheetml/2006/main" count="204" uniqueCount="106">
  <si>
    <t xml:space="preserve">Amount </t>
  </si>
  <si>
    <t>Qty</t>
  </si>
  <si>
    <t xml:space="preserve">Item Name 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</si>
  <si>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</si>
  <si>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</si>
  <si>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WITH MATERIAL ESTIMATE</t>
  </si>
  <si>
    <t>A</t>
  </si>
  <si>
    <t>Furniture work</t>
  </si>
  <si>
    <t>A1</t>
  </si>
  <si>
    <t>A2</t>
  </si>
  <si>
    <t>A3</t>
  </si>
  <si>
    <t>A4</t>
  </si>
  <si>
    <t>A5</t>
  </si>
  <si>
    <t>Kitchen</t>
  </si>
  <si>
    <t xml:space="preserve">Maliya </t>
  </si>
  <si>
    <t xml:space="preserve">Curtain panel </t>
  </si>
  <si>
    <t>Hall</t>
  </si>
  <si>
    <t>C</t>
  </si>
  <si>
    <t>Electric Work</t>
  </si>
  <si>
    <t>Total-A</t>
  </si>
  <si>
    <t>Total -B</t>
  </si>
  <si>
    <t>D</t>
  </si>
  <si>
    <t>E</t>
  </si>
  <si>
    <t>Total Estimate Amount</t>
  </si>
  <si>
    <t>Second master bedroom</t>
  </si>
  <si>
    <t>Master bedroom</t>
  </si>
  <si>
    <t>Study  bedroom</t>
  </si>
  <si>
    <t xml:space="preserve"> Tandem platform</t>
  </si>
  <si>
    <t xml:space="preserve"> Chimany showcase</t>
  </si>
  <si>
    <t xml:space="preserve"> L type loft</t>
  </si>
  <si>
    <t xml:space="preserve"> Service platform</t>
  </si>
  <si>
    <t xml:space="preserve"> Service platform showcase</t>
  </si>
  <si>
    <t xml:space="preserve"> Sofa 6seater</t>
  </si>
  <si>
    <t xml:space="preserve"> Centre table</t>
  </si>
  <si>
    <t xml:space="preserve"> TV unit</t>
  </si>
  <si>
    <t xml:space="preserve"> Safety door 44"×92" with 4'×1.5' SS grill</t>
  </si>
  <si>
    <t xml:space="preserve"> Safety door panel</t>
  </si>
  <si>
    <t xml:space="preserve"> Shoes rack</t>
  </si>
  <si>
    <t xml:space="preserve"> Ac panel</t>
  </si>
  <si>
    <t xml:space="preserve"> Temple partition</t>
  </si>
  <si>
    <t xml:space="preserve"> Temple</t>
  </si>
  <si>
    <t xml:space="preserve"> Temple storage box</t>
  </si>
  <si>
    <t xml:space="preserve"> MCB box main door back side</t>
  </si>
  <si>
    <t xml:space="preserve"> MCB loft main door back side</t>
  </si>
  <si>
    <t xml:space="preserve"> Dining table</t>
  </si>
  <si>
    <t xml:space="preserve"> Dining table chair 3nung</t>
  </si>
  <si>
    <t xml:space="preserve"> Dining table Shetty </t>
  </si>
  <si>
    <t xml:space="preserve"> Wardrobe with 4drawer </t>
  </si>
  <si>
    <t xml:space="preserve"> Wardrobe with 1drawer  </t>
  </si>
  <si>
    <t xml:space="preserve"> Bed back Gadi panel </t>
  </si>
  <si>
    <t xml:space="preserve"> Bed side box 2nung </t>
  </si>
  <si>
    <t xml:space="preserve"> Dressing box type </t>
  </si>
  <si>
    <t xml:space="preserve"> Ac panel </t>
  </si>
  <si>
    <t>Wardrobe with 4drawer</t>
  </si>
  <si>
    <t>Loft</t>
  </si>
  <si>
    <t>bed 6'×6.5'</t>
  </si>
  <si>
    <t xml:space="preserve">bed back </t>
  </si>
  <si>
    <t xml:space="preserve"> bed mattress sweet dream company 5"×72"×75"</t>
  </si>
  <si>
    <t xml:space="preserve"> bed side box 1nung</t>
  </si>
  <si>
    <t xml:space="preserve"> dressing table box type</t>
  </si>
  <si>
    <t xml:space="preserve"> Study table </t>
  </si>
  <si>
    <t xml:space="preserve"> Study table box </t>
  </si>
  <si>
    <t xml:space="preserve"> Study table panel </t>
  </si>
  <si>
    <t xml:space="preserve">Loft </t>
  </si>
  <si>
    <t xml:space="preserve"> </t>
  </si>
  <si>
    <t xml:space="preserve"> Hydraulic bed -6'×6.5'</t>
  </si>
  <si>
    <t xml:space="preserve"> Bed mattress sweet dream company-5"×72"×75"</t>
  </si>
  <si>
    <t>Study table</t>
  </si>
  <si>
    <t xml:space="preserve">Study table book self </t>
  </si>
  <si>
    <t>Door laminate 7nung</t>
  </si>
  <si>
    <t xml:space="preserve"> 4 square mm circuit </t>
  </si>
  <si>
    <t xml:space="preserve"> 1.5 square mm circuit</t>
  </si>
  <si>
    <t xml:space="preserve"> Orient company fan</t>
  </si>
  <si>
    <t>B</t>
  </si>
  <si>
    <t>Fall Ceiling full size estimate</t>
  </si>
  <si>
    <t>Asian company premium paint  without texture without polish estimate</t>
  </si>
  <si>
    <t>Wooden patti Polish Estimate</t>
  </si>
  <si>
    <r>
      <rPr>
        <b/>
        <sz val="10"/>
        <color theme="1"/>
        <rFont val="Calibri"/>
        <family val="2"/>
        <scheme val="minor"/>
      </rPr>
      <t>Estimate by:-</t>
    </r>
    <r>
      <rPr>
        <sz val="10"/>
        <color theme="1"/>
        <rFont val="Calibri"/>
        <family val="2"/>
        <scheme val="minor"/>
      </rPr>
      <t xml:space="preserve"> Ramanand Vishwakarma</t>
    </r>
  </si>
  <si>
    <r>
      <rPr>
        <b/>
        <sz val="10"/>
        <color theme="1"/>
        <rFont val="Calibri"/>
        <family val="2"/>
        <scheme val="minor"/>
      </rPr>
      <t>SIDE Location:</t>
    </r>
    <r>
      <rPr>
        <sz val="10"/>
        <color theme="1"/>
        <rFont val="Calibri"/>
        <family val="2"/>
        <scheme val="minor"/>
      </rPr>
      <t>- D Block 4th floor rivanta Gandhinagar</t>
    </r>
  </si>
  <si>
    <r>
      <rPr>
        <b/>
        <sz val="11"/>
        <color theme="1"/>
        <rFont val="Calibri"/>
        <family val="2"/>
        <scheme val="minor"/>
      </rPr>
      <t>Estimate No:-</t>
    </r>
    <r>
      <rPr>
        <sz val="11"/>
        <color theme="1"/>
        <rFont val="Calibri"/>
        <family val="2"/>
        <scheme val="minor"/>
      </rPr>
      <t>01</t>
    </r>
  </si>
  <si>
    <r>
      <rPr>
        <b/>
        <sz val="11"/>
        <color theme="1"/>
        <rFont val="Calibri"/>
        <family val="2"/>
        <scheme val="minor"/>
      </rPr>
      <t>Date:-</t>
    </r>
    <r>
      <rPr>
        <sz val="11"/>
        <color theme="1"/>
        <rFont val="Calibri"/>
        <family val="2"/>
        <scheme val="minor"/>
      </rPr>
      <t>19-01-2025</t>
    </r>
  </si>
  <si>
    <t>Area</t>
  </si>
  <si>
    <t>Rate</t>
  </si>
  <si>
    <t>S.N.</t>
  </si>
  <si>
    <t xml:space="preserve"> 5A point </t>
  </si>
  <si>
    <t xml:space="preserve"> 15A point </t>
  </si>
  <si>
    <t>12 V panel light 2 year guarantee</t>
  </si>
  <si>
    <t xml:space="preserve"> Button light</t>
  </si>
  <si>
    <t xml:space="preserve"> Rope light</t>
  </si>
  <si>
    <t xml:space="preserve"> Rope light adaptor</t>
  </si>
  <si>
    <t xml:space="preserve"> Anchor fasner</t>
  </si>
  <si>
    <t xml:space="preserve"> Light fitting</t>
  </si>
  <si>
    <t xml:space="preserve"> Fan fitting</t>
  </si>
  <si>
    <t xml:space="preserve">Curtains </t>
  </si>
  <si>
    <t>Second master room 84"×90"</t>
  </si>
  <si>
    <t xml:space="preserve">Hall 242"×95" </t>
  </si>
  <si>
    <t>Study room 81"×54"</t>
  </si>
  <si>
    <t>Master room 108"×94"</t>
  </si>
  <si>
    <t>F</t>
  </si>
  <si>
    <t>WITHOUT  MATERIAL ESTIMATE</t>
  </si>
  <si>
    <t>Fall ceiling  full size with material estimate</t>
  </si>
  <si>
    <t>Asian premium paint without texture without polish with material  estimate</t>
  </si>
  <si>
    <t>Wooden Patti Polish with material estimate</t>
  </si>
  <si>
    <t>Furniture without material total estimate</t>
  </si>
  <si>
    <t>Electric without material total estimate</t>
  </si>
  <si>
    <r>
      <rPr>
        <b/>
        <sz val="11"/>
        <color theme="1"/>
        <rFont val="Calibri"/>
        <family val="2"/>
        <scheme val="minor"/>
      </rPr>
      <t>Date:-</t>
    </r>
    <r>
      <rPr>
        <sz val="11"/>
        <color theme="1"/>
        <rFont val="Calibri"/>
        <family val="2"/>
        <scheme val="minor"/>
      </rPr>
      <t>20-01-2025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</si>
</sst>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130">
    <xf numFmtId="0" fontId="0" fillId="0" borderId="0" xfId="0"/>
    <xf numFmtId="0" fontId="0" fillId="0" borderId="0" xfId="0" applyFill="1" applyBorder="1"/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164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4" fillId="0" borderId="0" xfId="0" applyFont="1" applyFill="1" applyBorder="1" applyAlignment="1"/>
    <xf numFmtId="2" fontId="0" fillId="0" borderId="0" xfId="0" applyNumberFormat="1" applyFont="1" applyFill="1" applyBorder="1"/>
    <xf numFmtId="0" fontId="5" fillId="0" borderId="0" xfId="0" applyFont="1"/>
    <xf numFmtId="0" fontId="0" fillId="0" borderId="0" xfId="0" applyFont="1"/>
    <xf numFmtId="0" fontId="0" fillId="3" borderId="0" xfId="0" applyFill="1" applyBorder="1"/>
    <xf numFmtId="0" fontId="0" fillId="0" borderId="16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/>
    <xf numFmtId="43" fontId="0" fillId="0" borderId="15" xfId="1" applyFont="1" applyBorder="1"/>
    <xf numFmtId="43" fontId="0" fillId="0" borderId="0" xfId="1" applyFont="1" applyFill="1" applyBorder="1"/>
    <xf numFmtId="43" fontId="0" fillId="0" borderId="0" xfId="1" applyFont="1" applyFill="1" applyBorder="1" applyAlignment="1"/>
    <xf numFmtId="43" fontId="4" fillId="0" borderId="0" xfId="1" applyFont="1" applyFill="1" applyBorder="1"/>
    <xf numFmtId="43" fontId="3" fillId="0" borderId="0" xfId="1" applyFont="1" applyFill="1" applyBorder="1"/>
    <xf numFmtId="43" fontId="1" fillId="0" borderId="0" xfId="1" applyFont="1" applyFill="1" applyBorder="1" applyAlignment="1">
      <alignment vertical="center"/>
    </xf>
    <xf numFmtId="43" fontId="2" fillId="0" borderId="0" xfId="1" applyFont="1" applyFill="1" applyBorder="1" applyAlignment="1">
      <alignment vertical="center"/>
    </xf>
    <xf numFmtId="43" fontId="0" fillId="0" borderId="0" xfId="1" applyFont="1"/>
    <xf numFmtId="0" fontId="0" fillId="0" borderId="21" xfId="0" applyFont="1" applyFill="1" applyBorder="1"/>
    <xf numFmtId="0" fontId="0" fillId="0" borderId="22" xfId="0" applyFont="1" applyFill="1" applyBorder="1"/>
    <xf numFmtId="0" fontId="0" fillId="0" borderId="24" xfId="0" applyFont="1" applyFill="1" applyBorder="1"/>
    <xf numFmtId="0" fontId="0" fillId="0" borderId="21" xfId="0" applyBorder="1"/>
    <xf numFmtId="0" fontId="0" fillId="0" borderId="21" xfId="0" applyFont="1" applyFill="1" applyBorder="1" applyAlignment="1"/>
    <xf numFmtId="164" fontId="0" fillId="0" borderId="21" xfId="0" applyNumberFormat="1" applyFont="1" applyFill="1" applyBorder="1"/>
    <xf numFmtId="0" fontId="1" fillId="0" borderId="28" xfId="0" applyFont="1" applyFill="1" applyBorder="1"/>
    <xf numFmtId="0" fontId="1" fillId="0" borderId="29" xfId="0" applyFont="1" applyFill="1" applyBorder="1"/>
    <xf numFmtId="0" fontId="0" fillId="0" borderId="29" xfId="0" applyFont="1" applyFill="1" applyBorder="1"/>
    <xf numFmtId="2" fontId="0" fillId="0" borderId="29" xfId="0" applyNumberFormat="1" applyFont="1" applyFill="1" applyBorder="1"/>
    <xf numFmtId="43" fontId="0" fillId="0" borderId="30" xfId="1" applyFont="1" applyFill="1" applyBorder="1"/>
    <xf numFmtId="3" fontId="0" fillId="0" borderId="23" xfId="0" applyNumberFormat="1" applyBorder="1"/>
    <xf numFmtId="0" fontId="0" fillId="0" borderId="23" xfId="0" applyBorder="1"/>
    <xf numFmtId="0" fontId="0" fillId="0" borderId="32" xfId="0" applyFont="1" applyFill="1" applyBorder="1"/>
    <xf numFmtId="0" fontId="0" fillId="0" borderId="32" xfId="0" applyFont="1" applyFill="1" applyBorder="1" applyAlignment="1"/>
    <xf numFmtId="0" fontId="1" fillId="0" borderId="21" xfId="0" applyFont="1" applyBorder="1"/>
    <xf numFmtId="0" fontId="1" fillId="0" borderId="22" xfId="0" applyFont="1" applyFill="1" applyBorder="1"/>
    <xf numFmtId="0" fontId="0" fillId="0" borderId="21" xfId="0" applyFont="1" applyBorder="1"/>
    <xf numFmtId="0" fontId="0" fillId="0" borderId="28" xfId="0" applyFont="1" applyFill="1" applyBorder="1"/>
    <xf numFmtId="0" fontId="1" fillId="0" borderId="29" xfId="0" applyFont="1" applyBorder="1" applyAlignment="1">
      <alignment horizontal="center"/>
    </xf>
    <xf numFmtId="43" fontId="1" fillId="0" borderId="30" xfId="1" applyFont="1" applyFill="1" applyBorder="1"/>
    <xf numFmtId="0" fontId="1" fillId="0" borderId="22" xfId="0" applyFont="1" applyBorder="1"/>
    <xf numFmtId="0" fontId="1" fillId="0" borderId="21" xfId="0" applyFont="1" applyFill="1" applyBorder="1" applyAlignment="1">
      <alignment vertical="top"/>
    </xf>
    <xf numFmtId="0" fontId="0" fillId="0" borderId="21" xfId="0" applyFont="1" applyFill="1" applyBorder="1" applyAlignment="1">
      <alignment vertical="top"/>
    </xf>
    <xf numFmtId="43" fontId="0" fillId="0" borderId="23" xfId="1" applyFont="1" applyFill="1" applyBorder="1" applyAlignment="1">
      <alignment vertical="top"/>
    </xf>
    <xf numFmtId="0" fontId="0" fillId="0" borderId="22" xfId="0" applyFont="1" applyBorder="1"/>
    <xf numFmtId="0" fontId="0" fillId="0" borderId="34" xfId="0" applyFont="1" applyBorder="1"/>
    <xf numFmtId="0" fontId="0" fillId="0" borderId="35" xfId="0" applyFont="1" applyFill="1" applyBorder="1" applyAlignment="1">
      <alignment vertical="top"/>
    </xf>
    <xf numFmtId="43" fontId="0" fillId="0" borderId="36" xfId="1" applyFont="1" applyFill="1" applyBorder="1" applyAlignment="1">
      <alignment vertical="top"/>
    </xf>
    <xf numFmtId="0" fontId="1" fillId="0" borderId="21" xfId="0" applyFont="1" applyBorder="1" applyAlignment="1">
      <alignment vertical="center" wrapText="1"/>
    </xf>
    <xf numFmtId="43" fontId="1" fillId="0" borderId="41" xfId="1" applyFont="1" applyFill="1" applyBorder="1"/>
    <xf numFmtId="0" fontId="0" fillId="0" borderId="42" xfId="0" applyFont="1" applyFill="1" applyBorder="1"/>
    <xf numFmtId="0" fontId="0" fillId="0" borderId="43" xfId="0" applyBorder="1"/>
    <xf numFmtId="0" fontId="0" fillId="0" borderId="43" xfId="0" applyFont="1" applyFill="1" applyBorder="1"/>
    <xf numFmtId="0" fontId="0" fillId="0" borderId="43" xfId="0" applyFont="1" applyFill="1" applyBorder="1" applyAlignment="1"/>
    <xf numFmtId="164" fontId="0" fillId="0" borderId="43" xfId="0" applyNumberFormat="1" applyFont="1" applyFill="1" applyBorder="1"/>
    <xf numFmtId="43" fontId="0" fillId="0" borderId="44" xfId="1" applyFont="1" applyFill="1" applyBorder="1"/>
    <xf numFmtId="0" fontId="0" fillId="0" borderId="37" xfId="0" applyFont="1" applyFill="1" applyBorder="1" applyAlignment="1">
      <alignment horizontal="right" vertical="center"/>
    </xf>
    <xf numFmtId="43" fontId="1" fillId="0" borderId="23" xfId="1" applyFont="1" applyFill="1" applyBorder="1"/>
    <xf numFmtId="3" fontId="0" fillId="0" borderId="0" xfId="0" applyNumberFormat="1"/>
    <xf numFmtId="3" fontId="0" fillId="0" borderId="21" xfId="0" applyNumberFormat="1" applyFont="1" applyFill="1" applyBorder="1" applyAlignment="1">
      <alignment vertical="top"/>
    </xf>
    <xf numFmtId="3" fontId="0" fillId="0" borderId="21" xfId="0" applyNumberFormat="1" applyBorder="1"/>
    <xf numFmtId="164" fontId="0" fillId="0" borderId="21" xfId="0" applyNumberFormat="1" applyBorder="1"/>
    <xf numFmtId="43" fontId="0" fillId="0" borderId="23" xfId="1" applyFont="1" applyBorder="1" applyAlignment="1">
      <alignment horizontal="right"/>
    </xf>
    <xf numFmtId="0" fontId="1" fillId="0" borderId="22" xfId="0" applyFont="1" applyFill="1" applyBorder="1" applyAlignment="1">
      <alignment vertical="center"/>
    </xf>
    <xf numFmtId="0" fontId="0" fillId="0" borderId="21" xfId="0" applyFont="1" applyFill="1" applyBorder="1" applyAlignment="1">
      <alignment vertical="center"/>
    </xf>
    <xf numFmtId="164" fontId="0" fillId="0" borderId="21" xfId="0" applyNumberFormat="1" applyFont="1" applyFill="1" applyBorder="1" applyAlignment="1">
      <alignment vertical="center"/>
    </xf>
    <xf numFmtId="43" fontId="1" fillId="0" borderId="23" xfId="1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43" fontId="1" fillId="2" borderId="1" xfId="1" applyFont="1" applyFill="1" applyBorder="1" applyAlignment="1">
      <alignment horizontal="center" vertical="center" wrapText="1"/>
    </xf>
    <xf numFmtId="43" fontId="14" fillId="0" borderId="27" xfId="1" applyFont="1" applyFill="1" applyBorder="1"/>
    <xf numFmtId="0" fontId="1" fillId="0" borderId="31" xfId="0" applyFont="1" applyFill="1" applyBorder="1"/>
    <xf numFmtId="0" fontId="1" fillId="0" borderId="32" xfId="0" applyFont="1" applyBorder="1"/>
    <xf numFmtId="164" fontId="0" fillId="0" borderId="32" xfId="0" applyNumberFormat="1" applyFont="1" applyFill="1" applyBorder="1"/>
    <xf numFmtId="43" fontId="1" fillId="0" borderId="33" xfId="1" applyFont="1" applyFill="1" applyBorder="1"/>
    <xf numFmtId="0" fontId="0" fillId="0" borderId="31" xfId="0" applyFont="1" applyFill="1" applyBorder="1"/>
    <xf numFmtId="0" fontId="0" fillId="0" borderId="32" xfId="0" applyFont="1" applyBorder="1"/>
    <xf numFmtId="43" fontId="12" fillId="0" borderId="33" xfId="1" applyFont="1" applyFill="1" applyBorder="1"/>
    <xf numFmtId="0" fontId="0" fillId="0" borderId="32" xfId="0" applyBorder="1"/>
    <xf numFmtId="43" fontId="0" fillId="0" borderId="33" xfId="1" applyFont="1" applyBorder="1" applyAlignment="1">
      <alignment horizontal="right"/>
    </xf>
    <xf numFmtId="43" fontId="1" fillId="0" borderId="27" xfId="1" applyFont="1" applyFill="1" applyBorder="1"/>
    <xf numFmtId="0" fontId="14" fillId="0" borderId="25" xfId="0" applyFont="1" applyFill="1" applyBorder="1" applyAlignment="1">
      <alignment horizontal="center"/>
    </xf>
    <xf numFmtId="0" fontId="14" fillId="0" borderId="19" xfId="0" applyFont="1" applyFill="1" applyBorder="1" applyAlignment="1">
      <alignment horizontal="center"/>
    </xf>
    <xf numFmtId="0" fontId="14" fillId="0" borderId="26" xfId="0" applyFont="1" applyFill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9" fillId="0" borderId="17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/>
    </xf>
    <xf numFmtId="0" fontId="7" fillId="4" borderId="12" xfId="0" applyFont="1" applyFill="1" applyBorder="1" applyAlignment="1">
      <alignment horizontal="center" wrapText="1"/>
    </xf>
    <xf numFmtId="0" fontId="7" fillId="4" borderId="11" xfId="0" applyFont="1" applyFill="1" applyBorder="1" applyAlignment="1">
      <alignment horizontal="center"/>
    </xf>
    <xf numFmtId="0" fontId="7" fillId="4" borderId="14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left" vertical="top"/>
    </xf>
    <xf numFmtId="0" fontId="0" fillId="3" borderId="11" xfId="0" applyFill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left" vertical="top" wrapText="1"/>
    </xf>
    <xf numFmtId="0" fontId="1" fillId="0" borderId="25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3" xfId="0" applyFont="1" applyBorder="1"/>
    <xf numFmtId="43" fontId="1" fillId="0" borderId="44" xfId="1" applyFont="1" applyFill="1" applyBorder="1"/>
    <xf numFmtId="0" fontId="1" fillId="0" borderId="42" xfId="0" applyFont="1" applyFill="1" applyBorder="1"/>
    <xf numFmtId="0" fontId="0" fillId="0" borderId="31" xfId="0" applyFont="1" applyBorder="1"/>
    <xf numFmtId="0" fontId="0" fillId="0" borderId="32" xfId="0" applyFont="1" applyFill="1" applyBorder="1" applyAlignment="1">
      <alignment vertical="top"/>
    </xf>
    <xf numFmtId="43" fontId="0" fillId="0" borderId="33" xfId="1" applyFont="1" applyFill="1" applyBorder="1" applyAlignment="1">
      <alignment vertical="top"/>
    </xf>
    <xf numFmtId="0" fontId="0" fillId="0" borderId="24" xfId="0" applyFont="1" applyFill="1" applyBorder="1" applyAlignment="1">
      <alignment horizontal="right" vertical="center"/>
    </xf>
    <xf numFmtId="0" fontId="0" fillId="5" borderId="24" xfId="0" applyFont="1" applyFill="1" applyBorder="1"/>
    <xf numFmtId="0" fontId="14" fillId="5" borderId="25" xfId="0" applyFont="1" applyFill="1" applyBorder="1" applyAlignment="1">
      <alignment horizontal="center"/>
    </xf>
    <xf numFmtId="0" fontId="14" fillId="5" borderId="19" xfId="0" applyFont="1" applyFill="1" applyBorder="1" applyAlignment="1">
      <alignment horizontal="center"/>
    </xf>
    <xf numFmtId="0" fontId="14" fillId="5" borderId="26" xfId="0" applyFont="1" applyFill="1" applyBorder="1" applyAlignment="1">
      <alignment horizontal="center"/>
    </xf>
    <xf numFmtId="43" fontId="14" fillId="5" borderId="27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241072</xdr:colOff>
      <xdr:row>1</xdr:row>
      <xdr:rowOff>69794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5394097" y="346019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5153025" y="1133475"/>
          <a:ext cx="95250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241072</xdr:colOff>
      <xdr:row>1</xdr:row>
      <xdr:rowOff>69794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5365522" y="346019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7"/>
  <sheetViews>
    <sheetView tabSelected="1" topLeftCell="A75" zoomScaleNormal="100" workbookViewId="0">
      <selection activeCell="L84" sqref="L84"/>
    </sheetView>
  </sheetViews>
  <sheetFormatPr defaultRowHeight="15" x14ac:dyDescent="0.25"/>
  <cols>
    <col min="2" max="2" width="4.28515625" bestFit="1" customWidth="1"/>
    <col min="3" max="3" width="44.85546875" bestFit="1" customWidth="1"/>
    <col min="4" max="5" width="4" bestFit="1" customWidth="1"/>
    <col min="6" max="6" width="5.5703125" bestFit="1" customWidth="1"/>
    <col min="7" max="7" width="5.42578125" customWidth="1"/>
    <col min="8" max="8" width="4.140625" customWidth="1"/>
    <col min="9" max="9" width="13.140625" style="27" bestFit="1" customWidth="1"/>
    <col min="10" max="10" width="8.28515625" customWidth="1"/>
  </cols>
  <sheetData>
    <row r="1" spans="1:9" ht="21.75" thickBot="1" x14ac:dyDescent="0.4">
      <c r="B1" s="95" t="s">
        <v>4</v>
      </c>
      <c r="C1" s="96"/>
      <c r="D1" s="96"/>
      <c r="E1" s="96"/>
      <c r="F1" s="96"/>
      <c r="G1" s="96"/>
      <c r="H1" s="96"/>
      <c r="I1" s="97"/>
    </row>
    <row r="2" spans="1:9" ht="67.5" customHeight="1" thickBot="1" x14ac:dyDescent="0.3">
      <c r="B2" s="98" t="s">
        <v>3</v>
      </c>
      <c r="C2" s="99"/>
      <c r="D2" s="99"/>
      <c r="E2" s="15"/>
      <c r="F2" s="15"/>
      <c r="G2" s="15"/>
      <c r="H2" s="15"/>
      <c r="I2" s="20"/>
    </row>
    <row r="3" spans="1:9" ht="19.5" thickBot="1" x14ac:dyDescent="0.35">
      <c r="B3" s="100" t="s">
        <v>99</v>
      </c>
      <c r="C3" s="101"/>
      <c r="D3" s="101"/>
      <c r="E3" s="101"/>
      <c r="F3" s="101"/>
      <c r="G3" s="101"/>
      <c r="H3" s="102"/>
      <c r="I3" s="103"/>
    </row>
    <row r="4" spans="1:9" ht="15.75" thickBot="1" x14ac:dyDescent="0.3">
      <c r="B4" s="108" t="s">
        <v>77</v>
      </c>
      <c r="C4" s="109"/>
      <c r="D4" s="14"/>
      <c r="E4" s="14"/>
      <c r="F4" s="14"/>
      <c r="G4" s="14"/>
      <c r="H4" s="104" t="s">
        <v>79</v>
      </c>
      <c r="I4" s="105"/>
    </row>
    <row r="5" spans="1:9" ht="30.75" customHeight="1" thickBot="1" x14ac:dyDescent="0.3">
      <c r="B5" s="110" t="s">
        <v>78</v>
      </c>
      <c r="C5" s="111"/>
      <c r="D5" s="14"/>
      <c r="E5" s="14"/>
      <c r="F5" s="14"/>
      <c r="G5" s="14"/>
      <c r="H5" s="106" t="s">
        <v>105</v>
      </c>
      <c r="I5" s="107"/>
    </row>
    <row r="6" spans="1:9" s="13" customFormat="1" ht="30.75" thickBot="1" x14ac:dyDescent="0.3">
      <c r="B6" s="76" t="s">
        <v>83</v>
      </c>
      <c r="C6" s="77" t="s">
        <v>2</v>
      </c>
      <c r="D6" s="78" t="s">
        <v>6</v>
      </c>
      <c r="E6" s="78" t="s">
        <v>73</v>
      </c>
      <c r="F6" s="78" t="s">
        <v>81</v>
      </c>
      <c r="G6" s="79" t="s">
        <v>82</v>
      </c>
      <c r="H6" s="79" t="s">
        <v>1</v>
      </c>
      <c r="I6" s="80" t="s">
        <v>0</v>
      </c>
    </row>
    <row r="7" spans="1:9" x14ac:dyDescent="0.25">
      <c r="A7" s="8"/>
      <c r="B7" s="34"/>
      <c r="C7" s="35"/>
      <c r="D7" s="36"/>
      <c r="E7" s="36"/>
      <c r="F7" s="37"/>
      <c r="G7" s="36"/>
      <c r="H7" s="36"/>
      <c r="I7" s="38"/>
    </row>
    <row r="8" spans="1:9" ht="15.75" customHeight="1" x14ac:dyDescent="0.25">
      <c r="A8" s="8"/>
      <c r="B8" s="44" t="s">
        <v>6</v>
      </c>
      <c r="C8" s="43" t="s">
        <v>7</v>
      </c>
      <c r="D8" s="32"/>
      <c r="E8" s="32"/>
      <c r="F8" s="32"/>
      <c r="G8" s="32"/>
      <c r="H8" s="32"/>
      <c r="I8" s="39"/>
    </row>
    <row r="9" spans="1:9" s="12" customFormat="1" ht="15.75" x14ac:dyDescent="0.25">
      <c r="A9" s="8"/>
      <c r="B9" s="44" t="s">
        <v>8</v>
      </c>
      <c r="C9" s="43" t="s">
        <v>16</v>
      </c>
      <c r="D9" s="28"/>
      <c r="E9" s="32"/>
      <c r="F9" s="33"/>
      <c r="G9" s="32"/>
      <c r="H9" s="32"/>
      <c r="I9" s="39"/>
    </row>
    <row r="10" spans="1:9" x14ac:dyDescent="0.25">
      <c r="A10" s="8"/>
      <c r="B10" s="29">
        <v>1</v>
      </c>
      <c r="C10" s="31" t="s">
        <v>32</v>
      </c>
      <c r="D10" s="31"/>
      <c r="E10" s="31"/>
      <c r="F10" s="70">
        <v>20</v>
      </c>
      <c r="G10" s="31">
        <v>400</v>
      </c>
      <c r="H10" s="31">
        <v>1</v>
      </c>
      <c r="I10" s="71">
        <f>G10*F10</f>
        <v>8000</v>
      </c>
    </row>
    <row r="11" spans="1:9" x14ac:dyDescent="0.25">
      <c r="A11" s="8"/>
      <c r="B11" s="29">
        <v>2</v>
      </c>
      <c r="C11" s="31" t="s">
        <v>33</v>
      </c>
      <c r="D11" s="31"/>
      <c r="E11" s="31"/>
      <c r="F11" s="70"/>
      <c r="G11" s="31"/>
      <c r="H11" s="31">
        <v>1</v>
      </c>
      <c r="I11" s="71">
        <v>6000</v>
      </c>
    </row>
    <row r="12" spans="1:9" x14ac:dyDescent="0.25">
      <c r="A12" s="8"/>
      <c r="B12" s="29">
        <v>3</v>
      </c>
      <c r="C12" s="31" t="s">
        <v>34</v>
      </c>
      <c r="D12" s="31">
        <v>66</v>
      </c>
      <c r="E12" s="31">
        <v>94</v>
      </c>
      <c r="F12" s="70">
        <f t="shared" ref="F12:F25" si="0">E12*D12/144</f>
        <v>43.083333333333336</v>
      </c>
      <c r="G12" s="31">
        <v>280</v>
      </c>
      <c r="H12" s="31">
        <v>1</v>
      </c>
      <c r="I12" s="71">
        <f>G12*F12</f>
        <v>12063.333333333334</v>
      </c>
    </row>
    <row r="13" spans="1:9" x14ac:dyDescent="0.25">
      <c r="A13" s="8"/>
      <c r="B13" s="29">
        <v>4</v>
      </c>
      <c r="C13" s="31" t="s">
        <v>35</v>
      </c>
      <c r="D13" s="31">
        <v>44</v>
      </c>
      <c r="E13" s="31">
        <v>92</v>
      </c>
      <c r="F13" s="70"/>
      <c r="G13" s="69"/>
      <c r="H13" s="69">
        <v>1</v>
      </c>
      <c r="I13" s="71">
        <v>7500</v>
      </c>
    </row>
    <row r="14" spans="1:9" x14ac:dyDescent="0.25">
      <c r="A14" s="8"/>
      <c r="B14" s="29">
        <v>5</v>
      </c>
      <c r="C14" s="31" t="s">
        <v>36</v>
      </c>
      <c r="D14" s="31"/>
      <c r="E14" s="31"/>
      <c r="F14" s="70">
        <v>21</v>
      </c>
      <c r="G14" s="31">
        <v>210</v>
      </c>
      <c r="H14" s="31">
        <v>1</v>
      </c>
      <c r="I14" s="71">
        <f t="shared" ref="I14:I22" si="1">G14*F14</f>
        <v>4410</v>
      </c>
    </row>
    <row r="15" spans="1:9" x14ac:dyDescent="0.25">
      <c r="A15" s="8"/>
      <c r="B15" s="29">
        <v>6</v>
      </c>
      <c r="C15" s="31" t="s">
        <v>37</v>
      </c>
      <c r="D15" s="31">
        <v>58</v>
      </c>
      <c r="E15" s="31">
        <v>21</v>
      </c>
      <c r="F15" s="70">
        <f t="shared" si="0"/>
        <v>8.4583333333333339</v>
      </c>
      <c r="G15" s="31">
        <v>390</v>
      </c>
      <c r="H15" s="31">
        <v>1</v>
      </c>
      <c r="I15" s="71">
        <f t="shared" si="1"/>
        <v>3298.7500000000005</v>
      </c>
    </row>
    <row r="16" spans="1:9" x14ac:dyDescent="0.25">
      <c r="A16" s="8"/>
      <c r="B16" s="29">
        <v>7</v>
      </c>
      <c r="C16" s="31" t="s">
        <v>37</v>
      </c>
      <c r="D16" s="31">
        <v>48</v>
      </c>
      <c r="E16" s="31">
        <v>64</v>
      </c>
      <c r="F16" s="70">
        <f t="shared" si="0"/>
        <v>21.333333333333332</v>
      </c>
      <c r="G16" s="31">
        <v>390</v>
      </c>
      <c r="H16" s="31">
        <v>1</v>
      </c>
      <c r="I16" s="71">
        <f t="shared" si="1"/>
        <v>8320</v>
      </c>
    </row>
    <row r="17" spans="1:9" x14ac:dyDescent="0.25">
      <c r="A17" s="8"/>
      <c r="B17" s="29">
        <v>8</v>
      </c>
      <c r="C17" s="31" t="s">
        <v>38</v>
      </c>
      <c r="D17" s="31">
        <v>24</v>
      </c>
      <c r="E17" s="31">
        <v>242</v>
      </c>
      <c r="F17" s="70">
        <f t="shared" si="0"/>
        <v>40.333333333333336</v>
      </c>
      <c r="G17" s="31">
        <v>240</v>
      </c>
      <c r="H17" s="31">
        <v>1</v>
      </c>
      <c r="I17" s="71">
        <f t="shared" si="1"/>
        <v>9680</v>
      </c>
    </row>
    <row r="18" spans="1:9" x14ac:dyDescent="0.25">
      <c r="A18" s="8"/>
      <c r="B18" s="29">
        <v>9</v>
      </c>
      <c r="C18" s="31" t="s">
        <v>39</v>
      </c>
      <c r="D18" s="31">
        <v>106</v>
      </c>
      <c r="E18" s="31">
        <v>96</v>
      </c>
      <c r="F18" s="70">
        <f t="shared" si="0"/>
        <v>70.666666666666671</v>
      </c>
      <c r="G18" s="31">
        <v>240</v>
      </c>
      <c r="H18" s="31">
        <v>1</v>
      </c>
      <c r="I18" s="71">
        <f t="shared" si="1"/>
        <v>16960</v>
      </c>
    </row>
    <row r="19" spans="1:9" x14ac:dyDescent="0.25">
      <c r="A19" s="8"/>
      <c r="B19" s="29">
        <v>10</v>
      </c>
      <c r="C19" s="31" t="s">
        <v>40</v>
      </c>
      <c r="D19" s="31">
        <v>24</v>
      </c>
      <c r="E19" s="31">
        <v>72</v>
      </c>
      <c r="F19" s="70">
        <f t="shared" si="0"/>
        <v>12</v>
      </c>
      <c r="G19" s="31">
        <v>390</v>
      </c>
      <c r="H19" s="31">
        <v>1</v>
      </c>
      <c r="I19" s="71">
        <f t="shared" si="1"/>
        <v>4680</v>
      </c>
    </row>
    <row r="20" spans="1:9" x14ac:dyDescent="0.25">
      <c r="A20" s="8"/>
      <c r="B20" s="29">
        <v>11</v>
      </c>
      <c r="C20" s="31" t="s">
        <v>41</v>
      </c>
      <c r="D20" s="31">
        <v>41</v>
      </c>
      <c r="E20" s="31">
        <v>30</v>
      </c>
      <c r="F20" s="70">
        <f t="shared" si="0"/>
        <v>8.5416666666666661</v>
      </c>
      <c r="G20" s="31">
        <v>390</v>
      </c>
      <c r="H20" s="31">
        <v>1</v>
      </c>
      <c r="I20" s="71">
        <f t="shared" si="1"/>
        <v>3331.2499999999995</v>
      </c>
    </row>
    <row r="21" spans="1:9" x14ac:dyDescent="0.25">
      <c r="A21" s="8"/>
      <c r="B21" s="29">
        <v>12</v>
      </c>
      <c r="C21" s="31" t="s">
        <v>42</v>
      </c>
      <c r="D21" s="31">
        <v>74</v>
      </c>
      <c r="E21" s="31">
        <v>47</v>
      </c>
      <c r="F21" s="70">
        <f t="shared" si="0"/>
        <v>24.152777777777779</v>
      </c>
      <c r="G21" s="31">
        <v>390</v>
      </c>
      <c r="H21" s="31">
        <v>1</v>
      </c>
      <c r="I21" s="71">
        <f t="shared" si="1"/>
        <v>9419.5833333333339</v>
      </c>
    </row>
    <row r="22" spans="1:9" x14ac:dyDescent="0.25">
      <c r="A22" s="8"/>
      <c r="B22" s="29">
        <v>13</v>
      </c>
      <c r="C22" s="31" t="s">
        <v>43</v>
      </c>
      <c r="D22" s="31">
        <v>36</v>
      </c>
      <c r="E22" s="31">
        <v>47</v>
      </c>
      <c r="F22" s="70">
        <f t="shared" si="0"/>
        <v>11.75</v>
      </c>
      <c r="G22" s="31">
        <v>290</v>
      </c>
      <c r="H22" s="31">
        <v>1</v>
      </c>
      <c r="I22" s="71">
        <f t="shared" si="1"/>
        <v>3407.5</v>
      </c>
    </row>
    <row r="23" spans="1:9" x14ac:dyDescent="0.25">
      <c r="A23" s="8"/>
      <c r="B23" s="29">
        <v>14</v>
      </c>
      <c r="C23" s="31" t="s">
        <v>44</v>
      </c>
      <c r="D23" s="31">
        <v>60</v>
      </c>
      <c r="E23" s="31">
        <v>36</v>
      </c>
      <c r="F23" s="70"/>
      <c r="G23" s="31"/>
      <c r="H23" s="31">
        <v>1</v>
      </c>
      <c r="I23" s="71">
        <v>9000</v>
      </c>
    </row>
    <row r="24" spans="1:9" x14ac:dyDescent="0.25">
      <c r="A24" s="8"/>
      <c r="B24" s="29">
        <v>15</v>
      </c>
      <c r="C24" s="31" t="s">
        <v>45</v>
      </c>
      <c r="D24" s="31"/>
      <c r="E24" s="31"/>
      <c r="F24" s="70"/>
      <c r="G24" s="31">
        <v>1800</v>
      </c>
      <c r="H24" s="31">
        <v>3</v>
      </c>
      <c r="I24" s="71">
        <f>H24*G24</f>
        <v>5400</v>
      </c>
    </row>
    <row r="25" spans="1:9" x14ac:dyDescent="0.25">
      <c r="A25" s="8"/>
      <c r="B25" s="29">
        <v>16</v>
      </c>
      <c r="C25" s="31" t="s">
        <v>46</v>
      </c>
      <c r="D25" s="31">
        <v>60</v>
      </c>
      <c r="E25" s="31">
        <v>18</v>
      </c>
      <c r="F25" s="70">
        <f t="shared" si="0"/>
        <v>7.5</v>
      </c>
      <c r="G25" s="31">
        <v>390</v>
      </c>
      <c r="H25" s="31">
        <v>1</v>
      </c>
      <c r="I25" s="71">
        <f>G25*F25</f>
        <v>2925</v>
      </c>
    </row>
    <row r="26" spans="1:9" x14ac:dyDescent="0.25">
      <c r="A26" s="8"/>
      <c r="B26" s="29"/>
      <c r="C26" s="31"/>
      <c r="D26" s="28"/>
      <c r="E26" s="32"/>
      <c r="F26" s="33"/>
      <c r="G26" s="28"/>
      <c r="H26" s="28"/>
      <c r="I26" s="39"/>
    </row>
    <row r="27" spans="1:9" x14ac:dyDescent="0.25">
      <c r="A27" s="8"/>
      <c r="B27" s="44" t="s">
        <v>9</v>
      </c>
      <c r="C27" s="43" t="s">
        <v>13</v>
      </c>
      <c r="D27" s="28"/>
      <c r="E27" s="32"/>
      <c r="F27" s="33"/>
      <c r="G27" s="28"/>
      <c r="H27" s="28"/>
      <c r="I27" s="40"/>
    </row>
    <row r="28" spans="1:9" x14ac:dyDescent="0.25">
      <c r="A28" s="8"/>
      <c r="B28" s="29">
        <v>1</v>
      </c>
      <c r="C28" s="31" t="s">
        <v>27</v>
      </c>
      <c r="D28" s="31">
        <v>145</v>
      </c>
      <c r="E28" s="31">
        <v>26</v>
      </c>
      <c r="F28" s="70">
        <f>E28*D28/144</f>
        <v>26.180555555555557</v>
      </c>
      <c r="G28" s="31">
        <v>650</v>
      </c>
      <c r="H28" s="31">
        <v>1</v>
      </c>
      <c r="I28" s="71">
        <f>G28*F28</f>
        <v>17017.361111111113</v>
      </c>
    </row>
    <row r="29" spans="1:9" x14ac:dyDescent="0.25">
      <c r="A29" s="8"/>
      <c r="B29" s="29">
        <v>2</v>
      </c>
      <c r="C29" s="31" t="s">
        <v>28</v>
      </c>
      <c r="D29" s="31">
        <v>21</v>
      </c>
      <c r="E29" s="31">
        <v>186</v>
      </c>
      <c r="F29" s="70">
        <f t="shared" ref="F29:F32" si="2">E29*D29/144</f>
        <v>27.125</v>
      </c>
      <c r="G29" s="31">
        <v>390</v>
      </c>
      <c r="H29" s="31">
        <v>1</v>
      </c>
      <c r="I29" s="71">
        <f>G29*F29</f>
        <v>10578.75</v>
      </c>
    </row>
    <row r="30" spans="1:9" x14ac:dyDescent="0.25">
      <c r="A30" s="8"/>
      <c r="B30" s="29">
        <v>3</v>
      </c>
      <c r="C30" s="31" t="s">
        <v>29</v>
      </c>
      <c r="D30" s="31">
        <v>221</v>
      </c>
      <c r="E30" s="31">
        <v>30</v>
      </c>
      <c r="F30" s="70">
        <f t="shared" si="2"/>
        <v>46.041666666666664</v>
      </c>
      <c r="G30" s="31">
        <v>290</v>
      </c>
      <c r="H30" s="31">
        <v>1</v>
      </c>
      <c r="I30" s="71">
        <f>G30*F30</f>
        <v>13352.083333333332</v>
      </c>
    </row>
    <row r="31" spans="1:9" x14ac:dyDescent="0.25">
      <c r="A31" s="8"/>
      <c r="B31" s="29">
        <v>4</v>
      </c>
      <c r="C31" s="31" t="s">
        <v>30</v>
      </c>
      <c r="D31" s="31">
        <v>28</v>
      </c>
      <c r="E31" s="31">
        <v>61</v>
      </c>
      <c r="F31" s="70">
        <f t="shared" si="2"/>
        <v>11.861111111111111</v>
      </c>
      <c r="G31" s="31">
        <v>650</v>
      </c>
      <c r="H31" s="31">
        <v>1</v>
      </c>
      <c r="I31" s="71">
        <f>G31*F31</f>
        <v>7709.7222222222217</v>
      </c>
    </row>
    <row r="32" spans="1:9" x14ac:dyDescent="0.25">
      <c r="A32" s="8"/>
      <c r="B32" s="29">
        <v>5</v>
      </c>
      <c r="C32" s="31" t="s">
        <v>31</v>
      </c>
      <c r="D32" s="31">
        <v>31</v>
      </c>
      <c r="E32" s="31">
        <v>61</v>
      </c>
      <c r="F32" s="70">
        <f t="shared" si="2"/>
        <v>13.131944444444445</v>
      </c>
      <c r="G32" s="31">
        <v>390</v>
      </c>
      <c r="H32" s="31">
        <v>1</v>
      </c>
      <c r="I32" s="71">
        <f>G32*F32</f>
        <v>5121.458333333333</v>
      </c>
    </row>
    <row r="33" spans="1:9" x14ac:dyDescent="0.25">
      <c r="A33" s="8"/>
      <c r="B33" s="29"/>
      <c r="C33" s="45"/>
      <c r="D33" s="28"/>
      <c r="E33" s="32"/>
      <c r="F33" s="33"/>
      <c r="G33" s="28"/>
      <c r="H33" s="28"/>
      <c r="I33" s="40"/>
    </row>
    <row r="34" spans="1:9" x14ac:dyDescent="0.25">
      <c r="A34" s="8"/>
      <c r="B34" s="44" t="s">
        <v>10</v>
      </c>
      <c r="C34" s="43" t="s">
        <v>24</v>
      </c>
      <c r="D34" s="31"/>
      <c r="E34" s="31"/>
      <c r="F34" s="70"/>
      <c r="G34" s="31"/>
      <c r="H34" s="31"/>
      <c r="I34" s="71"/>
    </row>
    <row r="35" spans="1:9" x14ac:dyDescent="0.25">
      <c r="A35" s="8"/>
      <c r="B35" s="29">
        <v>1</v>
      </c>
      <c r="C35" s="31" t="s">
        <v>47</v>
      </c>
      <c r="D35" s="31">
        <v>68</v>
      </c>
      <c r="E35" s="31">
        <v>94</v>
      </c>
      <c r="F35" s="70">
        <f t="shared" ref="F35:F43" si="3">E35*D35/144</f>
        <v>44.388888888888886</v>
      </c>
      <c r="G35" s="31">
        <v>390</v>
      </c>
      <c r="H35" s="31">
        <v>1</v>
      </c>
      <c r="I35" s="71">
        <f>G35*F35</f>
        <v>17311.666666666664</v>
      </c>
    </row>
    <row r="36" spans="1:9" x14ac:dyDescent="0.25">
      <c r="A36" s="8"/>
      <c r="B36" s="29">
        <v>2</v>
      </c>
      <c r="C36" s="31" t="s">
        <v>48</v>
      </c>
      <c r="D36" s="31">
        <v>24</v>
      </c>
      <c r="E36" s="31">
        <v>94</v>
      </c>
      <c r="F36" s="70">
        <f t="shared" si="3"/>
        <v>15.666666666666666</v>
      </c>
      <c r="G36" s="31">
        <v>390</v>
      </c>
      <c r="H36" s="31">
        <v>1</v>
      </c>
      <c r="I36" s="71">
        <f>G36*F36</f>
        <v>6110</v>
      </c>
    </row>
    <row r="37" spans="1:9" x14ac:dyDescent="0.25">
      <c r="A37" s="8"/>
      <c r="B37" s="29">
        <v>3</v>
      </c>
      <c r="C37" s="31" t="s">
        <v>14</v>
      </c>
      <c r="D37" s="31">
        <v>130</v>
      </c>
      <c r="E37" s="31">
        <v>18</v>
      </c>
      <c r="F37" s="70">
        <f t="shared" si="3"/>
        <v>16.25</v>
      </c>
      <c r="G37" s="31">
        <v>290</v>
      </c>
      <c r="H37" s="31">
        <v>1</v>
      </c>
      <c r="I37" s="71">
        <f>G37*F37</f>
        <v>4712.5</v>
      </c>
    </row>
    <row r="38" spans="1:9" x14ac:dyDescent="0.25">
      <c r="A38" s="8"/>
      <c r="B38" s="29">
        <v>4</v>
      </c>
      <c r="C38" s="31" t="s">
        <v>65</v>
      </c>
      <c r="D38" s="31"/>
      <c r="E38" s="31"/>
      <c r="F38" s="70"/>
      <c r="G38" s="31"/>
      <c r="H38" s="31">
        <v>1</v>
      </c>
      <c r="I38" s="71">
        <v>11000</v>
      </c>
    </row>
    <row r="39" spans="1:9" x14ac:dyDescent="0.25">
      <c r="A39" s="8"/>
      <c r="B39" s="29">
        <v>5</v>
      </c>
      <c r="C39" s="31" t="s">
        <v>66</v>
      </c>
      <c r="D39" s="31"/>
      <c r="E39" s="31"/>
      <c r="F39" s="70"/>
      <c r="G39" s="31"/>
      <c r="H39" s="31">
        <v>1</v>
      </c>
      <c r="I39" s="71">
        <v>0</v>
      </c>
    </row>
    <row r="40" spans="1:9" x14ac:dyDescent="0.25">
      <c r="A40" s="8"/>
      <c r="B40" s="29">
        <v>6</v>
      </c>
      <c r="C40" s="31" t="s">
        <v>49</v>
      </c>
      <c r="D40" s="31">
        <v>42</v>
      </c>
      <c r="E40" s="31">
        <v>72</v>
      </c>
      <c r="F40" s="70">
        <f t="shared" si="3"/>
        <v>21</v>
      </c>
      <c r="G40" s="31">
        <v>210</v>
      </c>
      <c r="H40" s="31">
        <v>1</v>
      </c>
      <c r="I40" s="71">
        <f>G40*F40</f>
        <v>4410</v>
      </c>
    </row>
    <row r="41" spans="1:9" x14ac:dyDescent="0.25">
      <c r="A41" s="8"/>
      <c r="B41" s="29">
        <v>7</v>
      </c>
      <c r="C41" s="31" t="s">
        <v>50</v>
      </c>
      <c r="D41" s="31"/>
      <c r="E41" s="31"/>
      <c r="F41" s="70"/>
      <c r="G41" s="31">
        <v>2600</v>
      </c>
      <c r="H41" s="31">
        <v>2</v>
      </c>
      <c r="I41" s="71">
        <f>H41*G41</f>
        <v>5200</v>
      </c>
    </row>
    <row r="42" spans="1:9" x14ac:dyDescent="0.25">
      <c r="A42" s="8"/>
      <c r="B42" s="29">
        <v>8</v>
      </c>
      <c r="C42" s="31" t="s">
        <v>51</v>
      </c>
      <c r="D42" s="31">
        <v>26</v>
      </c>
      <c r="E42" s="31">
        <v>82</v>
      </c>
      <c r="F42" s="70">
        <f t="shared" si="3"/>
        <v>14.805555555555555</v>
      </c>
      <c r="G42" s="31">
        <v>390</v>
      </c>
      <c r="H42" s="31">
        <v>1</v>
      </c>
      <c r="I42" s="71">
        <f>G42*F42</f>
        <v>5774.166666666667</v>
      </c>
    </row>
    <row r="43" spans="1:9" x14ac:dyDescent="0.25">
      <c r="A43" s="8"/>
      <c r="B43" s="29">
        <v>9</v>
      </c>
      <c r="C43" s="31" t="s">
        <v>52</v>
      </c>
      <c r="D43" s="31">
        <v>24</v>
      </c>
      <c r="E43" s="31">
        <v>126</v>
      </c>
      <c r="F43" s="70">
        <f t="shared" si="3"/>
        <v>21</v>
      </c>
      <c r="G43" s="31">
        <v>240</v>
      </c>
      <c r="H43" s="31">
        <v>1</v>
      </c>
      <c r="I43" s="71">
        <f>G43*F43</f>
        <v>5040</v>
      </c>
    </row>
    <row r="44" spans="1:9" x14ac:dyDescent="0.25">
      <c r="A44" s="8"/>
      <c r="B44" s="29"/>
      <c r="C44" s="31"/>
      <c r="D44" s="28"/>
      <c r="E44" s="32"/>
      <c r="F44" s="33"/>
      <c r="G44" s="28"/>
      <c r="H44" s="28"/>
      <c r="I44" s="40"/>
    </row>
    <row r="45" spans="1:9" x14ac:dyDescent="0.25">
      <c r="A45" s="8"/>
      <c r="B45" s="44" t="s">
        <v>11</v>
      </c>
      <c r="C45" s="43" t="s">
        <v>25</v>
      </c>
      <c r="D45" s="31"/>
      <c r="E45" s="31"/>
      <c r="F45" s="70"/>
      <c r="G45" s="31"/>
      <c r="H45" s="31"/>
      <c r="I45" s="71"/>
    </row>
    <row r="46" spans="1:9" x14ac:dyDescent="0.25">
      <c r="A46" s="8"/>
      <c r="B46" s="29">
        <v>1</v>
      </c>
      <c r="C46" s="31" t="s">
        <v>53</v>
      </c>
      <c r="D46" s="31">
        <v>72</v>
      </c>
      <c r="E46" s="31">
        <v>93</v>
      </c>
      <c r="F46" s="70">
        <f t="shared" ref="F46:F56" si="4">E46*D46/144</f>
        <v>46.5</v>
      </c>
      <c r="G46" s="31">
        <v>390</v>
      </c>
      <c r="H46" s="31">
        <v>1</v>
      </c>
      <c r="I46" s="71">
        <f>G46*F46</f>
        <v>18135</v>
      </c>
    </row>
    <row r="47" spans="1:9" x14ac:dyDescent="0.25">
      <c r="A47" s="8"/>
      <c r="B47" s="29">
        <v>2</v>
      </c>
      <c r="C47" s="31" t="s">
        <v>54</v>
      </c>
      <c r="D47" s="31">
        <v>18</v>
      </c>
      <c r="E47" s="31">
        <v>155</v>
      </c>
      <c r="F47" s="70">
        <f t="shared" si="4"/>
        <v>19.375</v>
      </c>
      <c r="G47" s="31">
        <v>290</v>
      </c>
      <c r="H47" s="31">
        <v>1</v>
      </c>
      <c r="I47" s="71">
        <f>G47*F47</f>
        <v>5618.75</v>
      </c>
    </row>
    <row r="48" spans="1:9" x14ac:dyDescent="0.25">
      <c r="A48" s="8"/>
      <c r="B48" s="29">
        <v>3</v>
      </c>
      <c r="C48" s="31" t="s">
        <v>55</v>
      </c>
      <c r="D48" s="31"/>
      <c r="E48" s="31"/>
      <c r="F48" s="70"/>
      <c r="G48" s="31" t="s">
        <v>64</v>
      </c>
      <c r="H48" s="31">
        <v>1</v>
      </c>
      <c r="I48" s="71">
        <v>11000</v>
      </c>
    </row>
    <row r="49" spans="1:9" x14ac:dyDescent="0.25">
      <c r="A49" s="8"/>
      <c r="B49" s="29">
        <v>4</v>
      </c>
      <c r="C49" s="31" t="s">
        <v>56</v>
      </c>
      <c r="D49" s="31">
        <v>42</v>
      </c>
      <c r="E49" s="31">
        <v>72</v>
      </c>
      <c r="F49" s="70">
        <f t="shared" si="4"/>
        <v>21</v>
      </c>
      <c r="G49" s="31">
        <v>210</v>
      </c>
      <c r="H49" s="31">
        <v>1</v>
      </c>
      <c r="I49" s="71">
        <f>G49*F49</f>
        <v>4410</v>
      </c>
    </row>
    <row r="50" spans="1:9" x14ac:dyDescent="0.25">
      <c r="A50" s="8"/>
      <c r="B50" s="29">
        <v>5</v>
      </c>
      <c r="C50" s="31" t="s">
        <v>57</v>
      </c>
      <c r="D50" s="31"/>
      <c r="E50" s="31"/>
      <c r="F50" s="70"/>
      <c r="G50" s="31" t="s">
        <v>64</v>
      </c>
      <c r="H50" s="31">
        <v>1</v>
      </c>
      <c r="I50" s="71">
        <v>0</v>
      </c>
    </row>
    <row r="51" spans="1:9" x14ac:dyDescent="0.25">
      <c r="A51" s="8"/>
      <c r="B51" s="29">
        <v>6</v>
      </c>
      <c r="C51" s="31" t="s">
        <v>58</v>
      </c>
      <c r="D51" s="31"/>
      <c r="E51" s="31"/>
      <c r="F51" s="70"/>
      <c r="G51" s="31">
        <v>2600</v>
      </c>
      <c r="H51" s="31">
        <v>1</v>
      </c>
      <c r="I51" s="71">
        <f>H51*G51</f>
        <v>2600</v>
      </c>
    </row>
    <row r="52" spans="1:9" x14ac:dyDescent="0.25">
      <c r="A52" s="8"/>
      <c r="B52" s="29">
        <v>7</v>
      </c>
      <c r="C52" s="31" t="s">
        <v>59</v>
      </c>
      <c r="D52" s="31">
        <v>23</v>
      </c>
      <c r="E52" s="31">
        <v>81</v>
      </c>
      <c r="F52" s="70">
        <f t="shared" si="4"/>
        <v>12.9375</v>
      </c>
      <c r="G52" s="31">
        <v>390</v>
      </c>
      <c r="H52" s="31">
        <v>1</v>
      </c>
      <c r="I52" s="71">
        <f>G52*F52</f>
        <v>5045.625</v>
      </c>
    </row>
    <row r="53" spans="1:9" x14ac:dyDescent="0.25">
      <c r="A53" s="8"/>
      <c r="B53" s="29">
        <v>8</v>
      </c>
      <c r="C53" s="31" t="s">
        <v>52</v>
      </c>
      <c r="D53" s="31">
        <v>24</v>
      </c>
      <c r="E53" s="31">
        <v>148</v>
      </c>
      <c r="F53" s="70">
        <f t="shared" si="4"/>
        <v>24.666666666666668</v>
      </c>
      <c r="G53" s="31">
        <v>230</v>
      </c>
      <c r="H53" s="31">
        <v>1</v>
      </c>
      <c r="I53" s="71">
        <f>G53*F53</f>
        <v>5673.3333333333339</v>
      </c>
    </row>
    <row r="54" spans="1:9" x14ac:dyDescent="0.25">
      <c r="A54" s="8"/>
      <c r="B54" s="29">
        <v>9</v>
      </c>
      <c r="C54" s="31" t="s">
        <v>60</v>
      </c>
      <c r="D54" s="31">
        <v>44</v>
      </c>
      <c r="E54" s="31">
        <v>30</v>
      </c>
      <c r="F54" s="70">
        <f t="shared" si="4"/>
        <v>9.1666666666666661</v>
      </c>
      <c r="G54" s="31">
        <v>390</v>
      </c>
      <c r="H54" s="31">
        <v>1</v>
      </c>
      <c r="I54" s="71">
        <f>G54*F54</f>
        <v>3574.9999999999995</v>
      </c>
    </row>
    <row r="55" spans="1:9" x14ac:dyDescent="0.25">
      <c r="A55" s="8"/>
      <c r="B55" s="29">
        <v>10</v>
      </c>
      <c r="C55" s="31" t="s">
        <v>61</v>
      </c>
      <c r="D55" s="31">
        <v>44</v>
      </c>
      <c r="E55" s="31">
        <v>27</v>
      </c>
      <c r="F55" s="70">
        <f t="shared" si="4"/>
        <v>8.25</v>
      </c>
      <c r="G55" s="31">
        <v>390</v>
      </c>
      <c r="H55" s="31">
        <v>1</v>
      </c>
      <c r="I55" s="71">
        <f>G55*F55</f>
        <v>3217.5</v>
      </c>
    </row>
    <row r="56" spans="1:9" x14ac:dyDescent="0.25">
      <c r="A56" s="8"/>
      <c r="B56" s="29">
        <v>11</v>
      </c>
      <c r="C56" s="31" t="s">
        <v>62</v>
      </c>
      <c r="D56" s="31">
        <v>44</v>
      </c>
      <c r="E56" s="31">
        <v>36</v>
      </c>
      <c r="F56" s="70">
        <f t="shared" si="4"/>
        <v>11</v>
      </c>
      <c r="G56" s="31">
        <v>210</v>
      </c>
      <c r="H56" s="31">
        <v>1</v>
      </c>
      <c r="I56" s="71">
        <f>G56*F56</f>
        <v>2310</v>
      </c>
    </row>
    <row r="57" spans="1:9" x14ac:dyDescent="0.25">
      <c r="A57" s="8"/>
      <c r="B57" s="29"/>
      <c r="C57" s="31"/>
      <c r="D57" s="28"/>
      <c r="E57" s="32"/>
      <c r="F57" s="33"/>
      <c r="G57" s="28"/>
      <c r="H57" s="28"/>
      <c r="I57" s="40"/>
    </row>
    <row r="58" spans="1:9" x14ac:dyDescent="0.25">
      <c r="A58" s="8"/>
      <c r="B58" s="44" t="s">
        <v>12</v>
      </c>
      <c r="C58" s="43" t="s">
        <v>26</v>
      </c>
      <c r="D58" s="31"/>
      <c r="E58" s="31"/>
      <c r="F58" s="70"/>
      <c r="G58" s="31"/>
      <c r="H58" s="31"/>
      <c r="I58" s="71"/>
    </row>
    <row r="59" spans="1:9" x14ac:dyDescent="0.25">
      <c r="A59" s="8"/>
      <c r="B59" s="29">
        <v>1</v>
      </c>
      <c r="C59" s="31" t="s">
        <v>63</v>
      </c>
      <c r="D59" s="31">
        <v>27</v>
      </c>
      <c r="E59" s="31">
        <v>139</v>
      </c>
      <c r="F59" s="70">
        <f t="shared" ref="F59:F62" si="5">E59*D59/144</f>
        <v>26.0625</v>
      </c>
      <c r="G59" s="31">
        <v>290</v>
      </c>
      <c r="H59" s="31">
        <v>1</v>
      </c>
      <c r="I59" s="71">
        <f>G59*F59</f>
        <v>7558.125</v>
      </c>
    </row>
    <row r="60" spans="1:9" x14ac:dyDescent="0.25">
      <c r="A60" s="8"/>
      <c r="B60" s="29">
        <v>2</v>
      </c>
      <c r="C60" s="31" t="s">
        <v>15</v>
      </c>
      <c r="D60" s="31">
        <v>178</v>
      </c>
      <c r="E60" s="31">
        <v>8</v>
      </c>
      <c r="F60" s="70">
        <f t="shared" si="5"/>
        <v>9.8888888888888893</v>
      </c>
      <c r="G60" s="31">
        <v>240</v>
      </c>
      <c r="H60" s="31">
        <v>1</v>
      </c>
      <c r="I60" s="71">
        <f>G60*F60</f>
        <v>2373.3333333333335</v>
      </c>
    </row>
    <row r="61" spans="1:9" x14ac:dyDescent="0.25">
      <c r="A61" s="8"/>
      <c r="B61" s="29">
        <v>3</v>
      </c>
      <c r="C61" s="31" t="s">
        <v>67</v>
      </c>
      <c r="D61" s="31">
        <v>126</v>
      </c>
      <c r="E61" s="31">
        <v>30</v>
      </c>
      <c r="F61" s="70">
        <f t="shared" si="5"/>
        <v>26.25</v>
      </c>
      <c r="G61" s="31">
        <v>390</v>
      </c>
      <c r="H61" s="31">
        <v>1</v>
      </c>
      <c r="I61" s="71">
        <f>G61*F61</f>
        <v>10237.5</v>
      </c>
    </row>
    <row r="62" spans="1:9" x14ac:dyDescent="0.25">
      <c r="A62" s="8"/>
      <c r="B62" s="29">
        <v>4</v>
      </c>
      <c r="C62" s="31" t="s">
        <v>68</v>
      </c>
      <c r="D62" s="31">
        <v>48</v>
      </c>
      <c r="E62" s="31">
        <v>36</v>
      </c>
      <c r="F62" s="70">
        <f t="shared" si="5"/>
        <v>12</v>
      </c>
      <c r="G62" s="31">
        <v>390</v>
      </c>
      <c r="H62" s="31">
        <v>1</v>
      </c>
      <c r="I62" s="71">
        <f>G62*F62</f>
        <v>4680</v>
      </c>
    </row>
    <row r="63" spans="1:9" ht="15.75" thickBot="1" x14ac:dyDescent="0.3">
      <c r="A63" s="8"/>
      <c r="B63" s="86">
        <v>5</v>
      </c>
      <c r="C63" s="89" t="s">
        <v>69</v>
      </c>
      <c r="D63" s="89"/>
      <c r="E63" s="89"/>
      <c r="F63" s="89"/>
      <c r="G63" s="89">
        <v>1900</v>
      </c>
      <c r="H63" s="89">
        <v>7</v>
      </c>
      <c r="I63" s="90">
        <f>H63*G63</f>
        <v>13300</v>
      </c>
    </row>
    <row r="64" spans="1:9" ht="15.75" thickBot="1" x14ac:dyDescent="0.3">
      <c r="A64" s="8"/>
      <c r="B64" s="30"/>
      <c r="C64" s="112" t="s">
        <v>103</v>
      </c>
      <c r="D64" s="113"/>
      <c r="E64" s="113"/>
      <c r="F64" s="113"/>
      <c r="G64" s="113"/>
      <c r="H64" s="114"/>
      <c r="I64" s="91">
        <f>SUM(I10:I63)</f>
        <v>327467.29166666663</v>
      </c>
    </row>
    <row r="65" spans="1:10" x14ac:dyDescent="0.25">
      <c r="A65" s="8"/>
      <c r="B65" s="46"/>
      <c r="C65" s="47"/>
      <c r="D65" s="47"/>
      <c r="E65" s="47"/>
      <c r="F65" s="47"/>
      <c r="G65" s="47"/>
      <c r="H65" s="47"/>
      <c r="I65" s="48"/>
    </row>
    <row r="66" spans="1:10" x14ac:dyDescent="0.25">
      <c r="A66" s="8"/>
      <c r="B66" s="49" t="s">
        <v>73</v>
      </c>
      <c r="C66" s="50" t="s">
        <v>18</v>
      </c>
      <c r="D66" s="51"/>
      <c r="E66" s="51"/>
      <c r="F66" s="51"/>
      <c r="G66" s="51"/>
      <c r="H66" s="51"/>
      <c r="I66" s="52"/>
    </row>
    <row r="67" spans="1:10" x14ac:dyDescent="0.25">
      <c r="A67" s="8"/>
      <c r="B67" s="53">
        <v>1</v>
      </c>
      <c r="C67" s="31" t="s">
        <v>84</v>
      </c>
      <c r="D67" s="51"/>
      <c r="E67" s="31"/>
      <c r="F67" s="51"/>
      <c r="G67" s="51">
        <v>220</v>
      </c>
      <c r="H67" s="51">
        <v>110</v>
      </c>
      <c r="I67" s="52">
        <f>H67*G67</f>
        <v>24200</v>
      </c>
    </row>
    <row r="68" spans="1:10" x14ac:dyDescent="0.25">
      <c r="A68" s="8"/>
      <c r="B68" s="53">
        <v>2</v>
      </c>
      <c r="C68" s="31" t="s">
        <v>85</v>
      </c>
      <c r="D68" s="51"/>
      <c r="E68" s="31"/>
      <c r="F68" s="51"/>
      <c r="G68" s="51">
        <v>400</v>
      </c>
      <c r="H68" s="51">
        <v>5</v>
      </c>
      <c r="I68" s="52">
        <f>H68*G68</f>
        <v>2000</v>
      </c>
    </row>
    <row r="69" spans="1:10" x14ac:dyDescent="0.25">
      <c r="A69" s="8"/>
      <c r="B69" s="53">
        <v>3</v>
      </c>
      <c r="C69" s="31" t="s">
        <v>70</v>
      </c>
      <c r="D69" s="51"/>
      <c r="E69" s="31"/>
      <c r="F69" s="51">
        <v>250</v>
      </c>
      <c r="G69" s="51">
        <v>16</v>
      </c>
      <c r="H69" s="51"/>
      <c r="I69" s="52">
        <f>G69*F69</f>
        <v>4000</v>
      </c>
      <c r="J69" s="67"/>
    </row>
    <row r="70" spans="1:10" x14ac:dyDescent="0.25">
      <c r="A70" s="8"/>
      <c r="B70" s="53">
        <v>4</v>
      </c>
      <c r="C70" s="31" t="s">
        <v>71</v>
      </c>
      <c r="D70" s="51"/>
      <c r="E70" s="31"/>
      <c r="F70" s="51">
        <v>270</v>
      </c>
      <c r="G70" s="51">
        <v>14</v>
      </c>
      <c r="H70" s="51"/>
      <c r="I70" s="52">
        <f>G70*F70</f>
        <v>3780</v>
      </c>
      <c r="J70" s="67"/>
    </row>
    <row r="71" spans="1:10" x14ac:dyDescent="0.25">
      <c r="A71" s="8"/>
      <c r="B71" s="53">
        <v>5</v>
      </c>
      <c r="C71" s="31" t="s">
        <v>92</v>
      </c>
      <c r="D71" s="51"/>
      <c r="E71" s="31"/>
      <c r="F71" s="51"/>
      <c r="G71" s="51">
        <v>150</v>
      </c>
      <c r="H71" s="51">
        <v>6</v>
      </c>
      <c r="I71" s="52">
        <f>H71*G71</f>
        <v>900</v>
      </c>
    </row>
    <row r="72" spans="1:10" x14ac:dyDescent="0.25">
      <c r="A72" s="8"/>
      <c r="B72" s="53">
        <v>6</v>
      </c>
      <c r="C72" s="31" t="s">
        <v>91</v>
      </c>
      <c r="D72" s="51"/>
      <c r="E72" s="31"/>
      <c r="F72" s="51"/>
      <c r="G72" s="51">
        <v>90</v>
      </c>
      <c r="H72" s="51">
        <v>70</v>
      </c>
      <c r="I72" s="52">
        <f>H72*G72</f>
        <v>6300</v>
      </c>
      <c r="J72" s="67"/>
    </row>
    <row r="73" spans="1:10" x14ac:dyDescent="0.25">
      <c r="A73" s="8"/>
      <c r="B73" s="53">
        <v>7</v>
      </c>
      <c r="C73" s="31" t="s">
        <v>90</v>
      </c>
      <c r="D73" s="51"/>
      <c r="E73" s="31"/>
      <c r="F73" s="51"/>
      <c r="G73" s="51">
        <v>350</v>
      </c>
      <c r="H73" s="51">
        <v>6</v>
      </c>
      <c r="I73" s="52">
        <f>H73*G73</f>
        <v>2100</v>
      </c>
      <c r="J73" s="67"/>
    </row>
    <row r="74" spans="1:10" x14ac:dyDescent="0.25">
      <c r="A74" s="8"/>
      <c r="B74" s="53">
        <v>8</v>
      </c>
      <c r="C74" s="31" t="s">
        <v>86</v>
      </c>
      <c r="D74" s="51"/>
      <c r="E74" s="69"/>
      <c r="F74" s="68"/>
      <c r="G74" s="51">
        <v>0</v>
      </c>
      <c r="H74" s="51">
        <v>35</v>
      </c>
      <c r="I74" s="52">
        <f>H74*G74</f>
        <v>0</v>
      </c>
      <c r="J74" s="67"/>
    </row>
    <row r="75" spans="1:10" x14ac:dyDescent="0.25">
      <c r="A75" s="8"/>
      <c r="B75" s="53">
        <v>9</v>
      </c>
      <c r="C75" s="31" t="s">
        <v>87</v>
      </c>
      <c r="D75" s="51"/>
      <c r="E75" s="31"/>
      <c r="F75" s="51"/>
      <c r="G75" s="51">
        <v>0</v>
      </c>
      <c r="H75" s="51">
        <v>25</v>
      </c>
      <c r="I75" s="52">
        <f>H75*G75</f>
        <v>0</v>
      </c>
      <c r="J75" s="67"/>
    </row>
    <row r="76" spans="1:10" x14ac:dyDescent="0.25">
      <c r="A76" s="8"/>
      <c r="B76" s="53">
        <v>10</v>
      </c>
      <c r="C76" s="31" t="s">
        <v>88</v>
      </c>
      <c r="D76" s="51"/>
      <c r="E76" s="31"/>
      <c r="F76" s="51">
        <v>65</v>
      </c>
      <c r="G76" s="51">
        <v>0</v>
      </c>
      <c r="H76" s="51"/>
      <c r="I76" s="52">
        <f>G76*F76</f>
        <v>0</v>
      </c>
      <c r="J76" s="67"/>
    </row>
    <row r="77" spans="1:10" x14ac:dyDescent="0.25">
      <c r="A77" s="8"/>
      <c r="B77" s="53">
        <v>11</v>
      </c>
      <c r="C77" s="31" t="s">
        <v>89</v>
      </c>
      <c r="D77" s="51"/>
      <c r="E77" s="31"/>
      <c r="F77" s="51"/>
      <c r="G77" s="51">
        <v>0</v>
      </c>
      <c r="H77" s="51">
        <v>10</v>
      </c>
      <c r="I77" s="52">
        <f>H77*G77</f>
        <v>0</v>
      </c>
    </row>
    <row r="78" spans="1:10" ht="15.75" thickBot="1" x14ac:dyDescent="0.3">
      <c r="A78" s="8"/>
      <c r="B78" s="121">
        <v>12</v>
      </c>
      <c r="C78" s="89" t="s">
        <v>72</v>
      </c>
      <c r="D78" s="122"/>
      <c r="E78" s="89"/>
      <c r="F78" s="122"/>
      <c r="G78" s="122">
        <v>0</v>
      </c>
      <c r="H78" s="122">
        <v>6</v>
      </c>
      <c r="I78" s="123">
        <f>H78*G78</f>
        <v>0</v>
      </c>
      <c r="J78" s="67"/>
    </row>
    <row r="79" spans="1:10" ht="15.75" thickBot="1" x14ac:dyDescent="0.3">
      <c r="A79" s="8"/>
      <c r="B79" s="124"/>
      <c r="C79" s="112" t="s">
        <v>104</v>
      </c>
      <c r="D79" s="113"/>
      <c r="E79" s="113"/>
      <c r="F79" s="113"/>
      <c r="G79" s="113"/>
      <c r="H79" s="114"/>
      <c r="I79" s="91">
        <f>SUM(I67:I78)</f>
        <v>43280</v>
      </c>
    </row>
    <row r="80" spans="1:10" x14ac:dyDescent="0.25">
      <c r="A80" s="8"/>
      <c r="B80" s="59"/>
      <c r="C80" s="60"/>
      <c r="D80" s="61"/>
      <c r="E80" s="62"/>
      <c r="F80" s="63"/>
      <c r="G80" s="61"/>
      <c r="H80" s="61"/>
      <c r="I80" s="64"/>
    </row>
    <row r="81" spans="1:9" x14ac:dyDescent="0.25">
      <c r="A81" s="8"/>
      <c r="B81" s="120" t="s">
        <v>6</v>
      </c>
      <c r="C81" s="118" t="str">
        <f>C64</f>
        <v>Furniture without material total estimate</v>
      </c>
      <c r="D81" s="61"/>
      <c r="E81" s="62"/>
      <c r="F81" s="63"/>
      <c r="G81" s="61"/>
      <c r="H81" s="61"/>
      <c r="I81" s="119">
        <f>I64</f>
        <v>327467.29166666663</v>
      </c>
    </row>
    <row r="82" spans="1:9" x14ac:dyDescent="0.25">
      <c r="A82" s="8"/>
      <c r="B82" s="120" t="s">
        <v>73</v>
      </c>
      <c r="C82" s="118" t="str">
        <f>C79</f>
        <v>Electric without material total estimate</v>
      </c>
      <c r="D82" s="61"/>
      <c r="E82" s="62"/>
      <c r="F82" s="63"/>
      <c r="G82" s="61"/>
      <c r="H82" s="61"/>
      <c r="I82" s="119">
        <f>I79</f>
        <v>43280</v>
      </c>
    </row>
    <row r="83" spans="1:9" x14ac:dyDescent="0.25">
      <c r="A83" s="8"/>
      <c r="B83" s="44" t="s">
        <v>17</v>
      </c>
      <c r="C83" s="43" t="s">
        <v>100</v>
      </c>
      <c r="D83" s="28"/>
      <c r="E83" s="32"/>
      <c r="F83" s="33"/>
      <c r="G83" s="28"/>
      <c r="H83" s="28"/>
      <c r="I83" s="66">
        <v>79000</v>
      </c>
    </row>
    <row r="84" spans="1:9" ht="30" x14ac:dyDescent="0.25">
      <c r="A84" s="8"/>
      <c r="B84" s="72" t="s">
        <v>21</v>
      </c>
      <c r="C84" s="57" t="s">
        <v>101</v>
      </c>
      <c r="D84" s="73"/>
      <c r="E84" s="73"/>
      <c r="F84" s="74"/>
      <c r="G84" s="73"/>
      <c r="H84" s="73"/>
      <c r="I84" s="75">
        <v>84200</v>
      </c>
    </row>
    <row r="85" spans="1:9" x14ac:dyDescent="0.25">
      <c r="A85" s="8"/>
      <c r="B85" s="44" t="s">
        <v>22</v>
      </c>
      <c r="C85" s="43" t="s">
        <v>102</v>
      </c>
      <c r="D85" s="28"/>
      <c r="E85" s="32"/>
      <c r="F85" s="33"/>
      <c r="G85" s="28"/>
      <c r="H85" s="28"/>
      <c r="I85" s="66">
        <v>32000</v>
      </c>
    </row>
    <row r="86" spans="1:9" ht="15.75" thickBot="1" x14ac:dyDescent="0.3">
      <c r="A86" s="8"/>
      <c r="B86" s="86"/>
      <c r="C86" s="87"/>
      <c r="D86" s="41"/>
      <c r="E86" s="42"/>
      <c r="F86" s="84"/>
      <c r="G86" s="41"/>
      <c r="H86" s="41"/>
      <c r="I86" s="88"/>
    </row>
    <row r="87" spans="1:9" ht="16.5" thickBot="1" x14ac:dyDescent="0.3">
      <c r="A87" s="8"/>
      <c r="B87" s="125"/>
      <c r="C87" s="126" t="s">
        <v>23</v>
      </c>
      <c r="D87" s="127"/>
      <c r="E87" s="127"/>
      <c r="F87" s="127"/>
      <c r="G87" s="127"/>
      <c r="H87" s="128"/>
      <c r="I87" s="129">
        <f>SUM(I81:I85)</f>
        <v>565947.29166666663</v>
      </c>
    </row>
    <row r="88" spans="1:9" x14ac:dyDescent="0.25">
      <c r="A88" s="8"/>
      <c r="B88" s="8"/>
      <c r="C88" s="16"/>
      <c r="D88" s="8"/>
      <c r="E88" s="8"/>
      <c r="F88" s="11"/>
      <c r="G88" s="8"/>
      <c r="H88" s="8"/>
      <c r="I88" s="21"/>
    </row>
    <row r="89" spans="1:9" x14ac:dyDescent="0.25">
      <c r="A89" s="8"/>
      <c r="B89" s="8"/>
      <c r="C89" s="16"/>
      <c r="D89" s="8"/>
      <c r="E89" s="8"/>
      <c r="F89" s="11"/>
      <c r="G89" s="8"/>
      <c r="H89" s="8"/>
      <c r="I89" s="21"/>
    </row>
    <row r="90" spans="1:9" x14ac:dyDescent="0.25">
      <c r="A90" s="8"/>
      <c r="B90" s="8"/>
      <c r="C90" s="16"/>
      <c r="D90" s="8"/>
      <c r="E90" s="8"/>
      <c r="F90" s="11"/>
      <c r="G90" s="8"/>
      <c r="H90" s="8"/>
      <c r="I90" s="21"/>
    </row>
    <row r="91" spans="1:9" x14ac:dyDescent="0.25">
      <c r="A91" s="8"/>
      <c r="B91" s="8"/>
      <c r="C91" s="16"/>
      <c r="D91" s="8"/>
      <c r="E91" s="8"/>
      <c r="F91" s="11"/>
      <c r="G91" s="8"/>
      <c r="H91" s="8"/>
      <c r="I91" s="21"/>
    </row>
    <row r="92" spans="1:9" x14ac:dyDescent="0.25">
      <c r="A92" s="8"/>
      <c r="B92" s="8"/>
      <c r="C92" s="16"/>
      <c r="D92" s="8"/>
      <c r="E92" s="8"/>
      <c r="F92" s="11"/>
      <c r="G92" s="8"/>
      <c r="H92" s="8"/>
      <c r="I92" s="21"/>
    </row>
    <row r="93" spans="1:9" x14ac:dyDescent="0.25">
      <c r="A93" s="8"/>
      <c r="B93" s="8"/>
      <c r="C93" s="16"/>
      <c r="D93" s="8"/>
      <c r="E93" s="8"/>
      <c r="F93" s="11"/>
      <c r="G93" s="8"/>
      <c r="H93" s="8"/>
      <c r="I93" s="21"/>
    </row>
    <row r="94" spans="1:9" x14ac:dyDescent="0.25">
      <c r="A94" s="8"/>
      <c r="B94" s="8"/>
      <c r="C94" s="16"/>
      <c r="D94" s="8"/>
      <c r="E94" s="8"/>
      <c r="F94" s="11"/>
      <c r="G94" s="8"/>
      <c r="H94" s="8"/>
      <c r="I94" s="21"/>
    </row>
    <row r="95" spans="1:9" x14ac:dyDescent="0.25">
      <c r="A95" s="8"/>
      <c r="B95" s="8"/>
      <c r="C95" s="16"/>
      <c r="D95" s="8"/>
      <c r="E95" s="8"/>
      <c r="F95" s="11"/>
      <c r="G95" s="8"/>
      <c r="H95" s="8"/>
      <c r="I95" s="21"/>
    </row>
    <row r="96" spans="1:9" x14ac:dyDescent="0.25">
      <c r="A96" s="8"/>
      <c r="B96" s="8"/>
      <c r="C96" s="16"/>
      <c r="D96" s="8"/>
      <c r="E96" s="8"/>
      <c r="F96" s="11"/>
      <c r="G96" s="8"/>
      <c r="H96" s="8"/>
      <c r="I96" s="21"/>
    </row>
    <row r="97" spans="1:9" x14ac:dyDescent="0.25">
      <c r="A97" s="8"/>
      <c r="B97" s="8"/>
      <c r="C97" s="16"/>
      <c r="D97" s="8"/>
      <c r="E97" s="8"/>
      <c r="F97" s="11"/>
      <c r="G97" s="8"/>
      <c r="H97" s="8"/>
      <c r="I97" s="21"/>
    </row>
    <row r="98" spans="1:9" x14ac:dyDescent="0.25">
      <c r="A98" s="8"/>
      <c r="B98" s="8"/>
      <c r="C98" s="16"/>
      <c r="D98" s="8"/>
      <c r="E98" s="8"/>
      <c r="F98" s="11"/>
      <c r="G98" s="8"/>
      <c r="H98" s="8"/>
      <c r="I98" s="21"/>
    </row>
    <row r="99" spans="1:9" x14ac:dyDescent="0.25">
      <c r="A99" s="8"/>
      <c r="B99" s="8"/>
      <c r="C99" s="16"/>
      <c r="D99" s="8"/>
      <c r="E99" s="8"/>
      <c r="F99" s="11"/>
      <c r="G99" s="8"/>
      <c r="H99" s="8"/>
      <c r="I99" s="21"/>
    </row>
    <row r="100" spans="1:9" x14ac:dyDescent="0.25">
      <c r="A100" s="8"/>
      <c r="B100" s="8"/>
      <c r="C100" s="16"/>
      <c r="D100" s="8"/>
      <c r="E100" s="8"/>
      <c r="F100" s="11"/>
      <c r="G100" s="8"/>
      <c r="H100" s="8"/>
      <c r="I100" s="21"/>
    </row>
    <row r="101" spans="1:9" x14ac:dyDescent="0.25">
      <c r="A101" s="8"/>
      <c r="B101" s="8"/>
      <c r="C101" s="16"/>
      <c r="D101" s="8"/>
      <c r="E101" s="8"/>
      <c r="F101" s="11"/>
      <c r="G101" s="8"/>
      <c r="H101" s="8"/>
      <c r="I101" s="21"/>
    </row>
    <row r="102" spans="1:9" x14ac:dyDescent="0.25">
      <c r="A102" s="8"/>
      <c r="B102" s="8"/>
      <c r="C102" s="16"/>
      <c r="D102" s="8"/>
      <c r="E102" s="8"/>
      <c r="F102" s="11"/>
      <c r="G102" s="8"/>
      <c r="H102" s="8"/>
      <c r="I102" s="21"/>
    </row>
    <row r="103" spans="1:9" x14ac:dyDescent="0.25">
      <c r="A103" s="8"/>
      <c r="B103" s="8"/>
      <c r="C103" s="16"/>
      <c r="D103" s="8"/>
      <c r="E103" s="8"/>
      <c r="F103" s="11"/>
      <c r="G103" s="8"/>
      <c r="H103" s="8"/>
      <c r="I103" s="21"/>
    </row>
    <row r="104" spans="1:9" x14ac:dyDescent="0.25">
      <c r="A104" s="8"/>
      <c r="B104" s="8"/>
      <c r="C104" s="16"/>
      <c r="D104" s="8"/>
      <c r="E104" s="8"/>
      <c r="F104" s="11"/>
      <c r="G104" s="8"/>
      <c r="H104" s="8"/>
      <c r="I104" s="21"/>
    </row>
    <row r="105" spans="1:9" x14ac:dyDescent="0.25">
      <c r="A105" s="8"/>
      <c r="B105" s="8"/>
      <c r="C105" s="16"/>
      <c r="D105" s="8"/>
      <c r="E105" s="8"/>
      <c r="F105" s="11"/>
      <c r="G105" s="8"/>
      <c r="H105" s="8"/>
      <c r="I105" s="21"/>
    </row>
    <row r="106" spans="1:9" x14ac:dyDescent="0.25">
      <c r="A106" s="8"/>
      <c r="B106" s="8"/>
      <c r="C106" s="16"/>
      <c r="D106" s="8"/>
      <c r="E106" s="8"/>
      <c r="F106" s="11"/>
      <c r="G106" s="8"/>
      <c r="H106" s="8"/>
      <c r="I106" s="21"/>
    </row>
    <row r="107" spans="1:9" x14ac:dyDescent="0.25">
      <c r="A107" s="8"/>
      <c r="B107" s="8"/>
      <c r="C107" s="16"/>
      <c r="D107" s="8"/>
      <c r="E107" s="8"/>
      <c r="F107" s="11"/>
      <c r="G107" s="8"/>
      <c r="H107" s="8"/>
      <c r="I107" s="21"/>
    </row>
    <row r="108" spans="1:9" x14ac:dyDescent="0.25">
      <c r="A108" s="8"/>
      <c r="B108" s="8"/>
      <c r="C108" s="16"/>
      <c r="D108" s="8"/>
      <c r="E108" s="8"/>
      <c r="F108" s="11"/>
      <c r="G108" s="8"/>
      <c r="H108" s="8"/>
      <c r="I108" s="21"/>
    </row>
    <row r="109" spans="1:9" x14ac:dyDescent="0.25">
      <c r="A109" s="8"/>
      <c r="B109" s="8"/>
      <c r="C109" s="16"/>
      <c r="D109" s="8"/>
      <c r="E109" s="8"/>
      <c r="F109" s="11"/>
      <c r="G109" s="8"/>
      <c r="H109" s="8"/>
      <c r="I109" s="21"/>
    </row>
    <row r="110" spans="1:9" x14ac:dyDescent="0.25">
      <c r="A110" s="8"/>
      <c r="B110" s="8"/>
      <c r="C110" s="16"/>
      <c r="D110" s="8"/>
      <c r="E110" s="8"/>
      <c r="F110" s="11"/>
      <c r="G110" s="8"/>
      <c r="H110" s="8"/>
      <c r="I110" s="21"/>
    </row>
    <row r="111" spans="1:9" x14ac:dyDescent="0.25">
      <c r="A111" s="8"/>
      <c r="B111" s="8"/>
      <c r="C111" s="16"/>
      <c r="D111" s="8"/>
      <c r="E111" s="8"/>
      <c r="F111" s="11"/>
      <c r="G111" s="8"/>
      <c r="H111" s="8"/>
      <c r="I111" s="21"/>
    </row>
    <row r="112" spans="1:9" x14ac:dyDescent="0.25">
      <c r="A112" s="8"/>
      <c r="B112" s="8"/>
      <c r="C112" s="16"/>
      <c r="D112" s="8"/>
      <c r="E112" s="8"/>
      <c r="F112" s="11"/>
      <c r="G112" s="8"/>
      <c r="H112" s="8"/>
      <c r="I112" s="21"/>
    </row>
    <row r="113" spans="1:9" x14ac:dyDescent="0.25">
      <c r="A113" s="8"/>
      <c r="B113" s="8"/>
      <c r="C113" s="16"/>
      <c r="D113" s="8"/>
      <c r="E113" s="8"/>
      <c r="F113" s="11"/>
      <c r="G113" s="8"/>
      <c r="H113" s="8"/>
      <c r="I113" s="21"/>
    </row>
    <row r="114" spans="1:9" x14ac:dyDescent="0.25">
      <c r="A114" s="8"/>
      <c r="B114" s="8"/>
      <c r="C114" s="16"/>
      <c r="D114" s="8"/>
      <c r="E114" s="8"/>
      <c r="F114" s="11"/>
      <c r="G114" s="8"/>
      <c r="H114" s="8"/>
      <c r="I114" s="21"/>
    </row>
    <row r="115" spans="1:9" x14ac:dyDescent="0.25">
      <c r="A115" s="8"/>
      <c r="B115" s="8"/>
      <c r="C115" s="16"/>
      <c r="D115" s="8"/>
      <c r="E115" s="8"/>
      <c r="F115" s="11"/>
      <c r="G115" s="8"/>
      <c r="H115" s="8"/>
      <c r="I115" s="21"/>
    </row>
    <row r="116" spans="1:9" x14ac:dyDescent="0.25">
      <c r="A116" s="8"/>
      <c r="B116" s="8"/>
      <c r="C116" s="16"/>
      <c r="D116" s="8"/>
      <c r="E116" s="8"/>
      <c r="F116" s="11"/>
      <c r="G116" s="8"/>
      <c r="H116" s="8"/>
      <c r="I116" s="21"/>
    </row>
    <row r="117" spans="1:9" x14ac:dyDescent="0.25">
      <c r="A117" s="8"/>
      <c r="B117" s="8"/>
      <c r="C117" s="16"/>
      <c r="D117" s="8"/>
      <c r="E117" s="8"/>
      <c r="F117" s="11"/>
      <c r="G117" s="8"/>
      <c r="H117" s="8"/>
      <c r="I117" s="21"/>
    </row>
    <row r="118" spans="1:9" x14ac:dyDescent="0.25">
      <c r="A118" s="8"/>
      <c r="B118" s="8"/>
      <c r="C118" s="16"/>
      <c r="D118" s="19"/>
      <c r="E118" s="19"/>
      <c r="F118" s="19"/>
      <c r="G118" s="19"/>
      <c r="H118" s="19"/>
      <c r="I118" s="22"/>
    </row>
    <row r="119" spans="1:9" x14ac:dyDescent="0.25">
      <c r="A119" s="8"/>
      <c r="B119" s="8"/>
      <c r="C119" s="16"/>
      <c r="D119" s="8"/>
      <c r="E119" s="8"/>
      <c r="F119" s="11"/>
      <c r="G119" s="8"/>
      <c r="H119" s="8"/>
      <c r="I119" s="21"/>
    </row>
    <row r="120" spans="1:9" x14ac:dyDescent="0.25">
      <c r="A120" s="8"/>
      <c r="B120" s="8"/>
      <c r="C120" s="16"/>
      <c r="D120" s="8"/>
      <c r="E120" s="8"/>
      <c r="F120" s="11"/>
      <c r="G120" s="8"/>
      <c r="H120" s="8"/>
      <c r="I120" s="21"/>
    </row>
    <row r="121" spans="1:9" x14ac:dyDescent="0.25">
      <c r="A121" s="8"/>
      <c r="B121" s="8"/>
      <c r="C121" s="16"/>
      <c r="D121" s="8"/>
      <c r="E121" s="8"/>
      <c r="F121" s="11"/>
      <c r="G121" s="8"/>
      <c r="H121" s="8"/>
      <c r="I121" s="21"/>
    </row>
    <row r="122" spans="1:9" x14ac:dyDescent="0.25">
      <c r="A122" s="8"/>
      <c r="B122" s="8"/>
      <c r="C122" s="16"/>
      <c r="D122" s="8"/>
      <c r="E122" s="8"/>
      <c r="F122" s="11"/>
      <c r="G122" s="8"/>
      <c r="H122" s="8"/>
      <c r="I122" s="21"/>
    </row>
    <row r="123" spans="1:9" x14ac:dyDescent="0.25">
      <c r="A123" s="8"/>
      <c r="B123" s="8"/>
      <c r="C123" s="16"/>
      <c r="D123" s="8"/>
      <c r="E123" s="8"/>
      <c r="F123" s="11"/>
      <c r="G123" s="8"/>
      <c r="H123" s="8"/>
      <c r="I123" s="21"/>
    </row>
    <row r="124" spans="1:9" x14ac:dyDescent="0.25">
      <c r="A124" s="8"/>
      <c r="B124" s="8"/>
      <c r="C124" s="16"/>
      <c r="D124" s="8"/>
      <c r="E124" s="8"/>
      <c r="F124" s="11"/>
      <c r="G124" s="8"/>
      <c r="H124" s="8"/>
      <c r="I124" s="21"/>
    </row>
    <row r="125" spans="1:9" x14ac:dyDescent="0.25">
      <c r="A125" s="8"/>
      <c r="B125" s="8"/>
      <c r="C125" s="17"/>
      <c r="D125" s="8"/>
      <c r="E125" s="8"/>
      <c r="F125" s="11"/>
      <c r="G125" s="8"/>
      <c r="H125" s="8"/>
      <c r="I125" s="21"/>
    </row>
    <row r="126" spans="1:9" x14ac:dyDescent="0.25">
      <c r="A126" s="8"/>
      <c r="B126" s="8"/>
      <c r="C126" s="16"/>
      <c r="D126" s="8"/>
      <c r="E126" s="8"/>
      <c r="F126" s="11"/>
      <c r="G126" s="8"/>
      <c r="H126" s="8"/>
      <c r="I126" s="21"/>
    </row>
    <row r="127" spans="1:9" x14ac:dyDescent="0.25">
      <c r="A127" s="8"/>
      <c r="B127" s="8"/>
      <c r="C127" s="16"/>
      <c r="D127" s="8"/>
      <c r="E127" s="8"/>
      <c r="F127" s="11"/>
      <c r="G127" s="8"/>
      <c r="H127" s="8"/>
      <c r="I127" s="21"/>
    </row>
    <row r="128" spans="1:9" x14ac:dyDescent="0.25">
      <c r="A128" s="8"/>
      <c r="B128" s="8"/>
      <c r="C128" s="16"/>
      <c r="D128" s="8"/>
      <c r="E128" s="8"/>
      <c r="F128" s="11"/>
      <c r="G128" s="8"/>
      <c r="H128" s="8"/>
      <c r="I128" s="21"/>
    </row>
    <row r="129" spans="1:9" x14ac:dyDescent="0.25">
      <c r="A129" s="8"/>
      <c r="B129" s="8"/>
      <c r="C129" s="16"/>
      <c r="D129" s="8"/>
      <c r="E129" s="8"/>
      <c r="F129" s="11"/>
      <c r="G129" s="8"/>
      <c r="H129" s="8"/>
      <c r="I129" s="21"/>
    </row>
    <row r="130" spans="1:9" x14ac:dyDescent="0.25">
      <c r="A130" s="8"/>
      <c r="B130" s="8"/>
      <c r="C130" s="16"/>
      <c r="D130" s="8"/>
      <c r="E130" s="8"/>
      <c r="F130" s="11"/>
      <c r="G130" s="8"/>
      <c r="H130" s="8"/>
      <c r="I130" s="21"/>
    </row>
    <row r="131" spans="1:9" x14ac:dyDescent="0.25">
      <c r="A131" s="8"/>
      <c r="B131" s="8"/>
      <c r="C131" s="16"/>
      <c r="D131" s="8"/>
      <c r="E131" s="8"/>
      <c r="F131" s="11"/>
      <c r="G131" s="8"/>
      <c r="H131" s="8"/>
      <c r="I131" s="21"/>
    </row>
    <row r="132" spans="1:9" x14ac:dyDescent="0.25">
      <c r="A132" s="8"/>
      <c r="B132" s="8"/>
      <c r="C132" s="16"/>
      <c r="D132" s="8"/>
      <c r="E132" s="8"/>
      <c r="F132" s="11"/>
      <c r="G132" s="8"/>
      <c r="H132" s="8"/>
      <c r="I132" s="21"/>
    </row>
    <row r="133" spans="1:9" x14ac:dyDescent="0.25">
      <c r="A133" s="8"/>
      <c r="B133" s="8"/>
      <c r="C133" s="16"/>
      <c r="D133" s="8"/>
      <c r="E133" s="8"/>
      <c r="F133" s="11"/>
      <c r="G133" s="8"/>
      <c r="H133" s="8"/>
      <c r="I133" s="21"/>
    </row>
    <row r="134" spans="1:9" x14ac:dyDescent="0.25">
      <c r="A134" s="8"/>
      <c r="B134" s="8"/>
      <c r="C134" s="16"/>
      <c r="D134" s="8"/>
      <c r="E134" s="8"/>
      <c r="F134" s="11"/>
      <c r="G134" s="8"/>
      <c r="H134" s="8"/>
      <c r="I134" s="21"/>
    </row>
    <row r="135" spans="1:9" x14ac:dyDescent="0.25">
      <c r="A135" s="8"/>
      <c r="B135" s="8"/>
      <c r="C135" s="16"/>
      <c r="D135" s="8"/>
      <c r="E135" s="8"/>
      <c r="F135" s="11"/>
      <c r="G135" s="8"/>
      <c r="H135" s="8"/>
      <c r="I135" s="21"/>
    </row>
    <row r="136" spans="1:9" x14ac:dyDescent="0.25">
      <c r="A136" s="8"/>
      <c r="B136" s="8"/>
      <c r="C136" s="16"/>
      <c r="D136" s="8"/>
      <c r="E136" s="8"/>
      <c r="F136" s="11"/>
      <c r="G136" s="8"/>
      <c r="H136" s="8"/>
      <c r="I136" s="21"/>
    </row>
    <row r="137" spans="1:9" x14ac:dyDescent="0.25">
      <c r="A137" s="8"/>
      <c r="B137" s="8"/>
      <c r="C137" s="16"/>
      <c r="D137" s="8"/>
      <c r="E137" s="8"/>
      <c r="F137" s="11"/>
      <c r="G137" s="8"/>
      <c r="H137" s="8"/>
      <c r="I137" s="21"/>
    </row>
    <row r="138" spans="1:9" x14ac:dyDescent="0.25">
      <c r="A138" s="8"/>
      <c r="B138" s="8"/>
      <c r="C138" s="16"/>
      <c r="D138" s="8"/>
      <c r="E138" s="8"/>
      <c r="F138" s="11"/>
      <c r="G138" s="8"/>
      <c r="H138" s="8"/>
      <c r="I138" s="21"/>
    </row>
    <row r="139" spans="1:9" x14ac:dyDescent="0.25">
      <c r="A139" s="8"/>
      <c r="B139" s="8"/>
      <c r="C139" s="16"/>
      <c r="D139" s="8"/>
      <c r="E139" s="8"/>
      <c r="F139" s="11"/>
      <c r="G139" s="8"/>
      <c r="H139" s="8"/>
      <c r="I139" s="21"/>
    </row>
    <row r="140" spans="1:9" x14ac:dyDescent="0.25">
      <c r="A140" s="8"/>
      <c r="B140" s="8"/>
      <c r="C140" s="16"/>
      <c r="D140" s="8"/>
      <c r="E140" s="8"/>
      <c r="F140" s="11"/>
      <c r="G140" s="8"/>
      <c r="H140" s="8"/>
      <c r="I140" s="21"/>
    </row>
    <row r="141" spans="1:9" x14ac:dyDescent="0.25">
      <c r="A141" s="8"/>
      <c r="B141" s="8"/>
      <c r="C141" s="16"/>
      <c r="D141" s="8"/>
      <c r="E141" s="8"/>
      <c r="F141" s="11"/>
      <c r="G141" s="8"/>
      <c r="H141" s="8"/>
      <c r="I141" s="21"/>
    </row>
    <row r="142" spans="1:9" x14ac:dyDescent="0.25">
      <c r="A142" s="8"/>
      <c r="B142" s="8"/>
      <c r="C142" s="16"/>
      <c r="D142" s="8"/>
      <c r="E142" s="8"/>
      <c r="F142" s="11"/>
      <c r="G142" s="8"/>
      <c r="H142" s="8"/>
      <c r="I142" s="21"/>
    </row>
    <row r="143" spans="1:9" x14ac:dyDescent="0.25">
      <c r="A143" s="8"/>
      <c r="B143" s="8"/>
      <c r="C143" s="16"/>
      <c r="D143" s="8"/>
      <c r="E143" s="8"/>
      <c r="F143" s="11"/>
      <c r="G143" s="8"/>
      <c r="H143" s="8"/>
      <c r="I143" s="21"/>
    </row>
    <row r="144" spans="1:9" x14ac:dyDescent="0.25">
      <c r="A144" s="8"/>
      <c r="B144" s="8"/>
      <c r="C144" s="16"/>
      <c r="D144" s="8"/>
      <c r="E144" s="8"/>
      <c r="F144" s="11"/>
      <c r="G144" s="8"/>
      <c r="H144" s="8"/>
      <c r="I144" s="21"/>
    </row>
    <row r="145" spans="1:9" x14ac:dyDescent="0.25">
      <c r="A145" s="8"/>
      <c r="B145" s="8"/>
      <c r="C145" s="16"/>
      <c r="D145" s="8"/>
      <c r="E145" s="8"/>
      <c r="F145" s="11"/>
      <c r="G145" s="8"/>
      <c r="H145" s="8"/>
      <c r="I145" s="21"/>
    </row>
    <row r="146" spans="1:9" x14ac:dyDescent="0.25">
      <c r="A146" s="8"/>
      <c r="B146" s="8"/>
      <c r="C146" s="16"/>
      <c r="D146" s="8"/>
      <c r="E146" s="8"/>
      <c r="F146" s="11"/>
      <c r="G146" s="8"/>
      <c r="H146" s="8"/>
      <c r="I146" s="21"/>
    </row>
    <row r="147" spans="1:9" x14ac:dyDescent="0.25">
      <c r="A147" s="8"/>
      <c r="B147" s="8"/>
      <c r="C147" s="16"/>
      <c r="D147" s="8"/>
      <c r="E147" s="8"/>
      <c r="F147" s="11"/>
      <c r="G147" s="8"/>
      <c r="H147" s="8"/>
      <c r="I147" s="21"/>
    </row>
    <row r="148" spans="1:9" x14ac:dyDescent="0.25">
      <c r="A148" s="8"/>
      <c r="B148" s="8"/>
      <c r="C148" s="16"/>
      <c r="D148" s="19"/>
      <c r="E148" s="19"/>
      <c r="F148" s="19"/>
      <c r="G148" s="19"/>
      <c r="H148" s="19"/>
      <c r="I148" s="21"/>
    </row>
    <row r="149" spans="1:9" x14ac:dyDescent="0.25">
      <c r="A149" s="8"/>
      <c r="B149" s="8"/>
      <c r="C149" s="16"/>
      <c r="D149" s="8"/>
      <c r="E149" s="8"/>
      <c r="F149" s="11"/>
      <c r="G149" s="8"/>
      <c r="H149" s="8"/>
      <c r="I149" s="21"/>
    </row>
    <row r="150" spans="1:9" x14ac:dyDescent="0.25">
      <c r="A150" s="8"/>
      <c r="B150" s="8"/>
      <c r="C150" s="16"/>
      <c r="D150" s="8"/>
      <c r="E150" s="8"/>
      <c r="F150" s="11"/>
      <c r="G150" s="8"/>
      <c r="H150" s="8"/>
      <c r="I150" s="21"/>
    </row>
    <row r="151" spans="1:9" x14ac:dyDescent="0.25">
      <c r="A151" s="8"/>
      <c r="B151" s="8"/>
      <c r="C151" s="16"/>
      <c r="D151" s="8"/>
      <c r="E151" s="8"/>
      <c r="F151" s="11"/>
      <c r="G151" s="8"/>
      <c r="H151" s="8"/>
      <c r="I151" s="21"/>
    </row>
    <row r="152" spans="1:9" x14ac:dyDescent="0.25">
      <c r="A152" s="8"/>
      <c r="B152" s="8"/>
      <c r="C152" s="16"/>
      <c r="D152" s="8"/>
      <c r="E152" s="8"/>
      <c r="F152" s="11"/>
      <c r="G152" s="8"/>
      <c r="H152" s="8"/>
      <c r="I152" s="21"/>
    </row>
    <row r="153" spans="1:9" x14ac:dyDescent="0.25">
      <c r="A153" s="8"/>
      <c r="B153" s="8"/>
      <c r="C153" s="16"/>
      <c r="D153" s="8"/>
      <c r="E153" s="8"/>
      <c r="F153" s="11"/>
      <c r="G153" s="8"/>
      <c r="H153" s="8"/>
      <c r="I153" s="21"/>
    </row>
    <row r="154" spans="1:9" x14ac:dyDescent="0.25">
      <c r="A154" s="8"/>
      <c r="B154" s="8"/>
      <c r="C154" s="16"/>
      <c r="D154" s="8"/>
      <c r="E154" s="8"/>
      <c r="F154" s="11"/>
      <c r="G154" s="8"/>
      <c r="H154" s="8"/>
      <c r="I154" s="21"/>
    </row>
    <row r="155" spans="1:9" x14ac:dyDescent="0.25">
      <c r="A155" s="8"/>
      <c r="B155" s="8"/>
      <c r="C155" s="16"/>
      <c r="D155" s="8"/>
      <c r="E155" s="8"/>
      <c r="F155" s="11"/>
      <c r="G155" s="8"/>
      <c r="H155" s="8"/>
      <c r="I155" s="21"/>
    </row>
    <row r="156" spans="1:9" x14ac:dyDescent="0.25">
      <c r="A156" s="8"/>
      <c r="B156" s="8"/>
      <c r="C156" s="16"/>
      <c r="D156" s="8"/>
      <c r="E156" s="8"/>
      <c r="F156" s="11"/>
      <c r="G156" s="8"/>
      <c r="H156" s="8"/>
      <c r="I156" s="21"/>
    </row>
    <row r="157" spans="1:9" x14ac:dyDescent="0.25">
      <c r="A157" s="8"/>
      <c r="B157" s="8"/>
      <c r="C157" s="16"/>
      <c r="D157" s="8"/>
      <c r="E157" s="8"/>
      <c r="F157" s="11"/>
      <c r="G157" s="8"/>
      <c r="H157" s="8"/>
      <c r="I157" s="21"/>
    </row>
    <row r="158" spans="1:9" x14ac:dyDescent="0.25">
      <c r="A158" s="8"/>
      <c r="B158" s="8"/>
      <c r="C158" s="16"/>
      <c r="D158" s="8"/>
      <c r="E158" s="8"/>
      <c r="F158" s="11"/>
      <c r="G158" s="8"/>
      <c r="H158" s="8"/>
      <c r="I158" s="21"/>
    </row>
    <row r="159" spans="1:9" x14ac:dyDescent="0.25">
      <c r="A159" s="8"/>
      <c r="B159" s="8"/>
      <c r="C159" s="16"/>
      <c r="D159" s="8"/>
      <c r="E159" s="8"/>
      <c r="F159" s="11"/>
      <c r="G159" s="8"/>
      <c r="H159" s="8"/>
      <c r="I159" s="21"/>
    </row>
    <row r="160" spans="1:9" x14ac:dyDescent="0.25">
      <c r="A160" s="8"/>
      <c r="B160" s="8"/>
      <c r="C160" s="17"/>
      <c r="D160" s="8"/>
      <c r="E160" s="8"/>
      <c r="F160" s="11"/>
      <c r="G160" s="8"/>
      <c r="H160" s="8"/>
      <c r="I160" s="21"/>
    </row>
    <row r="161" spans="1:9" x14ac:dyDescent="0.25">
      <c r="A161" s="8"/>
      <c r="B161" s="8"/>
      <c r="C161" s="16"/>
      <c r="D161" s="8"/>
      <c r="E161" s="8"/>
      <c r="F161" s="11"/>
      <c r="G161" s="8"/>
      <c r="H161" s="8"/>
      <c r="I161" s="21"/>
    </row>
    <row r="162" spans="1:9" x14ac:dyDescent="0.25">
      <c r="A162" s="8"/>
      <c r="B162" s="8"/>
      <c r="C162" s="16"/>
      <c r="D162" s="8"/>
      <c r="E162" s="8"/>
      <c r="F162" s="11"/>
      <c r="G162" s="8"/>
      <c r="H162" s="8"/>
      <c r="I162" s="21"/>
    </row>
    <row r="163" spans="1:9" x14ac:dyDescent="0.25">
      <c r="A163" s="8"/>
      <c r="B163" s="8"/>
      <c r="C163" s="16"/>
      <c r="D163" s="8"/>
      <c r="E163" s="8"/>
      <c r="F163" s="11"/>
      <c r="G163" s="8"/>
      <c r="H163" s="8"/>
      <c r="I163" s="21"/>
    </row>
    <row r="164" spans="1:9" x14ac:dyDescent="0.25">
      <c r="A164" s="8"/>
      <c r="B164" s="8"/>
      <c r="C164" s="16"/>
      <c r="D164" s="19"/>
      <c r="E164" s="19"/>
      <c r="F164" s="19"/>
      <c r="G164" s="19"/>
      <c r="H164" s="19"/>
      <c r="I164" s="22"/>
    </row>
    <row r="165" spans="1:9" x14ac:dyDescent="0.25">
      <c r="A165" s="8"/>
      <c r="B165" s="8"/>
      <c r="C165" s="17"/>
      <c r="D165" s="8"/>
      <c r="E165" s="8"/>
      <c r="F165" s="11"/>
      <c r="G165" s="8"/>
      <c r="H165" s="8"/>
      <c r="I165" s="21"/>
    </row>
    <row r="166" spans="1:9" x14ac:dyDescent="0.25">
      <c r="A166" s="8"/>
      <c r="B166" s="8"/>
      <c r="C166" s="16"/>
      <c r="D166" s="8"/>
      <c r="E166" s="8"/>
      <c r="F166" s="11"/>
      <c r="G166" s="8"/>
      <c r="H166" s="8"/>
      <c r="I166" s="21"/>
    </row>
    <row r="167" spans="1:9" x14ac:dyDescent="0.25">
      <c r="A167" s="8"/>
      <c r="B167" s="8"/>
      <c r="C167" s="17"/>
      <c r="D167" s="8"/>
      <c r="E167" s="8"/>
      <c r="F167" s="11"/>
      <c r="G167" s="8"/>
      <c r="H167" s="8"/>
      <c r="I167" s="21"/>
    </row>
    <row r="168" spans="1:9" x14ac:dyDescent="0.25">
      <c r="A168" s="8"/>
      <c r="B168" s="8"/>
      <c r="C168" s="16"/>
      <c r="D168" s="8"/>
      <c r="E168" s="8"/>
      <c r="F168" s="11"/>
      <c r="G168" s="8"/>
      <c r="H168" s="8"/>
      <c r="I168" s="21"/>
    </row>
    <row r="169" spans="1:9" x14ac:dyDescent="0.25">
      <c r="A169" s="8"/>
      <c r="B169" s="8"/>
      <c r="C169" s="17"/>
      <c r="D169" s="8"/>
      <c r="E169" s="8"/>
      <c r="F169" s="11"/>
      <c r="G169" s="8"/>
      <c r="H169" s="8"/>
      <c r="I169" s="21"/>
    </row>
    <row r="170" spans="1:9" x14ac:dyDescent="0.25">
      <c r="A170" s="8"/>
      <c r="B170" s="8"/>
      <c r="C170" s="16"/>
      <c r="D170" s="8"/>
      <c r="E170" s="8"/>
      <c r="F170" s="11"/>
      <c r="G170" s="8"/>
      <c r="H170" s="8"/>
      <c r="I170" s="21"/>
    </row>
    <row r="171" spans="1:9" x14ac:dyDescent="0.25">
      <c r="A171" s="8"/>
      <c r="B171" s="8"/>
      <c r="C171" s="17"/>
      <c r="D171" s="8"/>
      <c r="E171" s="8"/>
      <c r="F171" s="11"/>
      <c r="G171" s="8"/>
      <c r="H171" s="8"/>
      <c r="I171" s="21"/>
    </row>
    <row r="172" spans="1:9" x14ac:dyDescent="0.25">
      <c r="A172" s="8"/>
      <c r="B172" s="8"/>
      <c r="C172" s="16"/>
      <c r="D172" s="8"/>
      <c r="E172" s="8"/>
      <c r="F172" s="11"/>
      <c r="G172" s="8"/>
      <c r="H172" s="8"/>
      <c r="I172" s="21"/>
    </row>
    <row r="173" spans="1:9" x14ac:dyDescent="0.25">
      <c r="A173" s="8"/>
      <c r="B173" s="8"/>
      <c r="C173" s="16"/>
      <c r="D173" s="19"/>
      <c r="E173" s="19"/>
      <c r="F173" s="19"/>
      <c r="G173" s="19"/>
      <c r="H173" s="19"/>
      <c r="I173" s="21"/>
    </row>
    <row r="174" spans="1:9" x14ac:dyDescent="0.25">
      <c r="A174" s="8"/>
      <c r="B174" s="8"/>
      <c r="C174" s="16"/>
      <c r="D174" s="8"/>
      <c r="E174" s="8"/>
      <c r="F174" s="11"/>
      <c r="G174" s="8"/>
      <c r="H174" s="8"/>
      <c r="I174" s="21"/>
    </row>
    <row r="175" spans="1:9" x14ac:dyDescent="0.25">
      <c r="A175" s="8"/>
      <c r="B175" s="8"/>
      <c r="C175" s="16"/>
      <c r="D175" s="8"/>
      <c r="E175" s="8"/>
      <c r="F175" s="11"/>
      <c r="G175" s="8"/>
      <c r="H175" s="8"/>
      <c r="I175" s="21"/>
    </row>
    <row r="176" spans="1:9" x14ac:dyDescent="0.25">
      <c r="A176" s="8"/>
      <c r="B176" s="8"/>
      <c r="C176" s="16"/>
      <c r="D176" s="8"/>
      <c r="E176" s="8"/>
      <c r="F176" s="11"/>
      <c r="G176" s="8"/>
      <c r="H176" s="8"/>
      <c r="I176" s="21"/>
    </row>
    <row r="177" spans="1:9" x14ac:dyDescent="0.25">
      <c r="A177" s="8"/>
      <c r="B177" s="8"/>
      <c r="C177" s="16"/>
      <c r="D177" s="8"/>
      <c r="E177" s="8"/>
      <c r="F177" s="11"/>
      <c r="G177" s="8"/>
      <c r="H177" s="8"/>
      <c r="I177" s="21"/>
    </row>
    <row r="178" spans="1:9" x14ac:dyDescent="0.25">
      <c r="A178" s="8"/>
      <c r="B178" s="8"/>
      <c r="C178" s="17"/>
      <c r="D178" s="8"/>
      <c r="E178" s="8"/>
      <c r="F178" s="11"/>
      <c r="G178" s="8"/>
      <c r="H178" s="8"/>
      <c r="I178" s="21"/>
    </row>
    <row r="179" spans="1:9" x14ac:dyDescent="0.25">
      <c r="A179" s="8"/>
      <c r="B179" s="8"/>
      <c r="C179" s="16"/>
      <c r="D179" s="8"/>
      <c r="E179" s="8"/>
      <c r="F179" s="11"/>
      <c r="G179" s="8"/>
      <c r="H179" s="8"/>
      <c r="I179" s="21"/>
    </row>
    <row r="180" spans="1:9" x14ac:dyDescent="0.25">
      <c r="A180" s="8"/>
      <c r="B180" s="8"/>
      <c r="C180" s="16"/>
      <c r="D180" s="8"/>
      <c r="E180" s="8"/>
      <c r="F180" s="11"/>
      <c r="G180" s="8"/>
      <c r="H180" s="8"/>
      <c r="I180" s="21"/>
    </row>
    <row r="181" spans="1:9" x14ac:dyDescent="0.25">
      <c r="A181" s="8"/>
      <c r="B181" s="8"/>
      <c r="C181" s="16"/>
      <c r="D181" s="8"/>
      <c r="E181" s="8"/>
      <c r="F181" s="11"/>
      <c r="G181" s="8"/>
      <c r="H181" s="8"/>
      <c r="I181" s="21"/>
    </row>
    <row r="182" spans="1:9" x14ac:dyDescent="0.25">
      <c r="A182" s="8"/>
      <c r="B182" s="8"/>
      <c r="C182" s="16"/>
      <c r="D182" s="8"/>
      <c r="E182" s="8"/>
      <c r="F182" s="11"/>
      <c r="G182" s="8"/>
      <c r="H182" s="8"/>
      <c r="I182" s="21"/>
    </row>
    <row r="183" spans="1:9" x14ac:dyDescent="0.25">
      <c r="A183" s="8"/>
      <c r="B183" s="8"/>
      <c r="C183" s="16"/>
      <c r="D183" s="8"/>
      <c r="E183" s="8"/>
      <c r="F183" s="11"/>
      <c r="G183" s="8"/>
      <c r="H183" s="8"/>
      <c r="I183" s="21"/>
    </row>
    <row r="184" spans="1:9" x14ac:dyDescent="0.25">
      <c r="A184" s="8"/>
      <c r="B184" s="8"/>
      <c r="C184" s="16"/>
      <c r="D184" s="8"/>
      <c r="E184" s="8"/>
      <c r="F184" s="11"/>
      <c r="G184" s="8"/>
      <c r="H184" s="8"/>
      <c r="I184" s="21"/>
    </row>
    <row r="185" spans="1:9" x14ac:dyDescent="0.25">
      <c r="A185" s="8"/>
      <c r="B185" s="8"/>
      <c r="C185" s="16"/>
      <c r="D185" s="8"/>
      <c r="E185" s="8"/>
      <c r="F185" s="11"/>
      <c r="G185" s="8"/>
      <c r="H185" s="8"/>
      <c r="I185" s="21"/>
    </row>
    <row r="186" spans="1:9" x14ac:dyDescent="0.25">
      <c r="A186" s="1"/>
      <c r="B186" s="8"/>
      <c r="C186" s="16"/>
      <c r="D186" s="8"/>
      <c r="E186" s="8"/>
      <c r="F186" s="11"/>
      <c r="G186" s="8"/>
      <c r="H186" s="8"/>
      <c r="I186" s="21"/>
    </row>
    <row r="187" spans="1:9" x14ac:dyDescent="0.25">
      <c r="A187" s="1"/>
      <c r="B187" s="8"/>
      <c r="C187" s="16"/>
      <c r="D187" s="8"/>
      <c r="E187" s="8"/>
      <c r="F187" s="11"/>
      <c r="G187" s="8"/>
      <c r="H187" s="8"/>
      <c r="I187" s="21"/>
    </row>
    <row r="188" spans="1:9" x14ac:dyDescent="0.25">
      <c r="A188" s="1"/>
      <c r="B188" s="8"/>
      <c r="C188" s="17"/>
      <c r="D188" s="8"/>
      <c r="E188" s="8"/>
      <c r="F188" s="11"/>
      <c r="G188" s="8"/>
      <c r="H188" s="8"/>
      <c r="I188" s="21"/>
    </row>
    <row r="189" spans="1:9" x14ac:dyDescent="0.25">
      <c r="A189" s="1"/>
      <c r="B189" s="8"/>
      <c r="C189" s="16"/>
      <c r="D189" s="8"/>
      <c r="E189" s="8"/>
      <c r="F189" s="11"/>
      <c r="G189" s="8"/>
      <c r="H189" s="8"/>
      <c r="I189" s="21"/>
    </row>
    <row r="190" spans="1:9" x14ac:dyDescent="0.25">
      <c r="A190" s="1"/>
      <c r="B190" s="8"/>
      <c r="C190" s="16"/>
      <c r="D190" s="8"/>
      <c r="E190" s="8"/>
      <c r="F190" s="11"/>
      <c r="G190" s="8"/>
      <c r="H190" s="8"/>
      <c r="I190" s="21"/>
    </row>
    <row r="191" spans="1:9" x14ac:dyDescent="0.25">
      <c r="A191" s="1"/>
      <c r="B191" s="8"/>
      <c r="C191" s="16"/>
      <c r="D191" s="8"/>
      <c r="E191" s="8"/>
      <c r="F191" s="11"/>
      <c r="G191" s="8"/>
      <c r="H191" s="8"/>
      <c r="I191" s="21"/>
    </row>
    <row r="192" spans="1:9" x14ac:dyDescent="0.25">
      <c r="A192" s="1"/>
      <c r="B192" s="8"/>
      <c r="C192" s="16"/>
      <c r="D192" s="8"/>
      <c r="E192" s="8"/>
      <c r="F192" s="11"/>
      <c r="G192" s="8"/>
      <c r="H192" s="8"/>
      <c r="I192" s="21"/>
    </row>
    <row r="193" spans="1:9" x14ac:dyDescent="0.25">
      <c r="A193" s="1"/>
      <c r="B193" s="8"/>
      <c r="C193" s="16"/>
      <c r="D193" s="8"/>
      <c r="E193" s="8"/>
      <c r="F193" s="11"/>
      <c r="G193" s="8"/>
      <c r="H193" s="8"/>
      <c r="I193" s="21"/>
    </row>
    <row r="194" spans="1:9" x14ac:dyDescent="0.25">
      <c r="A194" s="1"/>
      <c r="B194" s="8"/>
      <c r="C194" s="16"/>
      <c r="D194" s="8"/>
      <c r="E194" s="8"/>
      <c r="F194" s="11"/>
      <c r="G194" s="8"/>
      <c r="H194" s="8"/>
      <c r="I194" s="21"/>
    </row>
    <row r="195" spans="1:9" x14ac:dyDescent="0.25">
      <c r="A195" s="1"/>
      <c r="B195" s="8"/>
      <c r="C195" s="16"/>
      <c r="D195" s="8"/>
      <c r="E195" s="8"/>
      <c r="F195" s="8"/>
      <c r="G195" s="8"/>
      <c r="H195" s="8"/>
      <c r="I195" s="23"/>
    </row>
    <row r="196" spans="1:9" ht="15.75" x14ac:dyDescent="0.25">
      <c r="A196" s="1"/>
      <c r="B196" s="8"/>
      <c r="C196" s="18"/>
      <c r="D196" s="10"/>
      <c r="E196" s="10"/>
      <c r="F196" s="10"/>
      <c r="G196" s="10"/>
      <c r="H196" s="10"/>
      <c r="I196" s="24"/>
    </row>
    <row r="197" spans="1:9" s="9" customFormat="1" ht="15.75" x14ac:dyDescent="0.25">
      <c r="A197" s="1"/>
      <c r="B197" s="8"/>
      <c r="C197" s="18"/>
      <c r="D197" s="7"/>
      <c r="E197" s="7"/>
      <c r="F197" s="7"/>
      <c r="G197" s="7"/>
      <c r="H197" s="7"/>
      <c r="I197" s="24"/>
    </row>
    <row r="198" spans="1:9" s="9" customFormat="1" ht="15.75" x14ac:dyDescent="0.25">
      <c r="A198" s="1"/>
      <c r="B198" s="8"/>
      <c r="C198" s="7"/>
      <c r="D198" s="7"/>
      <c r="E198" s="7"/>
      <c r="F198" s="7"/>
      <c r="G198" s="7"/>
      <c r="H198" s="7"/>
      <c r="I198" s="24"/>
    </row>
    <row r="199" spans="1:9" ht="15.75" x14ac:dyDescent="0.25">
      <c r="A199" s="1"/>
      <c r="B199" s="8"/>
      <c r="C199" s="7"/>
      <c r="D199" s="7"/>
      <c r="E199" s="7"/>
      <c r="F199" s="7"/>
      <c r="G199" s="7"/>
      <c r="H199" s="7"/>
      <c r="I199" s="24"/>
    </row>
    <row r="200" spans="1:9" x14ac:dyDescent="0.25">
      <c r="A200" s="1"/>
      <c r="B200" s="1"/>
      <c r="C200" s="5"/>
      <c r="D200" s="5"/>
      <c r="E200" s="5"/>
      <c r="F200" s="5"/>
      <c r="G200" s="5"/>
      <c r="H200" s="4"/>
      <c r="I200" s="25"/>
    </row>
    <row r="201" spans="1:9" x14ac:dyDescent="0.25">
      <c r="A201" s="1"/>
      <c r="B201" s="1"/>
      <c r="C201" s="5"/>
      <c r="D201" s="5"/>
      <c r="E201" s="5"/>
      <c r="F201" s="5"/>
      <c r="G201" s="5"/>
      <c r="H201" s="4"/>
      <c r="I201" s="25"/>
    </row>
    <row r="202" spans="1:9" ht="33.75" customHeight="1" x14ac:dyDescent="0.25">
      <c r="A202" s="1"/>
      <c r="B202" s="1"/>
      <c r="C202" s="6"/>
      <c r="D202" s="5"/>
      <c r="E202" s="5"/>
      <c r="F202" s="5"/>
      <c r="G202" s="5"/>
      <c r="H202" s="4"/>
      <c r="I202" s="25"/>
    </row>
    <row r="203" spans="1:9" x14ac:dyDescent="0.25">
      <c r="A203" s="1"/>
      <c r="B203" s="1"/>
      <c r="C203" s="6"/>
      <c r="D203" s="5"/>
      <c r="E203" s="5"/>
      <c r="F203" s="5"/>
      <c r="G203" s="5"/>
      <c r="H203" s="4"/>
      <c r="I203" s="25"/>
    </row>
    <row r="204" spans="1:9" ht="18.75" x14ac:dyDescent="0.3">
      <c r="A204" s="1"/>
      <c r="B204" s="1"/>
      <c r="C204" s="3"/>
      <c r="D204" s="3"/>
      <c r="E204" s="3"/>
      <c r="F204" s="3"/>
      <c r="G204" s="3"/>
      <c r="H204" s="2"/>
      <c r="I204" s="26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2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2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21"/>
    </row>
  </sheetData>
  <mergeCells count="10">
    <mergeCell ref="C64:H64"/>
    <mergeCell ref="C79:H79"/>
    <mergeCell ref="C87:H87"/>
    <mergeCell ref="B1:I1"/>
    <mergeCell ref="B2:D2"/>
    <mergeCell ref="B3:I3"/>
    <mergeCell ref="B4:C4"/>
    <mergeCell ref="H4:I4"/>
    <mergeCell ref="B5:C5"/>
    <mergeCell ref="H5:I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0"/>
  <sheetViews>
    <sheetView topLeftCell="A78" zoomScaleNormal="100" workbookViewId="0">
      <selection activeCell="M88" sqref="M88"/>
    </sheetView>
  </sheetViews>
  <sheetFormatPr defaultRowHeight="15" x14ac:dyDescent="0.25"/>
  <cols>
    <col min="2" max="2" width="4.28515625" bestFit="1" customWidth="1"/>
    <col min="3" max="3" width="40.7109375" customWidth="1"/>
    <col min="4" max="5" width="4" bestFit="1" customWidth="1"/>
    <col min="6" max="6" width="5.5703125" bestFit="1" customWidth="1"/>
    <col min="7" max="7" width="5.42578125" customWidth="1"/>
    <col min="8" max="8" width="4.140625" customWidth="1"/>
    <col min="9" max="9" width="14.28515625" style="27" bestFit="1" customWidth="1"/>
    <col min="10" max="10" width="8.28515625" customWidth="1"/>
  </cols>
  <sheetData>
    <row r="1" spans="1:9" ht="21.75" thickBot="1" x14ac:dyDescent="0.4">
      <c r="B1" s="95" t="s">
        <v>4</v>
      </c>
      <c r="C1" s="96"/>
      <c r="D1" s="96"/>
      <c r="E1" s="96"/>
      <c r="F1" s="96"/>
      <c r="G1" s="96"/>
      <c r="H1" s="96"/>
      <c r="I1" s="97"/>
    </row>
    <row r="2" spans="1:9" ht="67.5" customHeight="1" thickBot="1" x14ac:dyDescent="0.3">
      <c r="B2" s="98" t="s">
        <v>3</v>
      </c>
      <c r="C2" s="99"/>
      <c r="D2" s="99"/>
      <c r="E2" s="15"/>
      <c r="F2" s="15"/>
      <c r="G2" s="15"/>
      <c r="H2" s="15"/>
      <c r="I2" s="20"/>
    </row>
    <row r="3" spans="1:9" ht="19.5" thickBot="1" x14ac:dyDescent="0.35">
      <c r="B3" s="100" t="s">
        <v>5</v>
      </c>
      <c r="C3" s="101"/>
      <c r="D3" s="101"/>
      <c r="E3" s="101"/>
      <c r="F3" s="101"/>
      <c r="G3" s="101"/>
      <c r="H3" s="102"/>
      <c r="I3" s="103"/>
    </row>
    <row r="4" spans="1:9" ht="15.75" thickBot="1" x14ac:dyDescent="0.3">
      <c r="B4" s="108" t="s">
        <v>77</v>
      </c>
      <c r="C4" s="109"/>
      <c r="D4" s="14"/>
      <c r="E4" s="14"/>
      <c r="F4" s="14"/>
      <c r="G4" s="14"/>
      <c r="H4" s="104" t="s">
        <v>79</v>
      </c>
      <c r="I4" s="105"/>
    </row>
    <row r="5" spans="1:9" ht="30.75" customHeight="1" thickBot="1" x14ac:dyDescent="0.3">
      <c r="B5" s="110" t="s">
        <v>78</v>
      </c>
      <c r="C5" s="111"/>
      <c r="D5" s="14"/>
      <c r="E5" s="14"/>
      <c r="F5" s="14"/>
      <c r="G5" s="14"/>
      <c r="H5" s="106" t="s">
        <v>80</v>
      </c>
      <c r="I5" s="107"/>
    </row>
    <row r="6" spans="1:9" s="13" customFormat="1" ht="30.75" thickBot="1" x14ac:dyDescent="0.3">
      <c r="B6" s="76" t="s">
        <v>83</v>
      </c>
      <c r="C6" s="77" t="s">
        <v>2</v>
      </c>
      <c r="D6" s="78" t="s">
        <v>6</v>
      </c>
      <c r="E6" s="78" t="s">
        <v>73</v>
      </c>
      <c r="F6" s="78" t="s">
        <v>81</v>
      </c>
      <c r="G6" s="79" t="s">
        <v>82</v>
      </c>
      <c r="H6" s="79" t="s">
        <v>1</v>
      </c>
      <c r="I6" s="80" t="s">
        <v>0</v>
      </c>
    </row>
    <row r="7" spans="1:9" x14ac:dyDescent="0.25">
      <c r="A7" s="8"/>
      <c r="B7" s="34"/>
      <c r="C7" s="35"/>
      <c r="D7" s="36"/>
      <c r="E7" s="36"/>
      <c r="F7" s="37"/>
      <c r="G7" s="36"/>
      <c r="H7" s="36"/>
      <c r="I7" s="38"/>
    </row>
    <row r="8" spans="1:9" ht="15.75" customHeight="1" x14ac:dyDescent="0.25">
      <c r="A8" s="8"/>
      <c r="B8" s="44" t="s">
        <v>6</v>
      </c>
      <c r="C8" s="43" t="s">
        <v>7</v>
      </c>
      <c r="D8" s="32"/>
      <c r="E8" s="32"/>
      <c r="F8" s="32"/>
      <c r="G8" s="32"/>
      <c r="H8" s="32"/>
      <c r="I8" s="39"/>
    </row>
    <row r="9" spans="1:9" s="12" customFormat="1" ht="15.75" x14ac:dyDescent="0.25">
      <c r="A9" s="8"/>
      <c r="B9" s="44" t="s">
        <v>8</v>
      </c>
      <c r="C9" s="43" t="s">
        <v>16</v>
      </c>
      <c r="D9" s="28"/>
      <c r="E9" s="32"/>
      <c r="F9" s="33"/>
      <c r="G9" s="32"/>
      <c r="H9" s="32"/>
      <c r="I9" s="39"/>
    </row>
    <row r="10" spans="1:9" x14ac:dyDescent="0.25">
      <c r="A10" s="8"/>
      <c r="B10" s="29">
        <v>1</v>
      </c>
      <c r="C10" s="31" t="s">
        <v>32</v>
      </c>
      <c r="D10" s="31"/>
      <c r="E10" s="31"/>
      <c r="F10" s="70">
        <v>20</v>
      </c>
      <c r="G10" s="31">
        <v>3200</v>
      </c>
      <c r="H10" s="31">
        <v>1</v>
      </c>
      <c r="I10" s="71">
        <f>G10*F10</f>
        <v>64000</v>
      </c>
    </row>
    <row r="11" spans="1:9" x14ac:dyDescent="0.25">
      <c r="A11" s="8"/>
      <c r="B11" s="29">
        <v>2</v>
      </c>
      <c r="C11" s="31" t="s">
        <v>33</v>
      </c>
      <c r="D11" s="31"/>
      <c r="E11" s="31"/>
      <c r="F11" s="70"/>
      <c r="G11" s="31"/>
      <c r="H11" s="31">
        <v>1</v>
      </c>
      <c r="I11" s="71">
        <v>14000</v>
      </c>
    </row>
    <row r="12" spans="1:9" x14ac:dyDescent="0.25">
      <c r="A12" s="8"/>
      <c r="B12" s="29">
        <v>3</v>
      </c>
      <c r="C12" s="31" t="s">
        <v>34</v>
      </c>
      <c r="D12" s="31">
        <v>66</v>
      </c>
      <c r="E12" s="31">
        <v>94</v>
      </c>
      <c r="F12" s="70">
        <f t="shared" ref="F12:F25" si="0">E12*D12/144</f>
        <v>43.083333333333336</v>
      </c>
      <c r="G12" s="31">
        <v>750</v>
      </c>
      <c r="H12" s="31">
        <v>1</v>
      </c>
      <c r="I12" s="71">
        <f>G12*F12</f>
        <v>32312.5</v>
      </c>
    </row>
    <row r="13" spans="1:9" x14ac:dyDescent="0.25">
      <c r="A13" s="8"/>
      <c r="B13" s="29">
        <v>4</v>
      </c>
      <c r="C13" s="31" t="s">
        <v>35</v>
      </c>
      <c r="D13" s="31">
        <v>44</v>
      </c>
      <c r="E13" s="31">
        <v>92</v>
      </c>
      <c r="F13" s="70"/>
      <c r="G13" s="69"/>
      <c r="H13" s="69">
        <v>1</v>
      </c>
      <c r="I13" s="71">
        <v>21000</v>
      </c>
    </row>
    <row r="14" spans="1:9" x14ac:dyDescent="0.25">
      <c r="A14" s="8"/>
      <c r="B14" s="29">
        <v>5</v>
      </c>
      <c r="C14" s="31" t="s">
        <v>36</v>
      </c>
      <c r="D14" s="31"/>
      <c r="E14" s="31"/>
      <c r="F14" s="70">
        <v>21</v>
      </c>
      <c r="G14" s="31">
        <v>380</v>
      </c>
      <c r="H14" s="31">
        <v>1</v>
      </c>
      <c r="I14" s="71">
        <f t="shared" ref="I14:I22" si="1">G14*F14</f>
        <v>7980</v>
      </c>
    </row>
    <row r="15" spans="1:9" x14ac:dyDescent="0.25">
      <c r="A15" s="8"/>
      <c r="B15" s="29">
        <v>6</v>
      </c>
      <c r="C15" s="31" t="s">
        <v>37</v>
      </c>
      <c r="D15" s="31">
        <v>58</v>
      </c>
      <c r="E15" s="31">
        <v>21</v>
      </c>
      <c r="F15" s="70">
        <f t="shared" si="0"/>
        <v>8.4583333333333339</v>
      </c>
      <c r="G15" s="31">
        <v>1200</v>
      </c>
      <c r="H15" s="31">
        <v>1</v>
      </c>
      <c r="I15" s="71">
        <f t="shared" si="1"/>
        <v>10150</v>
      </c>
    </row>
    <row r="16" spans="1:9" x14ac:dyDescent="0.25">
      <c r="A16" s="8"/>
      <c r="B16" s="29">
        <v>7</v>
      </c>
      <c r="C16" s="31" t="s">
        <v>37</v>
      </c>
      <c r="D16" s="31">
        <v>48</v>
      </c>
      <c r="E16" s="31">
        <v>64</v>
      </c>
      <c r="F16" s="70">
        <f t="shared" si="0"/>
        <v>21.333333333333332</v>
      </c>
      <c r="G16" s="31">
        <v>1200</v>
      </c>
      <c r="H16" s="31">
        <v>1</v>
      </c>
      <c r="I16" s="71">
        <f t="shared" si="1"/>
        <v>25600</v>
      </c>
    </row>
    <row r="17" spans="1:9" x14ac:dyDescent="0.25">
      <c r="A17" s="8"/>
      <c r="B17" s="29">
        <v>8</v>
      </c>
      <c r="C17" s="31" t="s">
        <v>38</v>
      </c>
      <c r="D17" s="31">
        <v>24</v>
      </c>
      <c r="E17" s="31">
        <v>242</v>
      </c>
      <c r="F17" s="70">
        <f t="shared" si="0"/>
        <v>40.333333333333336</v>
      </c>
      <c r="G17" s="31">
        <v>550</v>
      </c>
      <c r="H17" s="31">
        <v>1</v>
      </c>
      <c r="I17" s="71">
        <f t="shared" si="1"/>
        <v>22183.333333333336</v>
      </c>
    </row>
    <row r="18" spans="1:9" x14ac:dyDescent="0.25">
      <c r="A18" s="8"/>
      <c r="B18" s="29">
        <v>9</v>
      </c>
      <c r="C18" s="31" t="s">
        <v>39</v>
      </c>
      <c r="D18" s="31">
        <v>106</v>
      </c>
      <c r="E18" s="31">
        <v>96</v>
      </c>
      <c r="F18" s="70">
        <f t="shared" si="0"/>
        <v>70.666666666666671</v>
      </c>
      <c r="G18" s="31">
        <v>450</v>
      </c>
      <c r="H18" s="31">
        <v>1</v>
      </c>
      <c r="I18" s="71">
        <f t="shared" si="1"/>
        <v>31800.000000000004</v>
      </c>
    </row>
    <row r="19" spans="1:9" x14ac:dyDescent="0.25">
      <c r="A19" s="8"/>
      <c r="B19" s="29">
        <v>10</v>
      </c>
      <c r="C19" s="31" t="s">
        <v>40</v>
      </c>
      <c r="D19" s="31">
        <v>24</v>
      </c>
      <c r="E19" s="31">
        <v>72</v>
      </c>
      <c r="F19" s="70">
        <f t="shared" si="0"/>
        <v>12</v>
      </c>
      <c r="G19" s="31">
        <v>1300</v>
      </c>
      <c r="H19" s="31">
        <v>1</v>
      </c>
      <c r="I19" s="71">
        <f t="shared" si="1"/>
        <v>15600</v>
      </c>
    </row>
    <row r="20" spans="1:9" x14ac:dyDescent="0.25">
      <c r="A20" s="8"/>
      <c r="B20" s="29">
        <v>11</v>
      </c>
      <c r="C20" s="31" t="s">
        <v>41</v>
      </c>
      <c r="D20" s="31">
        <v>41</v>
      </c>
      <c r="E20" s="31">
        <v>30</v>
      </c>
      <c r="F20" s="70">
        <f t="shared" si="0"/>
        <v>8.5416666666666661</v>
      </c>
      <c r="G20" s="31">
        <v>1300</v>
      </c>
      <c r="H20" s="31">
        <v>1</v>
      </c>
      <c r="I20" s="71">
        <f t="shared" si="1"/>
        <v>11104.166666666666</v>
      </c>
    </row>
    <row r="21" spans="1:9" x14ac:dyDescent="0.25">
      <c r="A21" s="8"/>
      <c r="B21" s="29">
        <v>12</v>
      </c>
      <c r="C21" s="31" t="s">
        <v>42</v>
      </c>
      <c r="D21" s="31">
        <v>74</v>
      </c>
      <c r="E21" s="31">
        <v>47</v>
      </c>
      <c r="F21" s="70">
        <f t="shared" si="0"/>
        <v>24.152777777777779</v>
      </c>
      <c r="G21" s="31">
        <v>1300</v>
      </c>
      <c r="H21" s="31">
        <v>1</v>
      </c>
      <c r="I21" s="71">
        <f t="shared" si="1"/>
        <v>31398.611111111113</v>
      </c>
    </row>
    <row r="22" spans="1:9" x14ac:dyDescent="0.25">
      <c r="A22" s="8"/>
      <c r="B22" s="29">
        <v>13</v>
      </c>
      <c r="C22" s="31" t="s">
        <v>43</v>
      </c>
      <c r="D22" s="31">
        <v>36</v>
      </c>
      <c r="E22" s="31">
        <v>47</v>
      </c>
      <c r="F22" s="70">
        <f t="shared" si="0"/>
        <v>11.75</v>
      </c>
      <c r="G22" s="31">
        <v>680</v>
      </c>
      <c r="H22" s="31">
        <v>1</v>
      </c>
      <c r="I22" s="71">
        <f t="shared" si="1"/>
        <v>7990</v>
      </c>
    </row>
    <row r="23" spans="1:9" x14ac:dyDescent="0.25">
      <c r="A23" s="8"/>
      <c r="B23" s="29">
        <v>14</v>
      </c>
      <c r="C23" s="31" t="s">
        <v>44</v>
      </c>
      <c r="D23" s="31">
        <v>60</v>
      </c>
      <c r="E23" s="31">
        <v>36</v>
      </c>
      <c r="F23" s="70"/>
      <c r="G23" s="31"/>
      <c r="H23" s="31">
        <v>1</v>
      </c>
      <c r="I23" s="71">
        <v>18000</v>
      </c>
    </row>
    <row r="24" spans="1:9" x14ac:dyDescent="0.25">
      <c r="A24" s="8"/>
      <c r="B24" s="29">
        <v>15</v>
      </c>
      <c r="C24" s="31" t="s">
        <v>45</v>
      </c>
      <c r="D24" s="31"/>
      <c r="E24" s="31"/>
      <c r="F24" s="70"/>
      <c r="G24" s="31">
        <v>4500</v>
      </c>
      <c r="H24" s="31">
        <v>3</v>
      </c>
      <c r="I24" s="71">
        <f>H24*G24</f>
        <v>13500</v>
      </c>
    </row>
    <row r="25" spans="1:9" x14ac:dyDescent="0.25">
      <c r="A25" s="8"/>
      <c r="B25" s="29">
        <v>16</v>
      </c>
      <c r="C25" s="31" t="s">
        <v>46</v>
      </c>
      <c r="D25" s="31">
        <v>60</v>
      </c>
      <c r="E25" s="31">
        <v>18</v>
      </c>
      <c r="F25" s="70">
        <f t="shared" si="0"/>
        <v>7.5</v>
      </c>
      <c r="G25" s="31">
        <v>1300</v>
      </c>
      <c r="H25" s="31">
        <v>1</v>
      </c>
      <c r="I25" s="71">
        <f>G25*F25</f>
        <v>9750</v>
      </c>
    </row>
    <row r="26" spans="1:9" x14ac:dyDescent="0.25">
      <c r="A26" s="8"/>
      <c r="B26" s="29"/>
      <c r="C26" s="31"/>
      <c r="D26" s="28"/>
      <c r="E26" s="32"/>
      <c r="F26" s="33"/>
      <c r="G26" s="28"/>
      <c r="H26" s="28"/>
      <c r="I26" s="39"/>
    </row>
    <row r="27" spans="1:9" x14ac:dyDescent="0.25">
      <c r="A27" s="8"/>
      <c r="B27" s="44" t="s">
        <v>9</v>
      </c>
      <c r="C27" s="43" t="s">
        <v>13</v>
      </c>
      <c r="D27" s="28"/>
      <c r="E27" s="32"/>
      <c r="F27" s="33"/>
      <c r="G27" s="28"/>
      <c r="H27" s="28"/>
      <c r="I27" s="40"/>
    </row>
    <row r="28" spans="1:9" x14ac:dyDescent="0.25">
      <c r="A28" s="8"/>
      <c r="B28" s="29">
        <v>1</v>
      </c>
      <c r="C28" s="31" t="s">
        <v>27</v>
      </c>
      <c r="D28" s="31">
        <v>145</v>
      </c>
      <c r="E28" s="31">
        <v>26</v>
      </c>
      <c r="F28" s="70">
        <f>E28*D28/144</f>
        <v>26.180555555555557</v>
      </c>
      <c r="G28" s="31">
        <v>2600</v>
      </c>
      <c r="H28" s="31">
        <v>1</v>
      </c>
      <c r="I28" s="71">
        <f>G28*F28</f>
        <v>68069.444444444453</v>
      </c>
    </row>
    <row r="29" spans="1:9" x14ac:dyDescent="0.25">
      <c r="A29" s="8"/>
      <c r="B29" s="29">
        <v>2</v>
      </c>
      <c r="C29" s="31" t="s">
        <v>28</v>
      </c>
      <c r="D29" s="31">
        <v>21</v>
      </c>
      <c r="E29" s="31">
        <v>186</v>
      </c>
      <c r="F29" s="70">
        <f t="shared" ref="F29:F32" si="2">E29*D29/144</f>
        <v>27.125</v>
      </c>
      <c r="G29" s="31">
        <v>1300</v>
      </c>
      <c r="H29" s="31">
        <v>1</v>
      </c>
      <c r="I29" s="71">
        <f>G29*F29</f>
        <v>35262.5</v>
      </c>
    </row>
    <row r="30" spans="1:9" x14ac:dyDescent="0.25">
      <c r="A30" s="8"/>
      <c r="B30" s="29">
        <v>3</v>
      </c>
      <c r="C30" s="31" t="s">
        <v>29</v>
      </c>
      <c r="D30" s="31">
        <v>221</v>
      </c>
      <c r="E30" s="31">
        <v>30</v>
      </c>
      <c r="F30" s="70">
        <f t="shared" si="2"/>
        <v>46.041666666666664</v>
      </c>
      <c r="G30" s="31">
        <v>680</v>
      </c>
      <c r="H30" s="31">
        <v>1</v>
      </c>
      <c r="I30" s="71">
        <f>G30*F30</f>
        <v>31308.333333333332</v>
      </c>
    </row>
    <row r="31" spans="1:9" x14ac:dyDescent="0.25">
      <c r="A31" s="8"/>
      <c r="B31" s="29">
        <v>4</v>
      </c>
      <c r="C31" s="31" t="s">
        <v>30</v>
      </c>
      <c r="D31" s="31">
        <v>28</v>
      </c>
      <c r="E31" s="31">
        <v>61</v>
      </c>
      <c r="F31" s="70">
        <f t="shared" si="2"/>
        <v>11.861111111111111</v>
      </c>
      <c r="G31" s="31">
        <v>1600</v>
      </c>
      <c r="H31" s="31">
        <v>1</v>
      </c>
      <c r="I31" s="71">
        <f>G31*F31</f>
        <v>18977.777777777777</v>
      </c>
    </row>
    <row r="32" spans="1:9" x14ac:dyDescent="0.25">
      <c r="A32" s="8"/>
      <c r="B32" s="29">
        <v>5</v>
      </c>
      <c r="C32" s="31" t="s">
        <v>31</v>
      </c>
      <c r="D32" s="31">
        <v>31</v>
      </c>
      <c r="E32" s="31">
        <v>61</v>
      </c>
      <c r="F32" s="70">
        <f t="shared" si="2"/>
        <v>13.131944444444445</v>
      </c>
      <c r="G32" s="31">
        <v>1300</v>
      </c>
      <c r="H32" s="31">
        <v>1</v>
      </c>
      <c r="I32" s="71">
        <f>G32*F32</f>
        <v>17071.527777777777</v>
      </c>
    </row>
    <row r="33" spans="1:9" x14ac:dyDescent="0.25">
      <c r="A33" s="8"/>
      <c r="B33" s="29"/>
      <c r="C33" s="45"/>
      <c r="D33" s="28"/>
      <c r="E33" s="32"/>
      <c r="F33" s="33"/>
      <c r="G33" s="28"/>
      <c r="H33" s="28"/>
      <c r="I33" s="40"/>
    </row>
    <row r="34" spans="1:9" x14ac:dyDescent="0.25">
      <c r="A34" s="8"/>
      <c r="B34" s="44" t="s">
        <v>10</v>
      </c>
      <c r="C34" s="43" t="s">
        <v>24</v>
      </c>
      <c r="D34" s="31"/>
      <c r="E34" s="31"/>
      <c r="F34" s="70"/>
      <c r="G34" s="31"/>
      <c r="H34" s="31"/>
      <c r="I34" s="71"/>
    </row>
    <row r="35" spans="1:9" x14ac:dyDescent="0.25">
      <c r="A35" s="8"/>
      <c r="B35" s="29">
        <v>1</v>
      </c>
      <c r="C35" s="31" t="s">
        <v>47</v>
      </c>
      <c r="D35" s="31">
        <v>68</v>
      </c>
      <c r="E35" s="31">
        <v>94</v>
      </c>
      <c r="F35" s="70">
        <f t="shared" ref="F35:F43" si="3">E35*D35/144</f>
        <v>44.388888888888886</v>
      </c>
      <c r="G35" s="31">
        <v>1300</v>
      </c>
      <c r="H35" s="31">
        <v>1</v>
      </c>
      <c r="I35" s="71">
        <f>G35*F35</f>
        <v>57705.555555555555</v>
      </c>
    </row>
    <row r="36" spans="1:9" x14ac:dyDescent="0.25">
      <c r="A36" s="8"/>
      <c r="B36" s="29">
        <v>2</v>
      </c>
      <c r="C36" s="31" t="s">
        <v>48</v>
      </c>
      <c r="D36" s="31">
        <v>24</v>
      </c>
      <c r="E36" s="31">
        <v>94</v>
      </c>
      <c r="F36" s="70">
        <f t="shared" si="3"/>
        <v>15.666666666666666</v>
      </c>
      <c r="G36" s="31">
        <v>1300</v>
      </c>
      <c r="H36" s="31">
        <v>1</v>
      </c>
      <c r="I36" s="71">
        <f>G36*F36</f>
        <v>20366.666666666664</v>
      </c>
    </row>
    <row r="37" spans="1:9" x14ac:dyDescent="0.25">
      <c r="A37" s="8"/>
      <c r="B37" s="29">
        <v>3</v>
      </c>
      <c r="C37" s="31" t="s">
        <v>14</v>
      </c>
      <c r="D37" s="31">
        <v>130</v>
      </c>
      <c r="E37" s="31">
        <v>18</v>
      </c>
      <c r="F37" s="70">
        <f t="shared" si="3"/>
        <v>16.25</v>
      </c>
      <c r="G37" s="31">
        <v>680</v>
      </c>
      <c r="H37" s="31">
        <v>1</v>
      </c>
      <c r="I37" s="71">
        <f>G37*F37</f>
        <v>11050</v>
      </c>
    </row>
    <row r="38" spans="1:9" x14ac:dyDescent="0.25">
      <c r="A38" s="8"/>
      <c r="B38" s="29">
        <v>4</v>
      </c>
      <c r="C38" s="31" t="s">
        <v>65</v>
      </c>
      <c r="D38" s="31"/>
      <c r="E38" s="31"/>
      <c r="F38" s="70"/>
      <c r="G38" s="31"/>
      <c r="H38" s="31">
        <v>1</v>
      </c>
      <c r="I38" s="71">
        <v>28000</v>
      </c>
    </row>
    <row r="39" spans="1:9" x14ac:dyDescent="0.25">
      <c r="A39" s="8"/>
      <c r="B39" s="29">
        <v>5</v>
      </c>
      <c r="C39" s="31" t="s">
        <v>66</v>
      </c>
      <c r="D39" s="31"/>
      <c r="E39" s="31"/>
      <c r="F39" s="70"/>
      <c r="G39" s="31"/>
      <c r="H39" s="31">
        <v>1</v>
      </c>
      <c r="I39" s="71">
        <v>14000</v>
      </c>
    </row>
    <row r="40" spans="1:9" x14ac:dyDescent="0.25">
      <c r="A40" s="8"/>
      <c r="B40" s="29">
        <v>6</v>
      </c>
      <c r="C40" s="31" t="s">
        <v>49</v>
      </c>
      <c r="D40" s="31">
        <v>42</v>
      </c>
      <c r="E40" s="31">
        <v>72</v>
      </c>
      <c r="F40" s="70">
        <f t="shared" si="3"/>
        <v>21</v>
      </c>
      <c r="G40" s="31">
        <v>550</v>
      </c>
      <c r="H40" s="31">
        <v>1</v>
      </c>
      <c r="I40" s="71">
        <f>G40*F40</f>
        <v>11550</v>
      </c>
    </row>
    <row r="41" spans="1:9" x14ac:dyDescent="0.25">
      <c r="A41" s="8"/>
      <c r="B41" s="29">
        <v>7</v>
      </c>
      <c r="C41" s="31" t="s">
        <v>50</v>
      </c>
      <c r="D41" s="31"/>
      <c r="E41" s="31"/>
      <c r="F41" s="70"/>
      <c r="G41" s="31">
        <v>4600</v>
      </c>
      <c r="H41" s="31">
        <v>2</v>
      </c>
      <c r="I41" s="71">
        <f>H41*G41</f>
        <v>9200</v>
      </c>
    </row>
    <row r="42" spans="1:9" x14ac:dyDescent="0.25">
      <c r="A42" s="8"/>
      <c r="B42" s="29">
        <v>8</v>
      </c>
      <c r="C42" s="31" t="s">
        <v>51</v>
      </c>
      <c r="D42" s="31">
        <v>26</v>
      </c>
      <c r="E42" s="31">
        <v>82</v>
      </c>
      <c r="F42" s="70">
        <f t="shared" si="3"/>
        <v>14.805555555555555</v>
      </c>
      <c r="G42" s="31">
        <v>1300</v>
      </c>
      <c r="H42" s="31">
        <v>1</v>
      </c>
      <c r="I42" s="71">
        <f>G42*F42</f>
        <v>19247.222222222223</v>
      </c>
    </row>
    <row r="43" spans="1:9" x14ac:dyDescent="0.25">
      <c r="A43" s="8"/>
      <c r="B43" s="29">
        <v>9</v>
      </c>
      <c r="C43" s="31" t="s">
        <v>52</v>
      </c>
      <c r="D43" s="31">
        <v>24</v>
      </c>
      <c r="E43" s="31">
        <v>126</v>
      </c>
      <c r="F43" s="70">
        <f t="shared" si="3"/>
        <v>21</v>
      </c>
      <c r="G43" s="31">
        <v>550</v>
      </c>
      <c r="H43" s="31">
        <v>1</v>
      </c>
      <c r="I43" s="71">
        <f>G43*F43</f>
        <v>11550</v>
      </c>
    </row>
    <row r="44" spans="1:9" x14ac:dyDescent="0.25">
      <c r="A44" s="8"/>
      <c r="B44" s="29"/>
      <c r="C44" s="31"/>
      <c r="D44" s="28"/>
      <c r="E44" s="32"/>
      <c r="F44" s="33"/>
      <c r="G44" s="28"/>
      <c r="H44" s="28"/>
      <c r="I44" s="40"/>
    </row>
    <row r="45" spans="1:9" x14ac:dyDescent="0.25">
      <c r="A45" s="8"/>
      <c r="B45" s="44" t="s">
        <v>11</v>
      </c>
      <c r="C45" s="43" t="s">
        <v>25</v>
      </c>
      <c r="D45" s="31"/>
      <c r="E45" s="31"/>
      <c r="F45" s="70"/>
      <c r="G45" s="31"/>
      <c r="H45" s="31"/>
      <c r="I45" s="71"/>
    </row>
    <row r="46" spans="1:9" x14ac:dyDescent="0.25">
      <c r="A46" s="8"/>
      <c r="B46" s="29">
        <v>1</v>
      </c>
      <c r="C46" s="31" t="s">
        <v>53</v>
      </c>
      <c r="D46" s="31">
        <v>72</v>
      </c>
      <c r="E46" s="31">
        <v>93</v>
      </c>
      <c r="F46" s="70">
        <f t="shared" ref="F46:F56" si="4">E46*D46/144</f>
        <v>46.5</v>
      </c>
      <c r="G46" s="31">
        <v>1300</v>
      </c>
      <c r="H46" s="31">
        <v>1</v>
      </c>
      <c r="I46" s="71">
        <f>G46*F46</f>
        <v>60450</v>
      </c>
    </row>
    <row r="47" spans="1:9" x14ac:dyDescent="0.25">
      <c r="A47" s="8"/>
      <c r="B47" s="29">
        <v>2</v>
      </c>
      <c r="C47" s="31" t="s">
        <v>54</v>
      </c>
      <c r="D47" s="31">
        <v>18</v>
      </c>
      <c r="E47" s="31">
        <v>155</v>
      </c>
      <c r="F47" s="70">
        <f t="shared" si="4"/>
        <v>19.375</v>
      </c>
      <c r="G47" s="31">
        <v>680</v>
      </c>
      <c r="H47" s="31">
        <v>1</v>
      </c>
      <c r="I47" s="71">
        <f>G47*F47</f>
        <v>13175</v>
      </c>
    </row>
    <row r="48" spans="1:9" x14ac:dyDescent="0.25">
      <c r="A48" s="8"/>
      <c r="B48" s="29">
        <v>3</v>
      </c>
      <c r="C48" s="31" t="s">
        <v>55</v>
      </c>
      <c r="D48" s="31"/>
      <c r="E48" s="31"/>
      <c r="F48" s="70"/>
      <c r="G48" s="31" t="s">
        <v>64</v>
      </c>
      <c r="H48" s="31">
        <v>1</v>
      </c>
      <c r="I48" s="71">
        <v>28000</v>
      </c>
    </row>
    <row r="49" spans="1:9" x14ac:dyDescent="0.25">
      <c r="A49" s="8"/>
      <c r="B49" s="29">
        <v>4</v>
      </c>
      <c r="C49" s="31" t="s">
        <v>56</v>
      </c>
      <c r="D49" s="31">
        <v>42</v>
      </c>
      <c r="E49" s="31">
        <v>72</v>
      </c>
      <c r="F49" s="70">
        <f t="shared" si="4"/>
        <v>21</v>
      </c>
      <c r="G49" s="31">
        <v>550</v>
      </c>
      <c r="H49" s="31">
        <v>1</v>
      </c>
      <c r="I49" s="71">
        <f>G49*F49</f>
        <v>11550</v>
      </c>
    </row>
    <row r="50" spans="1:9" x14ac:dyDescent="0.25">
      <c r="A50" s="8"/>
      <c r="B50" s="29">
        <v>5</v>
      </c>
      <c r="C50" s="31" t="s">
        <v>57</v>
      </c>
      <c r="D50" s="31"/>
      <c r="E50" s="31"/>
      <c r="F50" s="70"/>
      <c r="G50" s="31" t="s">
        <v>64</v>
      </c>
      <c r="H50" s="31">
        <v>1</v>
      </c>
      <c r="I50" s="71">
        <v>14000</v>
      </c>
    </row>
    <row r="51" spans="1:9" x14ac:dyDescent="0.25">
      <c r="A51" s="8"/>
      <c r="B51" s="29">
        <v>6</v>
      </c>
      <c r="C51" s="31" t="s">
        <v>58</v>
      </c>
      <c r="D51" s="31"/>
      <c r="E51" s="31"/>
      <c r="F51" s="70"/>
      <c r="G51" s="31">
        <v>4600</v>
      </c>
      <c r="H51" s="31">
        <v>1</v>
      </c>
      <c r="I51" s="71">
        <f>H51*G51</f>
        <v>4600</v>
      </c>
    </row>
    <row r="52" spans="1:9" x14ac:dyDescent="0.25">
      <c r="A52" s="8"/>
      <c r="B52" s="29">
        <v>7</v>
      </c>
      <c r="C52" s="31" t="s">
        <v>59</v>
      </c>
      <c r="D52" s="31">
        <v>23</v>
      </c>
      <c r="E52" s="31">
        <v>81</v>
      </c>
      <c r="F52" s="70">
        <f t="shared" si="4"/>
        <v>12.9375</v>
      </c>
      <c r="G52" s="31">
        <v>1300</v>
      </c>
      <c r="H52" s="31">
        <v>1</v>
      </c>
      <c r="I52" s="71">
        <f>G52*F52</f>
        <v>16818.75</v>
      </c>
    </row>
    <row r="53" spans="1:9" x14ac:dyDescent="0.25">
      <c r="A53" s="8"/>
      <c r="B53" s="29">
        <v>8</v>
      </c>
      <c r="C53" s="31" t="s">
        <v>52</v>
      </c>
      <c r="D53" s="31">
        <v>24</v>
      </c>
      <c r="E53" s="31">
        <v>148</v>
      </c>
      <c r="F53" s="70">
        <f t="shared" si="4"/>
        <v>24.666666666666668</v>
      </c>
      <c r="G53" s="31">
        <v>550</v>
      </c>
      <c r="H53" s="31">
        <v>1</v>
      </c>
      <c r="I53" s="71">
        <f>G53*F53</f>
        <v>13566.666666666668</v>
      </c>
    </row>
    <row r="54" spans="1:9" x14ac:dyDescent="0.25">
      <c r="A54" s="8"/>
      <c r="B54" s="29">
        <v>9</v>
      </c>
      <c r="C54" s="31" t="s">
        <v>60</v>
      </c>
      <c r="D54" s="31">
        <v>44</v>
      </c>
      <c r="E54" s="31">
        <v>30</v>
      </c>
      <c r="F54" s="70">
        <f t="shared" si="4"/>
        <v>9.1666666666666661</v>
      </c>
      <c r="G54" s="31">
        <v>1300</v>
      </c>
      <c r="H54" s="31">
        <v>1</v>
      </c>
      <c r="I54" s="71">
        <f>G54*F54</f>
        <v>11916.666666666666</v>
      </c>
    </row>
    <row r="55" spans="1:9" x14ac:dyDescent="0.25">
      <c r="A55" s="8"/>
      <c r="B55" s="29">
        <v>10</v>
      </c>
      <c r="C55" s="31" t="s">
        <v>61</v>
      </c>
      <c r="D55" s="31">
        <v>44</v>
      </c>
      <c r="E55" s="31">
        <v>27</v>
      </c>
      <c r="F55" s="70">
        <f t="shared" si="4"/>
        <v>8.25</v>
      </c>
      <c r="G55" s="31">
        <v>1300</v>
      </c>
      <c r="H55" s="31">
        <v>1</v>
      </c>
      <c r="I55" s="71">
        <f>G55*F55</f>
        <v>10725</v>
      </c>
    </row>
    <row r="56" spans="1:9" x14ac:dyDescent="0.25">
      <c r="A56" s="8"/>
      <c r="B56" s="29">
        <v>11</v>
      </c>
      <c r="C56" s="31" t="s">
        <v>62</v>
      </c>
      <c r="D56" s="31">
        <v>44</v>
      </c>
      <c r="E56" s="31">
        <v>36</v>
      </c>
      <c r="F56" s="70">
        <f t="shared" si="4"/>
        <v>11</v>
      </c>
      <c r="G56" s="31">
        <v>380</v>
      </c>
      <c r="H56" s="31">
        <v>1</v>
      </c>
      <c r="I56" s="71">
        <f>G56*F56</f>
        <v>4180</v>
      </c>
    </row>
    <row r="57" spans="1:9" x14ac:dyDescent="0.25">
      <c r="A57" s="8"/>
      <c r="B57" s="29"/>
      <c r="C57" s="31"/>
      <c r="D57" s="28"/>
      <c r="E57" s="32"/>
      <c r="F57" s="33"/>
      <c r="G57" s="28"/>
      <c r="H57" s="28"/>
      <c r="I57" s="40"/>
    </row>
    <row r="58" spans="1:9" x14ac:dyDescent="0.25">
      <c r="A58" s="8"/>
      <c r="B58" s="44" t="s">
        <v>12</v>
      </c>
      <c r="C58" s="43" t="s">
        <v>26</v>
      </c>
      <c r="D58" s="31"/>
      <c r="E58" s="31"/>
      <c r="F58" s="70"/>
      <c r="G58" s="31"/>
      <c r="H58" s="31"/>
      <c r="I58" s="71"/>
    </row>
    <row r="59" spans="1:9" x14ac:dyDescent="0.25">
      <c r="A59" s="8"/>
      <c r="B59" s="29">
        <v>1</v>
      </c>
      <c r="C59" s="31" t="s">
        <v>63</v>
      </c>
      <c r="D59" s="31">
        <v>27</v>
      </c>
      <c r="E59" s="31">
        <v>139</v>
      </c>
      <c r="F59" s="70">
        <f t="shared" ref="F59:F62" si="5">E59*D59/144</f>
        <v>26.0625</v>
      </c>
      <c r="G59" s="31">
        <v>680</v>
      </c>
      <c r="H59" s="31">
        <v>1</v>
      </c>
      <c r="I59" s="71">
        <f>G59*F59</f>
        <v>17722.5</v>
      </c>
    </row>
    <row r="60" spans="1:9" x14ac:dyDescent="0.25">
      <c r="A60" s="8"/>
      <c r="B60" s="29">
        <v>2</v>
      </c>
      <c r="C60" s="31" t="s">
        <v>15</v>
      </c>
      <c r="D60" s="31">
        <v>178</v>
      </c>
      <c r="E60" s="31">
        <v>8</v>
      </c>
      <c r="F60" s="70">
        <f t="shared" si="5"/>
        <v>9.8888888888888893</v>
      </c>
      <c r="G60" s="31">
        <v>550</v>
      </c>
      <c r="H60" s="31">
        <v>1</v>
      </c>
      <c r="I60" s="71">
        <f>G60*F60</f>
        <v>5438.8888888888887</v>
      </c>
    </row>
    <row r="61" spans="1:9" x14ac:dyDescent="0.25">
      <c r="A61" s="8"/>
      <c r="B61" s="29">
        <v>3</v>
      </c>
      <c r="C61" s="31" t="s">
        <v>67</v>
      </c>
      <c r="D61" s="31">
        <v>126</v>
      </c>
      <c r="E61" s="31">
        <v>30</v>
      </c>
      <c r="F61" s="70">
        <f t="shared" si="5"/>
        <v>26.25</v>
      </c>
      <c r="G61" s="31">
        <v>1300</v>
      </c>
      <c r="H61" s="31">
        <v>1</v>
      </c>
      <c r="I61" s="71">
        <f>G61*F61</f>
        <v>34125</v>
      </c>
    </row>
    <row r="62" spans="1:9" x14ac:dyDescent="0.25">
      <c r="A62" s="8"/>
      <c r="B62" s="29">
        <v>4</v>
      </c>
      <c r="C62" s="31" t="s">
        <v>68</v>
      </c>
      <c r="D62" s="31">
        <v>48</v>
      </c>
      <c r="E62" s="31">
        <v>36</v>
      </c>
      <c r="F62" s="70">
        <f t="shared" si="5"/>
        <v>12</v>
      </c>
      <c r="G62" s="31">
        <v>1300</v>
      </c>
      <c r="H62" s="31">
        <v>1</v>
      </c>
      <c r="I62" s="71">
        <f>G62*F62</f>
        <v>15600</v>
      </c>
    </row>
    <row r="63" spans="1:9" ht="15.75" thickBot="1" x14ac:dyDescent="0.3">
      <c r="A63" s="8"/>
      <c r="B63" s="86">
        <v>5</v>
      </c>
      <c r="C63" s="89" t="s">
        <v>69</v>
      </c>
      <c r="D63" s="89"/>
      <c r="E63" s="89"/>
      <c r="F63" s="89"/>
      <c r="G63" s="89">
        <v>5200</v>
      </c>
      <c r="H63" s="89">
        <v>7</v>
      </c>
      <c r="I63" s="90">
        <f>H63*G63</f>
        <v>36400</v>
      </c>
    </row>
    <row r="64" spans="1:9" ht="15.75" thickBot="1" x14ac:dyDescent="0.3">
      <c r="A64" s="8"/>
      <c r="B64" s="30"/>
      <c r="C64" s="112" t="s">
        <v>19</v>
      </c>
      <c r="D64" s="113"/>
      <c r="E64" s="113"/>
      <c r="F64" s="113"/>
      <c r="G64" s="113"/>
      <c r="H64" s="114"/>
      <c r="I64" s="91">
        <f>SUM(I10:I63)</f>
        <v>987996.11111111089</v>
      </c>
    </row>
    <row r="65" spans="1:10" x14ac:dyDescent="0.25">
      <c r="A65" s="8"/>
      <c r="B65" s="46"/>
      <c r="C65" s="47"/>
      <c r="D65" s="47"/>
      <c r="E65" s="47"/>
      <c r="F65" s="47"/>
      <c r="G65" s="47"/>
      <c r="H65" s="47"/>
      <c r="I65" s="48"/>
    </row>
    <row r="66" spans="1:10" x14ac:dyDescent="0.25">
      <c r="A66" s="8"/>
      <c r="B66" s="49" t="s">
        <v>73</v>
      </c>
      <c r="C66" s="50" t="s">
        <v>18</v>
      </c>
      <c r="D66" s="51"/>
      <c r="E66" s="51"/>
      <c r="F66" s="51"/>
      <c r="G66" s="51"/>
      <c r="H66" s="51"/>
      <c r="I66" s="52"/>
    </row>
    <row r="67" spans="1:10" x14ac:dyDescent="0.25">
      <c r="A67" s="8"/>
      <c r="B67" s="53">
        <v>1</v>
      </c>
      <c r="C67" s="31" t="s">
        <v>84</v>
      </c>
      <c r="D67" s="51"/>
      <c r="E67" s="31"/>
      <c r="F67" s="51"/>
      <c r="G67" s="51">
        <v>620</v>
      </c>
      <c r="H67" s="51">
        <v>110</v>
      </c>
      <c r="I67" s="52">
        <f>H67*G67</f>
        <v>68200</v>
      </c>
    </row>
    <row r="68" spans="1:10" x14ac:dyDescent="0.25">
      <c r="A68" s="8"/>
      <c r="B68" s="53">
        <v>2</v>
      </c>
      <c r="C68" s="31" t="s">
        <v>85</v>
      </c>
      <c r="D68" s="51"/>
      <c r="E68" s="31"/>
      <c r="F68" s="51"/>
      <c r="G68" s="51">
        <v>1400</v>
      </c>
      <c r="H68" s="51">
        <v>5</v>
      </c>
      <c r="I68" s="52">
        <f>H68*G68</f>
        <v>7000</v>
      </c>
    </row>
    <row r="69" spans="1:10" x14ac:dyDescent="0.25">
      <c r="A69" s="8"/>
      <c r="B69" s="53">
        <v>3</v>
      </c>
      <c r="C69" s="31" t="s">
        <v>70</v>
      </c>
      <c r="D69" s="51"/>
      <c r="E69" s="31"/>
      <c r="F69" s="51">
        <v>250</v>
      </c>
      <c r="G69" s="51">
        <v>42</v>
      </c>
      <c r="H69" s="51"/>
      <c r="I69" s="52">
        <f>G69*F69</f>
        <v>10500</v>
      </c>
      <c r="J69" s="67"/>
    </row>
    <row r="70" spans="1:10" x14ac:dyDescent="0.25">
      <c r="A70" s="8"/>
      <c r="B70" s="53">
        <v>4</v>
      </c>
      <c r="C70" s="31" t="s">
        <v>71</v>
      </c>
      <c r="D70" s="51"/>
      <c r="E70" s="31"/>
      <c r="F70" s="51">
        <v>270</v>
      </c>
      <c r="G70" s="51">
        <v>36</v>
      </c>
      <c r="H70" s="51"/>
      <c r="I70" s="52">
        <f>G70*F70</f>
        <v>9720</v>
      </c>
      <c r="J70" s="67"/>
    </row>
    <row r="71" spans="1:10" x14ac:dyDescent="0.25">
      <c r="A71" s="8"/>
      <c r="B71" s="53">
        <v>5</v>
      </c>
      <c r="C71" s="31" t="s">
        <v>92</v>
      </c>
      <c r="D71" s="51"/>
      <c r="E71" s="31"/>
      <c r="F71" s="51"/>
      <c r="G71" s="51">
        <v>150</v>
      </c>
      <c r="H71" s="51">
        <v>6</v>
      </c>
      <c r="I71" s="52">
        <f>H71*G71</f>
        <v>900</v>
      </c>
    </row>
    <row r="72" spans="1:10" x14ac:dyDescent="0.25">
      <c r="A72" s="8"/>
      <c r="B72" s="53">
        <v>6</v>
      </c>
      <c r="C72" s="31" t="s">
        <v>91</v>
      </c>
      <c r="D72" s="51"/>
      <c r="E72" s="31"/>
      <c r="F72" s="51"/>
      <c r="G72" s="51">
        <v>90</v>
      </c>
      <c r="H72" s="51">
        <v>70</v>
      </c>
      <c r="I72" s="52">
        <f>H72*G72</f>
        <v>6300</v>
      </c>
      <c r="J72" s="67"/>
    </row>
    <row r="73" spans="1:10" x14ac:dyDescent="0.25">
      <c r="A73" s="8"/>
      <c r="B73" s="53">
        <v>7</v>
      </c>
      <c r="C73" s="31" t="s">
        <v>90</v>
      </c>
      <c r="D73" s="51"/>
      <c r="E73" s="31"/>
      <c r="F73" s="51"/>
      <c r="G73" s="51">
        <v>650</v>
      </c>
      <c r="H73" s="51">
        <v>6</v>
      </c>
      <c r="I73" s="52">
        <f>H73*G73</f>
        <v>3900</v>
      </c>
      <c r="J73" s="67"/>
    </row>
    <row r="74" spans="1:10" x14ac:dyDescent="0.25">
      <c r="A74" s="8"/>
      <c r="B74" s="53">
        <v>8</v>
      </c>
      <c r="C74" s="31" t="s">
        <v>86</v>
      </c>
      <c r="D74" s="51"/>
      <c r="E74" s="69"/>
      <c r="F74" s="68"/>
      <c r="G74" s="51">
        <v>575</v>
      </c>
      <c r="H74" s="51">
        <v>35</v>
      </c>
      <c r="I74" s="52">
        <f>H74*G74</f>
        <v>20125</v>
      </c>
      <c r="J74" s="67"/>
    </row>
    <row r="75" spans="1:10" x14ac:dyDescent="0.25">
      <c r="A75" s="8"/>
      <c r="B75" s="53">
        <v>9</v>
      </c>
      <c r="C75" s="31" t="s">
        <v>87</v>
      </c>
      <c r="D75" s="51"/>
      <c r="E75" s="31"/>
      <c r="F75" s="51"/>
      <c r="G75" s="51">
        <v>210</v>
      </c>
      <c r="H75" s="51">
        <v>25</v>
      </c>
      <c r="I75" s="52">
        <f>H75*G75</f>
        <v>5250</v>
      </c>
      <c r="J75" s="67"/>
    </row>
    <row r="76" spans="1:10" x14ac:dyDescent="0.25">
      <c r="A76" s="8"/>
      <c r="B76" s="53">
        <v>10</v>
      </c>
      <c r="C76" s="31" t="s">
        <v>88</v>
      </c>
      <c r="D76" s="51"/>
      <c r="E76" s="31"/>
      <c r="F76" s="51">
        <v>65</v>
      </c>
      <c r="G76" s="51">
        <v>70</v>
      </c>
      <c r="H76" s="51"/>
      <c r="I76" s="52">
        <f>G76*F76</f>
        <v>4550</v>
      </c>
      <c r="J76" s="67"/>
    </row>
    <row r="77" spans="1:10" x14ac:dyDescent="0.25">
      <c r="A77" s="8"/>
      <c r="B77" s="53">
        <v>11</v>
      </c>
      <c r="C77" s="31" t="s">
        <v>89</v>
      </c>
      <c r="D77" s="51"/>
      <c r="E77" s="31"/>
      <c r="F77" s="51"/>
      <c r="G77" s="51">
        <v>60</v>
      </c>
      <c r="H77" s="51">
        <v>10</v>
      </c>
      <c r="I77" s="52">
        <f>H77*G77</f>
        <v>600</v>
      </c>
    </row>
    <row r="78" spans="1:10" x14ac:dyDescent="0.25">
      <c r="A78" s="8"/>
      <c r="B78" s="53">
        <v>12</v>
      </c>
      <c r="C78" s="31" t="s">
        <v>72</v>
      </c>
      <c r="D78" s="51"/>
      <c r="E78" s="31"/>
      <c r="F78" s="51"/>
      <c r="G78" s="51">
        <v>3500</v>
      </c>
      <c r="H78" s="51">
        <v>6</v>
      </c>
      <c r="I78" s="52">
        <f>H78*G78</f>
        <v>21000</v>
      </c>
      <c r="J78" s="67"/>
    </row>
    <row r="79" spans="1:10" ht="15.75" thickBot="1" x14ac:dyDescent="0.3">
      <c r="A79" s="8"/>
      <c r="B79" s="54"/>
      <c r="C79" s="55"/>
      <c r="D79" s="55"/>
      <c r="E79" s="55"/>
      <c r="F79" s="55"/>
      <c r="G79" s="55"/>
      <c r="H79" s="55"/>
      <c r="I79" s="56"/>
    </row>
    <row r="80" spans="1:10" ht="15.75" thickBot="1" x14ac:dyDescent="0.3">
      <c r="A80" s="8"/>
      <c r="B80" s="65"/>
      <c r="C80" s="115" t="s">
        <v>20</v>
      </c>
      <c r="D80" s="116"/>
      <c r="E80" s="116"/>
      <c r="F80" s="116"/>
      <c r="G80" s="116"/>
      <c r="H80" s="117"/>
      <c r="I80" s="58">
        <f>SUM(I67:I78)</f>
        <v>158045</v>
      </c>
    </row>
    <row r="81" spans="1:9" x14ac:dyDescent="0.25">
      <c r="A81" s="8"/>
      <c r="B81" s="59"/>
      <c r="C81" s="60"/>
      <c r="D81" s="61"/>
      <c r="E81" s="62"/>
      <c r="F81" s="63"/>
      <c r="G81" s="61"/>
      <c r="H81" s="61"/>
      <c r="I81" s="64"/>
    </row>
    <row r="82" spans="1:9" x14ac:dyDescent="0.25">
      <c r="A82" s="8"/>
      <c r="B82" s="44" t="s">
        <v>17</v>
      </c>
      <c r="C82" s="43" t="s">
        <v>74</v>
      </c>
      <c r="D82" s="28"/>
      <c r="E82" s="32"/>
      <c r="F82" s="33"/>
      <c r="G82" s="28"/>
      <c r="H82" s="28"/>
      <c r="I82" s="66">
        <v>79000</v>
      </c>
    </row>
    <row r="83" spans="1:9" ht="30" x14ac:dyDescent="0.25">
      <c r="A83" s="8"/>
      <c r="B83" s="72" t="s">
        <v>21</v>
      </c>
      <c r="C83" s="57" t="s">
        <v>75</v>
      </c>
      <c r="D83" s="73"/>
      <c r="E83" s="73"/>
      <c r="F83" s="74"/>
      <c r="G83" s="73"/>
      <c r="H83" s="73"/>
      <c r="I83" s="75">
        <v>84200</v>
      </c>
    </row>
    <row r="84" spans="1:9" x14ac:dyDescent="0.25">
      <c r="A84" s="8"/>
      <c r="B84" s="44" t="s">
        <v>22</v>
      </c>
      <c r="C84" s="43" t="s">
        <v>76</v>
      </c>
      <c r="D84" s="28"/>
      <c r="E84" s="32"/>
      <c r="F84" s="33"/>
      <c r="G84" s="28"/>
      <c r="H84" s="28"/>
      <c r="I84" s="66">
        <v>32000</v>
      </c>
    </row>
    <row r="85" spans="1:9" x14ac:dyDescent="0.25">
      <c r="A85" s="8"/>
      <c r="B85" s="82" t="s">
        <v>98</v>
      </c>
      <c r="C85" s="83" t="s">
        <v>93</v>
      </c>
      <c r="D85" s="41"/>
      <c r="E85" s="42"/>
      <c r="F85" s="84"/>
      <c r="G85" s="41"/>
      <c r="H85" s="41"/>
      <c r="I85" s="85"/>
    </row>
    <row r="86" spans="1:9" x14ac:dyDescent="0.25">
      <c r="A86" s="8"/>
      <c r="B86" s="86">
        <v>1</v>
      </c>
      <c r="C86" s="87" t="s">
        <v>95</v>
      </c>
      <c r="D86" s="41">
        <v>242</v>
      </c>
      <c r="E86" s="42">
        <v>95</v>
      </c>
      <c r="F86" s="84">
        <f>E86*D86/144</f>
        <v>159.65277777777777</v>
      </c>
      <c r="G86" s="41">
        <v>350</v>
      </c>
      <c r="H86" s="41">
        <v>1</v>
      </c>
      <c r="I86" s="88">
        <f>H86*G86*F86</f>
        <v>55878.472222222219</v>
      </c>
    </row>
    <row r="87" spans="1:9" x14ac:dyDescent="0.25">
      <c r="A87" s="8"/>
      <c r="B87" s="86">
        <v>2</v>
      </c>
      <c r="C87" s="87" t="s">
        <v>94</v>
      </c>
      <c r="D87" s="41">
        <v>84</v>
      </c>
      <c r="E87" s="42">
        <v>90</v>
      </c>
      <c r="F87" s="84">
        <f t="shared" ref="F87:F89" si="6">E87*D87/144</f>
        <v>52.5</v>
      </c>
      <c r="G87" s="41">
        <v>350</v>
      </c>
      <c r="H87" s="41">
        <v>1</v>
      </c>
      <c r="I87" s="88">
        <f t="shared" ref="I87:I89" si="7">H87*G87*F87</f>
        <v>18375</v>
      </c>
    </row>
    <row r="88" spans="1:9" x14ac:dyDescent="0.25">
      <c r="A88" s="8"/>
      <c r="B88" s="86">
        <v>3</v>
      </c>
      <c r="C88" s="87" t="s">
        <v>96</v>
      </c>
      <c r="D88" s="41">
        <v>81</v>
      </c>
      <c r="E88" s="42">
        <v>54</v>
      </c>
      <c r="F88" s="84">
        <f t="shared" si="6"/>
        <v>30.375</v>
      </c>
      <c r="G88" s="41">
        <v>350</v>
      </c>
      <c r="H88" s="41">
        <v>1</v>
      </c>
      <c r="I88" s="88">
        <f t="shared" si="7"/>
        <v>10631.25</v>
      </c>
    </row>
    <row r="89" spans="1:9" ht="15.75" thickBot="1" x14ac:dyDescent="0.3">
      <c r="A89" s="8"/>
      <c r="B89" s="86">
        <v>4</v>
      </c>
      <c r="C89" s="87" t="s">
        <v>97</v>
      </c>
      <c r="D89" s="41">
        <v>108</v>
      </c>
      <c r="E89" s="42">
        <v>94</v>
      </c>
      <c r="F89" s="84">
        <f t="shared" si="6"/>
        <v>70.5</v>
      </c>
      <c r="G89" s="41">
        <v>350</v>
      </c>
      <c r="H89" s="41">
        <v>1</v>
      </c>
      <c r="I89" s="88">
        <f t="shared" si="7"/>
        <v>24675</v>
      </c>
    </row>
    <row r="90" spans="1:9" ht="16.5" thickBot="1" x14ac:dyDescent="0.3">
      <c r="A90" s="8"/>
      <c r="B90" s="30"/>
      <c r="C90" s="92" t="s">
        <v>23</v>
      </c>
      <c r="D90" s="93"/>
      <c r="E90" s="93"/>
      <c r="F90" s="93"/>
      <c r="G90" s="93"/>
      <c r="H90" s="94"/>
      <c r="I90" s="81">
        <f>SUM(I80:I89,I64)</f>
        <v>1450800.833333333</v>
      </c>
    </row>
    <row r="91" spans="1:9" x14ac:dyDescent="0.25">
      <c r="A91" s="8"/>
      <c r="B91" s="8"/>
      <c r="C91" s="16"/>
      <c r="D91" s="8"/>
      <c r="E91" s="8"/>
      <c r="F91" s="11"/>
      <c r="G91" s="8"/>
      <c r="H91" s="8"/>
      <c r="I91" s="21"/>
    </row>
    <row r="92" spans="1:9" x14ac:dyDescent="0.25">
      <c r="A92" s="8"/>
      <c r="B92" s="8"/>
      <c r="C92" s="16"/>
      <c r="D92" s="8"/>
      <c r="E92" s="8"/>
      <c r="F92" s="11"/>
      <c r="G92" s="8"/>
      <c r="H92" s="8"/>
      <c r="I92" s="21"/>
    </row>
    <row r="93" spans="1:9" x14ac:dyDescent="0.25">
      <c r="A93" s="8"/>
      <c r="B93" s="8"/>
      <c r="C93" s="16"/>
      <c r="D93" s="8"/>
      <c r="E93" s="8"/>
      <c r="F93" s="11"/>
      <c r="G93" s="8"/>
      <c r="H93" s="8"/>
      <c r="I93" s="21"/>
    </row>
    <row r="94" spans="1:9" x14ac:dyDescent="0.25">
      <c r="A94" s="8"/>
      <c r="B94" s="8"/>
      <c r="C94" s="16"/>
      <c r="D94" s="8"/>
      <c r="E94" s="8"/>
      <c r="F94" s="11"/>
      <c r="G94" s="8"/>
      <c r="H94" s="8"/>
      <c r="I94" s="21"/>
    </row>
    <row r="95" spans="1:9" x14ac:dyDescent="0.25">
      <c r="A95" s="8"/>
      <c r="B95" s="8"/>
      <c r="C95" s="16"/>
      <c r="D95" s="8"/>
      <c r="E95" s="8"/>
      <c r="F95" s="11"/>
      <c r="G95" s="8"/>
      <c r="H95" s="8"/>
      <c r="I95" s="21"/>
    </row>
    <row r="96" spans="1:9" x14ac:dyDescent="0.25">
      <c r="A96" s="8"/>
      <c r="B96" s="8"/>
      <c r="C96" s="16"/>
      <c r="D96" s="8"/>
      <c r="E96" s="8"/>
      <c r="F96" s="11"/>
      <c r="G96" s="8"/>
      <c r="H96" s="8"/>
      <c r="I96" s="21"/>
    </row>
    <row r="97" spans="1:9" x14ac:dyDescent="0.25">
      <c r="A97" s="8"/>
      <c r="B97" s="8"/>
      <c r="C97" s="16"/>
      <c r="D97" s="8"/>
      <c r="E97" s="8"/>
      <c r="F97" s="11"/>
      <c r="G97" s="8"/>
      <c r="H97" s="8"/>
      <c r="I97" s="21"/>
    </row>
    <row r="98" spans="1:9" x14ac:dyDescent="0.25">
      <c r="A98" s="8"/>
      <c r="B98" s="8"/>
      <c r="C98" s="16"/>
      <c r="D98" s="8"/>
      <c r="E98" s="8"/>
      <c r="F98" s="11"/>
      <c r="G98" s="8"/>
      <c r="H98" s="8"/>
      <c r="I98" s="21"/>
    </row>
    <row r="99" spans="1:9" x14ac:dyDescent="0.25">
      <c r="A99" s="8"/>
      <c r="B99" s="8"/>
      <c r="C99" s="16"/>
      <c r="D99" s="8"/>
      <c r="E99" s="8"/>
      <c r="F99" s="11"/>
      <c r="G99" s="8"/>
      <c r="H99" s="8"/>
      <c r="I99" s="21"/>
    </row>
    <row r="100" spans="1:9" x14ac:dyDescent="0.25">
      <c r="A100" s="8"/>
      <c r="B100" s="8"/>
      <c r="C100" s="16"/>
      <c r="D100" s="8"/>
      <c r="E100" s="8"/>
      <c r="F100" s="11"/>
      <c r="G100" s="8"/>
      <c r="H100" s="8"/>
      <c r="I100" s="21"/>
    </row>
    <row r="101" spans="1:9" x14ac:dyDescent="0.25">
      <c r="A101" s="8"/>
      <c r="B101" s="8"/>
      <c r="C101" s="16"/>
      <c r="D101" s="8"/>
      <c r="E101" s="8"/>
      <c r="F101" s="11"/>
      <c r="G101" s="8"/>
      <c r="H101" s="8"/>
      <c r="I101" s="21"/>
    </row>
    <row r="102" spans="1:9" x14ac:dyDescent="0.25">
      <c r="A102" s="8"/>
      <c r="B102" s="8"/>
      <c r="C102" s="16"/>
      <c r="D102" s="8"/>
      <c r="E102" s="8"/>
      <c r="F102" s="11"/>
      <c r="G102" s="8"/>
      <c r="H102" s="8"/>
      <c r="I102" s="21"/>
    </row>
    <row r="103" spans="1:9" x14ac:dyDescent="0.25">
      <c r="A103" s="8"/>
      <c r="B103" s="8"/>
      <c r="C103" s="16"/>
      <c r="D103" s="8"/>
      <c r="E103" s="8"/>
      <c r="F103" s="11"/>
      <c r="G103" s="8"/>
      <c r="H103" s="8"/>
      <c r="I103" s="21"/>
    </row>
    <row r="104" spans="1:9" x14ac:dyDescent="0.25">
      <c r="A104" s="8"/>
      <c r="B104" s="8"/>
      <c r="C104" s="16"/>
      <c r="D104" s="8"/>
      <c r="E104" s="8"/>
      <c r="F104" s="11"/>
      <c r="G104" s="8"/>
      <c r="H104" s="8"/>
      <c r="I104" s="21"/>
    </row>
    <row r="105" spans="1:9" x14ac:dyDescent="0.25">
      <c r="A105" s="8"/>
      <c r="B105" s="8"/>
      <c r="C105" s="16"/>
      <c r="D105" s="8"/>
      <c r="E105" s="8"/>
      <c r="F105" s="11"/>
      <c r="G105" s="8"/>
      <c r="H105" s="8"/>
      <c r="I105" s="21"/>
    </row>
    <row r="106" spans="1:9" x14ac:dyDescent="0.25">
      <c r="A106" s="8"/>
      <c r="B106" s="8"/>
      <c r="C106" s="16"/>
      <c r="D106" s="8"/>
      <c r="E106" s="8"/>
      <c r="F106" s="11"/>
      <c r="G106" s="8"/>
      <c r="H106" s="8"/>
      <c r="I106" s="21"/>
    </row>
    <row r="107" spans="1:9" x14ac:dyDescent="0.25">
      <c r="A107" s="8"/>
      <c r="B107" s="8"/>
      <c r="C107" s="16"/>
      <c r="D107" s="8"/>
      <c r="E107" s="8"/>
      <c r="F107" s="11"/>
      <c r="G107" s="8"/>
      <c r="H107" s="8"/>
      <c r="I107" s="21"/>
    </row>
    <row r="108" spans="1:9" x14ac:dyDescent="0.25">
      <c r="A108" s="8"/>
      <c r="B108" s="8"/>
      <c r="C108" s="16"/>
      <c r="D108" s="8"/>
      <c r="E108" s="8"/>
      <c r="F108" s="11"/>
      <c r="G108" s="8"/>
      <c r="H108" s="8"/>
      <c r="I108" s="21"/>
    </row>
    <row r="109" spans="1:9" x14ac:dyDescent="0.25">
      <c r="A109" s="8"/>
      <c r="B109" s="8"/>
      <c r="C109" s="16"/>
      <c r="D109" s="8"/>
      <c r="E109" s="8"/>
      <c r="F109" s="11"/>
      <c r="G109" s="8"/>
      <c r="H109" s="8"/>
      <c r="I109" s="21"/>
    </row>
    <row r="110" spans="1:9" x14ac:dyDescent="0.25">
      <c r="A110" s="8"/>
      <c r="B110" s="8"/>
      <c r="C110" s="16"/>
      <c r="D110" s="8"/>
      <c r="E110" s="8"/>
      <c r="F110" s="11"/>
      <c r="G110" s="8"/>
      <c r="H110" s="8"/>
      <c r="I110" s="21"/>
    </row>
    <row r="111" spans="1:9" x14ac:dyDescent="0.25">
      <c r="A111" s="8"/>
      <c r="B111" s="8"/>
      <c r="C111" s="16"/>
      <c r="D111" s="8"/>
      <c r="E111" s="8"/>
      <c r="F111" s="11"/>
      <c r="G111" s="8"/>
      <c r="H111" s="8"/>
      <c r="I111" s="21"/>
    </row>
    <row r="112" spans="1:9" x14ac:dyDescent="0.25">
      <c r="A112" s="8"/>
      <c r="B112" s="8"/>
      <c r="C112" s="16"/>
      <c r="D112" s="8"/>
      <c r="E112" s="8"/>
      <c r="F112" s="11"/>
      <c r="G112" s="8"/>
      <c r="H112" s="8"/>
      <c r="I112" s="21"/>
    </row>
    <row r="113" spans="1:9" x14ac:dyDescent="0.25">
      <c r="A113" s="8"/>
      <c r="B113" s="8"/>
      <c r="C113" s="16"/>
      <c r="D113" s="8"/>
      <c r="E113" s="8"/>
      <c r="F113" s="11"/>
      <c r="G113" s="8"/>
      <c r="H113" s="8"/>
      <c r="I113" s="21"/>
    </row>
    <row r="114" spans="1:9" x14ac:dyDescent="0.25">
      <c r="A114" s="8"/>
      <c r="B114" s="8"/>
      <c r="C114" s="16"/>
      <c r="D114" s="8"/>
      <c r="E114" s="8"/>
      <c r="F114" s="11"/>
      <c r="G114" s="8"/>
      <c r="H114" s="8"/>
      <c r="I114" s="21"/>
    </row>
    <row r="115" spans="1:9" x14ac:dyDescent="0.25">
      <c r="A115" s="8"/>
      <c r="B115" s="8"/>
      <c r="C115" s="16"/>
      <c r="D115" s="8"/>
      <c r="E115" s="8"/>
      <c r="F115" s="11"/>
      <c r="G115" s="8"/>
      <c r="H115" s="8"/>
      <c r="I115" s="21"/>
    </row>
    <row r="116" spans="1:9" x14ac:dyDescent="0.25">
      <c r="A116" s="8"/>
      <c r="B116" s="8"/>
      <c r="C116" s="16"/>
      <c r="D116" s="8"/>
      <c r="E116" s="8"/>
      <c r="F116" s="11"/>
      <c r="G116" s="8"/>
      <c r="H116" s="8"/>
      <c r="I116" s="21"/>
    </row>
    <row r="117" spans="1:9" x14ac:dyDescent="0.25">
      <c r="A117" s="8"/>
      <c r="B117" s="8"/>
      <c r="C117" s="16"/>
      <c r="D117" s="8"/>
      <c r="E117" s="8"/>
      <c r="F117" s="11"/>
      <c r="G117" s="8"/>
      <c r="H117" s="8"/>
      <c r="I117" s="21"/>
    </row>
    <row r="118" spans="1:9" x14ac:dyDescent="0.25">
      <c r="A118" s="8"/>
      <c r="B118" s="8"/>
      <c r="C118" s="16"/>
      <c r="D118" s="8"/>
      <c r="E118" s="8"/>
      <c r="F118" s="11"/>
      <c r="G118" s="8"/>
      <c r="H118" s="8"/>
      <c r="I118" s="21"/>
    </row>
    <row r="119" spans="1:9" x14ac:dyDescent="0.25">
      <c r="A119" s="8"/>
      <c r="B119" s="8"/>
      <c r="C119" s="16"/>
      <c r="D119" s="8"/>
      <c r="E119" s="8"/>
      <c r="F119" s="11"/>
      <c r="G119" s="8"/>
      <c r="H119" s="8"/>
      <c r="I119" s="21"/>
    </row>
    <row r="120" spans="1:9" x14ac:dyDescent="0.25">
      <c r="A120" s="8"/>
      <c r="B120" s="8"/>
      <c r="C120" s="16"/>
      <c r="D120" s="8"/>
      <c r="E120" s="8"/>
      <c r="F120" s="11"/>
      <c r="G120" s="8"/>
      <c r="H120" s="8"/>
      <c r="I120" s="21"/>
    </row>
    <row r="121" spans="1:9" x14ac:dyDescent="0.25">
      <c r="A121" s="8"/>
      <c r="B121" s="8"/>
      <c r="C121" s="16"/>
      <c r="D121" s="19"/>
      <c r="E121" s="19"/>
      <c r="F121" s="19"/>
      <c r="G121" s="19"/>
      <c r="H121" s="19"/>
      <c r="I121" s="22"/>
    </row>
    <row r="122" spans="1:9" x14ac:dyDescent="0.25">
      <c r="A122" s="8"/>
      <c r="B122" s="8"/>
      <c r="C122" s="16"/>
      <c r="D122" s="8"/>
      <c r="E122" s="8"/>
      <c r="F122" s="11"/>
      <c r="G122" s="8"/>
      <c r="H122" s="8"/>
      <c r="I122" s="21"/>
    </row>
    <row r="123" spans="1:9" x14ac:dyDescent="0.25">
      <c r="A123" s="8"/>
      <c r="B123" s="8"/>
      <c r="C123" s="16"/>
      <c r="D123" s="8"/>
      <c r="E123" s="8"/>
      <c r="F123" s="11"/>
      <c r="G123" s="8"/>
      <c r="H123" s="8"/>
      <c r="I123" s="21"/>
    </row>
    <row r="124" spans="1:9" x14ac:dyDescent="0.25">
      <c r="A124" s="8"/>
      <c r="B124" s="8"/>
      <c r="C124" s="16"/>
      <c r="D124" s="8"/>
      <c r="E124" s="8"/>
      <c r="F124" s="11"/>
      <c r="G124" s="8"/>
      <c r="H124" s="8"/>
      <c r="I124" s="21"/>
    </row>
    <row r="125" spans="1:9" x14ac:dyDescent="0.25">
      <c r="A125" s="8"/>
      <c r="B125" s="8"/>
      <c r="C125" s="16"/>
      <c r="D125" s="8"/>
      <c r="E125" s="8"/>
      <c r="F125" s="11"/>
      <c r="G125" s="8"/>
      <c r="H125" s="8"/>
      <c r="I125" s="21"/>
    </row>
    <row r="126" spans="1:9" x14ac:dyDescent="0.25">
      <c r="A126" s="8"/>
      <c r="B126" s="8"/>
      <c r="C126" s="16"/>
      <c r="D126" s="8"/>
      <c r="E126" s="8"/>
      <c r="F126" s="11"/>
      <c r="G126" s="8"/>
      <c r="H126" s="8"/>
      <c r="I126" s="21"/>
    </row>
    <row r="127" spans="1:9" x14ac:dyDescent="0.25">
      <c r="A127" s="8"/>
      <c r="B127" s="8"/>
      <c r="C127" s="16"/>
      <c r="D127" s="8"/>
      <c r="E127" s="8"/>
      <c r="F127" s="11"/>
      <c r="G127" s="8"/>
      <c r="H127" s="8"/>
      <c r="I127" s="21"/>
    </row>
    <row r="128" spans="1:9" x14ac:dyDescent="0.25">
      <c r="A128" s="8"/>
      <c r="B128" s="8"/>
      <c r="C128" s="17"/>
      <c r="D128" s="8"/>
      <c r="E128" s="8"/>
      <c r="F128" s="11"/>
      <c r="G128" s="8"/>
      <c r="H128" s="8"/>
      <c r="I128" s="21"/>
    </row>
    <row r="129" spans="1:9" x14ac:dyDescent="0.25">
      <c r="A129" s="8"/>
      <c r="B129" s="8"/>
      <c r="C129" s="16"/>
      <c r="D129" s="8"/>
      <c r="E129" s="8"/>
      <c r="F129" s="11"/>
      <c r="G129" s="8"/>
      <c r="H129" s="8"/>
      <c r="I129" s="21"/>
    </row>
    <row r="130" spans="1:9" x14ac:dyDescent="0.25">
      <c r="A130" s="8"/>
      <c r="B130" s="8"/>
      <c r="C130" s="16"/>
      <c r="D130" s="8"/>
      <c r="E130" s="8"/>
      <c r="F130" s="11"/>
      <c r="G130" s="8"/>
      <c r="H130" s="8"/>
      <c r="I130" s="21"/>
    </row>
    <row r="131" spans="1:9" x14ac:dyDescent="0.25">
      <c r="A131" s="8"/>
      <c r="B131" s="8"/>
      <c r="C131" s="16"/>
      <c r="D131" s="8"/>
      <c r="E131" s="8"/>
      <c r="F131" s="11"/>
      <c r="G131" s="8"/>
      <c r="H131" s="8"/>
      <c r="I131" s="21"/>
    </row>
    <row r="132" spans="1:9" x14ac:dyDescent="0.25">
      <c r="A132" s="8"/>
      <c r="B132" s="8"/>
      <c r="C132" s="16"/>
      <c r="D132" s="8"/>
      <c r="E132" s="8"/>
      <c r="F132" s="11"/>
      <c r="G132" s="8"/>
      <c r="H132" s="8"/>
      <c r="I132" s="21"/>
    </row>
    <row r="133" spans="1:9" x14ac:dyDescent="0.25">
      <c r="A133" s="8"/>
      <c r="B133" s="8"/>
      <c r="C133" s="16"/>
      <c r="D133" s="8"/>
      <c r="E133" s="8"/>
      <c r="F133" s="11"/>
      <c r="G133" s="8"/>
      <c r="H133" s="8"/>
      <c r="I133" s="21"/>
    </row>
    <row r="134" spans="1:9" x14ac:dyDescent="0.25">
      <c r="A134" s="8"/>
      <c r="B134" s="8"/>
      <c r="C134" s="16"/>
      <c r="D134" s="8"/>
      <c r="E134" s="8"/>
      <c r="F134" s="11"/>
      <c r="G134" s="8"/>
      <c r="H134" s="8"/>
      <c r="I134" s="21"/>
    </row>
    <row r="135" spans="1:9" x14ac:dyDescent="0.25">
      <c r="A135" s="8"/>
      <c r="B135" s="8"/>
      <c r="C135" s="16"/>
      <c r="D135" s="8"/>
      <c r="E135" s="8"/>
      <c r="F135" s="11"/>
      <c r="G135" s="8"/>
      <c r="H135" s="8"/>
      <c r="I135" s="21"/>
    </row>
    <row r="136" spans="1:9" x14ac:dyDescent="0.25">
      <c r="A136" s="8"/>
      <c r="B136" s="8"/>
      <c r="C136" s="16"/>
      <c r="D136" s="8"/>
      <c r="E136" s="8"/>
      <c r="F136" s="11"/>
      <c r="G136" s="8"/>
      <c r="H136" s="8"/>
      <c r="I136" s="21"/>
    </row>
    <row r="137" spans="1:9" x14ac:dyDescent="0.25">
      <c r="A137" s="8"/>
      <c r="B137" s="8"/>
      <c r="C137" s="16"/>
      <c r="D137" s="8"/>
      <c r="E137" s="8"/>
      <c r="F137" s="11"/>
      <c r="G137" s="8"/>
      <c r="H137" s="8"/>
      <c r="I137" s="21"/>
    </row>
    <row r="138" spans="1:9" x14ac:dyDescent="0.25">
      <c r="A138" s="8"/>
      <c r="B138" s="8"/>
      <c r="C138" s="16"/>
      <c r="D138" s="8"/>
      <c r="E138" s="8"/>
      <c r="F138" s="11"/>
      <c r="G138" s="8"/>
      <c r="H138" s="8"/>
      <c r="I138" s="21"/>
    </row>
    <row r="139" spans="1:9" x14ac:dyDescent="0.25">
      <c r="A139" s="8"/>
      <c r="B139" s="8"/>
      <c r="C139" s="16"/>
      <c r="D139" s="8"/>
      <c r="E139" s="8"/>
      <c r="F139" s="11"/>
      <c r="G139" s="8"/>
      <c r="H139" s="8"/>
      <c r="I139" s="21"/>
    </row>
    <row r="140" spans="1:9" x14ac:dyDescent="0.25">
      <c r="A140" s="8"/>
      <c r="B140" s="8"/>
      <c r="C140" s="16"/>
      <c r="D140" s="8"/>
      <c r="E140" s="8"/>
      <c r="F140" s="11"/>
      <c r="G140" s="8"/>
      <c r="H140" s="8"/>
      <c r="I140" s="21"/>
    </row>
    <row r="141" spans="1:9" x14ac:dyDescent="0.25">
      <c r="A141" s="8"/>
      <c r="B141" s="8"/>
      <c r="C141" s="16"/>
      <c r="D141" s="8"/>
      <c r="E141" s="8"/>
      <c r="F141" s="11"/>
      <c r="G141" s="8"/>
      <c r="H141" s="8"/>
      <c r="I141" s="21"/>
    </row>
    <row r="142" spans="1:9" x14ac:dyDescent="0.25">
      <c r="A142" s="8"/>
      <c r="B142" s="8"/>
      <c r="C142" s="16"/>
      <c r="D142" s="8"/>
      <c r="E142" s="8"/>
      <c r="F142" s="11"/>
      <c r="G142" s="8"/>
      <c r="H142" s="8"/>
      <c r="I142" s="21"/>
    </row>
    <row r="143" spans="1:9" x14ac:dyDescent="0.25">
      <c r="A143" s="8"/>
      <c r="B143" s="8"/>
      <c r="C143" s="16"/>
      <c r="D143" s="8"/>
      <c r="E143" s="8"/>
      <c r="F143" s="11"/>
      <c r="G143" s="8"/>
      <c r="H143" s="8"/>
      <c r="I143" s="21"/>
    </row>
    <row r="144" spans="1:9" x14ac:dyDescent="0.25">
      <c r="A144" s="8"/>
      <c r="B144" s="8"/>
      <c r="C144" s="16"/>
      <c r="D144" s="8"/>
      <c r="E144" s="8"/>
      <c r="F144" s="11"/>
      <c r="G144" s="8"/>
      <c r="H144" s="8"/>
      <c r="I144" s="21"/>
    </row>
    <row r="145" spans="1:9" x14ac:dyDescent="0.25">
      <c r="A145" s="8"/>
      <c r="B145" s="8"/>
      <c r="C145" s="16"/>
      <c r="D145" s="8"/>
      <c r="E145" s="8"/>
      <c r="F145" s="11"/>
      <c r="G145" s="8"/>
      <c r="H145" s="8"/>
      <c r="I145" s="21"/>
    </row>
    <row r="146" spans="1:9" x14ac:dyDescent="0.25">
      <c r="A146" s="8"/>
      <c r="B146" s="8"/>
      <c r="C146" s="16"/>
      <c r="D146" s="8"/>
      <c r="E146" s="8"/>
      <c r="F146" s="11"/>
      <c r="G146" s="8"/>
      <c r="H146" s="8"/>
      <c r="I146" s="21"/>
    </row>
    <row r="147" spans="1:9" x14ac:dyDescent="0.25">
      <c r="A147" s="8"/>
      <c r="B147" s="8"/>
      <c r="C147" s="16"/>
      <c r="D147" s="8"/>
      <c r="E147" s="8"/>
      <c r="F147" s="11"/>
      <c r="G147" s="8"/>
      <c r="H147" s="8"/>
      <c r="I147" s="21"/>
    </row>
    <row r="148" spans="1:9" x14ac:dyDescent="0.25">
      <c r="A148" s="8"/>
      <c r="B148" s="8"/>
      <c r="C148" s="16"/>
      <c r="D148" s="8"/>
      <c r="E148" s="8"/>
      <c r="F148" s="11"/>
      <c r="G148" s="8"/>
      <c r="H148" s="8"/>
      <c r="I148" s="21"/>
    </row>
    <row r="149" spans="1:9" x14ac:dyDescent="0.25">
      <c r="A149" s="8"/>
      <c r="B149" s="8"/>
      <c r="C149" s="16"/>
      <c r="D149" s="8"/>
      <c r="E149" s="8"/>
      <c r="F149" s="11"/>
      <c r="G149" s="8"/>
      <c r="H149" s="8"/>
      <c r="I149" s="21"/>
    </row>
    <row r="150" spans="1:9" x14ac:dyDescent="0.25">
      <c r="A150" s="8"/>
      <c r="B150" s="8"/>
      <c r="C150" s="16"/>
      <c r="D150" s="8"/>
      <c r="E150" s="8"/>
      <c r="F150" s="11"/>
      <c r="G150" s="8"/>
      <c r="H150" s="8"/>
      <c r="I150" s="21"/>
    </row>
    <row r="151" spans="1:9" x14ac:dyDescent="0.25">
      <c r="A151" s="8"/>
      <c r="B151" s="8"/>
      <c r="C151" s="16"/>
      <c r="D151" s="19"/>
      <c r="E151" s="19"/>
      <c r="F151" s="19"/>
      <c r="G151" s="19"/>
      <c r="H151" s="19"/>
      <c r="I151" s="21"/>
    </row>
    <row r="152" spans="1:9" x14ac:dyDescent="0.25">
      <c r="A152" s="8"/>
      <c r="B152" s="8"/>
      <c r="C152" s="16"/>
      <c r="D152" s="8"/>
      <c r="E152" s="8"/>
      <c r="F152" s="11"/>
      <c r="G152" s="8"/>
      <c r="H152" s="8"/>
      <c r="I152" s="21"/>
    </row>
    <row r="153" spans="1:9" x14ac:dyDescent="0.25">
      <c r="A153" s="8"/>
      <c r="B153" s="8"/>
      <c r="C153" s="16"/>
      <c r="D153" s="8"/>
      <c r="E153" s="8"/>
      <c r="F153" s="11"/>
      <c r="G153" s="8"/>
      <c r="H153" s="8"/>
      <c r="I153" s="21"/>
    </row>
    <row r="154" spans="1:9" x14ac:dyDescent="0.25">
      <c r="A154" s="8"/>
      <c r="B154" s="8"/>
      <c r="C154" s="16"/>
      <c r="D154" s="8"/>
      <c r="E154" s="8"/>
      <c r="F154" s="11"/>
      <c r="G154" s="8"/>
      <c r="H154" s="8"/>
      <c r="I154" s="21"/>
    </row>
    <row r="155" spans="1:9" x14ac:dyDescent="0.25">
      <c r="A155" s="8"/>
      <c r="B155" s="8"/>
      <c r="C155" s="16"/>
      <c r="D155" s="8"/>
      <c r="E155" s="8"/>
      <c r="F155" s="11"/>
      <c r="G155" s="8"/>
      <c r="H155" s="8"/>
      <c r="I155" s="21"/>
    </row>
    <row r="156" spans="1:9" x14ac:dyDescent="0.25">
      <c r="A156" s="8"/>
      <c r="B156" s="8"/>
      <c r="C156" s="16"/>
      <c r="D156" s="8"/>
      <c r="E156" s="8"/>
      <c r="F156" s="11"/>
      <c r="G156" s="8"/>
      <c r="H156" s="8"/>
      <c r="I156" s="21"/>
    </row>
    <row r="157" spans="1:9" x14ac:dyDescent="0.25">
      <c r="A157" s="8"/>
      <c r="B157" s="8"/>
      <c r="C157" s="16"/>
      <c r="D157" s="8"/>
      <c r="E157" s="8"/>
      <c r="F157" s="11"/>
      <c r="G157" s="8"/>
      <c r="H157" s="8"/>
      <c r="I157" s="21"/>
    </row>
    <row r="158" spans="1:9" x14ac:dyDescent="0.25">
      <c r="A158" s="8"/>
      <c r="B158" s="8"/>
      <c r="C158" s="16"/>
      <c r="D158" s="8"/>
      <c r="E158" s="8"/>
      <c r="F158" s="11"/>
      <c r="G158" s="8"/>
      <c r="H158" s="8"/>
      <c r="I158" s="21"/>
    </row>
    <row r="159" spans="1:9" x14ac:dyDescent="0.25">
      <c r="A159" s="8"/>
      <c r="B159" s="8"/>
      <c r="C159" s="16"/>
      <c r="D159" s="8"/>
      <c r="E159" s="8"/>
      <c r="F159" s="11"/>
      <c r="G159" s="8"/>
      <c r="H159" s="8"/>
      <c r="I159" s="21"/>
    </row>
    <row r="160" spans="1:9" x14ac:dyDescent="0.25">
      <c r="A160" s="8"/>
      <c r="B160" s="8"/>
      <c r="C160" s="16"/>
      <c r="D160" s="8"/>
      <c r="E160" s="8"/>
      <c r="F160" s="11"/>
      <c r="G160" s="8"/>
      <c r="H160" s="8"/>
      <c r="I160" s="21"/>
    </row>
    <row r="161" spans="1:9" x14ac:dyDescent="0.25">
      <c r="A161" s="8"/>
      <c r="B161" s="8"/>
      <c r="C161" s="16"/>
      <c r="D161" s="8"/>
      <c r="E161" s="8"/>
      <c r="F161" s="11"/>
      <c r="G161" s="8"/>
      <c r="H161" s="8"/>
      <c r="I161" s="21"/>
    </row>
    <row r="162" spans="1:9" x14ac:dyDescent="0.25">
      <c r="A162" s="8"/>
      <c r="B162" s="8"/>
      <c r="C162" s="16"/>
      <c r="D162" s="8"/>
      <c r="E162" s="8"/>
      <c r="F162" s="11"/>
      <c r="G162" s="8"/>
      <c r="H162" s="8"/>
      <c r="I162" s="21"/>
    </row>
    <row r="163" spans="1:9" x14ac:dyDescent="0.25">
      <c r="A163" s="8"/>
      <c r="B163" s="8"/>
      <c r="C163" s="17"/>
      <c r="D163" s="8"/>
      <c r="E163" s="8"/>
      <c r="F163" s="11"/>
      <c r="G163" s="8"/>
      <c r="H163" s="8"/>
      <c r="I163" s="21"/>
    </row>
    <row r="164" spans="1:9" x14ac:dyDescent="0.25">
      <c r="A164" s="8"/>
      <c r="B164" s="8"/>
      <c r="C164" s="16"/>
      <c r="D164" s="8"/>
      <c r="E164" s="8"/>
      <c r="F164" s="11"/>
      <c r="G164" s="8"/>
      <c r="H164" s="8"/>
      <c r="I164" s="21"/>
    </row>
    <row r="165" spans="1:9" x14ac:dyDescent="0.25">
      <c r="A165" s="8"/>
      <c r="B165" s="8"/>
      <c r="C165" s="16"/>
      <c r="D165" s="8"/>
      <c r="E165" s="8"/>
      <c r="F165" s="11"/>
      <c r="G165" s="8"/>
      <c r="H165" s="8"/>
      <c r="I165" s="21"/>
    </row>
    <row r="166" spans="1:9" x14ac:dyDescent="0.25">
      <c r="A166" s="8"/>
      <c r="B166" s="8"/>
      <c r="C166" s="16"/>
      <c r="D166" s="8"/>
      <c r="E166" s="8"/>
      <c r="F166" s="11"/>
      <c r="G166" s="8"/>
      <c r="H166" s="8"/>
      <c r="I166" s="21"/>
    </row>
    <row r="167" spans="1:9" x14ac:dyDescent="0.25">
      <c r="A167" s="8"/>
      <c r="B167" s="8"/>
      <c r="C167" s="16"/>
      <c r="D167" s="19"/>
      <c r="E167" s="19"/>
      <c r="F167" s="19"/>
      <c r="G167" s="19"/>
      <c r="H167" s="19"/>
      <c r="I167" s="22"/>
    </row>
    <row r="168" spans="1:9" x14ac:dyDescent="0.25">
      <c r="A168" s="8"/>
      <c r="B168" s="8"/>
      <c r="C168" s="17"/>
      <c r="D168" s="8"/>
      <c r="E168" s="8"/>
      <c r="F168" s="11"/>
      <c r="G168" s="8"/>
      <c r="H168" s="8"/>
      <c r="I168" s="21"/>
    </row>
    <row r="169" spans="1:9" x14ac:dyDescent="0.25">
      <c r="A169" s="8"/>
      <c r="B169" s="8"/>
      <c r="C169" s="16"/>
      <c r="D169" s="8"/>
      <c r="E169" s="8"/>
      <c r="F169" s="11"/>
      <c r="G169" s="8"/>
      <c r="H169" s="8"/>
      <c r="I169" s="21"/>
    </row>
    <row r="170" spans="1:9" x14ac:dyDescent="0.25">
      <c r="A170" s="8"/>
      <c r="B170" s="8"/>
      <c r="C170" s="17"/>
      <c r="D170" s="8"/>
      <c r="E170" s="8"/>
      <c r="F170" s="11"/>
      <c r="G170" s="8"/>
      <c r="H170" s="8"/>
      <c r="I170" s="21"/>
    </row>
    <row r="171" spans="1:9" x14ac:dyDescent="0.25">
      <c r="A171" s="8"/>
      <c r="B171" s="8"/>
      <c r="C171" s="16"/>
      <c r="D171" s="8"/>
      <c r="E171" s="8"/>
      <c r="F171" s="11"/>
      <c r="G171" s="8"/>
      <c r="H171" s="8"/>
      <c r="I171" s="21"/>
    </row>
    <row r="172" spans="1:9" x14ac:dyDescent="0.25">
      <c r="A172" s="8"/>
      <c r="B172" s="8"/>
      <c r="C172" s="17"/>
      <c r="D172" s="8"/>
      <c r="E172" s="8"/>
      <c r="F172" s="11"/>
      <c r="G172" s="8"/>
      <c r="H172" s="8"/>
      <c r="I172" s="21"/>
    </row>
    <row r="173" spans="1:9" x14ac:dyDescent="0.25">
      <c r="A173" s="8"/>
      <c r="B173" s="8"/>
      <c r="C173" s="16"/>
      <c r="D173" s="8"/>
      <c r="E173" s="8"/>
      <c r="F173" s="11"/>
      <c r="G173" s="8"/>
      <c r="H173" s="8"/>
      <c r="I173" s="21"/>
    </row>
    <row r="174" spans="1:9" x14ac:dyDescent="0.25">
      <c r="A174" s="8"/>
      <c r="B174" s="8"/>
      <c r="C174" s="17"/>
      <c r="D174" s="8"/>
      <c r="E174" s="8"/>
      <c r="F174" s="11"/>
      <c r="G174" s="8"/>
      <c r="H174" s="8"/>
      <c r="I174" s="21"/>
    </row>
    <row r="175" spans="1:9" x14ac:dyDescent="0.25">
      <c r="A175" s="8"/>
      <c r="B175" s="8"/>
      <c r="C175" s="16"/>
      <c r="D175" s="8"/>
      <c r="E175" s="8"/>
      <c r="F175" s="11"/>
      <c r="G175" s="8"/>
      <c r="H175" s="8"/>
      <c r="I175" s="21"/>
    </row>
    <row r="176" spans="1:9" x14ac:dyDescent="0.25">
      <c r="A176" s="8"/>
      <c r="B176" s="8"/>
      <c r="C176" s="16"/>
      <c r="D176" s="19"/>
      <c r="E176" s="19"/>
      <c r="F176" s="19"/>
      <c r="G176" s="19"/>
      <c r="H176" s="19"/>
      <c r="I176" s="21"/>
    </row>
    <row r="177" spans="1:9" x14ac:dyDescent="0.25">
      <c r="A177" s="8"/>
      <c r="B177" s="8"/>
      <c r="C177" s="16"/>
      <c r="D177" s="8"/>
      <c r="E177" s="8"/>
      <c r="F177" s="11"/>
      <c r="G177" s="8"/>
      <c r="H177" s="8"/>
      <c r="I177" s="21"/>
    </row>
    <row r="178" spans="1:9" x14ac:dyDescent="0.25">
      <c r="A178" s="8"/>
      <c r="B178" s="8"/>
      <c r="C178" s="16"/>
      <c r="D178" s="8"/>
      <c r="E178" s="8"/>
      <c r="F178" s="11"/>
      <c r="G178" s="8"/>
      <c r="H178" s="8"/>
      <c r="I178" s="21"/>
    </row>
    <row r="179" spans="1:9" x14ac:dyDescent="0.25">
      <c r="A179" s="8"/>
      <c r="B179" s="8"/>
      <c r="C179" s="16"/>
      <c r="D179" s="8"/>
      <c r="E179" s="8"/>
      <c r="F179" s="11"/>
      <c r="G179" s="8"/>
      <c r="H179" s="8"/>
      <c r="I179" s="21"/>
    </row>
    <row r="180" spans="1:9" x14ac:dyDescent="0.25">
      <c r="A180" s="8"/>
      <c r="B180" s="8"/>
      <c r="C180" s="16"/>
      <c r="D180" s="8"/>
      <c r="E180" s="8"/>
      <c r="F180" s="11"/>
      <c r="G180" s="8"/>
      <c r="H180" s="8"/>
      <c r="I180" s="21"/>
    </row>
    <row r="181" spans="1:9" x14ac:dyDescent="0.25">
      <c r="A181" s="8"/>
      <c r="B181" s="8"/>
      <c r="C181" s="17"/>
      <c r="D181" s="8"/>
      <c r="E181" s="8"/>
      <c r="F181" s="11"/>
      <c r="G181" s="8"/>
      <c r="H181" s="8"/>
      <c r="I181" s="21"/>
    </row>
    <row r="182" spans="1:9" x14ac:dyDescent="0.25">
      <c r="A182" s="8"/>
      <c r="B182" s="8"/>
      <c r="C182" s="16"/>
      <c r="D182" s="8"/>
      <c r="E182" s="8"/>
      <c r="F182" s="11"/>
      <c r="G182" s="8"/>
      <c r="H182" s="8"/>
      <c r="I182" s="21"/>
    </row>
    <row r="183" spans="1:9" x14ac:dyDescent="0.25">
      <c r="A183" s="8"/>
      <c r="B183" s="8"/>
      <c r="C183" s="16"/>
      <c r="D183" s="8"/>
      <c r="E183" s="8"/>
      <c r="F183" s="11"/>
      <c r="G183" s="8"/>
      <c r="H183" s="8"/>
      <c r="I183" s="21"/>
    </row>
    <row r="184" spans="1:9" x14ac:dyDescent="0.25">
      <c r="A184" s="8"/>
      <c r="B184" s="8"/>
      <c r="C184" s="16"/>
      <c r="D184" s="8"/>
      <c r="E184" s="8"/>
      <c r="F184" s="11"/>
      <c r="G184" s="8"/>
      <c r="H184" s="8"/>
      <c r="I184" s="21"/>
    </row>
    <row r="185" spans="1:9" x14ac:dyDescent="0.25">
      <c r="A185" s="8"/>
      <c r="B185" s="8"/>
      <c r="C185" s="16"/>
      <c r="D185" s="8"/>
      <c r="E185" s="8"/>
      <c r="F185" s="11"/>
      <c r="G185" s="8"/>
      <c r="H185" s="8"/>
      <c r="I185" s="21"/>
    </row>
    <row r="186" spans="1:9" x14ac:dyDescent="0.25">
      <c r="A186" s="8"/>
      <c r="B186" s="8"/>
      <c r="C186" s="16"/>
      <c r="D186" s="8"/>
      <c r="E186" s="8"/>
      <c r="F186" s="11"/>
      <c r="G186" s="8"/>
      <c r="H186" s="8"/>
      <c r="I186" s="21"/>
    </row>
    <row r="187" spans="1:9" x14ac:dyDescent="0.25">
      <c r="A187" s="8"/>
      <c r="B187" s="8"/>
      <c r="C187" s="16"/>
      <c r="D187" s="8"/>
      <c r="E187" s="8"/>
      <c r="F187" s="11"/>
      <c r="G187" s="8"/>
      <c r="H187" s="8"/>
      <c r="I187" s="21"/>
    </row>
    <row r="188" spans="1:9" x14ac:dyDescent="0.25">
      <c r="A188" s="8"/>
      <c r="B188" s="8"/>
      <c r="C188" s="16"/>
      <c r="D188" s="8"/>
      <c r="E188" s="8"/>
      <c r="F188" s="11"/>
      <c r="G188" s="8"/>
      <c r="H188" s="8"/>
      <c r="I188" s="21"/>
    </row>
    <row r="189" spans="1:9" x14ac:dyDescent="0.25">
      <c r="A189" s="1"/>
      <c r="B189" s="8"/>
      <c r="C189" s="16"/>
      <c r="D189" s="8"/>
      <c r="E189" s="8"/>
      <c r="F189" s="11"/>
      <c r="G189" s="8"/>
      <c r="H189" s="8"/>
      <c r="I189" s="21"/>
    </row>
    <row r="190" spans="1:9" x14ac:dyDescent="0.25">
      <c r="A190" s="1"/>
      <c r="B190" s="8"/>
      <c r="C190" s="16"/>
      <c r="D190" s="8"/>
      <c r="E190" s="8"/>
      <c r="F190" s="11"/>
      <c r="G190" s="8"/>
      <c r="H190" s="8"/>
      <c r="I190" s="21"/>
    </row>
    <row r="191" spans="1:9" x14ac:dyDescent="0.25">
      <c r="A191" s="1"/>
      <c r="B191" s="8"/>
      <c r="C191" s="17"/>
      <c r="D191" s="8"/>
      <c r="E191" s="8"/>
      <c r="F191" s="11"/>
      <c r="G191" s="8"/>
      <c r="H191" s="8"/>
      <c r="I191" s="21"/>
    </row>
    <row r="192" spans="1:9" x14ac:dyDescent="0.25">
      <c r="A192" s="1"/>
      <c r="B192" s="8"/>
      <c r="C192" s="16"/>
      <c r="D192" s="8"/>
      <c r="E192" s="8"/>
      <c r="F192" s="11"/>
      <c r="G192" s="8"/>
      <c r="H192" s="8"/>
      <c r="I192" s="21"/>
    </row>
    <row r="193" spans="1:9" x14ac:dyDescent="0.25">
      <c r="A193" s="1"/>
      <c r="B193" s="8"/>
      <c r="C193" s="16"/>
      <c r="D193" s="8"/>
      <c r="E193" s="8"/>
      <c r="F193" s="11"/>
      <c r="G193" s="8"/>
      <c r="H193" s="8"/>
      <c r="I193" s="21"/>
    </row>
    <row r="194" spans="1:9" x14ac:dyDescent="0.25">
      <c r="A194" s="1"/>
      <c r="B194" s="8"/>
      <c r="C194" s="16"/>
      <c r="D194" s="8"/>
      <c r="E194" s="8"/>
      <c r="F194" s="11"/>
      <c r="G194" s="8"/>
      <c r="H194" s="8"/>
      <c r="I194" s="21"/>
    </row>
    <row r="195" spans="1:9" x14ac:dyDescent="0.25">
      <c r="A195" s="1"/>
      <c r="B195" s="8"/>
      <c r="C195" s="16"/>
      <c r="D195" s="8"/>
      <c r="E195" s="8"/>
      <c r="F195" s="11"/>
      <c r="G195" s="8"/>
      <c r="H195" s="8"/>
      <c r="I195" s="21"/>
    </row>
    <row r="196" spans="1:9" x14ac:dyDescent="0.25">
      <c r="A196" s="1"/>
      <c r="B196" s="8"/>
      <c r="C196" s="16"/>
      <c r="D196" s="8"/>
      <c r="E196" s="8"/>
      <c r="F196" s="11"/>
      <c r="G196" s="8"/>
      <c r="H196" s="8"/>
      <c r="I196" s="21"/>
    </row>
    <row r="197" spans="1:9" x14ac:dyDescent="0.25">
      <c r="A197" s="1"/>
      <c r="B197" s="8"/>
      <c r="C197" s="16"/>
      <c r="D197" s="8"/>
      <c r="E197" s="8"/>
      <c r="F197" s="11"/>
      <c r="G197" s="8"/>
      <c r="H197" s="8"/>
      <c r="I197" s="21"/>
    </row>
    <row r="198" spans="1:9" x14ac:dyDescent="0.25">
      <c r="A198" s="1"/>
      <c r="B198" s="8"/>
      <c r="C198" s="16"/>
      <c r="D198" s="8"/>
      <c r="E198" s="8"/>
      <c r="F198" s="8"/>
      <c r="G198" s="8"/>
      <c r="H198" s="8"/>
      <c r="I198" s="23"/>
    </row>
    <row r="199" spans="1:9" ht="15.75" x14ac:dyDescent="0.25">
      <c r="A199" s="1"/>
      <c r="B199" s="8"/>
      <c r="C199" s="18"/>
      <c r="D199" s="10"/>
      <c r="E199" s="10"/>
      <c r="F199" s="10"/>
      <c r="G199" s="10"/>
      <c r="H199" s="10"/>
      <c r="I199" s="24"/>
    </row>
    <row r="200" spans="1:9" s="9" customFormat="1" ht="15.75" x14ac:dyDescent="0.25">
      <c r="A200" s="1"/>
      <c r="B200" s="8"/>
      <c r="C200" s="18"/>
      <c r="D200" s="7"/>
      <c r="E200" s="7"/>
      <c r="F200" s="7"/>
      <c r="G200" s="7"/>
      <c r="H200" s="7"/>
      <c r="I200" s="24"/>
    </row>
    <row r="201" spans="1:9" s="9" customFormat="1" ht="15.75" x14ac:dyDescent="0.25">
      <c r="A201" s="1"/>
      <c r="B201" s="8"/>
      <c r="C201" s="7"/>
      <c r="D201" s="7"/>
      <c r="E201" s="7"/>
      <c r="F201" s="7"/>
      <c r="G201" s="7"/>
      <c r="H201" s="7"/>
      <c r="I201" s="24"/>
    </row>
    <row r="202" spans="1:9" ht="15.75" x14ac:dyDescent="0.25">
      <c r="A202" s="1"/>
      <c r="B202" s="8"/>
      <c r="C202" s="7"/>
      <c r="D202" s="7"/>
      <c r="E202" s="7"/>
      <c r="F202" s="7"/>
      <c r="G202" s="7"/>
      <c r="H202" s="7"/>
      <c r="I202" s="24"/>
    </row>
    <row r="203" spans="1:9" x14ac:dyDescent="0.25">
      <c r="A203" s="1"/>
      <c r="B203" s="1"/>
      <c r="C203" s="5"/>
      <c r="D203" s="5"/>
      <c r="E203" s="5"/>
      <c r="F203" s="5"/>
      <c r="G203" s="5"/>
      <c r="H203" s="4"/>
      <c r="I203" s="25"/>
    </row>
    <row r="204" spans="1:9" x14ac:dyDescent="0.25">
      <c r="A204" s="1"/>
      <c r="B204" s="1"/>
      <c r="C204" s="5"/>
      <c r="D204" s="5"/>
      <c r="E204" s="5"/>
      <c r="F204" s="5"/>
      <c r="G204" s="5"/>
      <c r="H204" s="4"/>
      <c r="I204" s="25"/>
    </row>
    <row r="205" spans="1:9" ht="33.75" customHeight="1" x14ac:dyDescent="0.25">
      <c r="A205" s="1"/>
      <c r="B205" s="1"/>
      <c r="C205" s="6"/>
      <c r="D205" s="5"/>
      <c r="E205" s="5"/>
      <c r="F205" s="5"/>
      <c r="G205" s="5"/>
      <c r="H205" s="4"/>
      <c r="I205" s="25"/>
    </row>
    <row r="206" spans="1:9" x14ac:dyDescent="0.25">
      <c r="A206" s="1"/>
      <c r="B206" s="1"/>
      <c r="C206" s="6"/>
      <c r="D206" s="5"/>
      <c r="E206" s="5"/>
      <c r="F206" s="5"/>
      <c r="G206" s="5"/>
      <c r="H206" s="4"/>
      <c r="I206" s="25"/>
    </row>
    <row r="207" spans="1:9" ht="18.75" x14ac:dyDescent="0.3">
      <c r="A207" s="1"/>
      <c r="B207" s="1"/>
      <c r="C207" s="3"/>
      <c r="D207" s="3"/>
      <c r="E207" s="3"/>
      <c r="F207" s="3"/>
      <c r="G207" s="3"/>
      <c r="H207" s="2"/>
      <c r="I207" s="26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2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2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21"/>
    </row>
  </sheetData>
  <mergeCells count="10">
    <mergeCell ref="C90:H90"/>
    <mergeCell ref="B1:I1"/>
    <mergeCell ref="B2:D2"/>
    <mergeCell ref="B3:I3"/>
    <mergeCell ref="H4:I4"/>
    <mergeCell ref="H5:I5"/>
    <mergeCell ref="B4:C4"/>
    <mergeCell ref="B5:C5"/>
    <mergeCell ref="C64:H64"/>
    <mergeCell ref="C80:H80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Estimate labour</vt:lpstr>
      <vt:lpstr>Estimate with material</vt:lpstr>
      <vt:lpstr>'Estimate labour'!Print_Area</vt:lpstr>
      <vt:lpstr>'Estimate with material'!Print_Area</vt:lpstr>
      <vt:lpstr>'Estimate labour'!Print_Titles</vt:lpstr>
      <vt:lpstr>'Estimate with material'!Print_Titles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2025-01-20T14:27:10Z</cp:lastPrinted>
  <dcterms:created xsi:type="dcterms:W3CDTF">2024-03-31T04:29:11Z</dcterms:created>
  <dcterms:modified xsi:type="dcterms:W3CDTF">2025-01-20T14:41:56Z</dcterms:modified>
</cp:coreProperties>
</file>