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2" sheetId="3" r:id="rId1"/>
    <sheet name="Estimate" sheetId="2" r:id="rId2"/>
  </sheets>
  <definedNames>
    <definedName name="_xlnm._FilterDatabase" localSheetId="1" hidden="1">Estimate!#REF!</definedName>
    <definedName name="_xlnm._FilterDatabase" localSheetId="0" hidden="1">'Estimate-2'!#REF!</definedName>
    <definedName name="_xlnm.Print_Area" localSheetId="1">Estimate!$B$1:$I$67</definedName>
    <definedName name="_xlnm.Print_Area" localSheetId="0">'Estimate-2'!$B$1:$K$56</definedName>
    <definedName name="_xlnm.Print_Titles" localSheetId="1">Estimate!$6:$6</definedName>
    <definedName name="_xlnm.Print_Titles" localSheetId="0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J54" i="3"/>
  <c r="J52" i="3"/>
  <c r="I38" i="3"/>
  <c r="J38" i="3" s="1"/>
  <c r="I29" i="3"/>
  <c r="J29" i="3" s="1"/>
  <c r="J22" i="3"/>
  <c r="F45" i="3"/>
  <c r="I45" i="3" s="1"/>
  <c r="J45" i="3" s="1"/>
  <c r="F14" i="3"/>
  <c r="I14" i="3" s="1"/>
  <c r="J14" i="3" s="1"/>
  <c r="F33" i="3"/>
  <c r="I33" i="3" s="1"/>
  <c r="J33" i="3" s="1"/>
  <c r="J27" i="3"/>
  <c r="J18" i="3"/>
  <c r="I21" i="3"/>
  <c r="I30" i="3"/>
  <c r="I43" i="3"/>
  <c r="J43" i="3" s="1"/>
  <c r="F48" i="3" l="1"/>
  <c r="I48" i="3" s="1"/>
  <c r="J48" i="3" s="1"/>
  <c r="F44" i="3"/>
  <c r="I44" i="3" s="1"/>
  <c r="J44" i="3" s="1"/>
  <c r="F43" i="3"/>
  <c r="F42" i="3"/>
  <c r="I42" i="3" s="1"/>
  <c r="F41" i="3"/>
  <c r="I41" i="3" s="1"/>
  <c r="J41" i="3" s="1"/>
  <c r="F40" i="3"/>
  <c r="I40" i="3" s="1"/>
  <c r="J40" i="3" s="1"/>
  <c r="F39" i="3"/>
  <c r="I39" i="3" s="1"/>
  <c r="J39" i="3" s="1"/>
  <c r="F37" i="3"/>
  <c r="I37" i="3" s="1"/>
  <c r="J37" i="3" s="1"/>
  <c r="F32" i="3"/>
  <c r="I32" i="3" s="1"/>
  <c r="J32" i="3" s="1"/>
  <c r="F31" i="3"/>
  <c r="I31" i="3" s="1"/>
  <c r="J31" i="3" s="1"/>
  <c r="F30" i="3"/>
  <c r="F28" i="3"/>
  <c r="I28" i="3" s="1"/>
  <c r="J28" i="3" s="1"/>
  <c r="F27" i="3"/>
  <c r="F26" i="3"/>
  <c r="I26" i="3" s="1"/>
  <c r="J26" i="3" s="1"/>
  <c r="F25" i="3"/>
  <c r="I25" i="3" s="1"/>
  <c r="J25" i="3" s="1"/>
  <c r="F20" i="3"/>
  <c r="I20" i="3" s="1"/>
  <c r="J20" i="3" s="1"/>
  <c r="F19" i="3"/>
  <c r="I19" i="3" s="1"/>
  <c r="J19" i="3" s="1"/>
  <c r="F18" i="3"/>
  <c r="F17" i="3"/>
  <c r="I17" i="3" s="1"/>
  <c r="J17" i="3" s="1"/>
  <c r="F13" i="3"/>
  <c r="I13" i="3" s="1"/>
  <c r="J13" i="3" s="1"/>
  <c r="F12" i="3"/>
  <c r="I12" i="3" s="1"/>
  <c r="J12" i="3" s="1"/>
  <c r="F11" i="3"/>
  <c r="I11" i="3" s="1"/>
  <c r="J11" i="3" s="1"/>
  <c r="F10" i="3"/>
  <c r="I10" i="3" s="1"/>
  <c r="I66" i="2"/>
  <c r="I50" i="3" l="1"/>
  <c r="J10" i="3"/>
  <c r="J50" i="3" s="1"/>
  <c r="I37" i="2"/>
  <c r="I20" i="2"/>
  <c r="I27" i="2"/>
  <c r="I58" i="2" l="1"/>
  <c r="I57" i="2"/>
  <c r="I56" i="2"/>
  <c r="I55" i="2"/>
  <c r="I54" i="2"/>
  <c r="I53" i="2"/>
  <c r="I52" i="2"/>
  <c r="I51" i="2"/>
  <c r="I50" i="2"/>
  <c r="I49" i="2"/>
  <c r="I48" i="2"/>
  <c r="I47" i="2"/>
  <c r="I46" i="2"/>
  <c r="I60" i="2" l="1"/>
  <c r="F38" i="2"/>
  <c r="I38" i="2"/>
  <c r="F41" i="2"/>
  <c r="I4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F24" i="2"/>
  <c r="I24" i="2" s="1"/>
  <c r="F25" i="2"/>
  <c r="F26" i="2"/>
  <c r="I26" i="2" s="1"/>
  <c r="F27" i="2"/>
  <c r="F28" i="2"/>
  <c r="I28" i="2" s="1"/>
  <c r="F29" i="2"/>
  <c r="I29" i="2" s="1"/>
  <c r="F23" i="2"/>
  <c r="I23" i="2" s="1"/>
  <c r="F19" i="2"/>
  <c r="I19" i="2" s="1"/>
  <c r="F18" i="2"/>
  <c r="I18" i="2" s="1"/>
  <c r="F17" i="2"/>
  <c r="F11" i="2"/>
  <c r="I11" i="2" s="1"/>
  <c r="F12" i="2"/>
  <c r="I12" i="2" s="1"/>
  <c r="F13" i="2"/>
  <c r="I13" i="2" s="1"/>
  <c r="F16" i="2"/>
  <c r="I16" i="2" s="1"/>
  <c r="F10" i="2"/>
  <c r="I10" i="2" s="1"/>
  <c r="I43" i="2" l="1"/>
</calcChain>
</file>

<file path=xl/sharedStrings.xml><?xml version="1.0" encoding="utf-8"?>
<sst xmlns="http://schemas.openxmlformats.org/spreadsheetml/2006/main" count="155" uniqueCount="91">
  <si>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</si>
  <si>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</si>
  <si>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</si>
  <si>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 xml:space="preserve">A. </t>
  </si>
  <si>
    <t>Furniture</t>
  </si>
  <si>
    <t>A1</t>
  </si>
  <si>
    <t>Kitchen</t>
  </si>
  <si>
    <t>Kitchen Tendome Platform</t>
  </si>
  <si>
    <t>Chimany Showcase</t>
  </si>
  <si>
    <t>Maliya</t>
  </si>
  <si>
    <t>Framing Kapat</t>
  </si>
  <si>
    <t>A2</t>
  </si>
  <si>
    <t xml:space="preserve">Hall </t>
  </si>
  <si>
    <t xml:space="preserve">Main Door zali </t>
  </si>
  <si>
    <t xml:space="preserve">Shoes Box </t>
  </si>
  <si>
    <t>AC Panel</t>
  </si>
  <si>
    <t>A3</t>
  </si>
  <si>
    <t xml:space="preserve">Master Bed Room </t>
  </si>
  <si>
    <t xml:space="preserve">Kapat </t>
  </si>
  <si>
    <t xml:space="preserve">Maliya </t>
  </si>
  <si>
    <t>Bed side box</t>
  </si>
  <si>
    <t>Bed back gadi panel</t>
  </si>
  <si>
    <t>Drassing</t>
  </si>
  <si>
    <t>Bed -6'x6.5'</t>
  </si>
  <si>
    <t>A4</t>
  </si>
  <si>
    <t>Children Bed Room</t>
  </si>
  <si>
    <t>Book Box</t>
  </si>
  <si>
    <t>A5</t>
  </si>
  <si>
    <t xml:space="preserve">Door Laminate -7 Nung </t>
  </si>
  <si>
    <t>Bed Room -1</t>
  </si>
  <si>
    <t>Electric Work</t>
  </si>
  <si>
    <t>B.</t>
  </si>
  <si>
    <t>Door bell</t>
  </si>
  <si>
    <t>ELECTRIC WORK TOTAL AMOUNT</t>
  </si>
  <si>
    <t>A</t>
  </si>
  <si>
    <t>B</t>
  </si>
  <si>
    <t>Study Table folding top</t>
  </si>
  <si>
    <t xml:space="preserve">Shoft board Panel </t>
  </si>
  <si>
    <t xml:space="preserve">4 square mm circuit </t>
  </si>
  <si>
    <t xml:space="preserve">1.5 square mm circuit </t>
  </si>
  <si>
    <t xml:space="preserve"> fan fitting </t>
  </si>
  <si>
    <t xml:space="preserve">light fitting </t>
  </si>
  <si>
    <t xml:space="preserve">anchor fasner </t>
  </si>
  <si>
    <t xml:space="preserve">12 v panel light </t>
  </si>
  <si>
    <t xml:space="preserve">button light </t>
  </si>
  <si>
    <t xml:space="preserve">rope light </t>
  </si>
  <si>
    <t>m=</t>
  </si>
  <si>
    <t xml:space="preserve">5A point </t>
  </si>
  <si>
    <t xml:space="preserve">15A point </t>
  </si>
  <si>
    <t xml:space="preserve">POP Work </t>
  </si>
  <si>
    <t>C.</t>
  </si>
  <si>
    <t>D.</t>
  </si>
  <si>
    <t>Asian Company Premium paint Without texture without polish</t>
  </si>
  <si>
    <t>Wooden Patti polish</t>
  </si>
  <si>
    <t>E.</t>
  </si>
  <si>
    <t>ESTIMATE TOTAL AMOUNT</t>
  </si>
  <si>
    <t>FURNITURE WORK TOTAL AMOUNT</t>
  </si>
  <si>
    <t>TV Unit</t>
  </si>
  <si>
    <t>Sofa L type-6 Seater</t>
  </si>
  <si>
    <t>rope light adaptor</t>
  </si>
  <si>
    <t xml:space="preserve">Orient company fan </t>
  </si>
  <si>
    <t xml:space="preserve">Bathroom Exhaust fan </t>
  </si>
  <si>
    <r>
      <rPr>
        <b/>
        <sz val="10"/>
        <color theme="1"/>
        <rFont val="Calibri"/>
        <family val="2"/>
        <scheme val="minor"/>
      </rPr>
      <t>SIDE Location:-</t>
    </r>
    <r>
      <rPr>
        <sz val="10"/>
        <color theme="1"/>
        <rFont val="Calibri"/>
        <family val="2"/>
        <scheme val="minor"/>
      </rPr>
      <t xml:space="preserve"> B-603 Shagun Saral 207 (Krishna computer)</t>
    </r>
  </si>
  <si>
    <r>
      <rPr>
        <b/>
        <sz val="10"/>
        <color theme="1"/>
        <rFont val="Calibri"/>
        <family val="2"/>
        <scheme val="minor"/>
      </rPr>
      <t xml:space="preserve">Estimate by:- </t>
    </r>
    <r>
      <rPr>
        <sz val="10"/>
        <color theme="1"/>
        <rFont val="Calibri"/>
        <family val="2"/>
        <scheme val="minor"/>
      </rPr>
      <t>Ramanand Vishwakarma</t>
    </r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</si>
  <si>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>01</t>
    </r>
  </si>
  <si>
    <r>
      <rPr>
        <b/>
        <sz val="11"/>
        <color theme="1"/>
        <rFont val="Calibri"/>
        <family val="2"/>
        <scheme val="minor"/>
      </rPr>
      <t>Date:-</t>
    </r>
    <r>
      <rPr>
        <sz val="11"/>
        <color theme="1"/>
        <rFont val="Calibri"/>
        <family val="2"/>
        <scheme val="minor"/>
      </rPr>
      <t>27-09-2024</t>
    </r>
  </si>
  <si>
    <t>ITEM</t>
  </si>
  <si>
    <t>RATE</t>
  </si>
  <si>
    <t>QTY.</t>
  </si>
  <si>
    <t>AMOUNT</t>
  </si>
  <si>
    <t>SR 
N.-</t>
  </si>
  <si>
    <t>AREA
(F)</t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</si>
  <si>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>02</t>
    </r>
  </si>
  <si>
    <r>
      <rPr>
        <b/>
        <sz val="11"/>
        <color theme="1"/>
        <rFont val="Calibri"/>
        <family val="2"/>
        <scheme val="minor"/>
      </rPr>
      <t>Date:-</t>
    </r>
    <r>
      <rPr>
        <sz val="11"/>
        <color theme="1"/>
        <rFont val="Calibri"/>
        <family val="2"/>
        <scheme val="minor"/>
      </rPr>
      <t>12-11-2024</t>
    </r>
  </si>
  <si>
    <t>Kapat Side box</t>
  </si>
  <si>
    <t>Plus</t>
  </si>
  <si>
    <t>plus</t>
  </si>
  <si>
    <t xml:space="preserve">Complete
work </t>
  </si>
  <si>
    <t xml:space="preserve">Door Laminate without lock -7 Nung </t>
  </si>
  <si>
    <t>Chaukhat wood</t>
  </si>
  <si>
    <t>Store Additional box with profile shutter</t>
  </si>
  <si>
    <t>Chimany Showcase with profile Shutter</t>
  </si>
  <si>
    <t>Bed back molding patti</t>
  </si>
  <si>
    <t>Kapat trolley-3nung</t>
  </si>
  <si>
    <t xml:space="preserve"> </t>
  </si>
  <si>
    <t>Discount Amount</t>
  </si>
  <si>
    <t>Furniture work total Amount</t>
  </si>
  <si>
    <t xml:space="preserve">Total </t>
  </si>
  <si>
    <t xml:space="preserve">Krishna Computer hisab </t>
  </si>
  <si>
    <t>Total Pending Amount</t>
  </si>
  <si>
    <t>Reveived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</si>
</sst>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/>
    <xf numFmtId="2" fontId="0" fillId="0" borderId="0" xfId="0" applyNumberFormat="1" applyFont="1" applyFill="1" applyBorder="1"/>
    <xf numFmtId="0" fontId="6" fillId="0" borderId="0" xfId="0" applyFont="1"/>
    <xf numFmtId="0" fontId="1" fillId="0" borderId="0" xfId="0" applyFont="1"/>
    <xf numFmtId="0" fontId="0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0" borderId="21" xfId="0" applyFont="1" applyBorder="1"/>
    <xf numFmtId="0" fontId="2" fillId="0" borderId="22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1" xfId="0" applyFont="1" applyBorder="1"/>
    <xf numFmtId="0" fontId="0" fillId="0" borderId="22" xfId="0" applyFont="1" applyFill="1" applyBorder="1"/>
    <xf numFmtId="0" fontId="2" fillId="0" borderId="22" xfId="0" applyFont="1" applyFill="1" applyBorder="1"/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164" fontId="0" fillId="0" borderId="22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wrapText="1"/>
    </xf>
    <xf numFmtId="0" fontId="0" fillId="0" borderId="24" xfId="0" applyFont="1" applyFill="1" applyBorder="1"/>
    <xf numFmtId="0" fontId="0" fillId="0" borderId="25" xfId="0" applyFont="1" applyFill="1" applyBorder="1"/>
    <xf numFmtId="0" fontId="2" fillId="0" borderId="21" xfId="0" applyFont="1" applyFill="1" applyBorder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5" xfId="0" applyNumberFormat="1" applyFont="1" applyFill="1" applyBorder="1" applyAlignment="1">
      <alignment horizontal="center" vertical="center"/>
    </xf>
    <xf numFmtId="1" fontId="0" fillId="0" borderId="22" xfId="0" applyNumberFormat="1" applyFont="1" applyFill="1" applyBorder="1" applyAlignment="1"/>
    <xf numFmtId="165" fontId="0" fillId="0" borderId="15" xfId="1" applyNumberFormat="1" applyFont="1" applyBorder="1"/>
    <xf numFmtId="165" fontId="2" fillId="2" borderId="1" xfId="1" applyNumberFormat="1" applyFont="1" applyFill="1" applyBorder="1" applyAlignment="1">
      <alignment horizontal="center" vertical="top" wrapText="1"/>
    </xf>
    <xf numFmtId="165" fontId="0" fillId="0" borderId="26" xfId="1" applyNumberFormat="1" applyFont="1" applyFill="1" applyBorder="1"/>
    <xf numFmtId="165" fontId="0" fillId="0" borderId="23" xfId="1" applyNumberFormat="1" applyFont="1" applyFill="1" applyBorder="1"/>
    <xf numFmtId="165" fontId="2" fillId="0" borderId="23" xfId="1" applyNumberFormat="1" applyFont="1" applyFill="1" applyBorder="1"/>
    <xf numFmtId="165" fontId="0" fillId="0" borderId="23" xfId="1" applyNumberFormat="1" applyFont="1" applyFill="1" applyBorder="1" applyAlignment="1">
      <alignment vertical="top"/>
    </xf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/>
    <xf numFmtId="165" fontId="5" fillId="0" borderId="0" xfId="1" applyNumberFormat="1" applyFont="1" applyFill="1" applyBorder="1"/>
    <xf numFmtId="165" fontId="4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0" fontId="2" fillId="0" borderId="30" xfId="0" applyFont="1" applyFill="1" applyBorder="1"/>
    <xf numFmtId="0" fontId="2" fillId="0" borderId="31" xfId="0" applyFont="1" applyFill="1" applyBorder="1" applyAlignment="1">
      <alignment horizontal="left"/>
    </xf>
    <xf numFmtId="0" fontId="2" fillId="0" borderId="32" xfId="0" applyFont="1" applyFill="1" applyBorder="1"/>
    <xf numFmtId="2" fontId="2" fillId="0" borderId="32" xfId="0" applyNumberFormat="1" applyFont="1" applyFill="1" applyBorder="1"/>
    <xf numFmtId="0" fontId="2" fillId="0" borderId="33" xfId="0" applyFont="1" applyFill="1" applyBorder="1"/>
    <xf numFmtId="165" fontId="2" fillId="0" borderId="34" xfId="1" applyNumberFormat="1" applyFont="1" applyFill="1" applyBorder="1"/>
    <xf numFmtId="0" fontId="0" fillId="0" borderId="35" xfId="0" applyFont="1" applyFill="1" applyBorder="1"/>
    <xf numFmtId="0" fontId="0" fillId="0" borderId="36" xfId="0" applyFont="1" applyFill="1" applyBorder="1" applyAlignment="1">
      <alignment horizontal="left"/>
    </xf>
    <xf numFmtId="0" fontId="0" fillId="0" borderId="36" xfId="0" applyFont="1" applyFill="1" applyBorder="1"/>
    <xf numFmtId="2" fontId="0" fillId="0" borderId="36" xfId="0" applyNumberFormat="1" applyFont="1" applyFill="1" applyBorder="1"/>
    <xf numFmtId="165" fontId="0" fillId="0" borderId="37" xfId="1" applyNumberFormat="1" applyFont="1" applyFill="1" applyBorder="1"/>
    <xf numFmtId="0" fontId="0" fillId="0" borderId="38" xfId="0" applyFont="1" applyFill="1" applyBorder="1"/>
    <xf numFmtId="165" fontId="2" fillId="0" borderId="41" xfId="1" applyNumberFormat="1" applyFont="1" applyFill="1" applyBorder="1"/>
    <xf numFmtId="0" fontId="0" fillId="0" borderId="30" xfId="0" applyFont="1" applyFill="1" applyBorder="1"/>
    <xf numFmtId="0" fontId="0" fillId="0" borderId="42" xfId="0" applyFont="1" applyFill="1" applyBorder="1" applyAlignment="1">
      <alignment horizontal="left"/>
    </xf>
    <xf numFmtId="0" fontId="0" fillId="0" borderId="42" xfId="0" applyFont="1" applyFill="1" applyBorder="1"/>
    <xf numFmtId="2" fontId="0" fillId="0" borderId="42" xfId="0" applyNumberFormat="1" applyFont="1" applyFill="1" applyBorder="1"/>
    <xf numFmtId="1" fontId="0" fillId="0" borderId="42" xfId="0" applyNumberFormat="1" applyFont="1" applyFill="1" applyBorder="1"/>
    <xf numFmtId="165" fontId="0" fillId="0" borderId="34" xfId="1" applyNumberFormat="1" applyFont="1" applyFill="1" applyBorder="1"/>
    <xf numFmtId="0" fontId="0" fillId="0" borderId="43" xfId="0" applyFont="1" applyFill="1" applyBorder="1"/>
    <xf numFmtId="0" fontId="0" fillId="0" borderId="44" xfId="0" applyFont="1" applyFill="1" applyBorder="1" applyAlignment="1">
      <alignment horizontal="left"/>
    </xf>
    <xf numFmtId="0" fontId="0" fillId="0" borderId="44" xfId="0" applyFont="1" applyFill="1" applyBorder="1"/>
    <xf numFmtId="2" fontId="0" fillId="0" borderId="44" xfId="0" applyNumberFormat="1" applyFont="1" applyFill="1" applyBorder="1"/>
    <xf numFmtId="165" fontId="0" fillId="0" borderId="45" xfId="1" applyNumberFormat="1" applyFont="1" applyFill="1" applyBorder="1"/>
    <xf numFmtId="0" fontId="0" fillId="0" borderId="30" xfId="0" applyFont="1" applyBorder="1"/>
    <xf numFmtId="0" fontId="0" fillId="0" borderId="42" xfId="0" applyFont="1" applyFill="1" applyBorder="1" applyAlignment="1">
      <alignment vertical="top"/>
    </xf>
    <xf numFmtId="165" fontId="0" fillId="0" borderId="34" xfId="1" applyNumberFormat="1" applyFont="1" applyFill="1" applyBorder="1" applyAlignment="1">
      <alignment vertical="top"/>
    </xf>
    <xf numFmtId="165" fontId="2" fillId="0" borderId="41" xfId="1" applyNumberFormat="1" applyFont="1" applyFill="1" applyBorder="1" applyAlignment="1">
      <alignment vertical="top"/>
    </xf>
    <xf numFmtId="164" fontId="0" fillId="0" borderId="22" xfId="0" applyNumberFormat="1" applyFont="1" applyFill="1" applyBorder="1" applyAlignment="1">
      <alignment vertical="center"/>
    </xf>
    <xf numFmtId="165" fontId="0" fillId="0" borderId="23" xfId="1" applyNumberFormat="1" applyFont="1" applyFill="1" applyBorder="1" applyAlignment="1"/>
    <xf numFmtId="0" fontId="2" fillId="0" borderId="46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 vertical="top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3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0" fontId="8" fillId="4" borderId="12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3" borderId="8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5" fontId="0" fillId="0" borderId="47" xfId="1" applyNumberFormat="1" applyFont="1" applyFill="1" applyBorder="1"/>
    <xf numFmtId="165" fontId="0" fillId="0" borderId="27" xfId="1" applyNumberFormat="1" applyFont="1" applyFill="1" applyBorder="1"/>
    <xf numFmtId="165" fontId="0" fillId="0" borderId="27" xfId="1" applyNumberFormat="1" applyFont="1" applyFill="1" applyBorder="1" applyAlignment="1"/>
    <xf numFmtId="0" fontId="2" fillId="0" borderId="22" xfId="0" applyFont="1" applyFill="1" applyBorder="1" applyAlignment="1">
      <alignment horizontal="center"/>
    </xf>
    <xf numFmtId="165" fontId="2" fillId="0" borderId="22" xfId="1" applyNumberFormat="1" applyFont="1" applyFill="1" applyBorder="1"/>
    <xf numFmtId="0" fontId="0" fillId="0" borderId="22" xfId="0" applyFont="1" applyFill="1" applyBorder="1" applyAlignment="1">
      <alignment horizontal="center"/>
    </xf>
    <xf numFmtId="43" fontId="0" fillId="0" borderId="0" xfId="1" applyFont="1"/>
    <xf numFmtId="43" fontId="2" fillId="0" borderId="48" xfId="1" applyFont="1" applyBorder="1" applyAlignment="1">
      <alignment wrapText="1"/>
    </xf>
    <xf numFmtId="43" fontId="0" fillId="0" borderId="0" xfId="1" applyFont="1" applyFill="1"/>
    <xf numFmtId="165" fontId="13" fillId="0" borderId="22" xfId="1" applyNumberFormat="1" applyFont="1" applyFill="1" applyBorder="1"/>
    <xf numFmtId="0" fontId="0" fillId="0" borderId="25" xfId="0" applyFont="1" applyFill="1" applyBorder="1" applyAlignment="1">
      <alignment horizontal="center"/>
    </xf>
    <xf numFmtId="165" fontId="13" fillId="0" borderId="25" xfId="1" applyNumberFormat="1" applyFont="1" applyFill="1" applyBorder="1"/>
    <xf numFmtId="43" fontId="13" fillId="0" borderId="26" xfId="1" applyFont="1" applyFill="1" applyBorder="1"/>
    <xf numFmtId="43" fontId="13" fillId="0" borderId="23" xfId="1" applyFont="1" applyFill="1" applyBorder="1"/>
    <xf numFmtId="43" fontId="2" fillId="0" borderId="23" xfId="1" applyFont="1" applyFill="1" applyBorder="1"/>
    <xf numFmtId="43" fontId="13" fillId="0" borderId="23" xfId="1" applyFont="1" applyBorder="1"/>
    <xf numFmtId="43" fontId="2" fillId="0" borderId="23" xfId="1" applyFont="1" applyBorder="1"/>
    <xf numFmtId="43" fontId="0" fillId="0" borderId="23" xfId="1" applyFont="1" applyBorder="1"/>
    <xf numFmtId="0" fontId="0" fillId="0" borderId="49" xfId="0" applyFont="1" applyFill="1" applyBorder="1"/>
    <xf numFmtId="0" fontId="0" fillId="0" borderId="42" xfId="0" applyFont="1" applyFill="1" applyBorder="1" applyAlignment="1">
      <alignment horizontal="center"/>
    </xf>
    <xf numFmtId="165" fontId="0" fillId="0" borderId="42" xfId="1" applyNumberFormat="1" applyFont="1" applyFill="1" applyBorder="1"/>
    <xf numFmtId="43" fontId="0" fillId="0" borderId="34" xfId="1" applyFont="1" applyBorder="1"/>
    <xf numFmtId="165" fontId="0" fillId="0" borderId="46" xfId="1" applyNumberFormat="1" applyFont="1" applyFill="1" applyBorder="1"/>
    <xf numFmtId="43" fontId="2" fillId="0" borderId="41" xfId="1" applyFont="1" applyBorder="1"/>
    <xf numFmtId="43" fontId="0" fillId="0" borderId="26" xfId="1" applyFont="1" applyBorder="1"/>
    <xf numFmtId="0" fontId="0" fillId="0" borderId="50" xfId="0" applyFont="1" applyFill="1" applyBorder="1" applyAlignment="1">
      <alignment horizontal="left"/>
    </xf>
    <xf numFmtId="0" fontId="0" fillId="0" borderId="50" xfId="0" applyFont="1" applyFill="1" applyBorder="1"/>
    <xf numFmtId="2" fontId="0" fillId="0" borderId="50" xfId="0" applyNumberFormat="1" applyFont="1" applyFill="1" applyBorder="1"/>
    <xf numFmtId="1" fontId="0" fillId="0" borderId="50" xfId="0" applyNumberFormat="1" applyFont="1" applyFill="1" applyBorder="1"/>
    <xf numFmtId="165" fontId="0" fillId="0" borderId="52" xfId="1" applyNumberFormat="1" applyFont="1" applyFill="1" applyBorder="1"/>
    <xf numFmtId="43" fontId="0" fillId="0" borderId="5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3845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343525" y="10191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zoomScale="120" zoomScaleNormal="120" workbookViewId="0">
      <selection activeCell="M2" sqref="M2"/>
    </sheetView>
  </sheetViews>
  <sheetFormatPr defaultRowHeight="15" x14ac:dyDescent="0.25"/>
  <cols>
    <col min="2" max="2" width="4.28515625" bestFit="1" customWidth="1"/>
    <col min="3" max="3" width="37" customWidth="1"/>
    <col min="4" max="4" width="5.42578125" bestFit="1" customWidth="1"/>
    <col min="5" max="6" width="6" bestFit="1" customWidth="1"/>
    <col min="7" max="7" width="7" bestFit="1" customWidth="1"/>
    <col min="8" max="8" width="5.28515625" customWidth="1"/>
    <col min="9" max="9" width="11.28515625" style="55" bestFit="1" customWidth="1"/>
    <col min="10" max="10" width="12.42578125" style="117" bestFit="1" customWidth="1"/>
  </cols>
  <sheetData>
    <row r="1" spans="1:11" ht="21.75" thickBot="1" x14ac:dyDescent="0.4">
      <c r="B1" s="94" t="s">
        <v>1</v>
      </c>
      <c r="C1" s="95"/>
      <c r="D1" s="95"/>
      <c r="E1" s="95"/>
      <c r="F1" s="95"/>
      <c r="G1" s="95"/>
      <c r="H1" s="95"/>
      <c r="I1" s="96"/>
    </row>
    <row r="2" spans="1:11" ht="58.5" customHeight="1" thickBot="1" x14ac:dyDescent="0.3">
      <c r="B2" s="97" t="s">
        <v>0</v>
      </c>
      <c r="C2" s="98"/>
      <c r="D2" s="98"/>
      <c r="E2" s="20"/>
      <c r="F2" s="20"/>
      <c r="G2" s="20"/>
      <c r="H2" s="20"/>
      <c r="I2" s="43"/>
    </row>
    <row r="3" spans="1:11" ht="19.5" thickBot="1" x14ac:dyDescent="0.35">
      <c r="B3" s="99" t="s">
        <v>2</v>
      </c>
      <c r="C3" s="100"/>
      <c r="D3" s="100"/>
      <c r="E3" s="100"/>
      <c r="F3" s="100"/>
      <c r="G3" s="100"/>
      <c r="H3" s="101"/>
      <c r="I3" s="102"/>
    </row>
    <row r="4" spans="1:11" ht="15.75" thickBot="1" x14ac:dyDescent="0.3">
      <c r="B4" s="103" t="s">
        <v>63</v>
      </c>
      <c r="C4" s="104"/>
      <c r="D4" s="19"/>
      <c r="E4" s="19"/>
      <c r="F4" s="19"/>
      <c r="G4" s="19"/>
      <c r="H4" s="105" t="s">
        <v>72</v>
      </c>
      <c r="I4" s="106"/>
    </row>
    <row r="5" spans="1:11" ht="30.75" customHeight="1" thickBot="1" x14ac:dyDescent="0.3">
      <c r="B5" s="107" t="s">
        <v>62</v>
      </c>
      <c r="C5" s="108"/>
      <c r="D5" s="19"/>
      <c r="E5" s="19"/>
      <c r="F5" s="19"/>
      <c r="G5" s="19"/>
      <c r="H5" s="109" t="s">
        <v>73</v>
      </c>
      <c r="I5" s="110"/>
    </row>
    <row r="6" spans="1:11" s="14" customFormat="1" ht="30.75" customHeight="1" thickBot="1" x14ac:dyDescent="0.3">
      <c r="B6" s="18" t="s">
        <v>70</v>
      </c>
      <c r="C6" s="17" t="s">
        <v>66</v>
      </c>
      <c r="D6" s="16" t="s">
        <v>34</v>
      </c>
      <c r="E6" s="16" t="s">
        <v>35</v>
      </c>
      <c r="F6" s="16" t="s">
        <v>71</v>
      </c>
      <c r="G6" s="15" t="s">
        <v>67</v>
      </c>
      <c r="H6" s="15" t="s">
        <v>68</v>
      </c>
      <c r="I6" s="44" t="s">
        <v>69</v>
      </c>
      <c r="J6" s="118" t="s">
        <v>77</v>
      </c>
    </row>
    <row r="7" spans="1:11" x14ac:dyDescent="0.25">
      <c r="A7" s="8"/>
      <c r="B7" s="36"/>
      <c r="C7" s="37"/>
      <c r="D7" s="37"/>
      <c r="E7" s="37"/>
      <c r="F7" s="41"/>
      <c r="G7" s="37"/>
      <c r="H7" s="37"/>
      <c r="I7" s="111"/>
      <c r="J7" s="135"/>
    </row>
    <row r="8" spans="1:11" x14ac:dyDescent="0.25">
      <c r="A8" s="8"/>
      <c r="B8" s="38" t="s">
        <v>3</v>
      </c>
      <c r="C8" s="30" t="s">
        <v>4</v>
      </c>
      <c r="D8" s="29"/>
      <c r="E8" s="29"/>
      <c r="F8" s="34"/>
      <c r="G8" s="29"/>
      <c r="H8" s="29"/>
      <c r="I8" s="112"/>
      <c r="J8" s="128"/>
    </row>
    <row r="9" spans="1:11" ht="15" customHeight="1" x14ac:dyDescent="0.25">
      <c r="A9" s="8"/>
      <c r="B9" s="38" t="s">
        <v>5</v>
      </c>
      <c r="C9" s="30" t="s">
        <v>6</v>
      </c>
      <c r="D9" s="29"/>
      <c r="E9" s="29"/>
      <c r="F9" s="34"/>
      <c r="G9" s="29"/>
      <c r="H9" s="29"/>
      <c r="I9" s="112"/>
      <c r="J9" s="128"/>
    </row>
    <row r="10" spans="1:11" ht="15" customHeight="1" x14ac:dyDescent="0.25">
      <c r="A10" s="8"/>
      <c r="B10" s="39">
        <v>1</v>
      </c>
      <c r="C10" s="29" t="s">
        <v>7</v>
      </c>
      <c r="D10" s="42">
        <v>117</v>
      </c>
      <c r="E10" s="42">
        <v>31</v>
      </c>
      <c r="F10" s="84">
        <f>E10*D10/144</f>
        <v>25.1875</v>
      </c>
      <c r="G10" s="42">
        <v>2600</v>
      </c>
      <c r="H10" s="31">
        <v>1</v>
      </c>
      <c r="I10" s="113">
        <f>H10*G10*F10</f>
        <v>65487.5</v>
      </c>
      <c r="J10" s="128">
        <f>I10</f>
        <v>65487.5</v>
      </c>
    </row>
    <row r="11" spans="1:11" ht="15" customHeight="1" x14ac:dyDescent="0.25">
      <c r="A11" s="8"/>
      <c r="B11" s="39">
        <v>2</v>
      </c>
      <c r="C11" s="29" t="s">
        <v>81</v>
      </c>
      <c r="D11" s="42">
        <v>19</v>
      </c>
      <c r="E11" s="42">
        <v>118</v>
      </c>
      <c r="F11" s="84">
        <f t="shared" ref="F11:F20" si="0">E11*D11/144</f>
        <v>15.569444444444445</v>
      </c>
      <c r="G11" s="42">
        <v>1600</v>
      </c>
      <c r="H11" s="31">
        <v>1</v>
      </c>
      <c r="I11" s="113">
        <f t="shared" ref="I11:I48" si="1">H11*G11*F11</f>
        <v>24911.111111111113</v>
      </c>
      <c r="J11" s="128">
        <f t="shared" ref="J11:J14" si="2">I11</f>
        <v>24911.111111111113</v>
      </c>
    </row>
    <row r="12" spans="1:11" ht="15.75" customHeight="1" x14ac:dyDescent="0.25">
      <c r="A12" s="8"/>
      <c r="B12" s="40">
        <v>3</v>
      </c>
      <c r="C12" s="31" t="s">
        <v>9</v>
      </c>
      <c r="D12" s="42">
        <v>30</v>
      </c>
      <c r="E12" s="42">
        <v>118</v>
      </c>
      <c r="F12" s="84">
        <f t="shared" si="0"/>
        <v>24.583333333333332</v>
      </c>
      <c r="G12" s="42">
        <v>680</v>
      </c>
      <c r="H12" s="31">
        <v>1</v>
      </c>
      <c r="I12" s="113">
        <f t="shared" si="1"/>
        <v>16716.666666666664</v>
      </c>
      <c r="J12" s="128">
        <f t="shared" si="2"/>
        <v>16716.666666666664</v>
      </c>
    </row>
    <row r="13" spans="1:11" x14ac:dyDescent="0.25">
      <c r="A13" s="8"/>
      <c r="B13" s="39">
        <v>4</v>
      </c>
      <c r="C13" s="32" t="s">
        <v>10</v>
      </c>
      <c r="D13" s="42">
        <v>113</v>
      </c>
      <c r="E13" s="42">
        <v>70</v>
      </c>
      <c r="F13" s="84">
        <f t="shared" si="0"/>
        <v>54.930555555555557</v>
      </c>
      <c r="G13" s="42">
        <v>680</v>
      </c>
      <c r="H13" s="31">
        <v>1</v>
      </c>
      <c r="I13" s="113">
        <f t="shared" si="1"/>
        <v>37352.777777777781</v>
      </c>
      <c r="J13" s="128">
        <f t="shared" si="2"/>
        <v>37352.777777777781</v>
      </c>
    </row>
    <row r="14" spans="1:11" x14ac:dyDescent="0.25">
      <c r="A14" s="8"/>
      <c r="B14" s="39" t="s">
        <v>76</v>
      </c>
      <c r="C14" s="32" t="s">
        <v>80</v>
      </c>
      <c r="D14" s="42">
        <v>37</v>
      </c>
      <c r="E14" s="42">
        <v>70</v>
      </c>
      <c r="F14" s="84">
        <f t="shared" si="0"/>
        <v>17.986111111111111</v>
      </c>
      <c r="G14" s="42">
        <v>1100</v>
      </c>
      <c r="H14" s="31">
        <v>1</v>
      </c>
      <c r="I14" s="113">
        <f>H14*G14*F14</f>
        <v>19784.722222222223</v>
      </c>
      <c r="J14" s="128">
        <f t="shared" si="2"/>
        <v>19784.722222222223</v>
      </c>
      <c r="K14" t="s">
        <v>76</v>
      </c>
    </row>
    <row r="15" spans="1:11" x14ac:dyDescent="0.25">
      <c r="A15" s="8"/>
      <c r="B15" s="39"/>
      <c r="C15" s="32"/>
      <c r="D15" s="42"/>
      <c r="E15" s="42"/>
      <c r="F15" s="84"/>
      <c r="G15" s="42"/>
      <c r="H15" s="31"/>
      <c r="I15" s="113"/>
      <c r="J15" s="128"/>
    </row>
    <row r="16" spans="1:11" x14ac:dyDescent="0.25">
      <c r="A16" s="8"/>
      <c r="B16" s="38" t="s">
        <v>11</v>
      </c>
      <c r="C16" s="33" t="s">
        <v>12</v>
      </c>
      <c r="D16" s="42"/>
      <c r="E16" s="42"/>
      <c r="F16" s="84"/>
      <c r="G16" s="42"/>
      <c r="H16" s="31"/>
      <c r="I16" s="113"/>
      <c r="J16" s="128"/>
    </row>
    <row r="17" spans="1:11" x14ac:dyDescent="0.25">
      <c r="A17" s="8"/>
      <c r="B17" s="39">
        <v>5</v>
      </c>
      <c r="C17" s="32" t="s">
        <v>57</v>
      </c>
      <c r="D17" s="42">
        <v>75</v>
      </c>
      <c r="E17" s="42">
        <v>94</v>
      </c>
      <c r="F17" s="84">
        <f t="shared" si="0"/>
        <v>48.958333333333336</v>
      </c>
      <c r="G17" s="42">
        <v>660</v>
      </c>
      <c r="H17" s="31">
        <v>1</v>
      </c>
      <c r="I17" s="113">
        <f t="shared" si="1"/>
        <v>32312.5</v>
      </c>
      <c r="J17" s="128">
        <f>I17</f>
        <v>32312.5</v>
      </c>
    </row>
    <row r="18" spans="1:11" x14ac:dyDescent="0.25">
      <c r="A18" s="8"/>
      <c r="B18" s="39">
        <v>6</v>
      </c>
      <c r="C18" s="32" t="s">
        <v>13</v>
      </c>
      <c r="D18" s="42">
        <v>38.5</v>
      </c>
      <c r="E18" s="42">
        <v>92</v>
      </c>
      <c r="F18" s="84">
        <f t="shared" si="0"/>
        <v>24.597222222222221</v>
      </c>
      <c r="G18" s="42"/>
      <c r="H18" s="31">
        <v>1</v>
      </c>
      <c r="I18" s="113">
        <v>22000</v>
      </c>
      <c r="J18" s="128">
        <f t="shared" ref="J18:J20" si="3">I18</f>
        <v>22000</v>
      </c>
    </row>
    <row r="19" spans="1:11" x14ac:dyDescent="0.25">
      <c r="A19" s="8"/>
      <c r="B19" s="39">
        <v>7</v>
      </c>
      <c r="C19" s="32" t="s">
        <v>14</v>
      </c>
      <c r="D19" s="42">
        <v>24</v>
      </c>
      <c r="E19" s="42">
        <v>57.5</v>
      </c>
      <c r="F19" s="84">
        <f t="shared" si="0"/>
        <v>9.5833333333333339</v>
      </c>
      <c r="G19" s="42">
        <v>1350</v>
      </c>
      <c r="H19" s="31">
        <v>1</v>
      </c>
      <c r="I19" s="113">
        <f t="shared" si="1"/>
        <v>12937.5</v>
      </c>
      <c r="J19" s="128">
        <f t="shared" si="3"/>
        <v>12937.5</v>
      </c>
    </row>
    <row r="20" spans="1:11" s="13" customFormat="1" x14ac:dyDescent="0.25">
      <c r="A20" s="8"/>
      <c r="B20" s="39">
        <v>8</v>
      </c>
      <c r="C20" s="32" t="s">
        <v>15</v>
      </c>
      <c r="D20" s="42">
        <v>118</v>
      </c>
      <c r="E20" s="42">
        <v>24</v>
      </c>
      <c r="F20" s="84">
        <f t="shared" si="0"/>
        <v>19.666666666666668</v>
      </c>
      <c r="G20" s="42">
        <v>660</v>
      </c>
      <c r="H20" s="31">
        <v>1</v>
      </c>
      <c r="I20" s="113">
        <f t="shared" si="1"/>
        <v>12980</v>
      </c>
      <c r="J20" s="128">
        <f t="shared" si="3"/>
        <v>12980</v>
      </c>
    </row>
    <row r="21" spans="1:11" ht="15.75" customHeight="1" x14ac:dyDescent="0.25">
      <c r="A21" s="8"/>
      <c r="B21" s="39">
        <v>9</v>
      </c>
      <c r="C21" s="32" t="s">
        <v>58</v>
      </c>
      <c r="D21" s="31"/>
      <c r="E21" s="31"/>
      <c r="F21" s="84">
        <v>19</v>
      </c>
      <c r="G21" s="42">
        <v>3600</v>
      </c>
      <c r="H21" s="31">
        <v>1</v>
      </c>
      <c r="I21" s="113">
        <f>H21*G21*F21</f>
        <v>68400</v>
      </c>
      <c r="J21" s="128"/>
    </row>
    <row r="22" spans="1:11" ht="15.75" customHeight="1" x14ac:dyDescent="0.25">
      <c r="A22" s="8"/>
      <c r="B22" s="39" t="s">
        <v>76</v>
      </c>
      <c r="C22" s="32" t="s">
        <v>79</v>
      </c>
      <c r="D22" s="31">
        <v>38</v>
      </c>
      <c r="E22" s="31">
        <v>8</v>
      </c>
      <c r="F22" s="84"/>
      <c r="G22" s="42"/>
      <c r="H22" s="31"/>
      <c r="I22" s="113">
        <v>2700</v>
      </c>
      <c r="J22" s="128">
        <f>I22</f>
        <v>2700</v>
      </c>
      <c r="K22" t="s">
        <v>76</v>
      </c>
    </row>
    <row r="23" spans="1:11" x14ac:dyDescent="0.25">
      <c r="A23" s="8"/>
      <c r="B23" s="39"/>
      <c r="C23" s="31"/>
      <c r="D23" s="31"/>
      <c r="E23" s="31"/>
      <c r="F23" s="84"/>
      <c r="G23" s="42"/>
      <c r="H23" s="31"/>
      <c r="I23" s="113"/>
      <c r="J23" s="128"/>
    </row>
    <row r="24" spans="1:11" x14ac:dyDescent="0.25">
      <c r="A24" s="8"/>
      <c r="B24" s="38" t="s">
        <v>16</v>
      </c>
      <c r="C24" s="33" t="s">
        <v>17</v>
      </c>
      <c r="D24" s="31"/>
      <c r="E24" s="31"/>
      <c r="F24" s="84"/>
      <c r="G24" s="42"/>
      <c r="H24" s="31"/>
      <c r="I24" s="113"/>
      <c r="J24" s="128"/>
    </row>
    <row r="25" spans="1:11" x14ac:dyDescent="0.25">
      <c r="A25" s="8"/>
      <c r="B25" s="39">
        <v>10</v>
      </c>
      <c r="C25" s="32" t="s">
        <v>18</v>
      </c>
      <c r="D25" s="31">
        <v>78</v>
      </c>
      <c r="E25" s="31">
        <v>84</v>
      </c>
      <c r="F25" s="84">
        <f>E25*D25/144</f>
        <v>45.5</v>
      </c>
      <c r="G25" s="42">
        <v>1350</v>
      </c>
      <c r="H25" s="31">
        <v>1</v>
      </c>
      <c r="I25" s="113">
        <f t="shared" si="1"/>
        <v>61425</v>
      </c>
      <c r="J25" s="128">
        <f>I25</f>
        <v>61425</v>
      </c>
    </row>
    <row r="26" spans="1:11" s="13" customFormat="1" x14ac:dyDescent="0.25">
      <c r="A26" s="8"/>
      <c r="B26" s="39">
        <v>11</v>
      </c>
      <c r="C26" s="32" t="s">
        <v>19</v>
      </c>
      <c r="D26" s="31">
        <v>30</v>
      </c>
      <c r="E26" s="31">
        <v>120</v>
      </c>
      <c r="F26" s="84">
        <f t="shared" ref="F26:F43" si="4">E26*D26/144</f>
        <v>25</v>
      </c>
      <c r="G26" s="42">
        <v>680</v>
      </c>
      <c r="H26" s="31">
        <v>1</v>
      </c>
      <c r="I26" s="113">
        <f t="shared" si="1"/>
        <v>17000</v>
      </c>
      <c r="J26" s="128">
        <f>I26</f>
        <v>17000</v>
      </c>
    </row>
    <row r="27" spans="1:11" s="12" customFormat="1" ht="15.75" x14ac:dyDescent="0.25">
      <c r="A27" s="8"/>
      <c r="B27" s="39">
        <v>12</v>
      </c>
      <c r="C27" s="32" t="s">
        <v>23</v>
      </c>
      <c r="D27" s="31"/>
      <c r="E27" s="31"/>
      <c r="F27" s="84">
        <f t="shared" si="4"/>
        <v>0</v>
      </c>
      <c r="G27" s="42"/>
      <c r="H27" s="31">
        <v>1</v>
      </c>
      <c r="I27" s="113">
        <v>26000</v>
      </c>
      <c r="J27" s="128">
        <f t="shared" ref="J27:J31" si="5">I27</f>
        <v>26000</v>
      </c>
    </row>
    <row r="28" spans="1:11" s="12" customFormat="1" ht="15.75" x14ac:dyDescent="0.25">
      <c r="A28" s="8"/>
      <c r="B28" s="39">
        <v>13</v>
      </c>
      <c r="C28" s="32" t="s">
        <v>21</v>
      </c>
      <c r="D28" s="31">
        <v>41</v>
      </c>
      <c r="E28" s="31">
        <v>95</v>
      </c>
      <c r="F28" s="84">
        <f t="shared" si="4"/>
        <v>27.048611111111111</v>
      </c>
      <c r="G28" s="42">
        <v>550</v>
      </c>
      <c r="H28" s="31">
        <v>1</v>
      </c>
      <c r="I28" s="113">
        <f t="shared" si="1"/>
        <v>14876.736111111111</v>
      </c>
      <c r="J28" s="128">
        <f t="shared" si="5"/>
        <v>14876.736111111111</v>
      </c>
    </row>
    <row r="29" spans="1:11" s="12" customFormat="1" ht="15.75" x14ac:dyDescent="0.25">
      <c r="A29" s="8"/>
      <c r="B29" s="39" t="s">
        <v>76</v>
      </c>
      <c r="C29" s="32" t="s">
        <v>82</v>
      </c>
      <c r="D29" s="31"/>
      <c r="E29" s="31"/>
      <c r="F29" s="84">
        <v>80</v>
      </c>
      <c r="G29" s="42">
        <v>45</v>
      </c>
      <c r="H29" s="31">
        <v>1</v>
      </c>
      <c r="I29" s="113">
        <f t="shared" si="1"/>
        <v>3600</v>
      </c>
      <c r="J29" s="128">
        <f t="shared" si="5"/>
        <v>3600</v>
      </c>
      <c r="K29" s="12" t="s">
        <v>76</v>
      </c>
    </row>
    <row r="30" spans="1:11" x14ac:dyDescent="0.25">
      <c r="A30" s="8"/>
      <c r="B30" s="39">
        <v>14</v>
      </c>
      <c r="C30" s="32" t="s">
        <v>20</v>
      </c>
      <c r="D30" s="31"/>
      <c r="E30" s="31"/>
      <c r="F30" s="84">
        <f t="shared" si="4"/>
        <v>0</v>
      </c>
      <c r="G30" s="42">
        <v>5500</v>
      </c>
      <c r="H30" s="31">
        <v>1</v>
      </c>
      <c r="I30" s="113">
        <f>G30*H30</f>
        <v>5500</v>
      </c>
      <c r="J30" s="128"/>
    </row>
    <row r="31" spans="1:11" x14ac:dyDescent="0.25">
      <c r="A31" s="8"/>
      <c r="B31" s="39">
        <v>15</v>
      </c>
      <c r="C31" s="32" t="s">
        <v>22</v>
      </c>
      <c r="D31" s="31">
        <v>84</v>
      </c>
      <c r="E31" s="31">
        <v>24</v>
      </c>
      <c r="F31" s="84">
        <f t="shared" si="4"/>
        <v>14</v>
      </c>
      <c r="G31" s="42">
        <v>1350</v>
      </c>
      <c r="H31" s="31">
        <v>1</v>
      </c>
      <c r="I31" s="113">
        <f t="shared" si="1"/>
        <v>18900</v>
      </c>
      <c r="J31" s="128">
        <f t="shared" si="5"/>
        <v>18900</v>
      </c>
    </row>
    <row r="32" spans="1:11" x14ac:dyDescent="0.25">
      <c r="A32" s="8"/>
      <c r="B32" s="39">
        <v>16</v>
      </c>
      <c r="C32" s="32" t="s">
        <v>15</v>
      </c>
      <c r="D32" s="31">
        <v>124</v>
      </c>
      <c r="E32" s="31">
        <v>24</v>
      </c>
      <c r="F32" s="84">
        <f t="shared" si="4"/>
        <v>20.666666666666668</v>
      </c>
      <c r="G32" s="42">
        <v>550</v>
      </c>
      <c r="H32" s="31">
        <v>1</v>
      </c>
      <c r="I32" s="113">
        <f t="shared" si="1"/>
        <v>11366.666666666668</v>
      </c>
      <c r="J32" s="128">
        <f>I32</f>
        <v>11366.666666666668</v>
      </c>
    </row>
    <row r="33" spans="1:11" x14ac:dyDescent="0.25">
      <c r="A33" s="8"/>
      <c r="B33" s="39" t="s">
        <v>75</v>
      </c>
      <c r="C33" s="32" t="s">
        <v>74</v>
      </c>
      <c r="D33" s="31">
        <v>24</v>
      </c>
      <c r="E33" s="31">
        <v>84</v>
      </c>
      <c r="F33" s="84">
        <f t="shared" si="4"/>
        <v>14</v>
      </c>
      <c r="G33" s="42">
        <v>1350</v>
      </c>
      <c r="H33" s="31">
        <v>1</v>
      </c>
      <c r="I33" s="113">
        <f t="shared" si="1"/>
        <v>18900</v>
      </c>
      <c r="J33" s="128">
        <f>I33</f>
        <v>18900</v>
      </c>
      <c r="K33" t="s">
        <v>75</v>
      </c>
    </row>
    <row r="34" spans="1:11" x14ac:dyDescent="0.25">
      <c r="A34" s="8"/>
      <c r="B34" s="39"/>
      <c r="C34" s="32"/>
      <c r="D34" s="31"/>
      <c r="E34" s="31"/>
      <c r="F34" s="84"/>
      <c r="G34" s="42"/>
      <c r="H34" s="31"/>
      <c r="I34" s="113"/>
      <c r="J34" s="128"/>
    </row>
    <row r="35" spans="1:11" x14ac:dyDescent="0.25">
      <c r="A35" s="8"/>
      <c r="B35" s="40"/>
      <c r="C35" s="32"/>
      <c r="D35" s="31"/>
      <c r="E35" s="31"/>
      <c r="F35" s="84"/>
      <c r="G35" s="42"/>
      <c r="H35" s="31"/>
      <c r="I35" s="113"/>
      <c r="J35" s="128"/>
    </row>
    <row r="36" spans="1:11" x14ac:dyDescent="0.25">
      <c r="A36" s="8"/>
      <c r="B36" s="38" t="s">
        <v>24</v>
      </c>
      <c r="C36" s="33" t="s">
        <v>25</v>
      </c>
      <c r="D36" s="31"/>
      <c r="E36" s="31"/>
      <c r="F36" s="84"/>
      <c r="G36" s="42"/>
      <c r="H36" s="31"/>
      <c r="I36" s="113"/>
      <c r="J36" s="128" t="s">
        <v>84</v>
      </c>
    </row>
    <row r="37" spans="1:11" x14ac:dyDescent="0.25">
      <c r="A37" s="8"/>
      <c r="B37" s="40">
        <v>17</v>
      </c>
      <c r="C37" s="32" t="s">
        <v>18</v>
      </c>
      <c r="D37" s="31">
        <v>72.5</v>
      </c>
      <c r="E37" s="31">
        <v>84</v>
      </c>
      <c r="F37" s="84">
        <f t="shared" si="4"/>
        <v>42.291666666666664</v>
      </c>
      <c r="G37" s="42">
        <v>1350</v>
      </c>
      <c r="H37" s="31">
        <v>1</v>
      </c>
      <c r="I37" s="113">
        <f t="shared" si="1"/>
        <v>57093.75</v>
      </c>
      <c r="J37" s="128">
        <f>I37</f>
        <v>57093.75</v>
      </c>
    </row>
    <row r="38" spans="1:11" x14ac:dyDescent="0.25">
      <c r="A38" s="8"/>
      <c r="B38" s="40" t="s">
        <v>76</v>
      </c>
      <c r="C38" s="32" t="s">
        <v>83</v>
      </c>
      <c r="D38" s="31"/>
      <c r="E38" s="31"/>
      <c r="F38" s="84"/>
      <c r="G38" s="42">
        <v>3600</v>
      </c>
      <c r="H38" s="31">
        <v>3</v>
      </c>
      <c r="I38" s="113">
        <f>H38*G38</f>
        <v>10800</v>
      </c>
      <c r="J38" s="128">
        <f>I38</f>
        <v>10800</v>
      </c>
      <c r="K38" t="s">
        <v>76</v>
      </c>
    </row>
    <row r="39" spans="1:11" x14ac:dyDescent="0.25">
      <c r="A39" s="8"/>
      <c r="B39" s="39">
        <v>18</v>
      </c>
      <c r="C39" s="32" t="s">
        <v>19</v>
      </c>
      <c r="D39" s="31">
        <v>30</v>
      </c>
      <c r="E39" s="31">
        <v>84</v>
      </c>
      <c r="F39" s="84">
        <f t="shared" si="4"/>
        <v>17.5</v>
      </c>
      <c r="G39" s="42">
        <v>680</v>
      </c>
      <c r="H39" s="31">
        <v>1</v>
      </c>
      <c r="I39" s="113">
        <f t="shared" si="1"/>
        <v>11900</v>
      </c>
      <c r="J39" s="128">
        <f>I39</f>
        <v>11900</v>
      </c>
    </row>
    <row r="40" spans="1:11" x14ac:dyDescent="0.25">
      <c r="A40" s="8"/>
      <c r="B40" s="40">
        <v>19</v>
      </c>
      <c r="C40" s="32" t="s">
        <v>36</v>
      </c>
      <c r="D40" s="31">
        <v>24</v>
      </c>
      <c r="E40" s="31">
        <v>48</v>
      </c>
      <c r="F40" s="84">
        <f t="shared" si="4"/>
        <v>8</v>
      </c>
      <c r="G40" s="42">
        <v>750</v>
      </c>
      <c r="H40" s="31">
        <v>1</v>
      </c>
      <c r="I40" s="113">
        <f t="shared" si="1"/>
        <v>6000</v>
      </c>
      <c r="J40" s="128">
        <f>I40</f>
        <v>6000</v>
      </c>
    </row>
    <row r="41" spans="1:11" x14ac:dyDescent="0.25">
      <c r="A41" s="8"/>
      <c r="B41" s="39">
        <v>20</v>
      </c>
      <c r="C41" s="35" t="s">
        <v>26</v>
      </c>
      <c r="D41" s="31">
        <v>20</v>
      </c>
      <c r="E41" s="31">
        <v>48</v>
      </c>
      <c r="F41" s="84">
        <f t="shared" si="4"/>
        <v>6.666666666666667</v>
      </c>
      <c r="G41" s="42">
        <v>1350</v>
      </c>
      <c r="H41" s="31">
        <v>1</v>
      </c>
      <c r="I41" s="113">
        <f t="shared" si="1"/>
        <v>9000</v>
      </c>
      <c r="J41" s="128">
        <f>I41</f>
        <v>9000</v>
      </c>
    </row>
    <row r="42" spans="1:11" x14ac:dyDescent="0.25">
      <c r="A42" s="8"/>
      <c r="B42" s="40">
        <v>21</v>
      </c>
      <c r="C42" s="32" t="s">
        <v>37</v>
      </c>
      <c r="D42" s="31">
        <v>30</v>
      </c>
      <c r="E42" s="31">
        <v>48</v>
      </c>
      <c r="F42" s="84">
        <f t="shared" si="4"/>
        <v>10</v>
      </c>
      <c r="G42" s="42">
        <v>450</v>
      </c>
      <c r="H42" s="31">
        <v>1</v>
      </c>
      <c r="I42" s="113">
        <f t="shared" si="1"/>
        <v>4500</v>
      </c>
      <c r="J42" s="128"/>
    </row>
    <row r="43" spans="1:11" x14ac:dyDescent="0.25">
      <c r="A43" s="8"/>
      <c r="B43" s="39">
        <v>22</v>
      </c>
      <c r="C43" s="32" t="s">
        <v>78</v>
      </c>
      <c r="D43" s="31"/>
      <c r="E43" s="31"/>
      <c r="F43" s="84">
        <f t="shared" si="4"/>
        <v>0</v>
      </c>
      <c r="G43" s="42">
        <v>4700</v>
      </c>
      <c r="H43" s="31">
        <v>7</v>
      </c>
      <c r="I43" s="113">
        <f>H43*G43</f>
        <v>32900</v>
      </c>
      <c r="J43" s="128">
        <f>I43</f>
        <v>32900</v>
      </c>
    </row>
    <row r="44" spans="1:11" x14ac:dyDescent="0.25">
      <c r="A44" s="8"/>
      <c r="B44" s="40">
        <v>23</v>
      </c>
      <c r="C44" s="32" t="s">
        <v>15</v>
      </c>
      <c r="D44" s="31">
        <v>24</v>
      </c>
      <c r="E44" s="31">
        <v>120</v>
      </c>
      <c r="F44" s="84">
        <f>E44*D44/144</f>
        <v>20</v>
      </c>
      <c r="G44" s="42">
        <v>550</v>
      </c>
      <c r="H44" s="31">
        <v>1</v>
      </c>
      <c r="I44" s="113">
        <f t="shared" si="1"/>
        <v>11000</v>
      </c>
      <c r="J44" s="128">
        <f>I44</f>
        <v>11000</v>
      </c>
    </row>
    <row r="45" spans="1:11" x14ac:dyDescent="0.25">
      <c r="A45" s="8"/>
      <c r="B45" s="39" t="s">
        <v>75</v>
      </c>
      <c r="C45" s="32" t="s">
        <v>74</v>
      </c>
      <c r="D45" s="31">
        <v>24</v>
      </c>
      <c r="E45" s="31">
        <v>84</v>
      </c>
      <c r="F45" s="84">
        <f t="shared" ref="F45" si="6">E45*D45/144</f>
        <v>14</v>
      </c>
      <c r="G45" s="42">
        <v>1350</v>
      </c>
      <c r="H45" s="31">
        <v>1</v>
      </c>
      <c r="I45" s="113">
        <f t="shared" ref="I45" si="7">H45*G45*F45</f>
        <v>18900</v>
      </c>
      <c r="J45" s="128">
        <f>I45</f>
        <v>18900</v>
      </c>
      <c r="K45" t="s">
        <v>76</v>
      </c>
    </row>
    <row r="46" spans="1:11" x14ac:dyDescent="0.25">
      <c r="A46" s="8"/>
      <c r="B46" s="39"/>
      <c r="C46" s="32"/>
      <c r="D46" s="31"/>
      <c r="E46" s="31"/>
      <c r="F46" s="84"/>
      <c r="G46" s="42"/>
      <c r="H46" s="31"/>
      <c r="I46" s="113"/>
      <c r="J46" s="128"/>
    </row>
    <row r="47" spans="1:11" x14ac:dyDescent="0.25">
      <c r="A47" s="8"/>
      <c r="B47" s="38" t="s">
        <v>27</v>
      </c>
      <c r="C47" s="33" t="s">
        <v>29</v>
      </c>
      <c r="D47" s="31"/>
      <c r="E47" s="31"/>
      <c r="F47" s="84"/>
      <c r="G47" s="42"/>
      <c r="H47" s="31"/>
      <c r="I47" s="113"/>
      <c r="J47" s="128"/>
    </row>
    <row r="48" spans="1:11" x14ac:dyDescent="0.25">
      <c r="A48" s="8"/>
      <c r="B48" s="39">
        <v>24</v>
      </c>
      <c r="C48" s="32" t="s">
        <v>15</v>
      </c>
      <c r="D48" s="31">
        <v>114</v>
      </c>
      <c r="E48" s="31">
        <v>24</v>
      </c>
      <c r="F48" s="84">
        <f>E48*D48/144</f>
        <v>19</v>
      </c>
      <c r="G48" s="42">
        <v>550</v>
      </c>
      <c r="H48" s="31">
        <v>1</v>
      </c>
      <c r="I48" s="113">
        <f t="shared" si="1"/>
        <v>10450</v>
      </c>
      <c r="J48" s="128">
        <f>I48</f>
        <v>10450</v>
      </c>
    </row>
    <row r="49" spans="1:10" ht="15.75" thickBot="1" x14ac:dyDescent="0.3">
      <c r="A49" s="8"/>
      <c r="B49" s="129"/>
      <c r="C49" s="136"/>
      <c r="D49" s="137"/>
      <c r="E49" s="137"/>
      <c r="F49" s="138"/>
      <c r="G49" s="139"/>
      <c r="H49" s="137"/>
      <c r="I49" s="140"/>
      <c r="J49" s="141"/>
    </row>
    <row r="50" spans="1:10" x14ac:dyDescent="0.25">
      <c r="A50" s="8"/>
      <c r="B50" s="36"/>
      <c r="C50" s="121" t="s">
        <v>86</v>
      </c>
      <c r="D50" s="121"/>
      <c r="E50" s="121"/>
      <c r="F50" s="121"/>
      <c r="G50" s="121"/>
      <c r="H50" s="121"/>
      <c r="I50" s="122">
        <f>SUM(I10:I49)</f>
        <v>665694.9305555555</v>
      </c>
      <c r="J50" s="123">
        <f>SUM(J10:J49)</f>
        <v>587294.9305555555</v>
      </c>
    </row>
    <row r="51" spans="1:10" x14ac:dyDescent="0.25">
      <c r="A51" s="8"/>
      <c r="B51" s="39"/>
      <c r="C51" s="116" t="s">
        <v>88</v>
      </c>
      <c r="D51" s="116"/>
      <c r="E51" s="116"/>
      <c r="F51" s="116"/>
      <c r="G51" s="116"/>
      <c r="H51" s="116"/>
      <c r="I51" s="120"/>
      <c r="J51" s="124">
        <v>26814</v>
      </c>
    </row>
    <row r="52" spans="1:10" x14ac:dyDescent="0.25">
      <c r="A52" s="8"/>
      <c r="B52" s="39"/>
      <c r="C52" s="114" t="s">
        <v>87</v>
      </c>
      <c r="D52" s="114"/>
      <c r="E52" s="114"/>
      <c r="F52" s="114"/>
      <c r="G52" s="114"/>
      <c r="H52" s="114"/>
      <c r="I52" s="115"/>
      <c r="J52" s="125">
        <f>J50+J51</f>
        <v>614108.9305555555</v>
      </c>
    </row>
    <row r="53" spans="1:10" x14ac:dyDescent="0.25">
      <c r="A53" s="8"/>
      <c r="B53" s="39"/>
      <c r="C53" s="116" t="s">
        <v>85</v>
      </c>
      <c r="D53" s="116"/>
      <c r="E53" s="116"/>
      <c r="F53" s="116"/>
      <c r="G53" s="116"/>
      <c r="H53" s="116"/>
      <c r="I53" s="120"/>
      <c r="J53" s="126">
        <v>11000</v>
      </c>
    </row>
    <row r="54" spans="1:10" x14ac:dyDescent="0.25">
      <c r="A54" s="8"/>
      <c r="B54" s="39"/>
      <c r="C54" s="114" t="s">
        <v>87</v>
      </c>
      <c r="D54" s="114"/>
      <c r="E54" s="114"/>
      <c r="F54" s="114"/>
      <c r="G54" s="114"/>
      <c r="H54" s="114"/>
      <c r="I54" s="115"/>
      <c r="J54" s="127">
        <f>J52-J53</f>
        <v>603108.9305555555</v>
      </c>
    </row>
    <row r="55" spans="1:10" ht="15.75" thickBot="1" x14ac:dyDescent="0.3">
      <c r="A55" s="8"/>
      <c r="B55" s="69"/>
      <c r="C55" s="130" t="s">
        <v>90</v>
      </c>
      <c r="D55" s="130"/>
      <c r="E55" s="130"/>
      <c r="F55" s="130"/>
      <c r="G55" s="130"/>
      <c r="H55" s="130"/>
      <c r="I55" s="131"/>
      <c r="J55" s="132">
        <v>100000</v>
      </c>
    </row>
    <row r="56" spans="1:10" ht="15.75" thickBot="1" x14ac:dyDescent="0.3">
      <c r="A56" s="8"/>
      <c r="B56" s="67"/>
      <c r="C56" s="86" t="s">
        <v>89</v>
      </c>
      <c r="D56" s="86"/>
      <c r="E56" s="86"/>
      <c r="F56" s="86"/>
      <c r="G56" s="86"/>
      <c r="H56" s="86"/>
      <c r="I56" s="133"/>
      <c r="J56" s="134">
        <f>J54-J55</f>
        <v>503108.9305555555</v>
      </c>
    </row>
    <row r="57" spans="1:10" x14ac:dyDescent="0.25">
      <c r="A57" s="8"/>
      <c r="B57" s="8"/>
      <c r="C57" s="21"/>
      <c r="D57" s="8"/>
      <c r="E57" s="8"/>
      <c r="F57" s="11"/>
      <c r="G57" s="8"/>
      <c r="H57" s="8"/>
      <c r="I57" s="49"/>
    </row>
    <row r="58" spans="1:10" x14ac:dyDescent="0.25">
      <c r="A58" s="8"/>
      <c r="B58" s="8"/>
      <c r="C58" s="21"/>
      <c r="D58" s="8"/>
      <c r="E58" s="8"/>
      <c r="F58" s="11"/>
      <c r="G58" s="8"/>
      <c r="H58" s="8"/>
      <c r="I58" s="49"/>
    </row>
    <row r="59" spans="1:10" x14ac:dyDescent="0.25">
      <c r="A59" s="8"/>
      <c r="B59" s="8"/>
      <c r="C59" s="21"/>
      <c r="D59" s="8"/>
      <c r="E59" s="8"/>
      <c r="F59" s="11"/>
      <c r="G59" s="8"/>
      <c r="H59" s="8"/>
      <c r="I59" s="49"/>
    </row>
    <row r="60" spans="1:10" x14ac:dyDescent="0.25">
      <c r="A60" s="8"/>
      <c r="B60" s="8"/>
      <c r="C60" s="21"/>
      <c r="D60" s="8"/>
      <c r="E60" s="8"/>
      <c r="F60" s="11"/>
      <c r="G60" s="8"/>
      <c r="H60" s="8"/>
      <c r="I60" s="49"/>
    </row>
    <row r="61" spans="1:10" x14ac:dyDescent="0.25">
      <c r="A61" s="8"/>
      <c r="B61" s="8"/>
      <c r="C61" s="21"/>
      <c r="D61" s="8"/>
      <c r="E61" s="8"/>
      <c r="F61" s="11"/>
      <c r="G61" s="8"/>
      <c r="H61" s="8"/>
      <c r="I61" s="49"/>
    </row>
    <row r="62" spans="1:10" x14ac:dyDescent="0.25">
      <c r="A62" s="8"/>
      <c r="B62" s="8"/>
      <c r="C62" s="21"/>
      <c r="D62" s="8"/>
      <c r="E62" s="8"/>
      <c r="F62" s="11"/>
      <c r="G62" s="8"/>
      <c r="H62" s="8"/>
      <c r="I62" s="49"/>
    </row>
    <row r="63" spans="1:10" x14ac:dyDescent="0.25">
      <c r="A63" s="8"/>
      <c r="B63" s="8"/>
      <c r="C63" s="21"/>
      <c r="D63" s="8"/>
      <c r="E63" s="8"/>
      <c r="F63" s="11"/>
      <c r="G63" s="8"/>
      <c r="H63" s="8"/>
      <c r="I63" s="49"/>
    </row>
    <row r="64" spans="1:10" x14ac:dyDescent="0.25">
      <c r="A64" s="8"/>
      <c r="B64" s="8"/>
      <c r="C64" s="21"/>
      <c r="D64" s="8"/>
      <c r="E64" s="8"/>
      <c r="F64" s="11"/>
      <c r="G64" s="8"/>
      <c r="H64" s="8"/>
      <c r="I64" s="49"/>
    </row>
    <row r="65" spans="1:9" x14ac:dyDescent="0.25">
      <c r="A65" s="8"/>
      <c r="B65" s="8"/>
      <c r="C65" s="21"/>
      <c r="D65" s="8"/>
      <c r="E65" s="8"/>
      <c r="F65" s="11"/>
      <c r="G65" s="8"/>
      <c r="H65" s="8"/>
      <c r="I65" s="49"/>
    </row>
    <row r="66" spans="1:9" x14ac:dyDescent="0.25">
      <c r="A66" s="8"/>
      <c r="B66" s="8"/>
      <c r="C66" s="21"/>
      <c r="D66" s="8"/>
      <c r="E66" s="8"/>
      <c r="F66" s="11"/>
      <c r="G66" s="8"/>
      <c r="H66" s="8"/>
      <c r="I66" s="49"/>
    </row>
    <row r="67" spans="1:9" x14ac:dyDescent="0.25">
      <c r="A67" s="8"/>
      <c r="B67" s="8"/>
      <c r="C67" s="21"/>
      <c r="D67" s="8"/>
      <c r="E67" s="8"/>
      <c r="F67" s="11"/>
      <c r="G67" s="8"/>
      <c r="H67" s="8"/>
      <c r="I67" s="49"/>
    </row>
    <row r="68" spans="1:9" x14ac:dyDescent="0.25">
      <c r="A68" s="8"/>
      <c r="B68" s="8"/>
      <c r="C68" s="21"/>
      <c r="D68" s="8"/>
      <c r="E68" s="8"/>
      <c r="F68" s="11"/>
      <c r="G68" s="8"/>
      <c r="H68" s="8"/>
      <c r="I68" s="49"/>
    </row>
    <row r="69" spans="1:9" x14ac:dyDescent="0.25">
      <c r="A69" s="8"/>
      <c r="B69" s="8"/>
      <c r="C69" s="21"/>
      <c r="D69" s="8"/>
      <c r="E69" s="8"/>
      <c r="F69" s="11"/>
      <c r="G69" s="8"/>
      <c r="H69" s="8"/>
      <c r="I69" s="49"/>
    </row>
    <row r="70" spans="1:9" x14ac:dyDescent="0.25">
      <c r="A70" s="8"/>
      <c r="B70" s="8"/>
      <c r="C70" s="21"/>
      <c r="D70" s="8"/>
      <c r="E70" s="8"/>
      <c r="F70" s="11"/>
      <c r="G70" s="8"/>
      <c r="H70" s="8"/>
      <c r="I70" s="49"/>
    </row>
    <row r="71" spans="1:9" x14ac:dyDescent="0.25">
      <c r="A71" s="8"/>
      <c r="B71" s="8"/>
      <c r="C71" s="21"/>
      <c r="D71" s="8"/>
      <c r="E71" s="8"/>
      <c r="F71" s="11"/>
      <c r="G71" s="8"/>
      <c r="H71" s="8"/>
      <c r="I71" s="49"/>
    </row>
    <row r="72" spans="1:9" x14ac:dyDescent="0.25">
      <c r="A72" s="8"/>
      <c r="B72" s="8"/>
      <c r="C72" s="21"/>
      <c r="D72" s="8"/>
      <c r="E72" s="8"/>
      <c r="F72" s="11"/>
      <c r="G72" s="8"/>
      <c r="H72" s="8"/>
      <c r="I72" s="49"/>
    </row>
    <row r="73" spans="1:9" x14ac:dyDescent="0.25">
      <c r="A73" s="8"/>
      <c r="B73" s="8"/>
      <c r="C73" s="21"/>
      <c r="D73" s="8"/>
      <c r="E73" s="8"/>
      <c r="F73" s="11"/>
      <c r="G73" s="8"/>
      <c r="H73" s="8"/>
      <c r="I73" s="49"/>
    </row>
    <row r="74" spans="1:9" x14ac:dyDescent="0.25">
      <c r="A74" s="8"/>
      <c r="B74" s="8"/>
      <c r="C74" s="21"/>
      <c r="D74" s="24"/>
      <c r="E74" s="24"/>
      <c r="F74" s="24"/>
      <c r="G74" s="24"/>
      <c r="H74" s="24"/>
      <c r="I74" s="49"/>
    </row>
    <row r="75" spans="1:9" x14ac:dyDescent="0.25">
      <c r="A75" s="8"/>
      <c r="B75" s="8"/>
      <c r="C75" s="21"/>
      <c r="D75" s="8"/>
      <c r="E75" s="8"/>
      <c r="F75" s="11"/>
      <c r="G75" s="8"/>
      <c r="H75" s="8"/>
      <c r="I75" s="49"/>
    </row>
    <row r="76" spans="1:9" x14ac:dyDescent="0.25">
      <c r="A76" s="8"/>
      <c r="B76" s="8"/>
      <c r="C76" s="21"/>
      <c r="D76" s="8"/>
      <c r="E76" s="8"/>
      <c r="F76" s="11"/>
      <c r="G76" s="8"/>
      <c r="H76" s="8"/>
      <c r="I76" s="49"/>
    </row>
    <row r="77" spans="1:9" x14ac:dyDescent="0.25">
      <c r="A77" s="8"/>
      <c r="B77" s="8"/>
      <c r="C77" s="21"/>
      <c r="D77" s="8"/>
      <c r="E77" s="8"/>
      <c r="F77" s="11"/>
      <c r="G77" s="8"/>
      <c r="H77" s="8"/>
      <c r="I77" s="49"/>
    </row>
    <row r="78" spans="1:9" x14ac:dyDescent="0.25">
      <c r="A78" s="8"/>
      <c r="B78" s="8"/>
      <c r="C78" s="21"/>
      <c r="D78" s="8"/>
      <c r="E78" s="8"/>
      <c r="F78" s="11"/>
      <c r="G78" s="8"/>
      <c r="H78" s="8"/>
      <c r="I78" s="49"/>
    </row>
    <row r="79" spans="1:9" x14ac:dyDescent="0.25">
      <c r="A79" s="8"/>
      <c r="B79" s="8"/>
      <c r="C79" s="21"/>
      <c r="D79" s="8"/>
      <c r="E79" s="8"/>
      <c r="F79" s="11"/>
      <c r="G79" s="8"/>
      <c r="H79" s="8"/>
      <c r="I79" s="49"/>
    </row>
    <row r="80" spans="1:9" x14ac:dyDescent="0.25">
      <c r="A80" s="8"/>
      <c r="B80" s="8"/>
      <c r="C80" s="21"/>
      <c r="D80" s="8"/>
      <c r="E80" s="8"/>
      <c r="F80" s="11"/>
      <c r="G80" s="8"/>
      <c r="H80" s="8"/>
      <c r="I80" s="49"/>
    </row>
    <row r="81" spans="1:9" x14ac:dyDescent="0.25">
      <c r="A81" s="8"/>
      <c r="B81" s="8"/>
      <c r="C81" s="21"/>
      <c r="D81" s="8"/>
      <c r="E81" s="8"/>
      <c r="F81" s="11"/>
      <c r="G81" s="8"/>
      <c r="H81" s="8"/>
      <c r="I81" s="49"/>
    </row>
    <row r="82" spans="1:9" x14ac:dyDescent="0.25">
      <c r="A82" s="8"/>
      <c r="B82" s="8"/>
      <c r="C82" s="21"/>
      <c r="D82" s="8"/>
      <c r="E82" s="8"/>
      <c r="F82" s="11"/>
      <c r="G82" s="8"/>
      <c r="H82" s="8"/>
      <c r="I82" s="49"/>
    </row>
    <row r="83" spans="1:9" x14ac:dyDescent="0.25">
      <c r="A83" s="8"/>
      <c r="B83" s="8"/>
      <c r="C83" s="21"/>
      <c r="D83" s="8"/>
      <c r="E83" s="8"/>
      <c r="F83" s="11"/>
      <c r="G83" s="8"/>
      <c r="H83" s="8"/>
      <c r="I83" s="49"/>
    </row>
    <row r="84" spans="1:9" x14ac:dyDescent="0.25">
      <c r="A84" s="8"/>
      <c r="B84" s="8"/>
      <c r="C84" s="21"/>
      <c r="D84" s="8"/>
      <c r="E84" s="8"/>
      <c r="F84" s="11"/>
      <c r="G84" s="8"/>
      <c r="H84" s="8"/>
      <c r="I84" s="49"/>
    </row>
    <row r="85" spans="1:9" x14ac:dyDescent="0.25">
      <c r="A85" s="8"/>
      <c r="B85" s="8"/>
      <c r="C85" s="21"/>
      <c r="D85" s="8"/>
      <c r="E85" s="8"/>
      <c r="F85" s="11"/>
      <c r="G85" s="8"/>
      <c r="H85" s="8"/>
      <c r="I85" s="49"/>
    </row>
    <row r="86" spans="1:9" x14ac:dyDescent="0.25">
      <c r="A86" s="8"/>
      <c r="B86" s="8"/>
      <c r="C86" s="22"/>
      <c r="D86" s="8"/>
      <c r="E86" s="8"/>
      <c r="F86" s="11"/>
      <c r="G86" s="8"/>
      <c r="H86" s="8"/>
      <c r="I86" s="49"/>
    </row>
    <row r="87" spans="1:9" x14ac:dyDescent="0.25">
      <c r="A87" s="8"/>
      <c r="B87" s="8"/>
      <c r="C87" s="21"/>
      <c r="D87" s="8"/>
      <c r="E87" s="8"/>
      <c r="F87" s="11"/>
      <c r="G87" s="8"/>
      <c r="H87" s="8"/>
      <c r="I87" s="49"/>
    </row>
    <row r="88" spans="1:9" x14ac:dyDescent="0.25">
      <c r="A88" s="8"/>
      <c r="B88" s="8"/>
      <c r="C88" s="21"/>
      <c r="D88" s="8"/>
      <c r="E88" s="8"/>
      <c r="F88" s="11"/>
      <c r="G88" s="8"/>
      <c r="H88" s="8"/>
      <c r="I88" s="49"/>
    </row>
    <row r="89" spans="1:9" x14ac:dyDescent="0.25">
      <c r="A89" s="8"/>
      <c r="B89" s="8"/>
      <c r="C89" s="21"/>
      <c r="D89" s="8"/>
      <c r="E89" s="8"/>
      <c r="F89" s="11"/>
      <c r="G89" s="8"/>
      <c r="H89" s="8"/>
      <c r="I89" s="49"/>
    </row>
    <row r="90" spans="1:9" x14ac:dyDescent="0.25">
      <c r="A90" s="8"/>
      <c r="B90" s="8"/>
      <c r="C90" s="21"/>
      <c r="D90" s="24"/>
      <c r="E90" s="24"/>
      <c r="F90" s="24"/>
      <c r="G90" s="24"/>
      <c r="H90" s="24"/>
      <c r="I90" s="50"/>
    </row>
    <row r="91" spans="1:9" x14ac:dyDescent="0.25">
      <c r="A91" s="8"/>
      <c r="B91" s="8"/>
      <c r="C91" s="22"/>
      <c r="D91" s="8"/>
      <c r="E91" s="8"/>
      <c r="F91" s="11"/>
      <c r="G91" s="8"/>
      <c r="H91" s="8"/>
      <c r="I91" s="49"/>
    </row>
    <row r="92" spans="1:9" x14ac:dyDescent="0.25">
      <c r="A92" s="8"/>
      <c r="B92" s="8"/>
      <c r="C92" s="21"/>
      <c r="D92" s="8"/>
      <c r="E92" s="8"/>
      <c r="F92" s="11"/>
      <c r="G92" s="8"/>
      <c r="H92" s="8"/>
      <c r="I92" s="49"/>
    </row>
    <row r="93" spans="1:9" x14ac:dyDescent="0.25">
      <c r="A93" s="8"/>
      <c r="B93" s="8"/>
      <c r="C93" s="22"/>
      <c r="D93" s="8"/>
      <c r="E93" s="8"/>
      <c r="F93" s="11"/>
      <c r="G93" s="8"/>
      <c r="H93" s="8"/>
      <c r="I93" s="49"/>
    </row>
    <row r="94" spans="1:9" x14ac:dyDescent="0.25">
      <c r="A94" s="8"/>
      <c r="B94" s="8"/>
      <c r="C94" s="21"/>
      <c r="D94" s="8"/>
      <c r="E94" s="8"/>
      <c r="F94" s="11"/>
      <c r="G94" s="8"/>
      <c r="H94" s="8"/>
      <c r="I94" s="49"/>
    </row>
    <row r="95" spans="1:9" x14ac:dyDescent="0.25">
      <c r="A95" s="8"/>
      <c r="B95" s="8"/>
      <c r="C95" s="22"/>
      <c r="D95" s="8"/>
      <c r="E95" s="8"/>
      <c r="F95" s="11"/>
      <c r="G95" s="8"/>
      <c r="H95" s="8"/>
      <c r="I95" s="49"/>
    </row>
    <row r="96" spans="1:9" x14ac:dyDescent="0.25">
      <c r="A96" s="8"/>
      <c r="B96" s="8"/>
      <c r="C96" s="21"/>
      <c r="D96" s="8"/>
      <c r="E96" s="8"/>
      <c r="F96" s="11"/>
      <c r="G96" s="8"/>
      <c r="H96" s="8"/>
      <c r="I96" s="49"/>
    </row>
    <row r="97" spans="1:9" x14ac:dyDescent="0.25">
      <c r="A97" s="8"/>
      <c r="B97" s="8"/>
      <c r="C97" s="22"/>
      <c r="D97" s="8"/>
      <c r="E97" s="8"/>
      <c r="F97" s="11"/>
      <c r="G97" s="8"/>
      <c r="H97" s="8"/>
      <c r="I97" s="49"/>
    </row>
    <row r="98" spans="1:9" x14ac:dyDescent="0.25">
      <c r="A98" s="8"/>
      <c r="B98" s="8"/>
      <c r="C98" s="21"/>
      <c r="D98" s="8"/>
      <c r="E98" s="8"/>
      <c r="F98" s="11"/>
      <c r="G98" s="8"/>
      <c r="H98" s="8"/>
      <c r="I98" s="49"/>
    </row>
    <row r="99" spans="1:9" x14ac:dyDescent="0.25">
      <c r="A99" s="8"/>
      <c r="B99" s="8"/>
      <c r="C99" s="21"/>
      <c r="D99" s="24"/>
      <c r="E99" s="24"/>
      <c r="F99" s="24"/>
      <c r="G99" s="24"/>
      <c r="H99" s="24"/>
      <c r="I99" s="49"/>
    </row>
    <row r="100" spans="1:9" x14ac:dyDescent="0.25">
      <c r="A100" s="8"/>
      <c r="B100" s="8"/>
      <c r="C100" s="21"/>
      <c r="D100" s="8"/>
      <c r="E100" s="8"/>
      <c r="F100" s="11"/>
      <c r="G100" s="8"/>
      <c r="H100" s="8"/>
      <c r="I100" s="49"/>
    </row>
    <row r="101" spans="1:9" x14ac:dyDescent="0.25">
      <c r="A101" s="8"/>
      <c r="B101" s="8"/>
      <c r="C101" s="21"/>
      <c r="D101" s="8"/>
      <c r="E101" s="8"/>
      <c r="F101" s="11"/>
      <c r="G101" s="8"/>
      <c r="H101" s="8"/>
      <c r="I101" s="49"/>
    </row>
    <row r="102" spans="1:9" x14ac:dyDescent="0.25">
      <c r="A102" s="8"/>
      <c r="B102" s="8"/>
      <c r="C102" s="21"/>
      <c r="D102" s="8"/>
      <c r="E102" s="8"/>
      <c r="F102" s="11"/>
      <c r="G102" s="8"/>
      <c r="H102" s="8"/>
      <c r="I102" s="49"/>
    </row>
    <row r="103" spans="1:9" x14ac:dyDescent="0.25">
      <c r="A103" s="8"/>
      <c r="B103" s="8"/>
      <c r="C103" s="21"/>
      <c r="D103" s="8"/>
      <c r="E103" s="8"/>
      <c r="F103" s="11"/>
      <c r="G103" s="8"/>
      <c r="H103" s="8"/>
      <c r="I103" s="49"/>
    </row>
    <row r="104" spans="1:9" x14ac:dyDescent="0.25">
      <c r="A104" s="8"/>
      <c r="B104" s="8"/>
      <c r="C104" s="22"/>
      <c r="D104" s="8"/>
      <c r="E104" s="8"/>
      <c r="F104" s="11"/>
      <c r="G104" s="8"/>
      <c r="H104" s="8"/>
      <c r="I104" s="49"/>
    </row>
    <row r="105" spans="1:9" x14ac:dyDescent="0.25">
      <c r="A105" s="8"/>
      <c r="B105" s="8"/>
      <c r="C105" s="21"/>
      <c r="D105" s="8"/>
      <c r="E105" s="8"/>
      <c r="F105" s="11"/>
      <c r="G105" s="8"/>
      <c r="H105" s="8"/>
      <c r="I105" s="49"/>
    </row>
    <row r="106" spans="1:9" x14ac:dyDescent="0.25">
      <c r="A106" s="8"/>
      <c r="B106" s="8"/>
      <c r="C106" s="21"/>
      <c r="D106" s="8"/>
      <c r="E106" s="8"/>
      <c r="F106" s="11"/>
      <c r="G106" s="8"/>
      <c r="H106" s="8"/>
      <c r="I106" s="49"/>
    </row>
    <row r="107" spans="1:9" x14ac:dyDescent="0.25">
      <c r="A107" s="8"/>
      <c r="B107" s="8"/>
      <c r="C107" s="21"/>
      <c r="D107" s="8"/>
      <c r="E107" s="8"/>
      <c r="F107" s="11"/>
      <c r="G107" s="8"/>
      <c r="H107" s="8"/>
      <c r="I107" s="49"/>
    </row>
    <row r="108" spans="1:9" x14ac:dyDescent="0.25">
      <c r="A108" s="8"/>
      <c r="B108" s="8"/>
      <c r="C108" s="21"/>
      <c r="D108" s="8"/>
      <c r="E108" s="8"/>
      <c r="F108" s="11"/>
      <c r="G108" s="8"/>
      <c r="H108" s="8"/>
      <c r="I108" s="49"/>
    </row>
    <row r="109" spans="1:9" x14ac:dyDescent="0.25">
      <c r="A109" s="8"/>
      <c r="B109" s="8"/>
      <c r="C109" s="21"/>
      <c r="D109" s="8"/>
      <c r="E109" s="8"/>
      <c r="F109" s="11"/>
      <c r="G109" s="8"/>
      <c r="H109" s="8"/>
      <c r="I109" s="49"/>
    </row>
    <row r="110" spans="1:9" x14ac:dyDescent="0.25">
      <c r="A110" s="8"/>
      <c r="B110" s="8"/>
      <c r="C110" s="21"/>
      <c r="D110" s="8"/>
      <c r="E110" s="8"/>
      <c r="F110" s="11"/>
      <c r="G110" s="8"/>
      <c r="H110" s="8"/>
      <c r="I110" s="49"/>
    </row>
    <row r="111" spans="1:9" x14ac:dyDescent="0.25">
      <c r="A111" s="8"/>
      <c r="B111" s="8"/>
      <c r="C111" s="21"/>
      <c r="D111" s="8"/>
      <c r="E111" s="8"/>
      <c r="F111" s="11"/>
      <c r="G111" s="8"/>
      <c r="H111" s="8"/>
      <c r="I111" s="49"/>
    </row>
    <row r="112" spans="1:9" x14ac:dyDescent="0.25">
      <c r="A112" s="1"/>
      <c r="B112" s="8"/>
      <c r="C112" s="21"/>
      <c r="D112" s="8"/>
      <c r="E112" s="8"/>
      <c r="F112" s="11"/>
      <c r="G112" s="8"/>
      <c r="H112" s="8"/>
      <c r="I112" s="49"/>
    </row>
    <row r="113" spans="1:10" x14ac:dyDescent="0.25">
      <c r="A113" s="1"/>
      <c r="B113" s="8"/>
      <c r="C113" s="21"/>
      <c r="D113" s="8"/>
      <c r="E113" s="8"/>
      <c r="F113" s="11"/>
      <c r="G113" s="8"/>
      <c r="H113" s="8"/>
      <c r="I113" s="49"/>
    </row>
    <row r="114" spans="1:10" x14ac:dyDescent="0.25">
      <c r="A114" s="1"/>
      <c r="B114" s="8"/>
      <c r="C114" s="22"/>
      <c r="D114" s="8"/>
      <c r="E114" s="8"/>
      <c r="F114" s="11"/>
      <c r="G114" s="8"/>
      <c r="H114" s="8"/>
      <c r="I114" s="49"/>
    </row>
    <row r="115" spans="1:10" x14ac:dyDescent="0.25">
      <c r="A115" s="1"/>
      <c r="B115" s="8"/>
      <c r="C115" s="21"/>
      <c r="D115" s="8"/>
      <c r="E115" s="8"/>
      <c r="F115" s="11"/>
      <c r="G115" s="8"/>
      <c r="H115" s="8"/>
      <c r="I115" s="49"/>
    </row>
    <row r="116" spans="1:10" x14ac:dyDescent="0.25">
      <c r="A116" s="1"/>
      <c r="B116" s="8"/>
      <c r="C116" s="21"/>
      <c r="D116" s="8"/>
      <c r="E116" s="8"/>
      <c r="F116" s="11"/>
      <c r="G116" s="8"/>
      <c r="H116" s="8"/>
      <c r="I116" s="49"/>
    </row>
    <row r="117" spans="1:10" x14ac:dyDescent="0.25">
      <c r="A117" s="1"/>
      <c r="B117" s="8"/>
      <c r="C117" s="21"/>
      <c r="D117" s="8"/>
      <c r="E117" s="8"/>
      <c r="F117" s="11"/>
      <c r="G117" s="8"/>
      <c r="H117" s="8"/>
      <c r="I117" s="49"/>
    </row>
    <row r="118" spans="1:10" x14ac:dyDescent="0.25">
      <c r="A118" s="1"/>
      <c r="B118" s="8"/>
      <c r="C118" s="21"/>
      <c r="D118" s="8"/>
      <c r="E118" s="8"/>
      <c r="F118" s="11"/>
      <c r="G118" s="8"/>
      <c r="H118" s="8"/>
      <c r="I118" s="49"/>
    </row>
    <row r="119" spans="1:10" x14ac:dyDescent="0.25">
      <c r="A119" s="1"/>
      <c r="B119" s="8"/>
      <c r="C119" s="21"/>
      <c r="D119" s="8"/>
      <c r="E119" s="8"/>
      <c r="F119" s="11"/>
      <c r="G119" s="8"/>
      <c r="H119" s="8"/>
      <c r="I119" s="49"/>
    </row>
    <row r="120" spans="1:10" x14ac:dyDescent="0.25">
      <c r="A120" s="1"/>
      <c r="B120" s="8"/>
      <c r="C120" s="21"/>
      <c r="D120" s="8"/>
      <c r="E120" s="8"/>
      <c r="F120" s="11"/>
      <c r="G120" s="8"/>
      <c r="H120" s="8"/>
      <c r="I120" s="49"/>
    </row>
    <row r="121" spans="1:10" x14ac:dyDescent="0.25">
      <c r="A121" s="1"/>
      <c r="B121" s="8"/>
      <c r="C121" s="21"/>
      <c r="D121" s="8"/>
      <c r="E121" s="8"/>
      <c r="F121" s="8"/>
      <c r="G121" s="8"/>
      <c r="H121" s="8"/>
      <c r="I121" s="51"/>
    </row>
    <row r="122" spans="1:10" ht="15.75" x14ac:dyDescent="0.25">
      <c r="A122" s="1"/>
      <c r="B122" s="8"/>
      <c r="C122" s="23"/>
      <c r="D122" s="10"/>
      <c r="E122" s="10"/>
      <c r="F122" s="10"/>
      <c r="G122" s="10"/>
      <c r="H122" s="10"/>
      <c r="I122" s="52"/>
    </row>
    <row r="123" spans="1:10" s="9" customFormat="1" ht="15.75" x14ac:dyDescent="0.25">
      <c r="A123" s="1"/>
      <c r="B123" s="8"/>
      <c r="C123" s="23"/>
      <c r="D123" s="7"/>
      <c r="E123" s="7"/>
      <c r="F123" s="7"/>
      <c r="G123" s="7"/>
      <c r="H123" s="7"/>
      <c r="I123" s="52"/>
      <c r="J123" s="119"/>
    </row>
    <row r="124" spans="1:10" s="9" customFormat="1" ht="15.75" x14ac:dyDescent="0.25">
      <c r="A124" s="1"/>
      <c r="B124" s="8"/>
      <c r="C124" s="7"/>
      <c r="D124" s="7"/>
      <c r="E124" s="7"/>
      <c r="F124" s="7"/>
      <c r="G124" s="7"/>
      <c r="H124" s="7"/>
      <c r="I124" s="52"/>
      <c r="J124" s="119"/>
    </row>
    <row r="125" spans="1:10" ht="15.75" x14ac:dyDescent="0.25">
      <c r="A125" s="1"/>
      <c r="B125" s="8"/>
      <c r="C125" s="7"/>
      <c r="D125" s="7"/>
      <c r="E125" s="7"/>
      <c r="F125" s="7"/>
      <c r="G125" s="7"/>
      <c r="H125" s="7"/>
      <c r="I125" s="52"/>
    </row>
    <row r="126" spans="1:10" x14ac:dyDescent="0.25">
      <c r="A126" s="1"/>
      <c r="B126" s="1"/>
      <c r="C126" s="5"/>
      <c r="D126" s="5"/>
      <c r="E126" s="5"/>
      <c r="F126" s="5"/>
      <c r="G126" s="5"/>
      <c r="H126" s="4"/>
      <c r="I126" s="53"/>
    </row>
    <row r="127" spans="1:10" x14ac:dyDescent="0.25">
      <c r="A127" s="1"/>
      <c r="B127" s="1"/>
      <c r="C127" s="5"/>
      <c r="D127" s="5"/>
      <c r="E127" s="5"/>
      <c r="F127" s="5"/>
      <c r="G127" s="5"/>
      <c r="H127" s="4"/>
      <c r="I127" s="53"/>
    </row>
    <row r="128" spans="1:10" ht="33.75" customHeight="1" x14ac:dyDescent="0.25">
      <c r="A128" s="1"/>
      <c r="B128" s="1"/>
      <c r="C128" s="6"/>
      <c r="D128" s="5"/>
      <c r="E128" s="5"/>
      <c r="F128" s="5"/>
      <c r="G128" s="5"/>
      <c r="H128" s="4"/>
      <c r="I128" s="53"/>
    </row>
    <row r="129" spans="1:9" x14ac:dyDescent="0.25">
      <c r="A129" s="1"/>
      <c r="B129" s="1"/>
      <c r="C129" s="6"/>
      <c r="D129" s="5"/>
      <c r="E129" s="5"/>
      <c r="F129" s="5"/>
      <c r="G129" s="5"/>
      <c r="H129" s="4"/>
      <c r="I129" s="53"/>
    </row>
    <row r="130" spans="1:9" ht="18.75" x14ac:dyDescent="0.3">
      <c r="A130" s="1"/>
      <c r="B130" s="1"/>
      <c r="C130" s="3"/>
      <c r="D130" s="3"/>
      <c r="E130" s="3"/>
      <c r="F130" s="3"/>
      <c r="G130" s="3"/>
      <c r="H130" s="2"/>
      <c r="I130" s="54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49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49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49"/>
    </row>
  </sheetData>
  <mergeCells count="14">
    <mergeCell ref="C56:H56"/>
    <mergeCell ref="B1:I1"/>
    <mergeCell ref="B2:D2"/>
    <mergeCell ref="B3:I3"/>
    <mergeCell ref="B4:C4"/>
    <mergeCell ref="H4:I4"/>
    <mergeCell ref="B5:C5"/>
    <mergeCell ref="H5:I5"/>
    <mergeCell ref="C55:H55"/>
    <mergeCell ref="C53:H53"/>
    <mergeCell ref="C54:H54"/>
    <mergeCell ref="C51:H51"/>
    <mergeCell ref="C52:H52"/>
    <mergeCell ref="C50:H50"/>
  </mergeCells>
  <pageMargins left="1" right="1" top="1" bottom="1" header="0.5" footer="0.5"/>
  <pageSetup paperSize="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37" zoomScale="120" zoomScaleNormal="120" workbookViewId="0">
      <selection activeCell="C64" sqref="C64:H64"/>
    </sheetView>
  </sheetViews>
  <sheetFormatPr defaultRowHeight="15" x14ac:dyDescent="0.25"/>
  <cols>
    <col min="2" max="2" width="4.28515625" bestFit="1" customWidth="1"/>
    <col min="3" max="3" width="37" customWidth="1"/>
    <col min="4" max="4" width="5.42578125" bestFit="1" customWidth="1"/>
    <col min="5" max="6" width="6" bestFit="1" customWidth="1"/>
    <col min="7" max="7" width="7" bestFit="1" customWidth="1"/>
    <col min="8" max="8" width="5.28515625" customWidth="1"/>
    <col min="9" max="9" width="11.28515625" style="55" bestFit="1" customWidth="1"/>
  </cols>
  <sheetData>
    <row r="1" spans="1:9" ht="21.75" thickBot="1" x14ac:dyDescent="0.4">
      <c r="B1" s="94" t="s">
        <v>1</v>
      </c>
      <c r="C1" s="95"/>
      <c r="D1" s="95"/>
      <c r="E1" s="95"/>
      <c r="F1" s="95"/>
      <c r="G1" s="95"/>
      <c r="H1" s="95"/>
      <c r="I1" s="96"/>
    </row>
    <row r="2" spans="1:9" ht="58.5" customHeight="1" thickBot="1" x14ac:dyDescent="0.3">
      <c r="B2" s="97" t="s">
        <v>0</v>
      </c>
      <c r="C2" s="98"/>
      <c r="D2" s="98"/>
      <c r="E2" s="20"/>
      <c r="F2" s="20"/>
      <c r="G2" s="20"/>
      <c r="H2" s="20"/>
      <c r="I2" s="43"/>
    </row>
    <row r="3" spans="1:9" ht="19.5" thickBot="1" x14ac:dyDescent="0.35">
      <c r="B3" s="99" t="s">
        <v>2</v>
      </c>
      <c r="C3" s="100"/>
      <c r="D3" s="100"/>
      <c r="E3" s="100"/>
      <c r="F3" s="100"/>
      <c r="G3" s="100"/>
      <c r="H3" s="101"/>
      <c r="I3" s="102"/>
    </row>
    <row r="4" spans="1:9" ht="15.75" thickBot="1" x14ac:dyDescent="0.3">
      <c r="B4" s="103" t="s">
        <v>63</v>
      </c>
      <c r="C4" s="104"/>
      <c r="D4" s="19"/>
      <c r="E4" s="19"/>
      <c r="F4" s="19"/>
      <c r="G4" s="19"/>
      <c r="H4" s="105" t="s">
        <v>64</v>
      </c>
      <c r="I4" s="106"/>
    </row>
    <row r="5" spans="1:9" ht="30.75" customHeight="1" thickBot="1" x14ac:dyDescent="0.3">
      <c r="B5" s="107" t="s">
        <v>62</v>
      </c>
      <c r="C5" s="108"/>
      <c r="D5" s="19"/>
      <c r="E5" s="19"/>
      <c r="F5" s="19"/>
      <c r="G5" s="19"/>
      <c r="H5" s="109" t="s">
        <v>65</v>
      </c>
      <c r="I5" s="110"/>
    </row>
    <row r="6" spans="1:9" s="14" customFormat="1" ht="30.75" customHeight="1" thickBot="1" x14ac:dyDescent="0.3">
      <c r="B6" s="18" t="s">
        <v>70</v>
      </c>
      <c r="C6" s="17" t="s">
        <v>66</v>
      </c>
      <c r="D6" s="16" t="s">
        <v>34</v>
      </c>
      <c r="E6" s="16" t="s">
        <v>35</v>
      </c>
      <c r="F6" s="16" t="s">
        <v>71</v>
      </c>
      <c r="G6" s="15" t="s">
        <v>67</v>
      </c>
      <c r="H6" s="15" t="s">
        <v>68</v>
      </c>
      <c r="I6" s="44" t="s">
        <v>69</v>
      </c>
    </row>
    <row r="7" spans="1:9" x14ac:dyDescent="0.25">
      <c r="A7" s="8"/>
      <c r="B7" s="36"/>
      <c r="C7" s="37"/>
      <c r="D7" s="37"/>
      <c r="E7" s="37"/>
      <c r="F7" s="41"/>
      <c r="G7" s="37"/>
      <c r="H7" s="37"/>
      <c r="I7" s="45"/>
    </row>
    <row r="8" spans="1:9" x14ac:dyDescent="0.25">
      <c r="A8" s="8"/>
      <c r="B8" s="38" t="s">
        <v>3</v>
      </c>
      <c r="C8" s="30" t="s">
        <v>4</v>
      </c>
      <c r="D8" s="29"/>
      <c r="E8" s="29"/>
      <c r="F8" s="34"/>
      <c r="G8" s="29"/>
      <c r="H8" s="29"/>
      <c r="I8" s="46"/>
    </row>
    <row r="9" spans="1:9" ht="15" customHeight="1" x14ac:dyDescent="0.25">
      <c r="A9" s="8"/>
      <c r="B9" s="38" t="s">
        <v>5</v>
      </c>
      <c r="C9" s="30" t="s">
        <v>6</v>
      </c>
      <c r="D9" s="29"/>
      <c r="E9" s="29"/>
      <c r="F9" s="34"/>
      <c r="G9" s="29"/>
      <c r="H9" s="29"/>
      <c r="I9" s="46"/>
    </row>
    <row r="10" spans="1:9" ht="15" customHeight="1" x14ac:dyDescent="0.25">
      <c r="A10" s="8"/>
      <c r="B10" s="39">
        <v>1</v>
      </c>
      <c r="C10" s="29" t="s">
        <v>7</v>
      </c>
      <c r="D10" s="42">
        <v>117</v>
      </c>
      <c r="E10" s="42">
        <v>31</v>
      </c>
      <c r="F10" s="84">
        <f>E10*D10/144</f>
        <v>25.1875</v>
      </c>
      <c r="G10" s="42">
        <v>2600</v>
      </c>
      <c r="H10" s="31">
        <v>1</v>
      </c>
      <c r="I10" s="85">
        <f>H10*G10*F10</f>
        <v>65487.5</v>
      </c>
    </row>
    <row r="11" spans="1:9" ht="15" customHeight="1" x14ac:dyDescent="0.25">
      <c r="A11" s="8"/>
      <c r="B11" s="39">
        <v>2</v>
      </c>
      <c r="C11" s="29" t="s">
        <v>8</v>
      </c>
      <c r="D11" s="42">
        <v>19</v>
      </c>
      <c r="E11" s="42">
        <v>118</v>
      </c>
      <c r="F11" s="84">
        <f t="shared" ref="F11:F19" si="0">E11*D11/144</f>
        <v>15.569444444444445</v>
      </c>
      <c r="G11" s="42">
        <v>1350</v>
      </c>
      <c r="H11" s="31">
        <v>1</v>
      </c>
      <c r="I11" s="85">
        <f t="shared" ref="I11:I41" si="1">H11*G11*F11</f>
        <v>21018.75</v>
      </c>
    </row>
    <row r="12" spans="1:9" ht="15.75" customHeight="1" x14ac:dyDescent="0.25">
      <c r="A12" s="8"/>
      <c r="B12" s="40">
        <v>3</v>
      </c>
      <c r="C12" s="31" t="s">
        <v>9</v>
      </c>
      <c r="D12" s="42">
        <v>30</v>
      </c>
      <c r="E12" s="42">
        <v>118</v>
      </c>
      <c r="F12" s="84">
        <f t="shared" si="0"/>
        <v>24.583333333333332</v>
      </c>
      <c r="G12" s="42">
        <v>680</v>
      </c>
      <c r="H12" s="31">
        <v>1</v>
      </c>
      <c r="I12" s="85">
        <f t="shared" si="1"/>
        <v>16716.666666666664</v>
      </c>
    </row>
    <row r="13" spans="1:9" x14ac:dyDescent="0.25">
      <c r="A13" s="8"/>
      <c r="B13" s="39">
        <v>4</v>
      </c>
      <c r="C13" s="32" t="s">
        <v>10</v>
      </c>
      <c r="D13" s="42">
        <v>113</v>
      </c>
      <c r="E13" s="42">
        <v>70</v>
      </c>
      <c r="F13" s="84">
        <f t="shared" si="0"/>
        <v>54.930555555555557</v>
      </c>
      <c r="G13" s="42">
        <v>680</v>
      </c>
      <c r="H13" s="31">
        <v>1</v>
      </c>
      <c r="I13" s="85">
        <f t="shared" si="1"/>
        <v>37352.777777777781</v>
      </c>
    </row>
    <row r="14" spans="1:9" x14ac:dyDescent="0.25">
      <c r="A14" s="8"/>
      <c r="B14" s="39"/>
      <c r="C14" s="32"/>
      <c r="D14" s="42"/>
      <c r="E14" s="42"/>
      <c r="F14" s="84"/>
      <c r="G14" s="42"/>
      <c r="H14" s="31"/>
      <c r="I14" s="85"/>
    </row>
    <row r="15" spans="1:9" x14ac:dyDescent="0.25">
      <c r="A15" s="8"/>
      <c r="B15" s="38" t="s">
        <v>11</v>
      </c>
      <c r="C15" s="33" t="s">
        <v>12</v>
      </c>
      <c r="D15" s="42"/>
      <c r="E15" s="42"/>
      <c r="F15" s="84"/>
      <c r="G15" s="42"/>
      <c r="H15" s="31"/>
      <c r="I15" s="85"/>
    </row>
    <row r="16" spans="1:9" x14ac:dyDescent="0.25">
      <c r="A16" s="8"/>
      <c r="B16" s="39">
        <v>5</v>
      </c>
      <c r="C16" s="32" t="s">
        <v>57</v>
      </c>
      <c r="D16" s="42">
        <v>75</v>
      </c>
      <c r="E16" s="42">
        <v>94</v>
      </c>
      <c r="F16" s="84">
        <f t="shared" si="0"/>
        <v>48.958333333333336</v>
      </c>
      <c r="G16" s="42">
        <v>660</v>
      </c>
      <c r="H16" s="31">
        <v>1</v>
      </c>
      <c r="I16" s="85">
        <f t="shared" si="1"/>
        <v>32312.5</v>
      </c>
    </row>
    <row r="17" spans="1:9" x14ac:dyDescent="0.25">
      <c r="A17" s="8"/>
      <c r="B17" s="39">
        <v>6</v>
      </c>
      <c r="C17" s="32" t="s">
        <v>13</v>
      </c>
      <c r="D17" s="42">
        <v>38.5</v>
      </c>
      <c r="E17" s="42">
        <v>92</v>
      </c>
      <c r="F17" s="84">
        <f t="shared" si="0"/>
        <v>24.597222222222221</v>
      </c>
      <c r="G17" s="42"/>
      <c r="H17" s="31">
        <v>1</v>
      </c>
      <c r="I17" s="85">
        <v>22000</v>
      </c>
    </row>
    <row r="18" spans="1:9" x14ac:dyDescent="0.25">
      <c r="A18" s="8"/>
      <c r="B18" s="39">
        <v>7</v>
      </c>
      <c r="C18" s="32" t="s">
        <v>14</v>
      </c>
      <c r="D18" s="42">
        <v>30</v>
      </c>
      <c r="E18" s="42">
        <v>57</v>
      </c>
      <c r="F18" s="84">
        <f t="shared" si="0"/>
        <v>11.875</v>
      </c>
      <c r="G18" s="42">
        <v>1350</v>
      </c>
      <c r="H18" s="31">
        <v>1</v>
      </c>
      <c r="I18" s="85">
        <f t="shared" si="1"/>
        <v>16031.25</v>
      </c>
    </row>
    <row r="19" spans="1:9" s="13" customFormat="1" x14ac:dyDescent="0.25">
      <c r="A19" s="8"/>
      <c r="B19" s="39">
        <v>8</v>
      </c>
      <c r="C19" s="32" t="s">
        <v>15</v>
      </c>
      <c r="D19" s="42">
        <v>118</v>
      </c>
      <c r="E19" s="42">
        <v>24</v>
      </c>
      <c r="F19" s="84">
        <f t="shared" si="0"/>
        <v>19.666666666666668</v>
      </c>
      <c r="G19" s="42">
        <v>660</v>
      </c>
      <c r="H19" s="31">
        <v>1</v>
      </c>
      <c r="I19" s="85">
        <f t="shared" si="1"/>
        <v>12980</v>
      </c>
    </row>
    <row r="20" spans="1:9" ht="15.75" customHeight="1" x14ac:dyDescent="0.25">
      <c r="A20" s="8"/>
      <c r="B20" s="39">
        <v>9</v>
      </c>
      <c r="C20" s="32" t="s">
        <v>58</v>
      </c>
      <c r="D20" s="31"/>
      <c r="E20" s="31"/>
      <c r="F20" s="84">
        <v>19</v>
      </c>
      <c r="G20" s="42">
        <v>3600</v>
      </c>
      <c r="H20" s="31">
        <v>1</v>
      </c>
      <c r="I20" s="85">
        <f>H20*G20*F20</f>
        <v>68400</v>
      </c>
    </row>
    <row r="21" spans="1:9" x14ac:dyDescent="0.25">
      <c r="A21" s="8"/>
      <c r="B21" s="39"/>
      <c r="C21" s="31"/>
      <c r="D21" s="31"/>
      <c r="E21" s="31"/>
      <c r="F21" s="84"/>
      <c r="G21" s="42"/>
      <c r="H21" s="31"/>
      <c r="I21" s="85"/>
    </row>
    <row r="22" spans="1:9" x14ac:dyDescent="0.25">
      <c r="A22" s="8"/>
      <c r="B22" s="38" t="s">
        <v>16</v>
      </c>
      <c r="C22" s="33" t="s">
        <v>17</v>
      </c>
      <c r="D22" s="31"/>
      <c r="E22" s="31"/>
      <c r="F22" s="84"/>
      <c r="G22" s="42"/>
      <c r="H22" s="31"/>
      <c r="I22" s="85"/>
    </row>
    <row r="23" spans="1:9" x14ac:dyDescent="0.25">
      <c r="A23" s="8"/>
      <c r="B23" s="39">
        <v>10</v>
      </c>
      <c r="C23" s="32" t="s">
        <v>18</v>
      </c>
      <c r="D23" s="31">
        <v>84</v>
      </c>
      <c r="E23" s="31">
        <v>84</v>
      </c>
      <c r="F23" s="84">
        <f>E23*D23/144</f>
        <v>49</v>
      </c>
      <c r="G23" s="42">
        <v>1350</v>
      </c>
      <c r="H23" s="31">
        <v>1</v>
      </c>
      <c r="I23" s="85">
        <f t="shared" si="1"/>
        <v>66150</v>
      </c>
    </row>
    <row r="24" spans="1:9" s="13" customFormat="1" x14ac:dyDescent="0.25">
      <c r="A24" s="8"/>
      <c r="B24" s="39">
        <v>11</v>
      </c>
      <c r="C24" s="32" t="s">
        <v>19</v>
      </c>
      <c r="D24" s="31">
        <v>30</v>
      </c>
      <c r="E24" s="31">
        <v>120</v>
      </c>
      <c r="F24" s="84">
        <f t="shared" ref="F24:F37" si="2">E24*D24/144</f>
        <v>25</v>
      </c>
      <c r="G24" s="42">
        <v>680</v>
      </c>
      <c r="H24" s="31">
        <v>1</v>
      </c>
      <c r="I24" s="85">
        <f t="shared" si="1"/>
        <v>17000</v>
      </c>
    </row>
    <row r="25" spans="1:9" s="12" customFormat="1" ht="15.75" x14ac:dyDescent="0.25">
      <c r="A25" s="8"/>
      <c r="B25" s="39">
        <v>12</v>
      </c>
      <c r="C25" s="32" t="s">
        <v>23</v>
      </c>
      <c r="D25" s="31"/>
      <c r="E25" s="31"/>
      <c r="F25" s="84">
        <f t="shared" si="2"/>
        <v>0</v>
      </c>
      <c r="G25" s="42"/>
      <c r="H25" s="31">
        <v>1</v>
      </c>
      <c r="I25" s="85">
        <v>26000</v>
      </c>
    </row>
    <row r="26" spans="1:9" s="12" customFormat="1" ht="15.75" x14ac:dyDescent="0.25">
      <c r="A26" s="8"/>
      <c r="B26" s="39">
        <v>13</v>
      </c>
      <c r="C26" s="32" t="s">
        <v>21</v>
      </c>
      <c r="D26" s="31">
        <v>41</v>
      </c>
      <c r="E26" s="31">
        <v>95</v>
      </c>
      <c r="F26" s="84">
        <f t="shared" si="2"/>
        <v>27.048611111111111</v>
      </c>
      <c r="G26" s="42">
        <v>550</v>
      </c>
      <c r="H26" s="31">
        <v>1</v>
      </c>
      <c r="I26" s="85">
        <f t="shared" si="1"/>
        <v>14876.736111111111</v>
      </c>
    </row>
    <row r="27" spans="1:9" x14ac:dyDescent="0.25">
      <c r="A27" s="8"/>
      <c r="B27" s="39">
        <v>14</v>
      </c>
      <c r="C27" s="32" t="s">
        <v>20</v>
      </c>
      <c r="D27" s="31"/>
      <c r="E27" s="31"/>
      <c r="F27" s="84">
        <f t="shared" si="2"/>
        <v>0</v>
      </c>
      <c r="G27" s="42">
        <v>5500</v>
      </c>
      <c r="H27" s="31">
        <v>1</v>
      </c>
      <c r="I27" s="85">
        <f>G27*H27</f>
        <v>5500</v>
      </c>
    </row>
    <row r="28" spans="1:9" x14ac:dyDescent="0.25">
      <c r="A28" s="8"/>
      <c r="B28" s="39">
        <v>15</v>
      </c>
      <c r="C28" s="32" t="s">
        <v>22</v>
      </c>
      <c r="D28" s="31">
        <v>84</v>
      </c>
      <c r="E28" s="31">
        <v>24</v>
      </c>
      <c r="F28" s="84">
        <f t="shared" si="2"/>
        <v>14</v>
      </c>
      <c r="G28" s="42">
        <v>1350</v>
      </c>
      <c r="H28" s="31">
        <v>1</v>
      </c>
      <c r="I28" s="85">
        <f t="shared" si="1"/>
        <v>18900</v>
      </c>
    </row>
    <row r="29" spans="1:9" x14ac:dyDescent="0.25">
      <c r="A29" s="8"/>
      <c r="B29" s="39">
        <v>16</v>
      </c>
      <c r="C29" s="32" t="s">
        <v>15</v>
      </c>
      <c r="D29" s="31">
        <v>124</v>
      </c>
      <c r="E29" s="31">
        <v>24</v>
      </c>
      <c r="F29" s="84">
        <f t="shared" si="2"/>
        <v>20.666666666666668</v>
      </c>
      <c r="G29" s="42">
        <v>550</v>
      </c>
      <c r="H29" s="31">
        <v>1</v>
      </c>
      <c r="I29" s="85">
        <f t="shared" si="1"/>
        <v>11366.666666666668</v>
      </c>
    </row>
    <row r="30" spans="1:9" x14ac:dyDescent="0.25">
      <c r="A30" s="8"/>
      <c r="B30" s="40"/>
      <c r="C30" s="32"/>
      <c r="D30" s="31"/>
      <c r="E30" s="31"/>
      <c r="F30" s="84"/>
      <c r="G30" s="42"/>
      <c r="H30" s="31"/>
      <c r="I30" s="85"/>
    </row>
    <row r="31" spans="1:9" x14ac:dyDescent="0.25">
      <c r="A31" s="8"/>
      <c r="B31" s="38" t="s">
        <v>24</v>
      </c>
      <c r="C31" s="33" t="s">
        <v>25</v>
      </c>
      <c r="D31" s="31"/>
      <c r="E31" s="31"/>
      <c r="F31" s="84"/>
      <c r="G31" s="42"/>
      <c r="H31" s="31"/>
      <c r="I31" s="85"/>
    </row>
    <row r="32" spans="1:9" x14ac:dyDescent="0.25">
      <c r="A32" s="8"/>
      <c r="B32" s="40">
        <v>17</v>
      </c>
      <c r="C32" s="32" t="s">
        <v>18</v>
      </c>
      <c r="D32" s="31">
        <v>75</v>
      </c>
      <c r="E32" s="31">
        <v>84</v>
      </c>
      <c r="F32" s="84">
        <f t="shared" si="2"/>
        <v>43.75</v>
      </c>
      <c r="G32" s="42">
        <v>1350</v>
      </c>
      <c r="H32" s="31">
        <v>1</v>
      </c>
      <c r="I32" s="85">
        <f t="shared" si="1"/>
        <v>59062.5</v>
      </c>
    </row>
    <row r="33" spans="1:9" x14ac:dyDescent="0.25">
      <c r="A33" s="8"/>
      <c r="B33" s="39">
        <v>18</v>
      </c>
      <c r="C33" s="32" t="s">
        <v>19</v>
      </c>
      <c r="D33" s="31">
        <v>30</v>
      </c>
      <c r="E33" s="31">
        <v>120</v>
      </c>
      <c r="F33" s="84">
        <f t="shared" si="2"/>
        <v>25</v>
      </c>
      <c r="G33" s="42">
        <v>680</v>
      </c>
      <c r="H33" s="31">
        <v>1</v>
      </c>
      <c r="I33" s="85">
        <f t="shared" si="1"/>
        <v>17000</v>
      </c>
    </row>
    <row r="34" spans="1:9" x14ac:dyDescent="0.25">
      <c r="A34" s="8"/>
      <c r="B34" s="40">
        <v>19</v>
      </c>
      <c r="C34" s="32" t="s">
        <v>36</v>
      </c>
      <c r="D34" s="31">
        <v>24</v>
      </c>
      <c r="E34" s="31">
        <v>48</v>
      </c>
      <c r="F34" s="84">
        <f t="shared" si="2"/>
        <v>8</v>
      </c>
      <c r="G34" s="42">
        <v>750</v>
      </c>
      <c r="H34" s="31">
        <v>1</v>
      </c>
      <c r="I34" s="85">
        <f t="shared" si="1"/>
        <v>6000</v>
      </c>
    </row>
    <row r="35" spans="1:9" x14ac:dyDescent="0.25">
      <c r="A35" s="8"/>
      <c r="B35" s="39">
        <v>20</v>
      </c>
      <c r="C35" s="35" t="s">
        <v>26</v>
      </c>
      <c r="D35" s="31">
        <v>20</v>
      </c>
      <c r="E35" s="31">
        <v>48</v>
      </c>
      <c r="F35" s="84">
        <f t="shared" si="2"/>
        <v>6.666666666666667</v>
      </c>
      <c r="G35" s="42">
        <v>1350</v>
      </c>
      <c r="H35" s="31">
        <v>1</v>
      </c>
      <c r="I35" s="85">
        <f t="shared" si="1"/>
        <v>9000</v>
      </c>
    </row>
    <row r="36" spans="1:9" x14ac:dyDescent="0.25">
      <c r="A36" s="8"/>
      <c r="B36" s="40">
        <v>21</v>
      </c>
      <c r="C36" s="32" t="s">
        <v>37</v>
      </c>
      <c r="D36" s="31">
        <v>30</v>
      </c>
      <c r="E36" s="31">
        <v>48</v>
      </c>
      <c r="F36" s="84">
        <f t="shared" si="2"/>
        <v>10</v>
      </c>
      <c r="G36" s="42">
        <v>450</v>
      </c>
      <c r="H36" s="31">
        <v>1</v>
      </c>
      <c r="I36" s="85">
        <f t="shared" si="1"/>
        <v>4500</v>
      </c>
    </row>
    <row r="37" spans="1:9" x14ac:dyDescent="0.25">
      <c r="A37" s="8"/>
      <c r="B37" s="39">
        <v>22</v>
      </c>
      <c r="C37" s="32" t="s">
        <v>28</v>
      </c>
      <c r="D37" s="31"/>
      <c r="E37" s="31"/>
      <c r="F37" s="84">
        <f t="shared" si="2"/>
        <v>0</v>
      </c>
      <c r="G37" s="42">
        <v>4700</v>
      </c>
      <c r="H37" s="31">
        <v>7</v>
      </c>
      <c r="I37" s="85">
        <f>H37*G37</f>
        <v>32900</v>
      </c>
    </row>
    <row r="38" spans="1:9" x14ac:dyDescent="0.25">
      <c r="A38" s="8"/>
      <c r="B38" s="40">
        <v>23</v>
      </c>
      <c r="C38" s="32" t="s">
        <v>15</v>
      </c>
      <c r="D38" s="31">
        <v>24</v>
      </c>
      <c r="E38" s="31">
        <v>120</v>
      </c>
      <c r="F38" s="84">
        <f>E38*D38/144</f>
        <v>20</v>
      </c>
      <c r="G38" s="42">
        <v>550</v>
      </c>
      <c r="H38" s="31">
        <v>1</v>
      </c>
      <c r="I38" s="85">
        <f t="shared" si="1"/>
        <v>11000</v>
      </c>
    </row>
    <row r="39" spans="1:9" x14ac:dyDescent="0.25">
      <c r="A39" s="8"/>
      <c r="B39" s="39"/>
      <c r="C39" s="32"/>
      <c r="D39" s="31"/>
      <c r="E39" s="31"/>
      <c r="F39" s="84"/>
      <c r="G39" s="42"/>
      <c r="H39" s="31"/>
      <c r="I39" s="85"/>
    </row>
    <row r="40" spans="1:9" x14ac:dyDescent="0.25">
      <c r="A40" s="8"/>
      <c r="B40" s="38" t="s">
        <v>27</v>
      </c>
      <c r="C40" s="33" t="s">
        <v>29</v>
      </c>
      <c r="D40" s="31"/>
      <c r="E40" s="31"/>
      <c r="F40" s="84"/>
      <c r="G40" s="42"/>
      <c r="H40" s="31"/>
      <c r="I40" s="85"/>
    </row>
    <row r="41" spans="1:9" x14ac:dyDescent="0.25">
      <c r="A41" s="8"/>
      <c r="B41" s="39">
        <v>24</v>
      </c>
      <c r="C41" s="32" t="s">
        <v>15</v>
      </c>
      <c r="D41" s="31">
        <v>114</v>
      </c>
      <c r="E41" s="31">
        <v>24</v>
      </c>
      <c r="F41" s="84">
        <f>E41*D41/144</f>
        <v>19</v>
      </c>
      <c r="G41" s="42">
        <v>550</v>
      </c>
      <c r="H41" s="31">
        <v>1</v>
      </c>
      <c r="I41" s="85">
        <f t="shared" si="1"/>
        <v>10450</v>
      </c>
    </row>
    <row r="42" spans="1:9" ht="15.75" thickBot="1" x14ac:dyDescent="0.3">
      <c r="A42" s="8"/>
      <c r="B42" s="69"/>
      <c r="C42" s="70"/>
      <c r="D42" s="71"/>
      <c r="E42" s="71"/>
      <c r="F42" s="72"/>
      <c r="G42" s="73"/>
      <c r="H42" s="71"/>
      <c r="I42" s="74"/>
    </row>
    <row r="43" spans="1:9" ht="15.75" thickBot="1" x14ac:dyDescent="0.3">
      <c r="A43" s="8"/>
      <c r="B43" s="67"/>
      <c r="C43" s="86" t="s">
        <v>56</v>
      </c>
      <c r="D43" s="86"/>
      <c r="E43" s="86"/>
      <c r="F43" s="86"/>
      <c r="G43" s="86"/>
      <c r="H43" s="86"/>
      <c r="I43" s="68">
        <f>SUM(I10:I42)</f>
        <v>602005.34722222225</v>
      </c>
    </row>
    <row r="44" spans="1:9" x14ac:dyDescent="0.25">
      <c r="A44" s="8"/>
      <c r="B44" s="75"/>
      <c r="C44" s="76"/>
      <c r="D44" s="77"/>
      <c r="E44" s="77"/>
      <c r="F44" s="78"/>
      <c r="G44" s="77"/>
      <c r="H44" s="77"/>
      <c r="I44" s="79"/>
    </row>
    <row r="45" spans="1:9" x14ac:dyDescent="0.25">
      <c r="A45" s="8"/>
      <c r="B45" s="25" t="s">
        <v>31</v>
      </c>
      <c r="C45" s="26" t="s">
        <v>30</v>
      </c>
      <c r="D45" s="27"/>
      <c r="E45" s="27"/>
      <c r="F45" s="27"/>
      <c r="G45" s="27"/>
      <c r="H45" s="27"/>
      <c r="I45" s="48"/>
    </row>
    <row r="46" spans="1:9" x14ac:dyDescent="0.25">
      <c r="A46" s="8"/>
      <c r="B46" s="28">
        <v>1</v>
      </c>
      <c r="C46" s="27" t="s">
        <v>47</v>
      </c>
      <c r="D46" s="27"/>
      <c r="E46" s="27"/>
      <c r="F46" s="27"/>
      <c r="G46" s="27">
        <v>590</v>
      </c>
      <c r="H46" s="27">
        <v>70</v>
      </c>
      <c r="I46" s="48">
        <f>G46*H46</f>
        <v>41300</v>
      </c>
    </row>
    <row r="47" spans="1:9" x14ac:dyDescent="0.25">
      <c r="A47" s="8"/>
      <c r="B47" s="28">
        <v>2</v>
      </c>
      <c r="C47" s="27" t="s">
        <v>48</v>
      </c>
      <c r="D47" s="27"/>
      <c r="E47" s="27"/>
      <c r="F47" s="27"/>
      <c r="G47" s="27">
        <v>2600</v>
      </c>
      <c r="H47" s="27">
        <v>3</v>
      </c>
      <c r="I47" s="48">
        <f>G47*H47</f>
        <v>7800</v>
      </c>
    </row>
    <row r="48" spans="1:9" x14ac:dyDescent="0.25">
      <c r="A48" s="8"/>
      <c r="B48" s="28">
        <v>3</v>
      </c>
      <c r="C48" s="27" t="s">
        <v>38</v>
      </c>
      <c r="D48" s="27"/>
      <c r="E48" s="27"/>
      <c r="F48" s="27">
        <v>250</v>
      </c>
      <c r="G48" s="27">
        <v>42</v>
      </c>
      <c r="H48" s="27"/>
      <c r="I48" s="48">
        <f>F48*G48</f>
        <v>10500</v>
      </c>
    </row>
    <row r="49" spans="1:9" x14ac:dyDescent="0.25">
      <c r="A49" s="8"/>
      <c r="B49" s="28">
        <v>4</v>
      </c>
      <c r="C49" s="27" t="s">
        <v>39</v>
      </c>
      <c r="D49" s="27"/>
      <c r="E49" s="27"/>
      <c r="F49" s="27">
        <v>270</v>
      </c>
      <c r="G49" s="27">
        <v>36</v>
      </c>
      <c r="H49" s="27"/>
      <c r="I49" s="48">
        <f>F49*G49</f>
        <v>9720</v>
      </c>
    </row>
    <row r="50" spans="1:9" x14ac:dyDescent="0.25">
      <c r="A50" s="8"/>
      <c r="B50" s="28">
        <v>5</v>
      </c>
      <c r="C50" s="27" t="s">
        <v>40</v>
      </c>
      <c r="D50" s="27"/>
      <c r="E50" s="27"/>
      <c r="F50" s="27"/>
      <c r="G50" s="27">
        <v>150</v>
      </c>
      <c r="H50" s="27">
        <v>7</v>
      </c>
      <c r="I50" s="48">
        <f>G50*H50</f>
        <v>1050</v>
      </c>
    </row>
    <row r="51" spans="1:9" x14ac:dyDescent="0.25">
      <c r="A51" s="8"/>
      <c r="B51" s="28">
        <v>6</v>
      </c>
      <c r="C51" s="27" t="s">
        <v>41</v>
      </c>
      <c r="D51" s="27"/>
      <c r="E51" s="27"/>
      <c r="F51" s="27"/>
      <c r="G51" s="27">
        <v>90</v>
      </c>
      <c r="H51" s="27">
        <v>40</v>
      </c>
      <c r="I51" s="48">
        <f t="shared" ref="I51:I54" si="3">G51*H51</f>
        <v>3600</v>
      </c>
    </row>
    <row r="52" spans="1:9" x14ac:dyDescent="0.25">
      <c r="A52" s="8"/>
      <c r="B52" s="28">
        <v>7</v>
      </c>
      <c r="C52" s="27" t="s">
        <v>42</v>
      </c>
      <c r="D52" s="27"/>
      <c r="E52" s="27"/>
      <c r="F52" s="27"/>
      <c r="G52" s="27">
        <v>650</v>
      </c>
      <c r="H52" s="27">
        <v>5</v>
      </c>
      <c r="I52" s="48">
        <f t="shared" si="3"/>
        <v>3250</v>
      </c>
    </row>
    <row r="53" spans="1:9" x14ac:dyDescent="0.25">
      <c r="A53" s="8"/>
      <c r="B53" s="28">
        <v>8</v>
      </c>
      <c r="C53" s="27" t="s">
        <v>43</v>
      </c>
      <c r="D53" s="27"/>
      <c r="E53" s="27"/>
      <c r="F53" s="27"/>
      <c r="G53" s="27">
        <v>575</v>
      </c>
      <c r="H53" s="27">
        <v>28</v>
      </c>
      <c r="I53" s="48">
        <f t="shared" si="3"/>
        <v>16100</v>
      </c>
    </row>
    <row r="54" spans="1:9" x14ac:dyDescent="0.25">
      <c r="A54" s="8"/>
      <c r="B54" s="28">
        <v>9</v>
      </c>
      <c r="C54" s="27" t="s">
        <v>44</v>
      </c>
      <c r="D54" s="27"/>
      <c r="E54" s="27"/>
      <c r="F54" s="27"/>
      <c r="G54" s="27">
        <v>210</v>
      </c>
      <c r="H54" s="27">
        <v>10</v>
      </c>
      <c r="I54" s="48">
        <f t="shared" si="3"/>
        <v>2100</v>
      </c>
    </row>
    <row r="55" spans="1:9" x14ac:dyDescent="0.25">
      <c r="A55" s="8"/>
      <c r="B55" s="28">
        <v>10</v>
      </c>
      <c r="C55" s="27" t="s">
        <v>45</v>
      </c>
      <c r="D55" s="27"/>
      <c r="E55" s="27" t="s">
        <v>46</v>
      </c>
      <c r="F55" s="27">
        <v>65</v>
      </c>
      <c r="G55" s="27">
        <v>70</v>
      </c>
      <c r="H55" s="27"/>
      <c r="I55" s="48">
        <f>G55*F55</f>
        <v>4550</v>
      </c>
    </row>
    <row r="56" spans="1:9" x14ac:dyDescent="0.25">
      <c r="A56" s="8"/>
      <c r="B56" s="28">
        <v>11</v>
      </c>
      <c r="C56" s="27" t="s">
        <v>59</v>
      </c>
      <c r="D56" s="27"/>
      <c r="E56" s="27"/>
      <c r="F56" s="27"/>
      <c r="G56" s="27">
        <v>60</v>
      </c>
      <c r="H56" s="27">
        <v>10</v>
      </c>
      <c r="I56" s="48">
        <f>H56*G56</f>
        <v>600</v>
      </c>
    </row>
    <row r="57" spans="1:9" x14ac:dyDescent="0.25">
      <c r="A57" s="8"/>
      <c r="B57" s="28">
        <v>12</v>
      </c>
      <c r="C57" s="27" t="s">
        <v>60</v>
      </c>
      <c r="D57" s="27"/>
      <c r="E57" s="27"/>
      <c r="F57" s="27"/>
      <c r="G57" s="27">
        <v>3500</v>
      </c>
      <c r="H57" s="27">
        <v>0</v>
      </c>
      <c r="I57" s="48">
        <f>H57*G57</f>
        <v>0</v>
      </c>
    </row>
    <row r="58" spans="1:9" x14ac:dyDescent="0.25">
      <c r="A58" s="8"/>
      <c r="B58" s="28">
        <v>13</v>
      </c>
      <c r="C58" s="27" t="s">
        <v>61</v>
      </c>
      <c r="D58" s="27"/>
      <c r="E58" s="27"/>
      <c r="F58" s="27"/>
      <c r="G58" s="27">
        <v>1400</v>
      </c>
      <c r="H58" s="27">
        <v>0</v>
      </c>
      <c r="I58" s="48">
        <f>G58*H58</f>
        <v>0</v>
      </c>
    </row>
    <row r="59" spans="1:9" ht="15.75" thickBot="1" x14ac:dyDescent="0.3">
      <c r="A59" s="8"/>
      <c r="B59" s="80">
        <v>14</v>
      </c>
      <c r="C59" s="81" t="s">
        <v>32</v>
      </c>
      <c r="D59" s="81"/>
      <c r="E59" s="81"/>
      <c r="F59" s="81"/>
      <c r="G59" s="81"/>
      <c r="H59" s="81">
        <v>1</v>
      </c>
      <c r="I59" s="82">
        <v>450</v>
      </c>
    </row>
    <row r="60" spans="1:9" ht="15.75" thickBot="1" x14ac:dyDescent="0.3">
      <c r="A60" s="8"/>
      <c r="B60" s="67"/>
      <c r="C60" s="87" t="s">
        <v>33</v>
      </c>
      <c r="D60" s="87"/>
      <c r="E60" s="87"/>
      <c r="F60" s="87"/>
      <c r="G60" s="87"/>
      <c r="H60" s="87"/>
      <c r="I60" s="83">
        <f>SUM(I46:I59)</f>
        <v>101020</v>
      </c>
    </row>
    <row r="61" spans="1:9" x14ac:dyDescent="0.25">
      <c r="A61" s="8"/>
      <c r="B61" s="75"/>
      <c r="C61" s="76"/>
      <c r="D61" s="77"/>
      <c r="E61" s="77"/>
      <c r="F61" s="78"/>
      <c r="G61" s="77"/>
      <c r="H61" s="77"/>
      <c r="I61" s="79"/>
    </row>
    <row r="62" spans="1:9" x14ac:dyDescent="0.25">
      <c r="A62" s="8"/>
      <c r="B62" s="38" t="s">
        <v>50</v>
      </c>
      <c r="C62" s="88" t="s">
        <v>49</v>
      </c>
      <c r="D62" s="89"/>
      <c r="E62" s="89"/>
      <c r="F62" s="89"/>
      <c r="G62" s="89"/>
      <c r="H62" s="90"/>
      <c r="I62" s="47">
        <v>85000</v>
      </c>
    </row>
    <row r="63" spans="1:9" x14ac:dyDescent="0.25">
      <c r="A63" s="8"/>
      <c r="B63" s="38" t="s">
        <v>51</v>
      </c>
      <c r="C63" s="88" t="s">
        <v>52</v>
      </c>
      <c r="D63" s="89"/>
      <c r="E63" s="89"/>
      <c r="F63" s="89"/>
      <c r="G63" s="89"/>
      <c r="H63" s="90"/>
      <c r="I63" s="47">
        <v>74000</v>
      </c>
    </row>
    <row r="64" spans="1:9" x14ac:dyDescent="0.25">
      <c r="A64" s="8"/>
      <c r="B64" s="38" t="s">
        <v>54</v>
      </c>
      <c r="C64" s="88" t="s">
        <v>53</v>
      </c>
      <c r="D64" s="89"/>
      <c r="E64" s="89"/>
      <c r="F64" s="89"/>
      <c r="G64" s="89"/>
      <c r="H64" s="90"/>
      <c r="I64" s="47">
        <v>16000</v>
      </c>
    </row>
    <row r="65" spans="1:9" ht="15.75" thickBot="1" x14ac:dyDescent="0.3">
      <c r="A65" s="8"/>
      <c r="B65" s="56"/>
      <c r="C65" s="57"/>
      <c r="D65" s="58"/>
      <c r="E65" s="58"/>
      <c r="F65" s="59"/>
      <c r="G65" s="58"/>
      <c r="H65" s="60"/>
      <c r="I65" s="61"/>
    </row>
    <row r="66" spans="1:9" ht="15.75" thickBot="1" x14ac:dyDescent="0.3">
      <c r="A66" s="8"/>
      <c r="B66" s="67"/>
      <c r="C66" s="91" t="s">
        <v>55</v>
      </c>
      <c r="D66" s="92"/>
      <c r="E66" s="92"/>
      <c r="F66" s="92"/>
      <c r="G66" s="92"/>
      <c r="H66" s="93"/>
      <c r="I66" s="68">
        <f>SUM(I60:I64,I43)</f>
        <v>878025.34722222225</v>
      </c>
    </row>
    <row r="67" spans="1:9" ht="15.75" thickBot="1" x14ac:dyDescent="0.3">
      <c r="A67" s="8"/>
      <c r="B67" s="62"/>
      <c r="C67" s="63"/>
      <c r="D67" s="64"/>
      <c r="E67" s="64"/>
      <c r="F67" s="65"/>
      <c r="G67" s="64"/>
      <c r="H67" s="64"/>
      <c r="I67" s="66"/>
    </row>
    <row r="68" spans="1:9" x14ac:dyDescent="0.25">
      <c r="A68" s="8"/>
      <c r="B68" s="8"/>
      <c r="C68" s="21"/>
      <c r="D68" s="8"/>
      <c r="E68" s="8"/>
      <c r="F68" s="11"/>
      <c r="G68" s="8"/>
      <c r="H68" s="8"/>
      <c r="I68" s="49"/>
    </row>
    <row r="69" spans="1:9" x14ac:dyDescent="0.25">
      <c r="A69" s="8"/>
      <c r="B69" s="8"/>
      <c r="C69" s="21"/>
      <c r="D69" s="8"/>
      <c r="E69" s="8"/>
      <c r="F69" s="11"/>
      <c r="G69" s="8"/>
      <c r="H69" s="8"/>
      <c r="I69" s="49"/>
    </row>
    <row r="70" spans="1:9" x14ac:dyDescent="0.25">
      <c r="A70" s="8"/>
      <c r="B70" s="8"/>
      <c r="C70" s="21"/>
      <c r="D70" s="8"/>
      <c r="E70" s="8"/>
      <c r="F70" s="11"/>
      <c r="G70" s="8"/>
      <c r="H70" s="8"/>
      <c r="I70" s="49"/>
    </row>
    <row r="71" spans="1:9" x14ac:dyDescent="0.25">
      <c r="A71" s="8"/>
      <c r="B71" s="8"/>
      <c r="C71" s="21"/>
      <c r="D71" s="8"/>
      <c r="E71" s="8"/>
      <c r="F71" s="11"/>
      <c r="G71" s="8"/>
      <c r="H71" s="8"/>
      <c r="I71" s="49"/>
    </row>
    <row r="72" spans="1:9" x14ac:dyDescent="0.25">
      <c r="A72" s="8"/>
      <c r="B72" s="8"/>
      <c r="C72" s="21"/>
      <c r="D72" s="8"/>
      <c r="E72" s="8"/>
      <c r="F72" s="11"/>
      <c r="G72" s="8"/>
      <c r="H72" s="8"/>
      <c r="I72" s="49"/>
    </row>
    <row r="73" spans="1:9" x14ac:dyDescent="0.25">
      <c r="A73" s="8"/>
      <c r="B73" s="8"/>
      <c r="C73" s="21"/>
      <c r="D73" s="8"/>
      <c r="E73" s="8"/>
      <c r="F73" s="11"/>
      <c r="G73" s="8"/>
      <c r="H73" s="8"/>
      <c r="I73" s="49"/>
    </row>
    <row r="74" spans="1:9" x14ac:dyDescent="0.25">
      <c r="A74" s="8"/>
      <c r="B74" s="8"/>
      <c r="C74" s="21"/>
      <c r="D74" s="24"/>
      <c r="E74" s="24"/>
      <c r="F74" s="24"/>
      <c r="G74" s="24"/>
      <c r="H74" s="24"/>
      <c r="I74" s="50"/>
    </row>
    <row r="75" spans="1:9" x14ac:dyDescent="0.25">
      <c r="A75" s="8"/>
      <c r="B75" s="8"/>
      <c r="C75" s="21"/>
      <c r="D75" s="8"/>
      <c r="E75" s="8"/>
      <c r="F75" s="11"/>
      <c r="G75" s="8"/>
      <c r="H75" s="8"/>
      <c r="I75" s="49"/>
    </row>
    <row r="76" spans="1:9" x14ac:dyDescent="0.25">
      <c r="A76" s="8"/>
      <c r="B76" s="8"/>
      <c r="C76" s="21"/>
      <c r="D76" s="8"/>
      <c r="E76" s="8"/>
      <c r="F76" s="11"/>
      <c r="G76" s="8"/>
      <c r="H76" s="8"/>
      <c r="I76" s="49"/>
    </row>
    <row r="77" spans="1:9" x14ac:dyDescent="0.25">
      <c r="A77" s="8"/>
      <c r="B77" s="8"/>
      <c r="C77" s="21"/>
      <c r="D77" s="8"/>
      <c r="E77" s="8"/>
      <c r="F77" s="11"/>
      <c r="G77" s="8"/>
      <c r="H77" s="8"/>
      <c r="I77" s="49"/>
    </row>
    <row r="78" spans="1:9" x14ac:dyDescent="0.25">
      <c r="A78" s="8"/>
      <c r="B78" s="8"/>
      <c r="C78" s="21"/>
      <c r="D78" s="8"/>
      <c r="E78" s="8"/>
      <c r="F78" s="11"/>
      <c r="G78" s="8"/>
      <c r="H78" s="8"/>
      <c r="I78" s="49"/>
    </row>
    <row r="79" spans="1:9" x14ac:dyDescent="0.25">
      <c r="A79" s="8"/>
      <c r="B79" s="8"/>
      <c r="C79" s="21"/>
      <c r="D79" s="8"/>
      <c r="E79" s="8"/>
      <c r="F79" s="11"/>
      <c r="G79" s="8"/>
      <c r="H79" s="8"/>
      <c r="I79" s="49"/>
    </row>
    <row r="80" spans="1:9" x14ac:dyDescent="0.25">
      <c r="A80" s="8"/>
      <c r="B80" s="8"/>
      <c r="C80" s="21"/>
      <c r="D80" s="8"/>
      <c r="E80" s="8"/>
      <c r="F80" s="11"/>
      <c r="G80" s="8"/>
      <c r="H80" s="8"/>
      <c r="I80" s="49"/>
    </row>
    <row r="81" spans="1:9" x14ac:dyDescent="0.25">
      <c r="A81" s="8"/>
      <c r="B81" s="8"/>
      <c r="C81" s="22"/>
      <c r="D81" s="8"/>
      <c r="E81" s="8"/>
      <c r="F81" s="11"/>
      <c r="G81" s="8"/>
      <c r="H81" s="8"/>
      <c r="I81" s="49"/>
    </row>
    <row r="82" spans="1:9" x14ac:dyDescent="0.25">
      <c r="A82" s="8"/>
      <c r="B82" s="8"/>
      <c r="C82" s="21"/>
      <c r="D82" s="8"/>
      <c r="E82" s="8"/>
      <c r="F82" s="11"/>
      <c r="G82" s="8"/>
      <c r="H82" s="8"/>
      <c r="I82" s="49"/>
    </row>
    <row r="83" spans="1:9" x14ac:dyDescent="0.25">
      <c r="A83" s="8"/>
      <c r="B83" s="8"/>
      <c r="C83" s="21"/>
      <c r="D83" s="8"/>
      <c r="E83" s="8"/>
      <c r="F83" s="11"/>
      <c r="G83" s="8"/>
      <c r="H83" s="8"/>
      <c r="I83" s="49"/>
    </row>
    <row r="84" spans="1:9" x14ac:dyDescent="0.25">
      <c r="A84" s="8"/>
      <c r="B84" s="8"/>
      <c r="C84" s="21"/>
      <c r="D84" s="8"/>
      <c r="E84" s="8"/>
      <c r="F84" s="11"/>
      <c r="G84" s="8"/>
      <c r="H84" s="8"/>
      <c r="I84" s="49"/>
    </row>
    <row r="85" spans="1:9" x14ac:dyDescent="0.25">
      <c r="A85" s="8"/>
      <c r="B85" s="8"/>
      <c r="C85" s="21"/>
      <c r="D85" s="8"/>
      <c r="E85" s="8"/>
      <c r="F85" s="11"/>
      <c r="G85" s="8"/>
      <c r="H85" s="8"/>
      <c r="I85" s="49"/>
    </row>
    <row r="86" spans="1:9" x14ac:dyDescent="0.25">
      <c r="A86" s="8"/>
      <c r="B86" s="8"/>
      <c r="C86" s="21"/>
      <c r="D86" s="8"/>
      <c r="E86" s="8"/>
      <c r="F86" s="11"/>
      <c r="G86" s="8"/>
      <c r="H86" s="8"/>
      <c r="I86" s="49"/>
    </row>
    <row r="87" spans="1:9" x14ac:dyDescent="0.25">
      <c r="A87" s="8"/>
      <c r="B87" s="8"/>
      <c r="C87" s="21"/>
      <c r="D87" s="8"/>
      <c r="E87" s="8"/>
      <c r="F87" s="11"/>
      <c r="G87" s="8"/>
      <c r="H87" s="8"/>
      <c r="I87" s="49"/>
    </row>
    <row r="88" spans="1:9" x14ac:dyDescent="0.25">
      <c r="A88" s="8"/>
      <c r="B88" s="8"/>
      <c r="C88" s="21"/>
      <c r="D88" s="8"/>
      <c r="E88" s="8"/>
      <c r="F88" s="11"/>
      <c r="G88" s="8"/>
      <c r="H88" s="8"/>
      <c r="I88" s="49"/>
    </row>
    <row r="89" spans="1:9" x14ac:dyDescent="0.25">
      <c r="A89" s="8"/>
      <c r="B89" s="8"/>
      <c r="C89" s="21"/>
      <c r="D89" s="8"/>
      <c r="E89" s="8"/>
      <c r="F89" s="11"/>
      <c r="G89" s="8"/>
      <c r="H89" s="8"/>
      <c r="I89" s="49"/>
    </row>
    <row r="90" spans="1:9" x14ac:dyDescent="0.25">
      <c r="A90" s="8"/>
      <c r="B90" s="8"/>
      <c r="C90" s="21"/>
      <c r="D90" s="8"/>
      <c r="E90" s="8"/>
      <c r="F90" s="11"/>
      <c r="G90" s="8"/>
      <c r="H90" s="8"/>
      <c r="I90" s="49"/>
    </row>
    <row r="91" spans="1:9" x14ac:dyDescent="0.25">
      <c r="A91" s="8"/>
      <c r="B91" s="8"/>
      <c r="C91" s="21"/>
      <c r="D91" s="8"/>
      <c r="E91" s="8"/>
      <c r="F91" s="11"/>
      <c r="G91" s="8"/>
      <c r="H91" s="8"/>
      <c r="I91" s="49"/>
    </row>
    <row r="92" spans="1:9" x14ac:dyDescent="0.25">
      <c r="A92" s="8"/>
      <c r="B92" s="8"/>
      <c r="C92" s="21"/>
      <c r="D92" s="8"/>
      <c r="E92" s="8"/>
      <c r="F92" s="11"/>
      <c r="G92" s="8"/>
      <c r="H92" s="8"/>
      <c r="I92" s="49"/>
    </row>
    <row r="93" spans="1:9" x14ac:dyDescent="0.25">
      <c r="A93" s="8"/>
      <c r="B93" s="8"/>
      <c r="C93" s="21"/>
      <c r="D93" s="8"/>
      <c r="E93" s="8"/>
      <c r="F93" s="11"/>
      <c r="G93" s="8"/>
      <c r="H93" s="8"/>
      <c r="I93" s="49"/>
    </row>
    <row r="94" spans="1:9" x14ac:dyDescent="0.25">
      <c r="A94" s="8"/>
      <c r="B94" s="8"/>
      <c r="C94" s="21"/>
      <c r="D94" s="8"/>
      <c r="E94" s="8"/>
      <c r="F94" s="11"/>
      <c r="G94" s="8"/>
      <c r="H94" s="8"/>
      <c r="I94" s="49"/>
    </row>
    <row r="95" spans="1:9" x14ac:dyDescent="0.25">
      <c r="A95" s="8"/>
      <c r="B95" s="8"/>
      <c r="C95" s="21"/>
      <c r="D95" s="8"/>
      <c r="E95" s="8"/>
      <c r="F95" s="11"/>
      <c r="G95" s="8"/>
      <c r="H95" s="8"/>
      <c r="I95" s="49"/>
    </row>
    <row r="96" spans="1:9" x14ac:dyDescent="0.25">
      <c r="A96" s="8"/>
      <c r="B96" s="8"/>
      <c r="C96" s="21"/>
      <c r="D96" s="8"/>
      <c r="E96" s="8"/>
      <c r="F96" s="11"/>
      <c r="G96" s="8"/>
      <c r="H96" s="8"/>
      <c r="I96" s="49"/>
    </row>
    <row r="97" spans="1:9" x14ac:dyDescent="0.25">
      <c r="A97" s="8"/>
      <c r="B97" s="8"/>
      <c r="C97" s="21"/>
      <c r="D97" s="8"/>
      <c r="E97" s="8"/>
      <c r="F97" s="11"/>
      <c r="G97" s="8"/>
      <c r="H97" s="8"/>
      <c r="I97" s="49"/>
    </row>
    <row r="98" spans="1:9" x14ac:dyDescent="0.25">
      <c r="A98" s="8"/>
      <c r="B98" s="8"/>
      <c r="C98" s="21"/>
      <c r="D98" s="8"/>
      <c r="E98" s="8"/>
      <c r="F98" s="11"/>
      <c r="G98" s="8"/>
      <c r="H98" s="8"/>
      <c r="I98" s="49"/>
    </row>
    <row r="99" spans="1:9" x14ac:dyDescent="0.25">
      <c r="A99" s="8"/>
      <c r="B99" s="8"/>
      <c r="C99" s="21"/>
      <c r="D99" s="8"/>
      <c r="E99" s="8"/>
      <c r="F99" s="11"/>
      <c r="G99" s="8"/>
      <c r="H99" s="8"/>
      <c r="I99" s="49"/>
    </row>
    <row r="100" spans="1:9" x14ac:dyDescent="0.25">
      <c r="A100" s="8"/>
      <c r="B100" s="8"/>
      <c r="C100" s="21"/>
      <c r="D100" s="8"/>
      <c r="E100" s="8"/>
      <c r="F100" s="11"/>
      <c r="G100" s="8"/>
      <c r="H100" s="8"/>
      <c r="I100" s="49"/>
    </row>
    <row r="101" spans="1:9" x14ac:dyDescent="0.25">
      <c r="A101" s="8"/>
      <c r="B101" s="8"/>
      <c r="C101" s="21"/>
      <c r="D101" s="8"/>
      <c r="E101" s="8"/>
      <c r="F101" s="11"/>
      <c r="G101" s="8"/>
      <c r="H101" s="8"/>
      <c r="I101" s="49"/>
    </row>
    <row r="102" spans="1:9" x14ac:dyDescent="0.25">
      <c r="A102" s="8"/>
      <c r="B102" s="8"/>
      <c r="C102" s="21"/>
      <c r="D102" s="8"/>
      <c r="E102" s="8"/>
      <c r="F102" s="11"/>
      <c r="G102" s="8"/>
      <c r="H102" s="8"/>
      <c r="I102" s="49"/>
    </row>
    <row r="103" spans="1:9" x14ac:dyDescent="0.25">
      <c r="A103" s="8"/>
      <c r="B103" s="8"/>
      <c r="C103" s="21"/>
      <c r="D103" s="8"/>
      <c r="E103" s="8"/>
      <c r="F103" s="11"/>
      <c r="G103" s="8"/>
      <c r="H103" s="8"/>
      <c r="I103" s="49"/>
    </row>
    <row r="104" spans="1:9" x14ac:dyDescent="0.25">
      <c r="A104" s="8"/>
      <c r="B104" s="8"/>
      <c r="C104" s="21"/>
      <c r="D104" s="24"/>
      <c r="E104" s="24"/>
      <c r="F104" s="24"/>
      <c r="G104" s="24"/>
      <c r="H104" s="24"/>
      <c r="I104" s="49"/>
    </row>
    <row r="105" spans="1:9" x14ac:dyDescent="0.25">
      <c r="A105" s="8"/>
      <c r="B105" s="8"/>
      <c r="C105" s="21"/>
      <c r="D105" s="8"/>
      <c r="E105" s="8"/>
      <c r="F105" s="11"/>
      <c r="G105" s="8"/>
      <c r="H105" s="8"/>
      <c r="I105" s="49"/>
    </row>
    <row r="106" spans="1:9" x14ac:dyDescent="0.25">
      <c r="A106" s="8"/>
      <c r="B106" s="8"/>
      <c r="C106" s="21"/>
      <c r="D106" s="8"/>
      <c r="E106" s="8"/>
      <c r="F106" s="11"/>
      <c r="G106" s="8"/>
      <c r="H106" s="8"/>
      <c r="I106" s="49"/>
    </row>
    <row r="107" spans="1:9" x14ac:dyDescent="0.25">
      <c r="A107" s="8"/>
      <c r="B107" s="8"/>
      <c r="C107" s="21"/>
      <c r="D107" s="8"/>
      <c r="E107" s="8"/>
      <c r="F107" s="11"/>
      <c r="G107" s="8"/>
      <c r="H107" s="8"/>
      <c r="I107" s="49"/>
    </row>
    <row r="108" spans="1:9" x14ac:dyDescent="0.25">
      <c r="A108" s="8"/>
      <c r="B108" s="8"/>
      <c r="C108" s="21"/>
      <c r="D108" s="8"/>
      <c r="E108" s="8"/>
      <c r="F108" s="11"/>
      <c r="G108" s="8"/>
      <c r="H108" s="8"/>
      <c r="I108" s="49"/>
    </row>
    <row r="109" spans="1:9" x14ac:dyDescent="0.25">
      <c r="A109" s="8"/>
      <c r="B109" s="8"/>
      <c r="C109" s="21"/>
      <c r="D109" s="8"/>
      <c r="E109" s="8"/>
      <c r="F109" s="11"/>
      <c r="G109" s="8"/>
      <c r="H109" s="8"/>
      <c r="I109" s="49"/>
    </row>
    <row r="110" spans="1:9" x14ac:dyDescent="0.25">
      <c r="A110" s="8"/>
      <c r="B110" s="8"/>
      <c r="C110" s="21"/>
      <c r="D110" s="8"/>
      <c r="E110" s="8"/>
      <c r="F110" s="11"/>
      <c r="G110" s="8"/>
      <c r="H110" s="8"/>
      <c r="I110" s="49"/>
    </row>
    <row r="111" spans="1:9" x14ac:dyDescent="0.25">
      <c r="A111" s="8"/>
      <c r="B111" s="8"/>
      <c r="C111" s="21"/>
      <c r="D111" s="8"/>
      <c r="E111" s="8"/>
      <c r="F111" s="11"/>
      <c r="G111" s="8"/>
      <c r="H111" s="8"/>
      <c r="I111" s="49"/>
    </row>
    <row r="112" spans="1:9" x14ac:dyDescent="0.25">
      <c r="A112" s="8"/>
      <c r="B112" s="8"/>
      <c r="C112" s="21"/>
      <c r="D112" s="8"/>
      <c r="E112" s="8"/>
      <c r="F112" s="11"/>
      <c r="G112" s="8"/>
      <c r="H112" s="8"/>
      <c r="I112" s="49"/>
    </row>
    <row r="113" spans="1:9" x14ac:dyDescent="0.25">
      <c r="A113" s="8"/>
      <c r="B113" s="8"/>
      <c r="C113" s="21"/>
      <c r="D113" s="8"/>
      <c r="E113" s="8"/>
      <c r="F113" s="11"/>
      <c r="G113" s="8"/>
      <c r="H113" s="8"/>
      <c r="I113" s="49"/>
    </row>
    <row r="114" spans="1:9" x14ac:dyDescent="0.25">
      <c r="A114" s="8"/>
      <c r="B114" s="8"/>
      <c r="C114" s="21"/>
      <c r="D114" s="8"/>
      <c r="E114" s="8"/>
      <c r="F114" s="11"/>
      <c r="G114" s="8"/>
      <c r="H114" s="8"/>
      <c r="I114" s="49"/>
    </row>
    <row r="115" spans="1:9" x14ac:dyDescent="0.25">
      <c r="A115" s="8"/>
      <c r="B115" s="8"/>
      <c r="C115" s="21"/>
      <c r="D115" s="8"/>
      <c r="E115" s="8"/>
      <c r="F115" s="11"/>
      <c r="G115" s="8"/>
      <c r="H115" s="8"/>
      <c r="I115" s="49"/>
    </row>
    <row r="116" spans="1:9" x14ac:dyDescent="0.25">
      <c r="A116" s="8"/>
      <c r="B116" s="8"/>
      <c r="C116" s="22"/>
      <c r="D116" s="8"/>
      <c r="E116" s="8"/>
      <c r="F116" s="11"/>
      <c r="G116" s="8"/>
      <c r="H116" s="8"/>
      <c r="I116" s="49"/>
    </row>
    <row r="117" spans="1:9" x14ac:dyDescent="0.25">
      <c r="A117" s="8"/>
      <c r="B117" s="8"/>
      <c r="C117" s="21"/>
      <c r="D117" s="8"/>
      <c r="E117" s="8"/>
      <c r="F117" s="11"/>
      <c r="G117" s="8"/>
      <c r="H117" s="8"/>
      <c r="I117" s="49"/>
    </row>
    <row r="118" spans="1:9" x14ac:dyDescent="0.25">
      <c r="A118" s="8"/>
      <c r="B118" s="8"/>
      <c r="C118" s="21"/>
      <c r="D118" s="8"/>
      <c r="E118" s="8"/>
      <c r="F118" s="11"/>
      <c r="G118" s="8"/>
      <c r="H118" s="8"/>
      <c r="I118" s="49"/>
    </row>
    <row r="119" spans="1:9" x14ac:dyDescent="0.25">
      <c r="A119" s="8"/>
      <c r="B119" s="8"/>
      <c r="C119" s="21"/>
      <c r="D119" s="8"/>
      <c r="E119" s="8"/>
      <c r="F119" s="11"/>
      <c r="G119" s="8"/>
      <c r="H119" s="8"/>
      <c r="I119" s="49"/>
    </row>
    <row r="120" spans="1:9" x14ac:dyDescent="0.25">
      <c r="A120" s="8"/>
      <c r="B120" s="8"/>
      <c r="C120" s="21"/>
      <c r="D120" s="24"/>
      <c r="E120" s="24"/>
      <c r="F120" s="24"/>
      <c r="G120" s="24"/>
      <c r="H120" s="24"/>
      <c r="I120" s="50"/>
    </row>
    <row r="121" spans="1:9" x14ac:dyDescent="0.25">
      <c r="A121" s="8"/>
      <c r="B121" s="8"/>
      <c r="C121" s="22"/>
      <c r="D121" s="8"/>
      <c r="E121" s="8"/>
      <c r="F121" s="11"/>
      <c r="G121" s="8"/>
      <c r="H121" s="8"/>
      <c r="I121" s="49"/>
    </row>
    <row r="122" spans="1:9" x14ac:dyDescent="0.25">
      <c r="A122" s="8"/>
      <c r="B122" s="8"/>
      <c r="C122" s="21"/>
      <c r="D122" s="8"/>
      <c r="E122" s="8"/>
      <c r="F122" s="11"/>
      <c r="G122" s="8"/>
      <c r="H122" s="8"/>
      <c r="I122" s="49"/>
    </row>
    <row r="123" spans="1:9" x14ac:dyDescent="0.25">
      <c r="A123" s="8"/>
      <c r="B123" s="8"/>
      <c r="C123" s="22"/>
      <c r="D123" s="8"/>
      <c r="E123" s="8"/>
      <c r="F123" s="11"/>
      <c r="G123" s="8"/>
      <c r="H123" s="8"/>
      <c r="I123" s="49"/>
    </row>
    <row r="124" spans="1:9" x14ac:dyDescent="0.25">
      <c r="A124" s="8"/>
      <c r="B124" s="8"/>
      <c r="C124" s="21"/>
      <c r="D124" s="8"/>
      <c r="E124" s="8"/>
      <c r="F124" s="11"/>
      <c r="G124" s="8"/>
      <c r="H124" s="8"/>
      <c r="I124" s="49"/>
    </row>
    <row r="125" spans="1:9" x14ac:dyDescent="0.25">
      <c r="A125" s="8"/>
      <c r="B125" s="8"/>
      <c r="C125" s="22"/>
      <c r="D125" s="8"/>
      <c r="E125" s="8"/>
      <c r="F125" s="11"/>
      <c r="G125" s="8"/>
      <c r="H125" s="8"/>
      <c r="I125" s="49"/>
    </row>
    <row r="126" spans="1:9" x14ac:dyDescent="0.25">
      <c r="A126" s="8"/>
      <c r="B126" s="8"/>
      <c r="C126" s="21"/>
      <c r="D126" s="8"/>
      <c r="E126" s="8"/>
      <c r="F126" s="11"/>
      <c r="G126" s="8"/>
      <c r="H126" s="8"/>
      <c r="I126" s="49"/>
    </row>
    <row r="127" spans="1:9" x14ac:dyDescent="0.25">
      <c r="A127" s="8"/>
      <c r="B127" s="8"/>
      <c r="C127" s="22"/>
      <c r="D127" s="8"/>
      <c r="E127" s="8"/>
      <c r="F127" s="11"/>
      <c r="G127" s="8"/>
      <c r="H127" s="8"/>
      <c r="I127" s="49"/>
    </row>
    <row r="128" spans="1:9" x14ac:dyDescent="0.25">
      <c r="A128" s="8"/>
      <c r="B128" s="8"/>
      <c r="C128" s="21"/>
      <c r="D128" s="8"/>
      <c r="E128" s="8"/>
      <c r="F128" s="11"/>
      <c r="G128" s="8"/>
      <c r="H128" s="8"/>
      <c r="I128" s="49"/>
    </row>
    <row r="129" spans="1:9" x14ac:dyDescent="0.25">
      <c r="A129" s="8"/>
      <c r="B129" s="8"/>
      <c r="C129" s="21"/>
      <c r="D129" s="24"/>
      <c r="E129" s="24"/>
      <c r="F129" s="24"/>
      <c r="G129" s="24"/>
      <c r="H129" s="24"/>
      <c r="I129" s="49"/>
    </row>
    <row r="130" spans="1:9" x14ac:dyDescent="0.25">
      <c r="A130" s="8"/>
      <c r="B130" s="8"/>
      <c r="C130" s="21"/>
      <c r="D130" s="8"/>
      <c r="E130" s="8"/>
      <c r="F130" s="11"/>
      <c r="G130" s="8"/>
      <c r="H130" s="8"/>
      <c r="I130" s="49"/>
    </row>
    <row r="131" spans="1:9" x14ac:dyDescent="0.25">
      <c r="A131" s="8"/>
      <c r="B131" s="8"/>
      <c r="C131" s="21"/>
      <c r="D131" s="8"/>
      <c r="E131" s="8"/>
      <c r="F131" s="11"/>
      <c r="G131" s="8"/>
      <c r="H131" s="8"/>
      <c r="I131" s="49"/>
    </row>
    <row r="132" spans="1:9" x14ac:dyDescent="0.25">
      <c r="A132" s="8"/>
      <c r="B132" s="8"/>
      <c r="C132" s="21"/>
      <c r="D132" s="8"/>
      <c r="E132" s="8"/>
      <c r="F132" s="11"/>
      <c r="G132" s="8"/>
      <c r="H132" s="8"/>
      <c r="I132" s="49"/>
    </row>
    <row r="133" spans="1:9" x14ac:dyDescent="0.25">
      <c r="A133" s="8"/>
      <c r="B133" s="8"/>
      <c r="C133" s="21"/>
      <c r="D133" s="8"/>
      <c r="E133" s="8"/>
      <c r="F133" s="11"/>
      <c r="G133" s="8"/>
      <c r="H133" s="8"/>
      <c r="I133" s="49"/>
    </row>
    <row r="134" spans="1:9" x14ac:dyDescent="0.25">
      <c r="A134" s="8"/>
      <c r="B134" s="8"/>
      <c r="C134" s="22"/>
      <c r="D134" s="8"/>
      <c r="E134" s="8"/>
      <c r="F134" s="11"/>
      <c r="G134" s="8"/>
      <c r="H134" s="8"/>
      <c r="I134" s="49"/>
    </row>
    <row r="135" spans="1:9" x14ac:dyDescent="0.25">
      <c r="A135" s="8"/>
      <c r="B135" s="8"/>
      <c r="C135" s="21"/>
      <c r="D135" s="8"/>
      <c r="E135" s="8"/>
      <c r="F135" s="11"/>
      <c r="G135" s="8"/>
      <c r="H135" s="8"/>
      <c r="I135" s="49"/>
    </row>
    <row r="136" spans="1:9" x14ac:dyDescent="0.25">
      <c r="A136" s="8"/>
      <c r="B136" s="8"/>
      <c r="C136" s="21"/>
      <c r="D136" s="8"/>
      <c r="E136" s="8"/>
      <c r="F136" s="11"/>
      <c r="G136" s="8"/>
      <c r="H136" s="8"/>
      <c r="I136" s="49"/>
    </row>
    <row r="137" spans="1:9" x14ac:dyDescent="0.25">
      <c r="A137" s="8"/>
      <c r="B137" s="8"/>
      <c r="C137" s="21"/>
      <c r="D137" s="8"/>
      <c r="E137" s="8"/>
      <c r="F137" s="11"/>
      <c r="G137" s="8"/>
      <c r="H137" s="8"/>
      <c r="I137" s="49"/>
    </row>
    <row r="138" spans="1:9" x14ac:dyDescent="0.25">
      <c r="A138" s="8"/>
      <c r="B138" s="8"/>
      <c r="C138" s="21"/>
      <c r="D138" s="8"/>
      <c r="E138" s="8"/>
      <c r="F138" s="11"/>
      <c r="G138" s="8"/>
      <c r="H138" s="8"/>
      <c r="I138" s="49"/>
    </row>
    <row r="139" spans="1:9" x14ac:dyDescent="0.25">
      <c r="A139" s="8"/>
      <c r="B139" s="8"/>
      <c r="C139" s="21"/>
      <c r="D139" s="8"/>
      <c r="E139" s="8"/>
      <c r="F139" s="11"/>
      <c r="G139" s="8"/>
      <c r="H139" s="8"/>
      <c r="I139" s="49"/>
    </row>
    <row r="140" spans="1:9" x14ac:dyDescent="0.25">
      <c r="A140" s="8"/>
      <c r="B140" s="8"/>
      <c r="C140" s="21"/>
      <c r="D140" s="8"/>
      <c r="E140" s="8"/>
      <c r="F140" s="11"/>
      <c r="G140" s="8"/>
      <c r="H140" s="8"/>
      <c r="I140" s="49"/>
    </row>
    <row r="141" spans="1:9" x14ac:dyDescent="0.25">
      <c r="A141" s="8"/>
      <c r="B141" s="8"/>
      <c r="C141" s="21"/>
      <c r="D141" s="8"/>
      <c r="E141" s="8"/>
      <c r="F141" s="11"/>
      <c r="G141" s="8"/>
      <c r="H141" s="8"/>
      <c r="I141" s="49"/>
    </row>
    <row r="142" spans="1:9" x14ac:dyDescent="0.25">
      <c r="A142" s="1"/>
      <c r="B142" s="8"/>
      <c r="C142" s="21"/>
      <c r="D142" s="8"/>
      <c r="E142" s="8"/>
      <c r="F142" s="11"/>
      <c r="G142" s="8"/>
      <c r="H142" s="8"/>
      <c r="I142" s="49"/>
    </row>
    <row r="143" spans="1:9" x14ac:dyDescent="0.25">
      <c r="A143" s="1"/>
      <c r="B143" s="8"/>
      <c r="C143" s="21"/>
      <c r="D143" s="8"/>
      <c r="E143" s="8"/>
      <c r="F143" s="11"/>
      <c r="G143" s="8"/>
      <c r="H143" s="8"/>
      <c r="I143" s="49"/>
    </row>
    <row r="144" spans="1:9" x14ac:dyDescent="0.25">
      <c r="A144" s="1"/>
      <c r="B144" s="8"/>
      <c r="C144" s="22"/>
      <c r="D144" s="8"/>
      <c r="E144" s="8"/>
      <c r="F144" s="11"/>
      <c r="G144" s="8"/>
      <c r="H144" s="8"/>
      <c r="I144" s="49"/>
    </row>
    <row r="145" spans="1:9" x14ac:dyDescent="0.25">
      <c r="A145" s="1"/>
      <c r="B145" s="8"/>
      <c r="C145" s="21"/>
      <c r="D145" s="8"/>
      <c r="E145" s="8"/>
      <c r="F145" s="11"/>
      <c r="G145" s="8"/>
      <c r="H145" s="8"/>
      <c r="I145" s="49"/>
    </row>
    <row r="146" spans="1:9" x14ac:dyDescent="0.25">
      <c r="A146" s="1"/>
      <c r="B146" s="8"/>
      <c r="C146" s="21"/>
      <c r="D146" s="8"/>
      <c r="E146" s="8"/>
      <c r="F146" s="11"/>
      <c r="G146" s="8"/>
      <c r="H146" s="8"/>
      <c r="I146" s="49"/>
    </row>
    <row r="147" spans="1:9" x14ac:dyDescent="0.25">
      <c r="A147" s="1"/>
      <c r="B147" s="8"/>
      <c r="C147" s="21"/>
      <c r="D147" s="8"/>
      <c r="E147" s="8"/>
      <c r="F147" s="11"/>
      <c r="G147" s="8"/>
      <c r="H147" s="8"/>
      <c r="I147" s="49"/>
    </row>
    <row r="148" spans="1:9" x14ac:dyDescent="0.25">
      <c r="A148" s="1"/>
      <c r="B148" s="8"/>
      <c r="C148" s="21"/>
      <c r="D148" s="8"/>
      <c r="E148" s="8"/>
      <c r="F148" s="11"/>
      <c r="G148" s="8"/>
      <c r="H148" s="8"/>
      <c r="I148" s="49"/>
    </row>
    <row r="149" spans="1:9" x14ac:dyDescent="0.25">
      <c r="A149" s="1"/>
      <c r="B149" s="8"/>
      <c r="C149" s="21"/>
      <c r="D149" s="8"/>
      <c r="E149" s="8"/>
      <c r="F149" s="11"/>
      <c r="G149" s="8"/>
      <c r="H149" s="8"/>
      <c r="I149" s="49"/>
    </row>
    <row r="150" spans="1:9" x14ac:dyDescent="0.25">
      <c r="A150" s="1"/>
      <c r="B150" s="8"/>
      <c r="C150" s="21"/>
      <c r="D150" s="8"/>
      <c r="E150" s="8"/>
      <c r="F150" s="11"/>
      <c r="G150" s="8"/>
      <c r="H150" s="8"/>
      <c r="I150" s="49"/>
    </row>
    <row r="151" spans="1:9" x14ac:dyDescent="0.25">
      <c r="A151" s="1"/>
      <c r="B151" s="8"/>
      <c r="C151" s="21"/>
      <c r="D151" s="8"/>
      <c r="E151" s="8"/>
      <c r="F151" s="8"/>
      <c r="G151" s="8"/>
      <c r="H151" s="8"/>
      <c r="I151" s="51"/>
    </row>
    <row r="152" spans="1:9" ht="15.75" x14ac:dyDescent="0.25">
      <c r="A152" s="1"/>
      <c r="B152" s="8"/>
      <c r="C152" s="23"/>
      <c r="D152" s="10"/>
      <c r="E152" s="10"/>
      <c r="F152" s="10"/>
      <c r="G152" s="10"/>
      <c r="H152" s="10"/>
      <c r="I152" s="52"/>
    </row>
    <row r="153" spans="1:9" s="9" customFormat="1" ht="15.75" x14ac:dyDescent="0.25">
      <c r="A153" s="1"/>
      <c r="B153" s="8"/>
      <c r="C153" s="23"/>
      <c r="D153" s="7"/>
      <c r="E153" s="7"/>
      <c r="F153" s="7"/>
      <c r="G153" s="7"/>
      <c r="H153" s="7"/>
      <c r="I153" s="52"/>
    </row>
    <row r="154" spans="1:9" s="9" customFormat="1" ht="15.75" x14ac:dyDescent="0.25">
      <c r="A154" s="1"/>
      <c r="B154" s="8"/>
      <c r="C154" s="7"/>
      <c r="D154" s="7"/>
      <c r="E154" s="7"/>
      <c r="F154" s="7"/>
      <c r="G154" s="7"/>
      <c r="H154" s="7"/>
      <c r="I154" s="52"/>
    </row>
    <row r="155" spans="1:9" ht="15.75" x14ac:dyDescent="0.25">
      <c r="A155" s="1"/>
      <c r="B155" s="8"/>
      <c r="C155" s="7"/>
      <c r="D155" s="7"/>
      <c r="E155" s="7"/>
      <c r="F155" s="7"/>
      <c r="G155" s="7"/>
      <c r="H155" s="7"/>
      <c r="I155" s="52"/>
    </row>
    <row r="156" spans="1:9" x14ac:dyDescent="0.25">
      <c r="A156" s="1"/>
      <c r="B156" s="1"/>
      <c r="C156" s="5"/>
      <c r="D156" s="5"/>
      <c r="E156" s="5"/>
      <c r="F156" s="5"/>
      <c r="G156" s="5"/>
      <c r="H156" s="4"/>
      <c r="I156" s="53"/>
    </row>
    <row r="157" spans="1:9" x14ac:dyDescent="0.25">
      <c r="A157" s="1"/>
      <c r="B157" s="1"/>
      <c r="C157" s="5"/>
      <c r="D157" s="5"/>
      <c r="E157" s="5"/>
      <c r="F157" s="5"/>
      <c r="G157" s="5"/>
      <c r="H157" s="4"/>
      <c r="I157" s="53"/>
    </row>
    <row r="158" spans="1:9" ht="33.75" customHeight="1" x14ac:dyDescent="0.25">
      <c r="A158" s="1"/>
      <c r="B158" s="1"/>
      <c r="C158" s="6"/>
      <c r="D158" s="5"/>
      <c r="E158" s="5"/>
      <c r="F158" s="5"/>
      <c r="G158" s="5"/>
      <c r="H158" s="4"/>
      <c r="I158" s="53"/>
    </row>
    <row r="159" spans="1:9" x14ac:dyDescent="0.25">
      <c r="A159" s="1"/>
      <c r="B159" s="1"/>
      <c r="C159" s="6"/>
      <c r="D159" s="5"/>
      <c r="E159" s="5"/>
      <c r="F159" s="5"/>
      <c r="G159" s="5"/>
      <c r="H159" s="4"/>
      <c r="I159" s="53"/>
    </row>
    <row r="160" spans="1:9" ht="18.75" x14ac:dyDescent="0.3">
      <c r="A160" s="1"/>
      <c r="B160" s="1"/>
      <c r="C160" s="3"/>
      <c r="D160" s="3"/>
      <c r="E160" s="3"/>
      <c r="F160" s="3"/>
      <c r="G160" s="3"/>
      <c r="H160" s="2"/>
      <c r="I160" s="54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49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49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49"/>
    </row>
  </sheetData>
  <mergeCells count="13">
    <mergeCell ref="B1:I1"/>
    <mergeCell ref="B2:D2"/>
    <mergeCell ref="B3:I3"/>
    <mergeCell ref="H4:I4"/>
    <mergeCell ref="H5:I5"/>
    <mergeCell ref="B4:C4"/>
    <mergeCell ref="B5:C5"/>
    <mergeCell ref="C60:H60"/>
    <mergeCell ref="C43:H43"/>
    <mergeCell ref="C66:H66"/>
    <mergeCell ref="C63:H63"/>
    <mergeCell ref="C62:H62"/>
    <mergeCell ref="C64:H6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Estimate-2</vt:lpstr>
      <vt:lpstr>Estimate</vt:lpstr>
      <vt:lpstr>Estimate!Print_Area</vt:lpstr>
      <vt:lpstr>'Estimate-2'!Print_Area</vt:lpstr>
      <vt:lpstr>Estimate!Print_Titles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2024-11-12T16:28:18Z</cp:lastPrinted>
  <dcterms:created xsi:type="dcterms:W3CDTF">2024-03-31T04:29:11Z</dcterms:created>
  <dcterms:modified xsi:type="dcterms:W3CDTF">2024-11-12T16:29:14Z</dcterms:modified>
</cp:coreProperties>
</file>